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Downloads\Desktop\ExcelDashBorads\"/>
    </mc:Choice>
  </mc:AlternateContent>
  <xr:revisionPtr revIDLastSave="0" documentId="13_ncr:1_{F861A661-EE3A-4C62-A7FE-C79AC698BFBB}" xr6:coauthVersionLast="47" xr6:coauthVersionMax="47" xr10:uidLastSave="{00000000-0000-0000-0000-000000000000}"/>
  <bookViews>
    <workbookView xWindow="-110" yWindow="-110" windowWidth="19420" windowHeight="10300" firstSheet="2" activeTab="8" xr2:uid="{00000000-000D-0000-FFFF-FFFF00000000}"/>
  </bookViews>
  <sheets>
    <sheet name="Combo Chart" sheetId="3" r:id="rId1"/>
    <sheet name="WaterFall Chart" sheetId="4" r:id="rId2"/>
    <sheet name="Donut Chart" sheetId="5" r:id="rId3"/>
    <sheet name="Map Chart" sheetId="6" r:id="rId4"/>
    <sheet name="Top 5" sheetId="7" r:id="rId5"/>
    <sheet name="KPI" sheetId="9" r:id="rId6"/>
    <sheet name="KPI YOY" sheetId="11" r:id="rId7"/>
    <sheet name="Data" sheetId="1" r:id="rId8"/>
    <sheet name="layout" sheetId="2" r:id="rId9"/>
  </sheets>
  <definedNames>
    <definedName name="_xlnm._FilterDatabase" localSheetId="3" hidden="1">'Map Chart'!$D$3:$E$4</definedName>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A1" i="2"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8" i="6"/>
  <c r="E44" i="6"/>
  <c r="E7" i="6"/>
  <c r="E37" i="6"/>
  <c r="E7" i="4"/>
  <c r="F9" i="11"/>
  <c r="E24" i="6"/>
  <c r="E47" i="6"/>
  <c r="E10" i="6"/>
  <c r="E40" i="6"/>
  <c r="E4" i="4"/>
  <c r="I9" i="11"/>
  <c r="E27" i="6"/>
  <c r="E50" i="6"/>
  <c r="E13" i="6"/>
  <c r="E8" i="6"/>
  <c r="E5" i="4"/>
  <c r="H9" i="11"/>
  <c r="E33" i="6"/>
  <c r="E6" i="6"/>
  <c r="E16" i="6"/>
  <c r="E14" i="6"/>
  <c r="E6" i="4"/>
  <c r="G9" i="11"/>
  <c r="E39" i="6"/>
  <c r="E21" i="6"/>
  <c r="I17" i="9"/>
  <c r="B17" i="9"/>
  <c r="E38" i="6"/>
  <c r="E45" i="6"/>
  <c r="E12" i="6"/>
  <c r="E11" i="6"/>
  <c r="E4" i="6"/>
  <c r="E9" i="11"/>
  <c r="O17" i="9"/>
  <c r="E30" i="6"/>
  <c r="E19" i="6"/>
  <c r="E43" i="6"/>
  <c r="E17" i="6"/>
  <c r="E29" i="6"/>
  <c r="E36" i="6"/>
  <c r="E22" i="6"/>
  <c r="E46" i="6"/>
  <c r="E20" i="6"/>
  <c r="E32" i="6"/>
  <c r="E42" i="6"/>
  <c r="E25" i="6"/>
  <c r="E49" i="6"/>
  <c r="E23" i="6"/>
  <c r="E35" i="6"/>
  <c r="E48" i="6"/>
  <c r="E28" i="6"/>
  <c r="E52" i="6"/>
  <c r="E26" i="6"/>
  <c r="E51" i="6"/>
  <c r="F17" i="9"/>
  <c r="E5" i="6"/>
  <c r="E9" i="6"/>
  <c r="E31" i="6"/>
  <c r="E15" i="6"/>
  <c r="E41" i="6"/>
  <c r="L17" i="9"/>
  <c r="E34" i="6"/>
</calcChain>
</file>

<file path=xl/sharedStrings.xml><?xml version="1.0" encoding="utf-8"?>
<sst xmlns="http://schemas.openxmlformats.org/spreadsheetml/2006/main" count="130092" uniqueCount="10954">
  <si>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</si>
  <si>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</si>
  <si>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</si>
  <si>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</si>
  <si>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</si>
  <si>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</si>
  <si>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</si>
  <si>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</si>
  <si>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</si>
  <si>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</si>
  <si>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</si>
  <si>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</si>
  <si>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</si>
  <si>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</si>
  <si>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</si>
  <si>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</si>
  <si>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</si>
  <si>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</si>
  <si>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</si>
  <si>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</si>
  <si>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</si>
  <si>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</si>
  <si>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</si>
  <si>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</si>
  <si>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</si>
  <si>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</si>
  <si>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</si>
  <si>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</si>
  <si>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</si>
  <si>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</si>
  <si>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</si>
  <si>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</si>
  <si>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</si>
  <si>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</si>
  <si>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</si>
  <si>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</si>
  <si>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</si>
  <si>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</si>
  <si>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</si>
  <si>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</si>
  <si>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</si>
  <si>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</si>
  <si>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</si>
  <si>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</si>
  <si>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</si>
  <si>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</si>
  <si>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</si>
  <si>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</si>
  <si>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</si>
  <si>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</si>
  <si>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</si>
  <si>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</si>
  <si>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</si>
  <si>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</si>
  <si>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</si>
  <si>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</si>
  <si>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</si>
  <si>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</si>
  <si>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</si>
  <si>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</si>
  <si>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</si>
  <si>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</si>
  <si>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</si>
  <si>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</si>
  <si>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</si>
  <si>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</si>
  <si>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</si>
  <si>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</si>
  <si>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</si>
  <si>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</si>
  <si>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</si>
  <si>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</si>
  <si>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</si>
  <si>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</si>
  <si>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</si>
  <si>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</si>
  <si>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</si>
  <si>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</si>
  <si>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</si>
  <si>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</si>
  <si>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</si>
  <si>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</si>
  <si>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</si>
  <si>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</si>
  <si>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</si>
  <si>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</si>
  <si>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</si>
  <si>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</si>
  <si>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</si>
  <si>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</si>
  <si>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</si>
  <si>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</si>
  <si>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</si>
  <si>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</si>
  <si>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</si>
  <si>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</si>
  <si>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</si>
  <si>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</si>
  <si>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</si>
  <si>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</si>
  <si>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</si>
  <si>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</si>
  <si>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</si>
  <si>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</si>
  <si>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</si>
  <si>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</si>
  <si>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</si>
  <si>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</si>
  <si>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</si>
  <si>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</si>
  <si>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</si>
  <si>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</si>
  <si>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</si>
  <si>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</si>
  <si>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</si>
  <si>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</si>
  <si>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</si>
  <si>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</si>
  <si>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</si>
  <si>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</si>
  <si>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</si>
  <si>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</si>
  <si>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</si>
  <si>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</si>
  <si>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</si>
  <si>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</si>
  <si>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</si>
  <si>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</si>
  <si>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</si>
  <si>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</si>
  <si>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</si>
  <si>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</si>
  <si>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</si>
  <si>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</si>
  <si>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</si>
  <si>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</si>
  <si>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</si>
  <si>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</si>
  <si>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</si>
  <si>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</si>
  <si>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</si>
  <si>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</si>
  <si>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</si>
  <si>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</si>
  <si>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</si>
  <si>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</si>
  <si>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</si>
  <si>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</si>
  <si>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</si>
  <si>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</si>
  <si>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</si>
  <si>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</si>
  <si>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</si>
  <si>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</si>
  <si>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</si>
  <si>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</si>
  <si>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</si>
  <si>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</si>
  <si>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</si>
  <si>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</si>
  <si>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</si>
  <si>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</si>
  <si>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</si>
  <si>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</si>
  <si>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</si>
  <si>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</si>
  <si>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</si>
  <si>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</si>
  <si>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</si>
  <si>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</si>
  <si>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</si>
  <si>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</si>
  <si>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</si>
  <si>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</si>
  <si>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</si>
  <si>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</si>
  <si>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</si>
  <si>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</si>
  <si>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</si>
  <si>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</si>
  <si>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</si>
  <si>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</si>
  <si>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</si>
  <si>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</si>
  <si>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</si>
  <si>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</si>
  <si>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</si>
  <si>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</si>
  <si>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</si>
  <si>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</si>
  <si>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</si>
  <si>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</si>
  <si>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</si>
  <si>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</si>
  <si>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</si>
  <si>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</si>
  <si>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</si>
  <si>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</si>
  <si>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</si>
  <si>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</si>
  <si>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</si>
  <si>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</si>
  <si>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</si>
  <si>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</si>
  <si>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</si>
  <si>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</si>
  <si>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</si>
  <si>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</si>
  <si>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</si>
  <si>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</si>
  <si>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</si>
  <si>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</si>
  <si>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</si>
  <si>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</si>
  <si>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</si>
  <si>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</si>
  <si>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</si>
  <si>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</si>
  <si>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</si>
  <si>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</si>
  <si>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</si>
  <si>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</si>
  <si>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</si>
  <si>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</si>
  <si>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</si>
  <si>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</si>
  <si>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</si>
  <si>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</si>
  <si>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</si>
  <si>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</si>
  <si>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</si>
  <si>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</si>
  <si>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</si>
  <si>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</si>
  <si>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</si>
  <si>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</si>
  <si>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</si>
  <si>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</si>
  <si>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</si>
  <si>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</si>
  <si>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</si>
  <si>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</si>
  <si>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</si>
  <si>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</si>
  <si>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</si>
  <si>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</si>
  <si>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</si>
  <si>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</si>
  <si>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</si>
  <si>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</si>
  <si>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</si>
  <si>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</si>
  <si>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</si>
  <si>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</si>
  <si>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</si>
  <si>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</si>
  <si>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</si>
  <si>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</si>
  <si>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</si>
  <si>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</si>
  <si>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</si>
  <si>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</si>
  <si>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</si>
  <si>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</si>
  <si>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</si>
  <si>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</si>
  <si>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</si>
  <si>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</si>
  <si>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</si>
  <si>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</si>
  <si>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</si>
  <si>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</si>
  <si>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</si>
  <si>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</si>
  <si>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</si>
  <si>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</si>
  <si>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</si>
  <si>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</si>
  <si>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</si>
  <si>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</si>
  <si>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</si>
  <si>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</si>
  <si>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</si>
  <si>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</si>
  <si>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</si>
  <si>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</si>
  <si>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</si>
  <si>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</si>
  <si>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</si>
  <si>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</si>
  <si>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</si>
  <si>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</si>
  <si>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</si>
  <si>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</si>
  <si>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</si>
  <si>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</si>
  <si>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</si>
  <si>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</si>
  <si>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</si>
  <si>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</si>
  <si>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</si>
  <si>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</si>
  <si>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</si>
  <si>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</si>
  <si>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</si>
  <si>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</si>
  <si>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</si>
  <si>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</si>
  <si>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</si>
  <si>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</si>
  <si>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</si>
  <si>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</si>
  <si>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</si>
  <si>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</si>
  <si>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</si>
  <si>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</si>
  <si>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</si>
  <si>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</si>
  <si>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</si>
  <si>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</si>
  <si>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</si>
  <si>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</si>
  <si>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</si>
  <si>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</si>
  <si>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</si>
  <si>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</si>
  <si>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</si>
  <si>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</si>
  <si>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</si>
  <si>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</si>
  <si>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</si>
  <si>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</si>
  <si>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</si>
  <si>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</si>
  <si>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</si>
  <si>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</si>
  <si>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</si>
  <si>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</si>
  <si>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</si>
  <si>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</si>
  <si>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</si>
  <si>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</si>
  <si>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</si>
  <si>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</si>
  <si>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</si>
  <si>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</si>
  <si>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</si>
  <si>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</si>
  <si>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</si>
  <si>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</si>
  <si>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</si>
  <si>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</si>
  <si>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</si>
  <si>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</si>
  <si>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</si>
  <si>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</si>
  <si>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</si>
  <si>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</si>
  <si>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</si>
  <si>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</si>
  <si>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</si>
  <si>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</si>
  <si>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</si>
  <si>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</si>
  <si>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</si>
  <si>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</si>
  <si>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</si>
  <si>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</si>
  <si>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</si>
  <si>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</si>
  <si>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</si>
  <si>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</si>
  <si>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</si>
  <si>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</si>
  <si>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</si>
  <si>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</si>
  <si>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</si>
  <si>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</si>
  <si>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</si>
  <si>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</si>
  <si>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</si>
  <si>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</si>
  <si>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</si>
  <si>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</si>
  <si>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</si>
  <si>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</si>
  <si>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</si>
  <si>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</si>
  <si>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</si>
  <si>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</si>
  <si>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</si>
  <si>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</si>
  <si>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</si>
  <si>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</si>
  <si>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</si>
  <si>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</si>
  <si>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</si>
  <si>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</si>
  <si>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</si>
  <si>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</si>
  <si>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</si>
  <si>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</si>
  <si>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</si>
  <si>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</si>
  <si>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</si>
  <si>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</si>
  <si>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</si>
  <si>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</si>
  <si>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</si>
  <si>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</si>
  <si>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</si>
  <si>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</si>
  <si>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</si>
  <si>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</si>
  <si>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</si>
  <si>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</si>
  <si>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</si>
  <si>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</si>
  <si>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</si>
  <si>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</si>
  <si>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</si>
  <si>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</si>
  <si>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</si>
  <si>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</si>
  <si>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</si>
  <si>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</si>
  <si>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</si>
  <si>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</si>
  <si>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</si>
  <si>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</si>
  <si>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</si>
  <si>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</si>
  <si>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</si>
  <si>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</si>
  <si>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</si>
  <si>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</si>
  <si>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</si>
  <si>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</si>
  <si>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</si>
  <si>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</si>
  <si>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</si>
  <si>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</si>
  <si>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</si>
  <si>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</si>
  <si>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</si>
  <si>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</si>
  <si>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</si>
  <si>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</si>
  <si>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</si>
  <si>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</si>
  <si>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</si>
  <si>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</si>
  <si>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</si>
  <si>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</si>
  <si>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</si>
  <si>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</si>
  <si>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</si>
  <si>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</si>
  <si>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</si>
  <si>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</si>
  <si>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</si>
  <si>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</si>
  <si>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</si>
  <si>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</si>
  <si>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</si>
  <si>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</si>
  <si>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</si>
  <si>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</si>
  <si>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</si>
  <si>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</si>
  <si>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</si>
  <si>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</si>
  <si>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</si>
  <si>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</si>
  <si>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</si>
  <si>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</si>
  <si>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</si>
  <si>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</si>
  <si>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</si>
  <si>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</si>
  <si>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</si>
  <si>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</si>
  <si>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</si>
  <si>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</si>
  <si>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</si>
  <si>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</si>
  <si>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</si>
  <si>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</si>
  <si>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</si>
  <si>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</si>
  <si>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</si>
  <si>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</si>
  <si>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</si>
  <si>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</si>
  <si>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</si>
  <si>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</si>
  <si>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</si>
  <si>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</si>
  <si>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</si>
  <si>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</si>
  <si>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</si>
  <si>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</si>
  <si>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</si>
  <si>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</si>
  <si>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</si>
  <si>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</si>
  <si>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</si>
  <si>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</si>
  <si>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</si>
  <si>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</si>
  <si>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</si>
  <si>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</si>
  <si>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</si>
  <si>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</si>
  <si>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</si>
  <si>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</si>
  <si>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</si>
  <si>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</si>
  <si>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</si>
  <si>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</si>
  <si>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</si>
  <si>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</si>
  <si>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</si>
  <si>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</si>
  <si>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</si>
  <si>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</si>
  <si>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</si>
  <si>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</si>
  <si>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</si>
  <si>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</si>
  <si>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</si>
  <si>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</si>
  <si>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</si>
  <si>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</si>
  <si>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</si>
  <si>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</si>
  <si>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</si>
  <si>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</si>
  <si>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</si>
  <si>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</si>
  <si>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</si>
  <si>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</si>
  <si>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</si>
  <si>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</si>
  <si>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</si>
  <si>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</si>
  <si>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</si>
  <si>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</si>
  <si>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</si>
  <si>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</si>
  <si>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</si>
  <si>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</si>
  <si>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</si>
  <si>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</si>
  <si>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</si>
  <si>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</si>
  <si>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</si>
  <si>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</si>
  <si>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</si>
  <si>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</si>
  <si>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</si>
  <si>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</si>
  <si>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</si>
  <si>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</si>
  <si>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</si>
  <si>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</si>
  <si>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</si>
  <si>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</si>
  <si>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</si>
  <si>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</si>
  <si>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</si>
  <si>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</si>
  <si>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</si>
  <si>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</si>
  <si>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</si>
  <si>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</si>
  <si>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</si>
  <si>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</si>
  <si>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</si>
  <si>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</si>
  <si>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</si>
  <si>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</si>
  <si>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</si>
  <si>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</si>
  <si>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</si>
  <si>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</si>
  <si>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</si>
  <si>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</si>
  <si>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</si>
  <si>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</si>
  <si>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</si>
  <si>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</si>
  <si>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</si>
  <si>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</si>
  <si>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</si>
  <si>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</si>
  <si>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</si>
  <si>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</si>
  <si>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</si>
  <si>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</si>
  <si>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</si>
  <si>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</si>
  <si>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</si>
  <si>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</si>
  <si>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</si>
  <si>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</si>
  <si>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</si>
  <si>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</si>
  <si>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</si>
  <si>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</si>
  <si>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</si>
  <si>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</si>
  <si>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</si>
  <si>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</si>
  <si>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</si>
  <si>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</si>
  <si>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</si>
  <si>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</si>
  <si>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</si>
  <si>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</si>
  <si>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</si>
  <si>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</si>
  <si>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</si>
  <si>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</si>
  <si>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</si>
  <si>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</si>
  <si>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</si>
  <si>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</si>
  <si>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</si>
  <si>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</si>
  <si>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</si>
  <si>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</si>
  <si>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</si>
  <si>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</si>
  <si>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</si>
  <si>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</si>
  <si>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</si>
  <si>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</si>
  <si>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</si>
  <si>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</si>
  <si>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</si>
  <si>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</si>
  <si>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</si>
  <si>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</si>
  <si>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</si>
  <si>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</si>
  <si>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</si>
  <si>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</si>
  <si>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</si>
  <si>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</si>
  <si>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</si>
  <si>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</si>
  <si>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</si>
  <si>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</si>
  <si>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</si>
  <si>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</si>
  <si>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</si>
  <si>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</si>
  <si>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</si>
  <si>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</si>
  <si>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</si>
  <si>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</si>
  <si>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</si>
  <si>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</si>
  <si>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</si>
  <si>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</si>
  <si>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</si>
  <si>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</si>
  <si>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</si>
  <si>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</si>
  <si>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</si>
  <si>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</si>
  <si>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</si>
  <si>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</si>
  <si>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</si>
  <si>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</si>
  <si>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</si>
  <si>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</si>
  <si>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</si>
  <si>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</si>
  <si>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</si>
  <si>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</si>
  <si>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</si>
  <si>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</si>
  <si>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</si>
  <si>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</si>
  <si>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</si>
  <si>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</si>
  <si>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</si>
  <si>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</si>
  <si>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</si>
  <si>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</si>
  <si>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</si>
  <si>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</si>
  <si>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</si>
  <si>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</si>
  <si>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</si>
  <si>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</si>
  <si>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</si>
  <si>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</si>
  <si>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</si>
  <si>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</si>
  <si>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</si>
  <si>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</si>
  <si>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</si>
  <si>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</si>
  <si>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</si>
  <si>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</si>
  <si>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</si>
  <si>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</si>
  <si>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</si>
  <si>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</si>
  <si>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</si>
  <si>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</si>
  <si>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</si>
  <si>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</si>
  <si>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</si>
  <si>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</si>
  <si>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</si>
  <si>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</si>
  <si>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</si>
  <si>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</si>
  <si>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</si>
  <si>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</si>
  <si>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</si>
  <si>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</si>
  <si>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</si>
  <si>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</si>
  <si>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</si>
  <si>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</si>
  <si>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</si>
  <si>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</si>
  <si>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</si>
  <si>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</si>
  <si>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</si>
  <si>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</si>
  <si>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</si>
  <si>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</si>
  <si>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</si>
  <si>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</si>
  <si>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</si>
  <si>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</si>
  <si>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</si>
  <si>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</si>
  <si>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</si>
  <si>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</si>
  <si>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</si>
  <si>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</si>
  <si>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</si>
  <si>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</si>
  <si>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</si>
  <si>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</si>
  <si>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</si>
  <si>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</si>
  <si>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</si>
  <si>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</si>
  <si>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</si>
  <si>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</si>
  <si>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</si>
  <si>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</si>
  <si>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</si>
  <si>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</si>
  <si>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</si>
  <si>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</si>
  <si>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</si>
  <si>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</si>
  <si>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</si>
  <si>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</si>
  <si>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</si>
  <si>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</si>
  <si>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</si>
  <si>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</si>
  <si>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</si>
  <si>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</si>
  <si>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</si>
  <si>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</si>
  <si>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</si>
  <si>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</si>
  <si>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</si>
  <si>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</si>
  <si>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</si>
  <si>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</si>
  <si>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</si>
  <si>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</si>
  <si>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</si>
  <si>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</si>
  <si>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</si>
  <si>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</si>
  <si>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</si>
  <si>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</si>
  <si>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</si>
  <si>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</si>
  <si>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</si>
  <si>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</si>
  <si>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</si>
  <si>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</si>
  <si>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</si>
  <si>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</si>
  <si>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</si>
  <si>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</si>
  <si>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</si>
  <si>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</si>
  <si>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</si>
  <si>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</si>
  <si>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</si>
  <si>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</si>
  <si>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</si>
  <si>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</si>
  <si>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</si>
  <si>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</si>
  <si>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</si>
  <si>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</si>
  <si>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</si>
  <si>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</si>
  <si>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</si>
  <si>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</si>
  <si>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</si>
  <si>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</si>
  <si>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</si>
  <si>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</si>
  <si>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</si>
  <si>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</si>
  <si>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</si>
  <si>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</si>
  <si>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</si>
  <si>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</si>
  <si>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</si>
  <si>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</si>
  <si>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</si>
  <si>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</si>
  <si>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</si>
  <si>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</si>
  <si>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</si>
  <si>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</si>
  <si>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</si>
  <si>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</si>
  <si>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</si>
  <si>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</si>
  <si>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</si>
  <si>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</si>
  <si>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</si>
  <si>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</si>
  <si>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</si>
  <si>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</si>
  <si>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</si>
  <si>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</si>
  <si>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</si>
  <si>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</si>
  <si>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</si>
  <si>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</si>
  <si>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</si>
  <si>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</si>
  <si>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</si>
  <si>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</si>
  <si>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</si>
  <si>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</si>
  <si>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</si>
  <si>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</si>
  <si>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</si>
  <si>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</si>
  <si>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</si>
  <si>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</si>
  <si>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</si>
  <si>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</si>
  <si>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</si>
  <si>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</si>
  <si>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</si>
  <si>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</si>
  <si>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</si>
  <si>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</si>
  <si>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</si>
  <si>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</si>
  <si>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</si>
  <si>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</si>
  <si>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</si>
  <si>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</si>
  <si>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</si>
  <si>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</si>
  <si>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</si>
  <si>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</si>
  <si>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</si>
  <si>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</si>
  <si>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</si>
  <si>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</si>
  <si>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</si>
  <si>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</si>
  <si>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</si>
  <si>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</si>
  <si>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</si>
  <si>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</si>
  <si>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</si>
  <si>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</si>
  <si>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</si>
  <si>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</si>
  <si>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</si>
  <si>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</si>
  <si>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</si>
  <si>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</si>
  <si>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</si>
  <si>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</si>
  <si>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</si>
  <si>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</si>
  <si>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</si>
  <si>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</si>
  <si>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</si>
  <si>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</si>
  <si>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</si>
  <si>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</si>
  <si>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</si>
  <si>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</si>
  <si>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</si>
  <si>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</si>
  <si>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</si>
  <si>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</si>
  <si>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</si>
  <si>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</si>
  <si>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</si>
  <si>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</si>
  <si>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</si>
  <si>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</si>
  <si>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</si>
  <si>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</si>
  <si>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</si>
  <si>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</si>
  <si>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</si>
  <si>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</si>
  <si>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</si>
  <si>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</si>
  <si>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</si>
  <si>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</si>
  <si>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</si>
  <si>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</si>
  <si>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</si>
  <si>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</si>
  <si>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</si>
  <si>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</si>
  <si>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</si>
  <si>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</si>
  <si>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</si>
  <si>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</si>
  <si>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</si>
  <si>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</si>
  <si>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</si>
  <si>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</si>
  <si>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</si>
  <si>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</si>
  <si>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</si>
  <si>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</si>
  <si>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</si>
  <si>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</si>
  <si>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</si>
  <si>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</si>
  <si>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</si>
  <si>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</si>
  <si>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</si>
  <si>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</si>
  <si>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</si>
  <si>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</si>
  <si>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</si>
  <si>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</si>
  <si>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</si>
  <si>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</si>
  <si>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</si>
  <si>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</si>
  <si>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</si>
  <si>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</si>
  <si>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</si>
  <si>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</si>
  <si>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</si>
  <si>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</si>
  <si>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</si>
  <si>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</si>
  <si>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</si>
  <si>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</si>
  <si>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</si>
  <si>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</si>
  <si>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</si>
  <si>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</si>
  <si>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</si>
  <si>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</si>
  <si>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</si>
  <si>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</si>
  <si>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</si>
  <si>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</si>
  <si>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</si>
  <si>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</si>
  <si>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</si>
  <si>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</si>
  <si>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</si>
  <si>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</si>
  <si>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</si>
  <si>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</si>
  <si>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</si>
  <si>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</si>
  <si>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</si>
  <si>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</si>
  <si>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</si>
  <si>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</si>
  <si>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</si>
  <si>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</si>
  <si>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</si>
  <si>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</si>
  <si>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</si>
  <si>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</si>
  <si>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</si>
  <si>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</si>
  <si>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</si>
  <si>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</si>
  <si>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</si>
  <si>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</si>
  <si>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</si>
  <si>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</si>
  <si>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</si>
  <si>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</si>
  <si>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</si>
  <si>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</si>
  <si>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</si>
  <si>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</si>
  <si>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</si>
  <si>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</si>
  <si>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</si>
  <si>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</si>
  <si>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</si>
  <si>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</si>
  <si>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</si>
  <si>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</si>
  <si>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</si>
  <si>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</si>
  <si>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</si>
  <si>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</si>
  <si>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</si>
  <si>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</si>
  <si>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</si>
  <si>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</si>
  <si>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</si>
  <si>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</si>
  <si>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</si>
  <si>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</si>
  <si>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</si>
  <si>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</si>
  <si>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</si>
  <si>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</si>
  <si>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</si>
  <si>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</si>
  <si>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</si>
  <si>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</si>
  <si>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</si>
  <si>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</si>
  <si>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</si>
  <si>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</si>
  <si>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</si>
  <si>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</si>
  <si>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</si>
  <si>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</si>
  <si>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</si>
  <si>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</si>
  <si>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</si>
  <si>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</si>
  <si>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</si>
  <si>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</si>
  <si>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</si>
  <si>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</si>
  <si>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</si>
  <si>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</si>
  <si>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</si>
  <si>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</si>
  <si>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</si>
  <si>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</si>
  <si>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</si>
  <si>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</si>
  <si>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</si>
  <si>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</si>
  <si>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</si>
  <si>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</si>
  <si>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</si>
  <si>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</si>
  <si>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</si>
  <si>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</si>
  <si>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</si>
  <si>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</si>
  <si>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</si>
  <si>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</si>
  <si>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</si>
  <si>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</si>
  <si>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</si>
  <si>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</si>
  <si>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</si>
  <si>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</si>
  <si>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</si>
  <si>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</si>
  <si>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</si>
  <si>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</si>
  <si>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</si>
  <si>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</si>
  <si>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</si>
  <si>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</si>
  <si>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</si>
  <si>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</si>
  <si>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</si>
  <si>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</si>
  <si>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</si>
  <si>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</si>
  <si>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</si>
  <si>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</si>
  <si>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</si>
  <si>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</si>
  <si>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</si>
  <si>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</si>
  <si>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</si>
  <si>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</si>
  <si>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</si>
  <si>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</si>
  <si>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</si>
  <si>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</si>
  <si>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</si>
  <si>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</si>
  <si>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</si>
  <si>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</si>
  <si>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</si>
  <si>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</si>
  <si>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</si>
  <si>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</si>
  <si>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</si>
  <si>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</si>
  <si>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</si>
  <si>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</si>
  <si>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</si>
  <si>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</si>
  <si>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</si>
  <si>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</si>
  <si>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</si>
  <si>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</si>
  <si>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</si>
  <si>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</si>
  <si>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</si>
  <si>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</si>
  <si>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</si>
  <si>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</si>
  <si>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</si>
  <si>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</si>
  <si>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</si>
  <si>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</si>
  <si>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</si>
  <si>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</si>
  <si>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</si>
  <si>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</si>
  <si>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</si>
  <si>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</si>
  <si>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</si>
  <si>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</si>
  <si>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</si>
  <si>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</si>
  <si>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</si>
  <si>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</si>
  <si>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</si>
  <si>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</si>
  <si>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</si>
  <si>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</si>
  <si>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</si>
  <si>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</si>
  <si>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</si>
  <si>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</si>
  <si>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</si>
  <si>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</si>
  <si>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</si>
  <si>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</si>
  <si>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</si>
  <si>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</si>
  <si>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</si>
  <si>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</si>
  <si>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</si>
  <si>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</si>
  <si>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</si>
  <si>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</si>
  <si>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</si>
  <si>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</si>
  <si>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</si>
  <si>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</si>
  <si>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</si>
  <si>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</si>
  <si>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</si>
  <si>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</si>
  <si>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</si>
  <si>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</si>
  <si>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</si>
  <si>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</si>
  <si>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</si>
  <si>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</si>
  <si>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</si>
  <si>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</si>
  <si>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</si>
  <si>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</si>
  <si>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</si>
  <si>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</si>
  <si>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</si>
  <si>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</si>
  <si>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</si>
  <si>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</si>
  <si>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</si>
  <si>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</si>
  <si>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</si>
  <si>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</si>
  <si>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</si>
  <si>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</si>
  <si>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</si>
  <si>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</si>
  <si>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</si>
  <si>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</si>
  <si>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</si>
  <si>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</si>
  <si>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</si>
  <si>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</si>
  <si>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</si>
  <si>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</si>
  <si>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</si>
  <si>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</si>
  <si>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</si>
  <si>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</si>
  <si>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</si>
  <si>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</si>
  <si>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</si>
  <si>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</si>
  <si>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</si>
  <si>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</si>
  <si>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</si>
  <si>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</si>
  <si>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</si>
  <si>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</si>
  <si>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</si>
  <si>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</si>
  <si>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</si>
  <si>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</si>
  <si>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</si>
  <si>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</si>
  <si>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</si>
  <si>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</si>
  <si>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</si>
  <si>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</si>
  <si>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</si>
  <si>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</si>
  <si>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</si>
  <si>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</si>
  <si>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</si>
  <si>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</si>
  <si>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</si>
  <si>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</si>
  <si>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</si>
  <si>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</si>
  <si>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</si>
  <si>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</si>
  <si>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</si>
  <si>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</si>
  <si>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</si>
  <si>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</si>
  <si>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</si>
  <si>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</si>
  <si>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</si>
  <si>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</si>
  <si>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</si>
  <si>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</si>
  <si>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</si>
  <si>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</si>
  <si>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</si>
  <si>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</si>
  <si>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</si>
  <si>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</si>
  <si>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</si>
  <si>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</si>
  <si>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</si>
  <si>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</si>
  <si>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</si>
  <si>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</si>
  <si>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</si>
  <si>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</si>
  <si>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</si>
  <si>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</si>
  <si>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</si>
  <si>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</si>
  <si>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</si>
  <si>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</si>
  <si>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</si>
  <si>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</si>
  <si>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</si>
  <si>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</si>
  <si>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</si>
  <si>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</si>
  <si>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</si>
  <si>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</si>
  <si>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</si>
  <si>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</si>
  <si>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</si>
  <si>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</si>
  <si>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</si>
  <si>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</si>
  <si>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</si>
  <si>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</si>
  <si>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</si>
  <si>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</si>
  <si>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</si>
  <si>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</si>
  <si>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</si>
  <si>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</si>
  <si>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</si>
  <si>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</si>
  <si>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</si>
  <si>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</si>
  <si>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</si>
  <si>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</si>
  <si>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</si>
  <si>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</si>
  <si>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</si>
  <si>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</si>
  <si>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</si>
  <si>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</si>
  <si>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</si>
  <si>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</si>
  <si>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</si>
  <si>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</si>
  <si>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</si>
  <si>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</si>
  <si>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</si>
  <si>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</si>
  <si>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</si>
  <si>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</si>
  <si>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</si>
  <si>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</si>
  <si>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</si>
  <si>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</si>
  <si>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</si>
  <si>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</si>
  <si>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</si>
  <si>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</si>
  <si>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</si>
  <si>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</si>
  <si>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</si>
  <si>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</si>
  <si>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</si>
  <si>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</si>
  <si>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</si>
  <si>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</si>
  <si>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</si>
  <si>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</si>
  <si>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</si>
  <si>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</si>
  <si>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</si>
  <si>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</si>
  <si>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</si>
  <si>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</si>
  <si>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</si>
  <si>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</si>
  <si>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</si>
  <si>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</si>
  <si>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</si>
  <si>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</si>
  <si>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</si>
  <si>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</si>
  <si>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</si>
  <si>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</si>
  <si>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</si>
  <si>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</si>
  <si>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</si>
  <si>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</si>
  <si>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</si>
  <si>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</si>
  <si>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</si>
  <si>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</si>
  <si>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</si>
  <si>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</si>
  <si>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</si>
  <si>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</si>
  <si>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</si>
  <si>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</si>
  <si>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</si>
  <si>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</si>
  <si>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</si>
  <si>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</si>
  <si>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</si>
  <si>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</si>
  <si>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</si>
  <si>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</si>
  <si>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</si>
  <si>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</si>
  <si>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</si>
  <si>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</si>
  <si>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</si>
  <si>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</si>
  <si>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</si>
  <si>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</si>
  <si>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</si>
  <si>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</si>
  <si>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</si>
  <si>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</si>
  <si>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</si>
  <si>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</si>
  <si>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</si>
  <si>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</si>
  <si>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</si>
  <si>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</si>
  <si>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</si>
  <si>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</si>
  <si>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</si>
  <si>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</si>
  <si>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</si>
  <si>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</si>
  <si>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</si>
  <si>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</si>
  <si>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</si>
  <si>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</si>
  <si>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</si>
  <si>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</si>
  <si>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</si>
  <si>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</si>
  <si>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</si>
  <si>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</si>
  <si>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</si>
  <si>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</si>
  <si>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</si>
  <si>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</si>
  <si>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</si>
  <si>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</si>
  <si>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</si>
  <si>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</si>
  <si>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</si>
  <si>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</si>
  <si>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</si>
  <si>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</si>
  <si>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</si>
  <si>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</si>
  <si>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</si>
  <si>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</si>
  <si>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</si>
  <si>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</si>
  <si>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</si>
  <si>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</si>
  <si>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</si>
  <si>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</si>
  <si>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</si>
  <si>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</si>
  <si>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</si>
  <si>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</si>
  <si>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</si>
  <si>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</si>
  <si>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</si>
  <si>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</si>
  <si>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</si>
  <si>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</si>
  <si>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</si>
  <si>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</si>
  <si>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</si>
  <si>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</si>
  <si>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</si>
  <si>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</si>
  <si>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</si>
  <si>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</si>
  <si>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</si>
  <si>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</si>
  <si>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</si>
  <si>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</si>
  <si>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</si>
  <si>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</si>
  <si>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</si>
  <si>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</si>
  <si>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</si>
  <si>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</si>
  <si>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</si>
  <si>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</si>
  <si>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</si>
  <si>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</si>
  <si>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</si>
  <si>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</si>
  <si>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</si>
  <si>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</si>
  <si>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</si>
  <si>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</si>
  <si>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</si>
  <si>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</si>
  <si>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</si>
  <si>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</si>
  <si>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</si>
  <si>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</si>
  <si>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</si>
  <si>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</si>
  <si>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</si>
  <si>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</si>
  <si>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</si>
  <si>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</si>
  <si>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</si>
  <si>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</si>
  <si>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</si>
  <si>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</si>
  <si>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</si>
  <si>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</si>
  <si>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</si>
  <si>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</si>
  <si>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</si>
  <si>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</si>
  <si>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</si>
  <si>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</si>
  <si>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</si>
  <si>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</si>
  <si>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</si>
  <si>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</si>
  <si>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</si>
  <si>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</si>
  <si>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</si>
  <si>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</si>
  <si>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</si>
  <si>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</si>
  <si>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</si>
  <si>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</si>
  <si>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</si>
  <si>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</si>
  <si>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</si>
  <si>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</si>
  <si>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</si>
  <si>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</si>
  <si>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</si>
  <si>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</si>
  <si>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</si>
  <si>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</si>
  <si>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</si>
  <si>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</si>
  <si>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</si>
  <si>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</si>
  <si>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</si>
  <si>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</si>
  <si>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</si>
  <si>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</si>
  <si>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</si>
  <si>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</si>
  <si>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</si>
  <si>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</si>
  <si>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</si>
  <si>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</si>
  <si>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</si>
  <si>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</si>
  <si>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</si>
  <si>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</si>
  <si>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</si>
  <si>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</si>
  <si>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</si>
  <si>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</si>
  <si>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</si>
  <si>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</si>
  <si>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</si>
  <si>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</si>
  <si>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</si>
  <si>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</si>
  <si>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</si>
  <si>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</si>
  <si>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</si>
  <si>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</si>
  <si>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</si>
  <si>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</si>
  <si>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</si>
  <si>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</si>
  <si>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</si>
  <si>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</si>
  <si>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</si>
  <si>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</si>
  <si>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</si>
  <si>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</si>
  <si>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</si>
  <si>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</si>
  <si>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</si>
  <si>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</si>
  <si>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</si>
  <si>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</si>
  <si>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</si>
  <si>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</si>
  <si>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</si>
  <si>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</si>
  <si>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</si>
  <si>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</si>
  <si>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</si>
  <si>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</si>
  <si>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</si>
  <si>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</si>
  <si>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</si>
  <si>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</si>
  <si>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</si>
  <si>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</si>
  <si>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</si>
  <si>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</si>
  <si>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</si>
  <si>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</si>
  <si>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</si>
  <si>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</si>
  <si>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</si>
  <si>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</si>
  <si>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</si>
  <si>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</si>
  <si>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</si>
  <si>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</si>
  <si>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</si>
  <si>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</si>
  <si>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</si>
  <si>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</si>
  <si>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</si>
  <si>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</si>
  <si>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</si>
  <si>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</si>
  <si>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</si>
  <si>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</si>
  <si>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</si>
  <si>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</si>
  <si>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</si>
  <si>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</si>
  <si>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</si>
  <si>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</si>
  <si>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</si>
  <si>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</si>
  <si>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</si>
  <si>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</si>
  <si>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</si>
  <si>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</si>
  <si>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</si>
  <si>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</si>
  <si>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</si>
  <si>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</si>
  <si>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</si>
  <si>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</si>
  <si>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</si>
  <si>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</si>
  <si>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</si>
  <si>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</si>
  <si>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</si>
  <si>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</si>
  <si>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</si>
  <si>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</si>
  <si>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</si>
  <si>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</si>
  <si>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</si>
  <si>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</si>
  <si>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</si>
  <si>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</si>
  <si>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</si>
  <si>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</si>
  <si>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</si>
  <si>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</si>
  <si>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</si>
  <si>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</si>
  <si>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</si>
  <si>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</si>
  <si>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</si>
  <si>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</si>
  <si>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</si>
  <si>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</si>
  <si>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</si>
  <si>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</si>
  <si>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</si>
  <si>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</si>
  <si>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</si>
  <si>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</si>
  <si>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</si>
  <si>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</si>
  <si>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</si>
  <si>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</si>
  <si>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</si>
  <si>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</si>
  <si>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</si>
  <si>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</si>
  <si>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</si>
  <si>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</si>
  <si>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</si>
  <si>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</si>
  <si>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</si>
  <si>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</si>
  <si>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</si>
  <si>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</si>
  <si>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</si>
  <si>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</si>
  <si>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</si>
  <si>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</si>
  <si>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</si>
  <si>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</si>
  <si>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</si>
  <si>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</si>
  <si>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</si>
  <si>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</si>
  <si>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</si>
  <si>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</si>
  <si>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</si>
  <si>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</si>
  <si>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</si>
  <si>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</si>
  <si>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</si>
  <si>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</si>
  <si>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</si>
  <si>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</si>
  <si>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</si>
  <si>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</si>
  <si>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</si>
  <si>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</si>
  <si>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</si>
  <si>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</si>
  <si>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</si>
  <si>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</si>
  <si>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</si>
  <si>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</si>
  <si>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</si>
  <si>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</si>
  <si>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</si>
  <si>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</si>
  <si>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</si>
  <si>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</si>
  <si>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</si>
  <si>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</si>
  <si>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</si>
  <si>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</si>
  <si>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</si>
  <si>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</si>
  <si>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</si>
  <si>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</si>
  <si>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</si>
  <si>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</si>
  <si>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</si>
  <si>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</si>
  <si>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</si>
  <si>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</si>
  <si>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</si>
  <si>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</si>
  <si>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</si>
  <si>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</si>
  <si>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</si>
  <si>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</si>
  <si>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</si>
  <si>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</si>
  <si>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</si>
  <si>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</si>
  <si>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</si>
  <si>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</si>
  <si>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</si>
  <si>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</si>
  <si>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</si>
  <si>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</si>
  <si>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</si>
  <si>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</si>
  <si>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</si>
  <si>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</si>
  <si>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</si>
  <si>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</si>
  <si>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</si>
  <si>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</si>
  <si>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</si>
  <si>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</si>
  <si>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</si>
  <si>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</si>
  <si>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</si>
  <si>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</si>
  <si>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</si>
  <si>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</si>
  <si>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</si>
  <si>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</si>
  <si>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</si>
  <si>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</si>
  <si>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</si>
  <si>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</si>
  <si>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</si>
  <si>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</si>
  <si>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</si>
  <si>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</si>
  <si>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</si>
  <si>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</si>
  <si>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</si>
  <si>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</si>
  <si>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</si>
  <si>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</si>
  <si>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</si>
  <si>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</si>
  <si>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</si>
  <si>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</si>
  <si>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</si>
  <si>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</si>
  <si>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</si>
  <si>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</si>
  <si>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</si>
  <si>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</si>
  <si>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</si>
  <si>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</si>
  <si>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</si>
  <si>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</si>
  <si>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</si>
  <si>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</si>
  <si>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</si>
  <si>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</si>
  <si>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</si>
  <si>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</si>
  <si>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</si>
  <si>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</si>
  <si>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</si>
  <si>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</si>
  <si>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</si>
  <si>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</si>
  <si>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</si>
  <si>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</si>
  <si>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</si>
  <si>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</si>
  <si>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</si>
  <si>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</si>
  <si>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</si>
  <si>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</si>
  <si>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</si>
  <si>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</si>
  <si>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</si>
  <si>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</si>
  <si>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</si>
  <si>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</si>
  <si>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</si>
  <si>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</si>
  <si>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</si>
  <si>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</si>
  <si>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</si>
  <si>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</si>
  <si>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</si>
  <si>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</si>
  <si>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</si>
  <si>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</si>
  <si>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</si>
  <si>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</si>
  <si>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</si>
  <si>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</si>
  <si>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</si>
  <si>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</si>
  <si>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</si>
  <si>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</si>
  <si>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</si>
  <si>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</si>
  <si>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</si>
  <si>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</si>
  <si>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</si>
  <si>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</si>
  <si>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</si>
  <si>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</si>
  <si>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</si>
  <si>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</si>
  <si>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</si>
  <si>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</si>
  <si>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</si>
  <si>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</si>
  <si>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</si>
  <si>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</si>
  <si>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</si>
  <si>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</si>
  <si>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</si>
  <si>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</si>
  <si>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</si>
  <si>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</si>
  <si>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</si>
  <si>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</si>
  <si>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</si>
  <si>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</si>
  <si>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</si>
  <si>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</si>
  <si>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</si>
  <si>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</si>
  <si>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</si>
  <si>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</si>
  <si>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</si>
  <si>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</si>
  <si>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</si>
  <si>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</si>
  <si>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</si>
  <si>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</si>
  <si>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</si>
  <si>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</si>
  <si>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</si>
  <si>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</si>
  <si>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</si>
  <si>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</si>
  <si>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</si>
  <si>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</si>
  <si>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</si>
  <si>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</si>
  <si>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</si>
  <si>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</si>
  <si>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</si>
  <si>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</si>
  <si>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</si>
  <si>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</si>
  <si>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</si>
  <si>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</si>
  <si>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</si>
  <si>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</si>
  <si>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</si>
  <si>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</si>
  <si>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</si>
  <si>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</si>
  <si>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</si>
  <si>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</si>
  <si>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</si>
  <si>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</si>
  <si>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</si>
  <si>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</si>
  <si>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</si>
  <si>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</si>
  <si>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</si>
  <si>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</si>
  <si>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</si>
  <si>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</si>
  <si>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</si>
  <si>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</si>
  <si>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</si>
  <si>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</si>
  <si>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</si>
  <si>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</si>
  <si>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</si>
  <si>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</si>
  <si>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</si>
  <si>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</si>
  <si>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</si>
  <si>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</si>
  <si>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</si>
  <si>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</si>
  <si>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</si>
  <si>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</si>
  <si>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</si>
  <si>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</si>
  <si>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</si>
  <si>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</si>
  <si>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</si>
  <si>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</si>
  <si>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</si>
  <si>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</si>
  <si>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</si>
  <si>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</si>
  <si>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</si>
  <si>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</si>
  <si>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</si>
  <si>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</si>
  <si>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</si>
  <si>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</si>
  <si>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</si>
  <si>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</si>
  <si>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</si>
  <si>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</si>
  <si>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</si>
  <si>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</si>
  <si>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</si>
  <si>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</si>
  <si>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</si>
  <si>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</si>
  <si>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</si>
  <si>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</si>
  <si>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</si>
  <si>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</si>
  <si>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</si>
  <si>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</si>
  <si>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</si>
  <si>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</si>
  <si>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</si>
  <si>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</si>
  <si>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</si>
  <si>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</si>
  <si>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</si>
  <si>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</si>
  <si>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</si>
  <si>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</si>
  <si>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</si>
  <si>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</si>
  <si>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</si>
  <si>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</si>
  <si>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</si>
  <si>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</si>
  <si>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</si>
  <si>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</si>
  <si>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</si>
  <si>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</si>
  <si>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</si>
  <si>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</si>
  <si>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</si>
  <si>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</si>
  <si>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</si>
  <si>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</si>
  <si>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</si>
  <si>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</si>
  <si>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</si>
  <si>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</si>
  <si>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</si>
  <si>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</si>
  <si>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</si>
  <si>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</si>
  <si>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</si>
  <si>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</si>
  <si>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</si>
  <si>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</si>
  <si>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</si>
  <si>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</si>
  <si>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</si>
  <si>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</si>
  <si>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</si>
  <si>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</si>
  <si>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</si>
  <si>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</si>
  <si>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</si>
  <si>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</si>
  <si>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</si>
  <si>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</si>
  <si>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</si>
  <si>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</si>
  <si>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</si>
  <si>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</si>
  <si>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</si>
  <si>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</si>
  <si>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</si>
  <si>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</si>
  <si>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</si>
  <si>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</si>
  <si>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</si>
  <si>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</si>
  <si>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</si>
  <si>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</si>
  <si>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</si>
  <si>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</si>
  <si>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</si>
  <si>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</si>
  <si>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</si>
  <si>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</si>
  <si>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</si>
  <si>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</si>
  <si>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</si>
  <si>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</si>
  <si>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</si>
  <si>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</si>
  <si>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</si>
  <si>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</si>
  <si>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</si>
  <si>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</si>
  <si>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</si>
  <si>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</si>
  <si>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</si>
  <si>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</si>
  <si>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</si>
  <si>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</si>
  <si>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</si>
  <si>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</si>
  <si>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</si>
  <si>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</si>
  <si>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</si>
  <si>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</si>
  <si>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</si>
  <si>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</si>
  <si>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</si>
  <si>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</si>
  <si>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</si>
  <si>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</si>
  <si>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</si>
  <si>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</si>
  <si>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</si>
  <si>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</si>
  <si>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</si>
  <si>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</si>
  <si>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</si>
  <si>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</si>
  <si>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</si>
  <si>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</si>
  <si>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</si>
  <si>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</si>
  <si>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</si>
  <si>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</si>
  <si>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</si>
  <si>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</si>
  <si>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</si>
  <si>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</si>
  <si>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</si>
  <si>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</si>
  <si>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</si>
  <si>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</si>
  <si>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</si>
  <si>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</si>
  <si>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</si>
  <si>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</si>
  <si>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</si>
  <si>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</si>
  <si>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</si>
  <si>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</si>
  <si>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</si>
  <si>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</si>
  <si>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</si>
  <si>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</si>
  <si>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</si>
  <si>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</si>
  <si>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</si>
  <si>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</si>
  <si>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</si>
  <si>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</si>
  <si>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</si>
  <si>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</si>
  <si>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</si>
  <si>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</si>
  <si>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</si>
  <si>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</si>
  <si>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</si>
  <si>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</si>
  <si>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</si>
  <si>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</si>
  <si>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</si>
  <si>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</si>
  <si>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</si>
  <si>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</si>
  <si>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</si>
  <si>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</si>
  <si>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</si>
  <si>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</si>
  <si>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</si>
  <si>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</si>
  <si>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</si>
  <si>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</si>
  <si>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</si>
  <si>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</si>
  <si>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</si>
  <si>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</si>
  <si>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</si>
  <si>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</si>
  <si>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</si>
  <si>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</si>
  <si>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</si>
  <si>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</si>
  <si>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</si>
  <si>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</si>
  <si>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</si>
  <si>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</si>
  <si>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</si>
  <si>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</si>
  <si>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</si>
  <si>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</si>
  <si>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</si>
  <si>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</si>
  <si>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</si>
  <si>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</si>
  <si>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</si>
  <si>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</si>
  <si>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</si>
  <si>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</si>
  <si>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</si>
  <si>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</si>
  <si>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</si>
  <si>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</si>
  <si>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</si>
  <si>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</si>
  <si>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</si>
  <si>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</si>
  <si>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</si>
  <si>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</si>
  <si>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</si>
  <si>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</si>
  <si>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</si>
  <si>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</si>
  <si>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</si>
  <si>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</si>
  <si>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</si>
  <si>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</si>
  <si>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</si>
  <si>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</si>
  <si>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</si>
  <si>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</si>
  <si>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</si>
  <si>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</si>
  <si>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</si>
  <si>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</si>
  <si>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</si>
  <si>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</si>
  <si>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</si>
  <si>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</si>
  <si>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</si>
  <si>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</si>
  <si>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</si>
  <si>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</si>
  <si>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</si>
  <si>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</si>
  <si>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</si>
  <si>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</si>
  <si>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</si>
  <si>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</si>
  <si>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</si>
  <si>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</si>
  <si>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</si>
  <si>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</si>
  <si>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</si>
  <si>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</si>
  <si>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</si>
  <si>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</si>
  <si>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</si>
  <si>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</si>
  <si>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</si>
  <si>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</si>
  <si>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</si>
  <si>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</si>
  <si>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</si>
  <si>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</si>
  <si>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</si>
  <si>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</si>
  <si>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</si>
  <si>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</si>
  <si>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</si>
  <si>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</si>
  <si>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</si>
  <si>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</si>
  <si>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</si>
  <si>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</si>
  <si>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</si>
  <si>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</si>
  <si>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</si>
  <si>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</si>
  <si>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</si>
  <si>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</si>
  <si>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</si>
  <si>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</si>
  <si>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</si>
  <si>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</si>
  <si>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</si>
  <si>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</si>
  <si>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</si>
  <si>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</si>
  <si>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</si>
  <si>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</si>
  <si>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</si>
  <si>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</si>
  <si>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</si>
  <si>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</si>
  <si>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</si>
  <si>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</si>
  <si>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</si>
  <si>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</si>
  <si>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</si>
  <si>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</si>
  <si>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</si>
  <si>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</si>
  <si>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</si>
  <si>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</si>
  <si>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</si>
  <si>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</si>
  <si>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</si>
  <si>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</si>
  <si>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</si>
  <si>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</si>
  <si>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</si>
  <si>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</si>
  <si>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</si>
  <si>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</si>
  <si>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</si>
  <si>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</si>
  <si>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</si>
  <si>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</si>
  <si>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</si>
  <si>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</si>
  <si>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</si>
  <si>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</si>
  <si>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</si>
  <si>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</si>
  <si>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</si>
  <si>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</si>
  <si>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</si>
  <si>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</si>
  <si>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</si>
  <si>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</si>
  <si>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</si>
  <si>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</si>
  <si>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</si>
  <si>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</si>
  <si>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</si>
  <si>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</si>
  <si>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</si>
  <si>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</si>
  <si>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</si>
  <si>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</si>
  <si>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</si>
  <si>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</si>
  <si>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</si>
  <si>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</si>
  <si>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</si>
  <si>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</si>
  <si>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</si>
  <si>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</si>
  <si>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</si>
  <si>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</si>
  <si>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</si>
  <si>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</si>
  <si>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</si>
  <si>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</si>
  <si>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</si>
  <si>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</si>
  <si>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</si>
  <si>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</si>
  <si>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</si>
  <si>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</si>
  <si>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</si>
  <si>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</si>
  <si>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</si>
  <si>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</si>
  <si>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</si>
  <si>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</si>
  <si>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</si>
  <si>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</si>
  <si>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</si>
  <si>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</si>
  <si>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</si>
  <si>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</si>
  <si>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</si>
  <si>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</si>
  <si>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</si>
  <si>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</si>
  <si>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</si>
  <si>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</si>
  <si>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</si>
  <si>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</si>
  <si>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</si>
  <si>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</si>
  <si>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</si>
  <si>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</si>
  <si>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</si>
  <si>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</si>
  <si>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</si>
  <si>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</si>
  <si>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</si>
  <si>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</si>
  <si>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</si>
  <si>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</si>
  <si>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</si>
  <si>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</si>
  <si>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</si>
  <si>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</si>
  <si>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</si>
  <si>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</si>
  <si>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</si>
  <si>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</si>
  <si>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</si>
  <si>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</si>
  <si>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</si>
  <si>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</si>
  <si>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</si>
  <si>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</si>
  <si>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</si>
  <si>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</si>
  <si>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</si>
  <si>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</si>
  <si>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</si>
  <si>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</si>
  <si>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</si>
  <si>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</si>
  <si>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</si>
  <si>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</si>
  <si>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</si>
  <si>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</si>
  <si>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</si>
  <si>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</si>
  <si>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</si>
  <si>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</si>
  <si>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</si>
  <si>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</si>
  <si>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</si>
  <si>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</si>
  <si>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</si>
  <si>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</si>
  <si>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</si>
  <si>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</si>
  <si>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</si>
  <si>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</si>
  <si>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</si>
  <si>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</si>
  <si>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</si>
  <si>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</si>
  <si>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</si>
  <si>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</si>
  <si>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</si>
  <si>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</si>
  <si>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</si>
  <si>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</si>
  <si>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</si>
  <si>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</si>
  <si>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</si>
  <si>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</si>
  <si>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</si>
  <si>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</si>
  <si>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</si>
  <si>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</si>
  <si>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</si>
  <si>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</si>
  <si>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</si>
  <si>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</si>
  <si>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</si>
  <si>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</si>
  <si>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</si>
  <si>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</si>
  <si>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</si>
  <si>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</si>
  <si>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</si>
  <si>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</si>
  <si>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</si>
  <si>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</si>
  <si>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</si>
  <si>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</si>
  <si>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</si>
  <si>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</si>
  <si>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</si>
  <si>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</si>
  <si>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</si>
  <si>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</si>
  <si>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</si>
  <si>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</si>
  <si>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</si>
  <si>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</si>
  <si>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</si>
  <si>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</si>
  <si>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</si>
  <si>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</si>
  <si>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</si>
  <si>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</si>
  <si>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</si>
  <si>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</si>
  <si>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</si>
  <si>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</si>
  <si>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</si>
  <si>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</si>
  <si>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</si>
  <si>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</si>
  <si>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</si>
  <si>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</si>
  <si>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</si>
  <si>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</si>
  <si>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</si>
  <si>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</si>
  <si>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</si>
  <si>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</si>
  <si>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</si>
  <si>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</si>
  <si>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</si>
  <si>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</si>
  <si>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</si>
  <si>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</si>
  <si>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</si>
  <si>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</si>
  <si>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</si>
  <si>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</si>
  <si>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</si>
  <si>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</si>
  <si>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</si>
  <si>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</si>
  <si>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</si>
  <si>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</si>
  <si>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</si>
  <si>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</si>
  <si>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</si>
  <si>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</si>
  <si>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</si>
  <si>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</si>
  <si>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</si>
  <si>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</si>
  <si>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</si>
  <si>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</si>
  <si>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</si>
  <si>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</si>
  <si>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</si>
  <si>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</si>
  <si>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</si>
  <si>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</si>
  <si>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</si>
  <si>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</si>
  <si>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</si>
  <si>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</si>
  <si>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</si>
  <si>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</si>
  <si>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</si>
  <si>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</si>
  <si>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</si>
  <si>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</si>
  <si>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</si>
  <si>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</si>
  <si>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</si>
  <si>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</si>
  <si>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</si>
  <si>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</si>
  <si>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</si>
  <si>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</si>
  <si>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</si>
  <si>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</si>
  <si>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</si>
  <si>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</si>
  <si>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</si>
  <si>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</si>
  <si>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</si>
  <si>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</si>
  <si>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</si>
  <si>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</si>
  <si>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</si>
  <si>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</si>
  <si>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</si>
  <si>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</si>
  <si>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</si>
  <si>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</si>
  <si>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</si>
  <si>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</si>
  <si>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</si>
  <si>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</si>
  <si>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</si>
  <si>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</si>
  <si>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</si>
  <si>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</si>
  <si>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</si>
  <si>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</si>
  <si>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</si>
  <si>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</si>
  <si>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</si>
  <si>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</si>
  <si>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</si>
  <si>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</si>
  <si>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</si>
  <si>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</si>
  <si>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</si>
  <si>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</si>
  <si>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</si>
  <si>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</si>
  <si>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</si>
  <si>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</si>
  <si>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</si>
  <si>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</si>
  <si>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</si>
  <si>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</si>
  <si>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</si>
  <si>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</si>
  <si>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</si>
  <si>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</si>
  <si>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</si>
  <si>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</si>
  <si>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</si>
  <si>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</si>
  <si>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</si>
  <si>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</si>
  <si>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</si>
  <si>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</si>
  <si>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</si>
  <si>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</si>
  <si>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</si>
  <si>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</si>
  <si>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</si>
  <si>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</si>
  <si>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</si>
  <si>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</si>
  <si>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</si>
  <si>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</si>
  <si>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</si>
  <si>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</si>
  <si>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</si>
  <si>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</si>
  <si>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</si>
  <si>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</si>
  <si>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</si>
  <si>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</si>
  <si>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</si>
  <si>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</si>
  <si>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</si>
  <si>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</si>
  <si>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</si>
  <si>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</si>
  <si>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</si>
  <si>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</si>
  <si>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</si>
  <si>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</si>
  <si>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</si>
  <si>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</si>
  <si>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</si>
  <si>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</si>
  <si>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</si>
  <si>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</si>
  <si>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</si>
  <si>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</si>
  <si>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</si>
  <si>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</si>
  <si>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</si>
  <si>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</si>
  <si>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</si>
  <si>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</si>
  <si>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</si>
  <si>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</si>
  <si>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</si>
  <si>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</si>
  <si>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</si>
  <si>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</si>
  <si>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</si>
  <si>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</si>
  <si>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</si>
  <si>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</si>
  <si>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</si>
  <si>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</si>
  <si>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</si>
  <si>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</si>
  <si>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</si>
  <si>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</si>
  <si>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</si>
  <si>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</si>
  <si>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</si>
  <si>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</si>
  <si>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</si>
  <si>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</si>
  <si>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</si>
  <si>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</si>
  <si>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</si>
  <si>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</si>
  <si>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</si>
  <si>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</si>
  <si>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</si>
  <si>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</si>
  <si>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</si>
  <si>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</si>
  <si>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</si>
  <si>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</si>
  <si>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</si>
  <si>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</si>
  <si>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</si>
  <si>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</si>
  <si>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</si>
  <si>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</si>
  <si>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</si>
  <si>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</si>
  <si>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</si>
  <si>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</si>
  <si>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</si>
  <si>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</si>
  <si>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</si>
  <si>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</si>
  <si>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</si>
  <si>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</si>
  <si>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</si>
  <si>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</si>
  <si>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</si>
  <si>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</si>
  <si>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</si>
  <si>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</si>
  <si>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</si>
  <si>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</si>
  <si>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</si>
  <si>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</si>
  <si>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</si>
  <si>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</si>
  <si>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</si>
  <si>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</si>
  <si>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</si>
  <si>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</si>
  <si>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</si>
  <si>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</si>
  <si>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</si>
  <si>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</si>
  <si>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</si>
  <si>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</si>
  <si>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</si>
  <si>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</si>
  <si>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</si>
  <si>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</si>
  <si>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</si>
  <si>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</si>
  <si>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</si>
  <si>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</si>
  <si>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</si>
  <si>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</si>
  <si>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</si>
  <si>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</si>
  <si>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</si>
  <si>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</si>
  <si>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</si>
  <si>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</si>
  <si>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</si>
  <si>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</si>
  <si>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</si>
  <si>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</si>
  <si>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</si>
  <si>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</si>
  <si>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</si>
  <si>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</si>
  <si>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</si>
  <si>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</si>
  <si>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</si>
  <si>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</si>
  <si>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</si>
  <si>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</si>
  <si>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</si>
  <si>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</si>
  <si>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</si>
  <si>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</si>
  <si>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</si>
  <si>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</si>
  <si>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</si>
  <si>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</si>
  <si>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</si>
  <si>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</si>
  <si>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</si>
  <si>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</si>
  <si>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</si>
  <si>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</si>
  <si>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</si>
  <si>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</si>
  <si>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</si>
  <si>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</si>
  <si>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</si>
  <si>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</si>
  <si>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</si>
  <si>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</si>
  <si>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</si>
  <si>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</si>
  <si>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</si>
  <si>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</si>
  <si>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</si>
  <si>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</si>
  <si>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</si>
  <si>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</si>
  <si>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</si>
  <si>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</si>
  <si>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</si>
  <si>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</si>
  <si>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</si>
  <si>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</si>
  <si>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</si>
  <si>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</si>
  <si>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</si>
  <si>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</si>
  <si>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</si>
  <si>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</si>
  <si>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</si>
  <si>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</si>
  <si>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</si>
  <si>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</si>
  <si>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</si>
  <si>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</si>
  <si>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</si>
  <si>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</si>
  <si>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</si>
  <si>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</si>
  <si>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</si>
  <si>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</si>
  <si>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</si>
  <si>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</si>
  <si>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</si>
  <si>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</si>
  <si>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</si>
  <si>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</si>
  <si>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</si>
  <si>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</si>
  <si>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</si>
  <si>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</si>
  <si>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</si>
  <si>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</si>
  <si>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</si>
  <si>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</si>
  <si>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</si>
  <si>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</si>
  <si>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</si>
  <si>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</si>
  <si>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</si>
  <si>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</si>
  <si>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</si>
  <si>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</si>
  <si>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</si>
  <si>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</si>
  <si>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</si>
  <si>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</si>
  <si>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</si>
  <si>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</si>
  <si>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</si>
  <si>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</si>
  <si>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</si>
  <si>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</si>
  <si>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</si>
  <si>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</si>
  <si>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</si>
  <si>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</si>
  <si>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</si>
  <si>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</si>
  <si>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</si>
  <si>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</si>
  <si>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</si>
  <si>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</si>
  <si>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</si>
  <si>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</si>
  <si>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</si>
  <si>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</si>
  <si>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</si>
  <si>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</si>
  <si>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</si>
  <si>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</si>
  <si>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</si>
  <si>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</si>
  <si>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</si>
  <si>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</si>
  <si>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</si>
  <si>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</si>
  <si>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</si>
  <si>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</si>
  <si>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</si>
  <si>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</si>
  <si>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</si>
  <si>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</si>
  <si>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</si>
  <si>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</si>
  <si>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</si>
  <si>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</si>
  <si>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</si>
  <si>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</si>
  <si>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</si>
  <si>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</si>
  <si>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</si>
  <si>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</si>
  <si>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</si>
  <si>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</si>
  <si>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</si>
  <si>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</si>
  <si>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</si>
  <si>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</si>
  <si>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</si>
  <si>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</si>
  <si>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</si>
  <si>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</si>
  <si>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</si>
  <si>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</si>
  <si>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</si>
  <si>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</si>
  <si>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</si>
  <si>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</si>
  <si>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</si>
  <si>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</si>
  <si>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</si>
  <si>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</si>
  <si>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</si>
  <si>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</si>
  <si>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</si>
  <si>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</si>
  <si>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</si>
  <si>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</si>
  <si>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</si>
  <si>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</si>
  <si>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</si>
  <si>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</si>
  <si>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</si>
  <si>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</si>
  <si>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</si>
  <si>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</si>
  <si>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</si>
  <si>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</si>
  <si>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</si>
  <si>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</si>
  <si>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</si>
  <si>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</si>
  <si>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</si>
  <si>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</si>
  <si>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</si>
  <si>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</si>
  <si>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</si>
  <si>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</si>
  <si>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</si>
  <si>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</si>
  <si>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</si>
  <si>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</si>
  <si>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</si>
  <si>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</si>
  <si>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</si>
  <si>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</si>
  <si>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</si>
  <si>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</si>
  <si>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</si>
  <si>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</si>
  <si>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</si>
  <si>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</si>
  <si>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</si>
  <si>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</si>
  <si>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</si>
  <si>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</si>
  <si>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</si>
  <si>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</si>
  <si>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</si>
  <si>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</si>
  <si>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</si>
  <si>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</si>
  <si>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</si>
  <si>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</si>
  <si>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</si>
  <si>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</si>
  <si>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</si>
  <si>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</si>
  <si>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</si>
  <si>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</si>
  <si>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</si>
  <si>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</si>
  <si>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</si>
  <si>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</si>
  <si>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</si>
  <si>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</si>
  <si>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</si>
  <si>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</si>
  <si>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</si>
  <si>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</si>
  <si>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</si>
  <si>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</si>
  <si>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</si>
  <si>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</si>
  <si>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</si>
  <si>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</si>
  <si>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</si>
  <si>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</si>
  <si>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</si>
  <si>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</si>
  <si>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</si>
  <si>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</si>
  <si>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</si>
  <si>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</si>
  <si>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</si>
  <si>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</si>
  <si>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</si>
  <si>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</si>
  <si>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</si>
  <si>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</si>
  <si>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</si>
  <si>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</si>
  <si>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</si>
  <si>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</si>
  <si>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</si>
  <si>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</si>
  <si>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</si>
  <si>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</si>
  <si>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</si>
  <si>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</si>
  <si>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</si>
  <si>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</si>
  <si>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</si>
  <si>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</si>
  <si>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</si>
  <si>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</si>
  <si>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</si>
  <si>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</si>
  <si>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</si>
  <si>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</si>
  <si>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</si>
  <si>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</si>
  <si>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</si>
  <si>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</si>
  <si>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</si>
  <si>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</si>
  <si>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</si>
  <si>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</si>
  <si>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</si>
  <si>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</si>
  <si>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</si>
  <si>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</si>
  <si>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</si>
  <si>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</si>
  <si>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</si>
  <si>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</si>
  <si>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</si>
  <si>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</si>
  <si>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</si>
  <si>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</si>
  <si>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</si>
  <si>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</si>
  <si>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</si>
  <si>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</si>
  <si>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</si>
  <si>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</si>
  <si>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</si>
  <si>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</si>
  <si>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</si>
  <si>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</si>
  <si>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</si>
  <si>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</si>
  <si>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</si>
  <si>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</si>
  <si>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</si>
  <si>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</si>
  <si>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</si>
  <si>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</si>
  <si>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</si>
  <si>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</si>
  <si>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</si>
  <si>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</si>
  <si>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</si>
  <si>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</si>
  <si>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</si>
  <si>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</si>
  <si>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</si>
  <si>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</si>
  <si>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</si>
  <si>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</si>
  <si>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</si>
  <si>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</si>
  <si>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</si>
  <si>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</si>
  <si>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</si>
  <si>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</si>
  <si>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</si>
  <si>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</si>
  <si>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</si>
  <si>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</si>
  <si>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</si>
  <si>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</si>
  <si>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</si>
  <si>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</si>
  <si>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</si>
  <si>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</si>
  <si>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</si>
  <si>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</si>
  <si>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</si>
  <si>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</si>
  <si>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</si>
  <si>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</si>
  <si>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</si>
  <si>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</si>
  <si>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</si>
  <si>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</si>
  <si>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</si>
  <si>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</si>
  <si>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</si>
  <si>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</si>
  <si>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</si>
  <si>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</si>
  <si>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</si>
  <si>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</si>
  <si>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</si>
  <si>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</si>
  <si>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</si>
  <si>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</si>
  <si>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</si>
  <si>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</si>
  <si>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</si>
  <si>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</si>
  <si>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</si>
  <si>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</si>
  <si>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</si>
  <si>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</si>
  <si>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</si>
  <si>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</si>
  <si>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</si>
  <si>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</si>
  <si>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</si>
  <si>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</si>
  <si>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</si>
  <si>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</si>
  <si>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</si>
  <si>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</si>
  <si>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</si>
  <si>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</si>
  <si>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</si>
  <si>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</si>
  <si>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</si>
  <si>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</si>
  <si>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</si>
  <si>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</si>
  <si>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</si>
  <si>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</si>
  <si>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</si>
  <si>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</si>
  <si>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</si>
  <si>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</si>
  <si>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</si>
  <si>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</si>
  <si>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</si>
  <si>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</si>
  <si>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</si>
  <si>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</si>
  <si>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</si>
  <si>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</si>
  <si>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</si>
  <si>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</si>
  <si>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</si>
  <si>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</si>
  <si>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</si>
  <si>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</si>
  <si>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</si>
  <si>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</si>
  <si>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</si>
  <si>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</si>
  <si>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</si>
  <si>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</si>
  <si>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</si>
  <si>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</si>
  <si>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</si>
  <si>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</si>
  <si>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</si>
  <si>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</si>
  <si>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</si>
  <si>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</si>
  <si>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</si>
  <si>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</si>
  <si>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</si>
  <si>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</si>
  <si>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</si>
  <si>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</si>
  <si>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</si>
  <si>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</si>
  <si>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</si>
  <si>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</si>
  <si>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</si>
  <si>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</si>
  <si>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</si>
  <si>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</si>
  <si>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</si>
  <si>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</si>
  <si>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</si>
  <si>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</si>
  <si>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</si>
  <si>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</si>
  <si>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</si>
  <si>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</si>
  <si>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</si>
  <si>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</si>
  <si>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</si>
  <si>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</si>
  <si>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</si>
  <si>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</si>
  <si>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</si>
  <si>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</si>
  <si>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</si>
  <si>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</si>
  <si>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</si>
  <si>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</si>
  <si>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</si>
  <si>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</si>
  <si>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</si>
  <si>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</si>
  <si>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</si>
  <si>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</si>
  <si>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</si>
  <si>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</si>
  <si>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</si>
  <si>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</si>
  <si>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</si>
  <si>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</si>
  <si>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</si>
  <si>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</si>
  <si>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</si>
  <si>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</si>
  <si>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</si>
  <si>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</si>
  <si>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</si>
  <si>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</si>
  <si>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</si>
  <si>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</si>
  <si>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</si>
  <si>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</si>
  <si>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</si>
  <si>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</si>
  <si>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</si>
  <si>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</si>
  <si>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</si>
  <si>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</si>
  <si>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</si>
  <si>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</si>
  <si>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</si>
  <si>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</si>
  <si>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</si>
  <si>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</si>
  <si>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</si>
  <si>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</si>
  <si>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</si>
  <si>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</si>
  <si>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</si>
  <si>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</si>
  <si>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</si>
  <si>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</si>
  <si>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</si>
  <si>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</si>
  <si>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</si>
  <si>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</si>
  <si>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</si>
  <si>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</si>
  <si>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</si>
  <si>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</si>
  <si>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</si>
  <si>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</si>
  <si>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</si>
  <si>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</si>
  <si>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</si>
  <si>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</si>
  <si>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</si>
  <si>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</si>
  <si>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</si>
  <si>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</si>
  <si>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</si>
  <si>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</si>
  <si>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</si>
  <si>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</si>
  <si>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</si>
  <si>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</si>
  <si>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</si>
  <si>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</si>
  <si>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</si>
  <si>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</si>
  <si>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</si>
  <si>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</si>
  <si>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</si>
  <si>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</si>
  <si>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</si>
  <si>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</si>
  <si>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</si>
  <si>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</si>
  <si>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</si>
  <si>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</si>
  <si>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</si>
  <si>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</si>
  <si>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</si>
  <si>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</si>
  <si>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</si>
  <si>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</si>
  <si>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</si>
  <si>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</si>
  <si>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</si>
  <si>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</si>
  <si>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</si>
  <si>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</si>
  <si>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</si>
  <si>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</si>
  <si>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</si>
  <si>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</si>
  <si>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</si>
  <si>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</si>
  <si>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</si>
  <si>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</si>
  <si>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</si>
  <si>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</si>
  <si>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</si>
  <si>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</si>
  <si>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</si>
  <si>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</si>
  <si>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</si>
  <si>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</si>
  <si>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</si>
  <si>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</si>
  <si>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</si>
  <si>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</si>
  <si>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</si>
  <si>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</si>
  <si>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</si>
  <si>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</si>
  <si>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</si>
  <si>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</si>
  <si>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</si>
  <si>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</si>
  <si>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</si>
  <si>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</si>
  <si>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</si>
  <si>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</si>
  <si>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</si>
  <si>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</si>
  <si>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</si>
  <si>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</si>
  <si>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</si>
  <si>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</si>
  <si>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</si>
  <si>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</si>
  <si>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</si>
  <si>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</si>
  <si>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</si>
  <si>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</si>
  <si>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</si>
  <si>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</si>
  <si>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</si>
  <si>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</si>
  <si>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</si>
  <si>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</si>
  <si>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</si>
  <si>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</si>
  <si>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</si>
  <si>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</si>
  <si>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</si>
  <si>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</si>
  <si>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</si>
  <si>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</si>
  <si>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</si>
  <si>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</si>
  <si>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</si>
  <si>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</si>
  <si>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</si>
  <si>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</si>
  <si>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</si>
  <si>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</si>
  <si>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</si>
  <si>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</si>
  <si>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</si>
  <si>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</si>
  <si>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</si>
  <si>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</si>
  <si>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</si>
  <si>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</si>
  <si>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</si>
  <si>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</si>
  <si>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</si>
  <si>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</si>
  <si>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</si>
  <si>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</si>
  <si>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</si>
  <si>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</si>
  <si>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</si>
  <si>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</si>
  <si>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</si>
  <si>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</si>
  <si>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</si>
  <si>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</si>
  <si>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</si>
  <si>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</si>
  <si>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</si>
  <si>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</si>
  <si>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</si>
  <si>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</si>
  <si>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</si>
  <si>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</si>
  <si>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</si>
  <si>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</si>
  <si>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</si>
  <si>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</si>
  <si>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</si>
  <si>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</si>
  <si>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</si>
  <si>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</si>
  <si>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</si>
  <si>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</si>
  <si>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</si>
  <si>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</si>
  <si>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</si>
  <si>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</si>
  <si>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</si>
  <si>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</si>
  <si>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</si>
  <si>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</si>
  <si>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</si>
  <si>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</si>
  <si>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</si>
  <si>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</si>
  <si>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</si>
  <si>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</si>
  <si>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</si>
  <si>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</si>
  <si>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</si>
  <si>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</si>
  <si>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</si>
  <si>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</si>
  <si>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</si>
  <si>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</si>
  <si>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</si>
  <si>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</si>
  <si>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</si>
  <si>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</si>
  <si>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</si>
  <si>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</si>
  <si>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</si>
  <si>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</si>
  <si>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</si>
  <si>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</si>
  <si>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</si>
  <si>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</si>
  <si>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</si>
  <si>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</si>
  <si>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</si>
  <si>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</si>
  <si>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</si>
  <si>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</si>
  <si>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</si>
  <si>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</si>
  <si>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</si>
  <si>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</si>
  <si>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</si>
  <si>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</si>
  <si>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</si>
  <si>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</si>
  <si>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</si>
  <si>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</si>
  <si>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</si>
  <si>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</si>
  <si>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</si>
  <si>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</si>
  <si>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</si>
  <si>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</si>
  <si>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</si>
  <si>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</si>
  <si>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</si>
  <si>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</si>
  <si>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</si>
  <si>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</si>
  <si>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</si>
  <si>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</si>
  <si>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</si>
  <si>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</si>
  <si>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</si>
  <si>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</si>
  <si>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</si>
  <si>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</si>
  <si>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</si>
  <si>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</si>
  <si>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</si>
  <si>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</si>
  <si>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</si>
  <si>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</si>
  <si>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</si>
  <si>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</si>
  <si>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</si>
  <si>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</si>
  <si>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</si>
  <si>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</si>
  <si>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</si>
  <si>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</si>
  <si>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</si>
  <si>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</si>
  <si>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</si>
  <si>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</si>
  <si>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</si>
  <si>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</si>
  <si>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</si>
  <si>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</si>
  <si>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</si>
  <si>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</si>
  <si>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</si>
  <si>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</si>
  <si>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</si>
  <si>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</si>
  <si>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</si>
  <si>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</si>
  <si>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</si>
  <si>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</si>
  <si>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</si>
  <si>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</si>
  <si>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</si>
  <si>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</si>
  <si>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</si>
  <si>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</si>
  <si>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</si>
  <si>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</si>
  <si>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</si>
  <si>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</si>
  <si>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</si>
  <si>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</si>
  <si>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</si>
  <si>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</si>
  <si>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</si>
  <si>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</si>
  <si>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</si>
  <si>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</si>
  <si>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</si>
  <si>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</si>
  <si>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</si>
  <si>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</si>
  <si>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</si>
  <si>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</si>
  <si>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</si>
  <si>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</si>
  <si>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</si>
  <si>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</si>
  <si>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</si>
  <si>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</si>
  <si>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</si>
  <si>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</si>
  <si>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</si>
  <si>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</si>
  <si>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</si>
  <si>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</si>
  <si>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</si>
  <si>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</si>
  <si>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</si>
  <si>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</si>
  <si>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</si>
  <si>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</si>
  <si>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</si>
  <si>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</si>
  <si>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</si>
  <si>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</si>
  <si>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</si>
  <si>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</si>
  <si>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</si>
  <si>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</si>
  <si>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</si>
  <si>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</si>
  <si>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</si>
  <si>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</si>
  <si>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</si>
  <si>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</si>
  <si>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</si>
  <si>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</si>
  <si>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</si>
  <si>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</si>
  <si>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</si>
  <si>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</si>
  <si>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</si>
  <si>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</si>
  <si>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</si>
  <si>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</si>
  <si>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</si>
  <si>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</si>
  <si>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</si>
  <si>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</si>
  <si>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</si>
  <si>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</si>
  <si>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</si>
  <si>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</si>
  <si>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</si>
  <si>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</si>
  <si>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</si>
  <si>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</si>
  <si>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</si>
  <si>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</si>
  <si>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</si>
  <si>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</si>
  <si>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</si>
  <si>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</si>
  <si>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</si>
  <si>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</si>
  <si>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</si>
  <si>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</si>
  <si>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</si>
  <si>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</si>
  <si>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</si>
  <si>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</si>
  <si>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</si>
  <si>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</si>
  <si>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</si>
  <si>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</si>
  <si>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</si>
  <si>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</si>
  <si>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</si>
  <si>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</si>
  <si>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</si>
  <si>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</si>
  <si>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</si>
  <si>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</si>
  <si>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</si>
  <si>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</si>
  <si>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</si>
  <si>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</si>
  <si>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</si>
  <si>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</si>
  <si>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</si>
  <si>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</si>
  <si>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</si>
  <si>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</si>
  <si>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</si>
  <si>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</si>
  <si>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</si>
  <si>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</si>
  <si>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</si>
  <si>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</si>
  <si>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</si>
  <si>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</si>
  <si>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</si>
  <si>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</si>
  <si>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</si>
  <si>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</si>
  <si>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</si>
  <si>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</si>
  <si>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</si>
  <si>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</si>
  <si>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</si>
  <si>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</si>
  <si>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</si>
  <si>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</si>
  <si>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</si>
  <si>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</si>
  <si>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</si>
  <si>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</si>
  <si>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</si>
  <si>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</si>
  <si>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</si>
  <si>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</si>
  <si>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</si>
  <si>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</si>
  <si>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</si>
  <si>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</si>
  <si>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</si>
  <si>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</si>
  <si>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</si>
  <si>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</si>
  <si>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</si>
  <si>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</si>
  <si>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</si>
  <si>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</si>
  <si>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</si>
  <si>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</si>
  <si>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</si>
  <si>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</si>
  <si>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</si>
  <si>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</si>
  <si>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</si>
  <si>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</si>
  <si>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</si>
  <si>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</si>
  <si>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</si>
  <si>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</si>
  <si>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</si>
  <si>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</si>
  <si>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</si>
  <si>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</si>
  <si>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</si>
  <si>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</si>
  <si>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</si>
  <si>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</si>
  <si>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</si>
  <si>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</si>
  <si>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</si>
  <si>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</si>
  <si>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</si>
  <si>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</si>
  <si>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</si>
  <si>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</si>
  <si>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</si>
  <si>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</si>
  <si>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</si>
  <si>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</si>
  <si>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</si>
  <si>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</si>
  <si>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</si>
  <si>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</si>
  <si>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</si>
  <si>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</si>
  <si>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</si>
  <si>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</si>
  <si>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</si>
  <si>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</si>
  <si>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</si>
  <si>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</si>
  <si>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</si>
  <si>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</si>
  <si>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</si>
  <si>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</si>
  <si>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</si>
  <si>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</si>
  <si>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</si>
  <si>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</si>
  <si>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</si>
  <si>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</si>
  <si>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</si>
  <si>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</si>
  <si>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</si>
  <si>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</si>
  <si>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</si>
  <si>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</si>
  <si>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</si>
  <si>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</si>
  <si>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</si>
  <si>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</si>
  <si>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</si>
  <si>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</si>
  <si>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</si>
  <si>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</si>
  <si>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</si>
  <si>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</si>
  <si>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</si>
  <si>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</si>
  <si>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</si>
  <si>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</si>
  <si>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</si>
  <si>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</si>
  <si>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</si>
  <si>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</si>
  <si>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</si>
  <si>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</si>
  <si>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</si>
  <si>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</si>
  <si>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</si>
  <si>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</si>
  <si>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</si>
  <si>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</si>
  <si>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</si>
  <si>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</si>
  <si>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</si>
  <si>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</si>
  <si>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</si>
  <si>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</si>
  <si>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</si>
  <si>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</si>
  <si>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</si>
  <si>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</si>
  <si>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</si>
  <si>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</si>
  <si>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</si>
  <si>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</si>
  <si>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</si>
  <si>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</si>
  <si>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</si>
  <si>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</si>
  <si>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</si>
  <si>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</si>
  <si>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</si>
  <si>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</si>
  <si>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</si>
  <si>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</si>
  <si>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</si>
  <si>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</si>
  <si>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</si>
  <si>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</si>
  <si>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</si>
  <si>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</si>
  <si>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</si>
  <si>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</si>
  <si>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</si>
  <si>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</si>
  <si>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</si>
  <si>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</si>
  <si>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</si>
  <si>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</si>
  <si>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</si>
  <si>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</si>
  <si>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</si>
  <si>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</si>
  <si>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</si>
  <si>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</si>
  <si>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</si>
  <si>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</si>
  <si>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</si>
  <si>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</si>
  <si>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</si>
  <si>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</si>
  <si>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</si>
  <si>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</si>
  <si>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</si>
  <si>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</si>
  <si>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</si>
  <si>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</si>
  <si>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</si>
  <si>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</si>
  <si>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</si>
  <si>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</si>
  <si>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</si>
  <si>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</si>
  <si>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</si>
  <si>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</si>
  <si>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</si>
  <si>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</si>
  <si>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</si>
  <si>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</si>
  <si>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</si>
  <si>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</si>
  <si>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</si>
  <si>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</si>
  <si>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</si>
  <si>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</si>
  <si>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</si>
  <si>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</si>
  <si>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</si>
  <si>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</si>
  <si>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</si>
  <si>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</si>
  <si>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</si>
  <si>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</si>
  <si>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</si>
  <si>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</si>
  <si>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</si>
  <si>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</si>
  <si>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</si>
  <si>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</si>
  <si>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</si>
  <si>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</si>
  <si>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</si>
  <si>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</si>
  <si>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</si>
  <si>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</si>
  <si>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</si>
  <si>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</si>
  <si>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</si>
  <si>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</si>
  <si>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</si>
  <si>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</si>
  <si>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</si>
  <si>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</si>
  <si>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</si>
  <si>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</si>
  <si>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</si>
  <si>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</si>
  <si>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</si>
  <si>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</si>
  <si>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</si>
  <si>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</si>
  <si>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</si>
  <si>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</si>
  <si>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</si>
  <si>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</si>
  <si>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</si>
  <si>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</si>
  <si>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</si>
  <si>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</si>
  <si>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</si>
  <si>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</si>
  <si>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</si>
  <si>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</si>
  <si>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</si>
  <si>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</si>
  <si>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</si>
  <si>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</si>
  <si>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</si>
  <si>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</si>
  <si>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</si>
  <si>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</si>
  <si>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</si>
  <si>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</si>
  <si>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</si>
  <si>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</si>
  <si>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</si>
  <si>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</si>
  <si>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</si>
  <si>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</si>
  <si>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</si>
  <si>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</si>
  <si>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</si>
  <si>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</si>
  <si>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</si>
  <si>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</si>
  <si>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</si>
  <si>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</si>
  <si>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</si>
  <si>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</si>
  <si>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</si>
  <si>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</si>
  <si>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</si>
  <si>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</si>
  <si>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</si>
  <si>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</si>
  <si>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</si>
  <si>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</si>
  <si>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</si>
  <si>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</si>
  <si>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</si>
  <si>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</si>
  <si>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</si>
  <si>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</si>
  <si>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</si>
  <si>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</si>
  <si>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</si>
  <si>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</si>
  <si>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</si>
  <si>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</si>
  <si>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</si>
  <si>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</si>
  <si>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</si>
  <si>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</si>
  <si>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</si>
  <si>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</si>
  <si>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</si>
  <si>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</si>
  <si>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</si>
  <si>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</si>
  <si>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</si>
  <si>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</si>
  <si>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</si>
  <si>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</si>
  <si>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</si>
  <si>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</si>
  <si>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</si>
  <si>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</si>
  <si>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</si>
  <si>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</si>
  <si>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</si>
  <si>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</si>
  <si>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</si>
  <si>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</si>
  <si>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</si>
  <si>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</si>
  <si>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</si>
  <si>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</si>
  <si>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</si>
  <si>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</si>
  <si>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</si>
  <si>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</si>
  <si>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</si>
  <si>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</si>
  <si>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</si>
  <si>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</si>
  <si>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</si>
  <si>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</si>
  <si>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</si>
  <si>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</si>
  <si>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</si>
  <si>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</si>
  <si>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</si>
  <si>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</si>
  <si>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</si>
  <si>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</si>
  <si>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</si>
  <si>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</si>
  <si>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</si>
  <si>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</si>
  <si>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</si>
  <si>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</si>
  <si>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</si>
  <si>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</si>
  <si>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</si>
  <si>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</si>
  <si>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</si>
  <si>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</si>
  <si>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</si>
  <si>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</si>
  <si>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</si>
  <si>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</si>
  <si>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</si>
  <si>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</si>
  <si>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</si>
  <si>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</si>
  <si>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</si>
  <si>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</si>
  <si>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</si>
  <si>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</si>
  <si>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</si>
  <si>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</si>
  <si>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</si>
  <si>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</si>
  <si>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</si>
  <si>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</si>
  <si>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</si>
  <si>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</si>
  <si>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</si>
  <si>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</si>
  <si>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</si>
  <si>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</si>
  <si>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</si>
  <si>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</si>
  <si>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</si>
  <si>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</si>
  <si>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</si>
  <si>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</si>
  <si>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</si>
  <si>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</si>
  <si>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</si>
  <si>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</si>
  <si>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</si>
  <si>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</si>
  <si>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</si>
  <si>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</si>
  <si>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</si>
  <si>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</si>
  <si>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</si>
  <si>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</si>
  <si>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</si>
  <si>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</si>
  <si>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</si>
  <si>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</si>
  <si>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</si>
  <si>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</si>
  <si>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</si>
  <si>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</si>
  <si>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</si>
  <si>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</si>
  <si>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</si>
  <si>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</si>
  <si>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</si>
  <si>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</si>
  <si>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</si>
  <si>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</si>
  <si>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</si>
  <si>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</si>
  <si>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</si>
  <si>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</si>
  <si>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</si>
  <si>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</si>
  <si>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</si>
  <si>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</si>
  <si>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</si>
  <si>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</si>
  <si>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</si>
  <si>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</si>
  <si>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</si>
  <si>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</si>
  <si>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</si>
  <si>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</si>
  <si>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</si>
  <si>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</si>
  <si>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</si>
  <si>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</si>
  <si>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</si>
  <si>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</si>
  <si>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</si>
  <si>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</si>
  <si>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</si>
  <si>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</si>
  <si>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</si>
  <si>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</si>
  <si>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</si>
  <si>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</si>
  <si>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</si>
  <si>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</si>
  <si>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</si>
  <si>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</si>
  <si>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</si>
  <si>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</si>
  <si>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</si>
  <si>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</si>
  <si>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</si>
  <si>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</si>
  <si>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</si>
  <si>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</si>
  <si>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</si>
  <si>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</si>
  <si>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</si>
  <si>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</si>
  <si>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</si>
  <si>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</si>
  <si>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</si>
  <si>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</si>
  <si>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</si>
  <si>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</si>
  <si>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</si>
  <si>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</si>
  <si>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</si>
  <si>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</si>
  <si>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</si>
  <si>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</si>
  <si>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</si>
  <si>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</si>
  <si>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</si>
  <si>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</si>
  <si>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</si>
  <si>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</si>
  <si>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</si>
  <si>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</si>
  <si>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</si>
  <si>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</si>
  <si>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</si>
  <si>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</si>
  <si>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</si>
  <si>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</si>
  <si>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</si>
  <si>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</si>
  <si>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</si>
  <si>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</si>
  <si>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</si>
  <si>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</si>
  <si>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</si>
  <si>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</si>
  <si>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</si>
  <si>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</si>
  <si>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</si>
  <si>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</si>
  <si>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</si>
  <si>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</si>
  <si>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</si>
  <si>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</si>
  <si>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</si>
  <si>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</si>
  <si>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</si>
  <si>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</si>
  <si>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</si>
  <si>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</si>
  <si>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</si>
  <si>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</si>
  <si>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</si>
  <si>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</si>
  <si>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</si>
  <si>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</si>
  <si>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</si>
  <si>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</si>
  <si>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</si>
  <si>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</si>
  <si>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</si>
  <si>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</si>
  <si>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</si>
  <si>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</si>
  <si>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</si>
  <si>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</si>
  <si>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</si>
  <si>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</si>
  <si>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</si>
  <si>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</si>
  <si>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</si>
  <si>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</si>
  <si>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</si>
  <si>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</si>
  <si>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</si>
  <si>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</si>
  <si>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</si>
  <si>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</si>
  <si>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</si>
  <si>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</si>
  <si>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</si>
  <si>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</si>
  <si>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</si>
  <si>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</si>
  <si>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</si>
  <si>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</si>
  <si>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</si>
  <si>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</si>
  <si>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</si>
  <si>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</si>
  <si>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</si>
  <si>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</si>
  <si>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</si>
  <si>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</si>
  <si>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</si>
  <si>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</si>
  <si>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</si>
  <si>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</si>
  <si>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</si>
  <si>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</si>
  <si>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</si>
  <si>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</si>
  <si>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</si>
  <si>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</si>
  <si>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</si>
  <si>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</si>
  <si>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</si>
  <si>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</si>
  <si>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</si>
  <si>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</si>
  <si>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</si>
  <si>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</si>
  <si>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</si>
  <si>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</si>
  <si>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</si>
  <si>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</si>
  <si>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</si>
  <si>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</si>
  <si>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</si>
  <si>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</si>
  <si>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</si>
  <si>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</si>
  <si>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</si>
  <si>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</si>
  <si>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</si>
  <si>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</si>
  <si>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</si>
  <si>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</si>
  <si>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</si>
  <si>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</si>
  <si>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</si>
  <si>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</si>
  <si>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</si>
  <si>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</si>
  <si>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</si>
  <si>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</si>
  <si>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</si>
  <si>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</si>
  <si>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</si>
  <si>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</si>
  <si>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</si>
  <si>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</si>
  <si>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</si>
  <si>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</si>
  <si>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</si>
  <si>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</si>
  <si>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</si>
  <si>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</si>
  <si>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</si>
  <si>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</si>
  <si>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</si>
  <si>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</si>
  <si>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</si>
  <si>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</si>
  <si>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</si>
  <si>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</si>
  <si>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</si>
  <si>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</si>
  <si>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</si>
  <si>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</si>
  <si>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</si>
  <si>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</si>
  <si>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</si>
  <si>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</si>
  <si>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</si>
  <si>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</si>
  <si>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</si>
  <si>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</si>
  <si>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</si>
  <si>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</si>
  <si>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</si>
  <si>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</si>
  <si>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</si>
  <si>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</si>
  <si>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</si>
  <si>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</si>
  <si>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</si>
  <si>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</si>
  <si>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</si>
  <si>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</si>
  <si>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</si>
  <si>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</si>
  <si>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</si>
  <si>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</si>
  <si>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</si>
  <si>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</si>
  <si>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</si>
  <si>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</si>
  <si>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</si>
  <si>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</si>
  <si>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</si>
  <si>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</si>
  <si>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</si>
  <si>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</si>
  <si>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</si>
  <si>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</si>
  <si>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</si>
  <si>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</si>
  <si>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</si>
  <si>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</si>
  <si>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</si>
  <si>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</si>
  <si>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</si>
  <si>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</si>
  <si>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</si>
  <si>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</si>
  <si>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</si>
  <si>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</si>
  <si>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</si>
  <si>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</si>
  <si>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</si>
  <si>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</si>
  <si>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</si>
  <si>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</si>
  <si>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</si>
  <si>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</si>
  <si>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</si>
  <si>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</si>
  <si>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</si>
  <si>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</si>
  <si>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</si>
  <si>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</si>
  <si>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</si>
  <si>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</si>
  <si>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</si>
  <si>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</si>
  <si>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</si>
  <si>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</si>
  <si>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</si>
  <si>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</si>
  <si>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</si>
  <si>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</si>
  <si>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</si>
  <si>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</si>
  <si>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</si>
  <si>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</si>
  <si>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</si>
  <si>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</si>
  <si>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</si>
  <si>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</si>
  <si>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</si>
  <si>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</si>
  <si>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</si>
  <si>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</si>
  <si>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</si>
  <si>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</si>
  <si>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</si>
  <si>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</si>
  <si>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</si>
  <si>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</si>
  <si>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</si>
  <si>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</si>
  <si>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</si>
  <si>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</si>
  <si>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</si>
  <si>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</si>
  <si>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</si>
  <si>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</si>
  <si>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</si>
  <si>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</si>
  <si>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</si>
  <si>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</si>
  <si>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</si>
  <si>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</si>
  <si>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</si>
  <si>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</si>
  <si>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</si>
  <si>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</si>
  <si>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</si>
  <si>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</si>
  <si>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</si>
  <si>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</si>
  <si>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</si>
  <si>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</si>
  <si>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</si>
  <si>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</si>
  <si>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</si>
  <si>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</si>
  <si>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</si>
  <si>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</si>
  <si>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</si>
  <si>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</si>
  <si>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</si>
  <si>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</si>
  <si>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</si>
  <si>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</si>
  <si>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</si>
  <si>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</si>
  <si>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</si>
  <si>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</si>
  <si>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</si>
  <si>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</si>
  <si>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</si>
  <si>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</si>
  <si>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</si>
  <si>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</si>
  <si>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</si>
  <si>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</si>
  <si>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</si>
  <si>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</si>
  <si>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</si>
  <si>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</si>
  <si>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</si>
  <si>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</si>
  <si>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</si>
  <si>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</si>
  <si>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</si>
  <si>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</si>
  <si>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</si>
  <si>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</si>
  <si>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</si>
  <si>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</si>
  <si>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</si>
  <si>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</si>
  <si>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</si>
  <si>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</si>
  <si>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</si>
  <si>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</si>
  <si>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</si>
  <si>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</si>
  <si>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</si>
  <si>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</si>
  <si>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</si>
  <si>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</si>
  <si>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</si>
  <si>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</si>
  <si>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</si>
  <si>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</si>
  <si>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</si>
  <si>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</si>
  <si>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</si>
  <si>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</si>
  <si>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</si>
  <si>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</si>
  <si>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</si>
  <si>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</si>
  <si>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</si>
  <si>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</si>
  <si>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</si>
  <si>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</si>
  <si>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</si>
  <si>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</si>
  <si>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</si>
  <si>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</si>
  <si>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</si>
  <si>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</si>
  <si>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</si>
  <si>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</si>
  <si>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</si>
  <si>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</si>
  <si>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</si>
  <si>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</si>
  <si>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</si>
  <si>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</si>
  <si>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</si>
  <si>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</si>
  <si>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</si>
  <si>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</si>
  <si>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</si>
  <si>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</si>
  <si>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</si>
  <si>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</si>
  <si>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</si>
  <si>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</si>
  <si>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</si>
  <si>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</si>
  <si>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</si>
  <si>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</si>
  <si>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</si>
  <si>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</si>
  <si>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</si>
  <si>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</si>
  <si>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</si>
  <si>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</si>
  <si>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</si>
  <si>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</si>
  <si>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</si>
  <si>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</si>
  <si>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</si>
  <si>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</si>
  <si>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</si>
  <si>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</si>
  <si>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</si>
  <si>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</si>
  <si>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</si>
  <si>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</si>
  <si>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</si>
  <si>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</si>
  <si>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</si>
  <si>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</si>
  <si>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</si>
  <si>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</si>
  <si>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</si>
  <si>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</si>
  <si>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</si>
  <si>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</si>
  <si>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</si>
  <si>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</si>
  <si>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</si>
  <si>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</si>
  <si>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</si>
  <si>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</si>
  <si>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</si>
  <si>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</si>
  <si>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</si>
  <si>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</si>
  <si>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</si>
  <si>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</si>
  <si>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</si>
  <si>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</si>
  <si>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</si>
  <si>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</si>
  <si>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</si>
  <si>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</si>
  <si>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</si>
  <si>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</si>
  <si>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</si>
  <si>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</si>
  <si>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</si>
  <si>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</si>
  <si>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</si>
  <si>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</si>
  <si>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</si>
  <si>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</si>
  <si>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</si>
  <si>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</si>
  <si>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</si>
  <si>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</si>
  <si>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</si>
  <si>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</si>
  <si>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</si>
  <si>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</si>
  <si>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</si>
  <si>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</si>
  <si>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</si>
  <si>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</si>
  <si>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</si>
  <si>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</si>
  <si>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</si>
  <si>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</si>
  <si>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</si>
  <si>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</si>
  <si>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</si>
  <si>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</si>
  <si>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</si>
  <si>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</si>
  <si>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</si>
  <si>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</si>
  <si>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</si>
  <si>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</si>
  <si>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</si>
  <si>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</si>
  <si>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</si>
  <si>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</si>
  <si>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</si>
  <si>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</si>
  <si>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</si>
  <si>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</si>
  <si>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</si>
  <si>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</si>
  <si>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</si>
  <si>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</si>
  <si>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</si>
  <si>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</si>
  <si>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</si>
  <si>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</si>
  <si>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</si>
  <si>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</si>
  <si>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</si>
  <si>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</si>
  <si>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</si>
  <si>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</si>
  <si>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</si>
  <si>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</si>
  <si>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</si>
  <si>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</si>
  <si>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</si>
  <si>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</si>
  <si>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</si>
  <si>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</si>
  <si>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</si>
  <si>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</si>
  <si>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</si>
  <si>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</si>
  <si>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</si>
  <si>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</si>
  <si>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</si>
  <si>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</si>
  <si>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</si>
  <si>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</si>
  <si>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</si>
  <si>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</si>
  <si>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</si>
  <si>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</si>
  <si>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</si>
  <si>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</si>
  <si>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</si>
  <si>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</si>
  <si>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</si>
  <si>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</si>
  <si>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</si>
  <si>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</si>
  <si>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</si>
  <si>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</si>
  <si>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</si>
  <si>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</si>
  <si>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</si>
  <si>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</si>
  <si>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</si>
  <si>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</si>
  <si>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</si>
  <si>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</si>
  <si>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</si>
  <si>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</si>
  <si>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</si>
  <si>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</si>
  <si>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</si>
  <si>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</si>
  <si>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</si>
  <si>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</si>
  <si>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</si>
  <si>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</si>
  <si>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</si>
  <si>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</si>
  <si>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</si>
  <si>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</si>
  <si>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</si>
  <si>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</si>
  <si>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</si>
  <si>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</si>
  <si>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</si>
  <si>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</si>
  <si>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</si>
  <si>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</si>
  <si>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</si>
  <si>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</si>
  <si>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</si>
  <si>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</si>
  <si>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</si>
  <si>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</si>
  <si>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</si>
  <si>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</si>
  <si>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</si>
  <si>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</si>
  <si>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</si>
  <si>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</si>
  <si>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</si>
  <si>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</si>
  <si>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</si>
  <si>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</si>
  <si>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</si>
  <si>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</si>
  <si>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</si>
  <si>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</si>
  <si>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</si>
  <si>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</si>
  <si>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</si>
  <si>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</si>
  <si>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</si>
  <si>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</si>
  <si>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</si>
  <si>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</si>
  <si>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</si>
  <si>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</si>
  <si>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</si>
  <si>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</si>
  <si>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</si>
  <si>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</si>
  <si>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</si>
  <si>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</si>
  <si>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</si>
  <si>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</si>
  <si>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</si>
  <si>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</si>
  <si>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</si>
  <si>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</si>
  <si>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</si>
  <si>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</si>
  <si>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</si>
  <si>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</si>
  <si>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</si>
  <si>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</si>
  <si>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</si>
  <si>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</si>
  <si>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</si>
  <si>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</si>
  <si>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</si>
  <si>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</si>
  <si>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</si>
  <si>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</si>
  <si>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</si>
  <si>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</si>
  <si>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</si>
  <si>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</si>
  <si>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</si>
  <si>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</si>
  <si>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</si>
  <si>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</si>
  <si>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</si>
  <si>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</si>
  <si>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</si>
  <si>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</si>
  <si>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</si>
  <si>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</si>
  <si>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</si>
  <si>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</si>
  <si>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</si>
  <si>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</si>
  <si>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</si>
  <si>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</si>
  <si>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</si>
  <si>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</si>
  <si>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</si>
  <si>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</si>
  <si>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</si>
  <si>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</si>
  <si>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</si>
  <si>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</si>
  <si>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</si>
  <si>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</si>
  <si>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</si>
  <si>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</si>
  <si>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</si>
  <si>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</si>
  <si>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</si>
  <si>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</si>
  <si>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</si>
  <si>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</si>
  <si>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</si>
  <si>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</si>
  <si>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</si>
  <si>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</si>
  <si>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</si>
  <si>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</si>
  <si>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</si>
  <si>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</si>
  <si>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</si>
  <si>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</si>
  <si>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</si>
  <si>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</si>
  <si>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</si>
  <si>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</si>
  <si>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</si>
  <si>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</si>
  <si>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</si>
  <si>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</si>
  <si>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</si>
  <si>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</si>
  <si>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</si>
  <si>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</si>
  <si>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</si>
  <si>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</si>
  <si>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</si>
  <si>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</si>
  <si>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</si>
  <si>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</si>
  <si>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</si>
  <si>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</si>
  <si>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</si>
  <si>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</si>
  <si>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</si>
  <si>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</si>
  <si>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</si>
  <si>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</si>
  <si>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</si>
  <si>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</si>
  <si>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</si>
  <si>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</si>
  <si>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</si>
  <si>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</si>
  <si>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</si>
  <si>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</si>
  <si>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</si>
  <si>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</si>
  <si>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</si>
  <si>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</si>
  <si>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</si>
  <si>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</si>
  <si>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</si>
  <si>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</si>
  <si>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</si>
  <si>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</si>
  <si>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</si>
  <si>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</si>
  <si>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</si>
  <si>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</si>
  <si>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</si>
  <si>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</si>
  <si>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</si>
  <si>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</si>
  <si>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</si>
  <si>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</si>
  <si>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</si>
  <si>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</si>
  <si>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</si>
  <si>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</si>
  <si>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</si>
  <si>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</si>
  <si>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</si>
  <si>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</si>
  <si>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</si>
  <si>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</si>
  <si>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</si>
  <si>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</si>
  <si>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</si>
  <si>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</si>
  <si>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</si>
  <si>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</si>
  <si>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</si>
  <si>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</si>
  <si>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</si>
  <si>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</si>
  <si>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</si>
  <si>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</si>
  <si>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</si>
  <si>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</si>
  <si>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</si>
  <si>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</si>
  <si>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</si>
  <si>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</si>
  <si>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</si>
  <si>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</si>
  <si>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</si>
  <si>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</si>
  <si>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</si>
  <si>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</si>
  <si>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</si>
  <si>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</si>
  <si>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</si>
  <si>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</si>
  <si>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</si>
  <si>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</si>
  <si>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</si>
  <si>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</si>
  <si>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</si>
  <si>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</si>
  <si>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</si>
  <si>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</si>
  <si>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</si>
  <si>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</si>
  <si>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</si>
  <si>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</si>
  <si>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</si>
  <si>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</si>
  <si>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</si>
  <si>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</si>
  <si>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</si>
  <si>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</si>
  <si>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</si>
  <si>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</si>
  <si>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</si>
  <si>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</si>
  <si>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</si>
  <si>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</si>
  <si>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</si>
  <si>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</si>
  <si>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</si>
  <si>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</si>
  <si>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</si>
  <si>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</si>
  <si>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</si>
  <si>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</si>
  <si>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</si>
  <si>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</si>
  <si>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</si>
  <si>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</si>
  <si>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</si>
  <si>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</si>
  <si>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</si>
  <si>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</si>
  <si>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</si>
  <si>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</si>
  <si>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</si>
  <si>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</si>
  <si>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</si>
  <si>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</si>
  <si>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</si>
  <si>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</si>
  <si>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</si>
  <si>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</si>
  <si>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</si>
  <si>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</si>
  <si>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</si>
  <si>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</si>
  <si>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</si>
  <si>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</si>
  <si>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</si>
  <si>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</si>
  <si>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</si>
  <si>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</si>
  <si>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</si>
  <si>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</si>
  <si>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</si>
  <si>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</si>
  <si>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</si>
  <si>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</si>
  <si>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</si>
  <si>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</si>
  <si>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</si>
  <si>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</si>
  <si>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</si>
  <si>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</si>
  <si>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</si>
  <si>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</si>
  <si>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</si>
  <si>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</si>
  <si>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</si>
  <si>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</si>
  <si>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</si>
  <si>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</si>
  <si>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</si>
  <si>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</si>
  <si>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</si>
  <si>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</si>
  <si>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</si>
  <si>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</si>
  <si>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</si>
  <si>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</si>
  <si>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</si>
  <si>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</si>
  <si>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</si>
  <si>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</si>
  <si>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</si>
  <si>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</si>
  <si>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</si>
  <si>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</si>
  <si>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</si>
  <si>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</si>
  <si>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</si>
  <si>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</si>
  <si>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</si>
  <si>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</si>
  <si>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</si>
  <si>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</si>
  <si>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</si>
  <si>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</si>
  <si>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</si>
  <si>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</si>
  <si>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</si>
  <si>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</si>
  <si>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</si>
  <si>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</si>
  <si>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</si>
  <si>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</si>
  <si>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</si>
  <si>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</si>
  <si>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</si>
  <si>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</si>
  <si>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</si>
  <si>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</si>
  <si>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</si>
  <si>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</si>
  <si>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</si>
  <si>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</si>
  <si>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</si>
  <si>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</si>
  <si>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</si>
  <si>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</si>
  <si>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</si>
  <si>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</si>
  <si>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</si>
  <si>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</si>
  <si>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</si>
  <si>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</si>
  <si>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</si>
  <si>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</si>
  <si>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</si>
  <si>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</si>
  <si>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</si>
  <si>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</si>
  <si>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</si>
  <si>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</si>
  <si>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</si>
  <si>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</si>
  <si>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</si>
  <si>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</si>
  <si>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</si>
  <si>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</si>
  <si>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</si>
  <si>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</si>
  <si>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</si>
  <si>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</si>
  <si>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</si>
  <si>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</si>
  <si>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</si>
  <si>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</si>
  <si>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</si>
  <si>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</si>
  <si>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</si>
  <si>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</si>
  <si>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</si>
  <si>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</si>
  <si>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</si>
  <si>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</si>
  <si>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</si>
  <si>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</si>
  <si>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</si>
  <si>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</si>
  <si>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</si>
  <si>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</si>
  <si>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</si>
  <si>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</si>
  <si>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</si>
  <si>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</si>
  <si>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</si>
  <si>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</si>
  <si>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</si>
  <si>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</si>
  <si>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</si>
  <si>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</si>
  <si>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</si>
  <si>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</si>
  <si>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</si>
  <si>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</si>
  <si>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</si>
  <si>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</si>
  <si>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</si>
  <si>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</si>
  <si>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</si>
  <si>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</si>
  <si>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</si>
  <si>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</si>
  <si>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</si>
  <si>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</si>
  <si>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</si>
  <si>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</si>
  <si>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</si>
  <si>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</si>
  <si>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</si>
  <si>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</si>
  <si>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</si>
  <si>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</si>
  <si>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</si>
  <si>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</si>
  <si>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</si>
  <si>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</si>
  <si>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</si>
  <si>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</si>
  <si>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</si>
  <si>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</si>
  <si>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</si>
  <si>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</si>
  <si>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</si>
  <si>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</si>
  <si>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</si>
  <si>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</si>
  <si>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</si>
  <si>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</si>
  <si>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</si>
  <si>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</si>
  <si>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</si>
  <si>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</si>
  <si>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</si>
  <si>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</si>
  <si>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</si>
  <si>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</si>
  <si>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</si>
  <si>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</si>
  <si>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</si>
  <si>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</si>
  <si>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</si>
  <si>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</si>
  <si>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</si>
  <si>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</si>
  <si>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</si>
  <si>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</si>
  <si>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</si>
  <si>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</si>
  <si>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</si>
  <si>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</si>
  <si>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</si>
  <si>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</si>
  <si>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</si>
  <si>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</si>
  <si>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</si>
  <si>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</si>
  <si>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</si>
  <si>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</si>
  <si>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</si>
  <si>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</si>
  <si>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</si>
  <si>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</si>
  <si>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</si>
  <si>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</si>
  <si>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</si>
  <si>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</si>
  <si>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</si>
  <si>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</si>
  <si>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</si>
  <si>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</si>
  <si>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</si>
  <si>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</si>
  <si>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</si>
  <si>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</si>
  <si>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</si>
  <si>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</si>
  <si>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</si>
  <si>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</si>
  <si>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</si>
  <si>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</si>
  <si>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</si>
  <si>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</si>
  <si>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</si>
  <si>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</si>
  <si>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</si>
  <si>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</si>
  <si>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</si>
  <si>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</si>
  <si>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</si>
  <si>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</si>
  <si>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</si>
  <si>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</si>
  <si>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</si>
  <si>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</si>
  <si>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</si>
  <si>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</si>
  <si>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</si>
  <si>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</si>
  <si>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</si>
  <si>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</si>
  <si>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</si>
  <si>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</si>
  <si>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</si>
  <si>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</si>
  <si>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</si>
  <si>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</si>
  <si>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</si>
  <si>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</si>
  <si>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</si>
  <si>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</si>
  <si>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</si>
  <si>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</si>
  <si>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</si>
  <si>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</si>
  <si>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</si>
  <si>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</si>
  <si>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</si>
  <si>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</si>
  <si>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</si>
  <si>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</si>
  <si>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</si>
  <si>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</si>
  <si>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</si>
  <si>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</si>
  <si>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</si>
  <si>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</si>
  <si>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</si>
  <si>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</si>
  <si>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</si>
  <si>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</si>
  <si>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</si>
  <si>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</si>
  <si>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</si>
  <si>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</si>
  <si>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</si>
  <si>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</si>
  <si>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</si>
  <si>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</si>
  <si>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</si>
  <si>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</si>
  <si>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</si>
  <si>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</si>
  <si>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</si>
  <si>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</si>
  <si>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</si>
  <si>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</si>
  <si>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</si>
  <si>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</si>
  <si>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</si>
  <si>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</si>
  <si>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</si>
  <si>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</si>
  <si>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</si>
  <si>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</si>
  <si>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</si>
  <si>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</si>
  <si>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</si>
  <si>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</si>
  <si>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</si>
  <si>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</si>
  <si>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</si>
  <si>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</si>
  <si>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</si>
  <si>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</si>
  <si>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</si>
  <si>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</si>
  <si>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</si>
  <si>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</si>
  <si>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</si>
  <si>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</si>
  <si>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</si>
  <si>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</si>
  <si>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</si>
  <si>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</si>
  <si>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</si>
  <si>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</si>
  <si>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</si>
  <si>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</si>
  <si>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</si>
  <si>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</si>
  <si>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</si>
  <si>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</si>
  <si>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</si>
  <si>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</si>
  <si>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</si>
  <si>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</si>
  <si>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</si>
  <si>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</si>
  <si>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</si>
  <si>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</si>
  <si>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</si>
  <si>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</si>
  <si>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</si>
  <si>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</si>
  <si>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</si>
  <si>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</si>
  <si>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</si>
  <si>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</si>
  <si>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</si>
  <si>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</si>
  <si>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</si>
  <si>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</si>
  <si>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</si>
  <si>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</si>
  <si>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</si>
  <si>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</si>
  <si>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</si>
  <si>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</si>
  <si>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</si>
  <si>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</si>
  <si>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</si>
  <si>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</si>
  <si>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</si>
  <si>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</si>
  <si>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</si>
  <si>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</si>
  <si>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</si>
  <si>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</si>
  <si>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</si>
  <si>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</si>
  <si>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</si>
  <si>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</si>
  <si>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</si>
  <si>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</si>
  <si>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</si>
  <si>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</si>
  <si>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</si>
  <si>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</si>
  <si>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</si>
  <si>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</si>
  <si>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</si>
  <si>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</si>
  <si>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</si>
  <si>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</si>
  <si>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</si>
  <si>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</si>
  <si>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</si>
  <si>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</si>
  <si>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</si>
  <si>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</si>
  <si>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</si>
  <si>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</si>
  <si>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</si>
  <si>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</si>
  <si>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</si>
  <si>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</si>
  <si>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</si>
  <si>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</si>
  <si>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</si>
  <si>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</si>
  <si>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</si>
  <si>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</si>
  <si>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</si>
  <si>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</si>
  <si>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</si>
  <si>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</si>
  <si>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</si>
  <si>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</si>
  <si>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</si>
  <si>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</si>
  <si>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</si>
  <si>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</si>
  <si>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</si>
  <si>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</si>
  <si>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</si>
  <si>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</si>
  <si>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</si>
  <si>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</si>
  <si>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</si>
  <si>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</si>
  <si>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</si>
  <si>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</si>
  <si>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</si>
  <si>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</si>
  <si>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</si>
  <si>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</si>
  <si>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</si>
  <si>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</si>
  <si>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</si>
  <si>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</si>
  <si>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</si>
  <si>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</si>
  <si>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</si>
  <si>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</si>
  <si>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</si>
  <si>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</si>
  <si>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</si>
  <si>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</si>
  <si>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</si>
  <si>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</si>
  <si>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</si>
  <si>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</si>
  <si>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</si>
  <si>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</si>
  <si>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</si>
  <si>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</si>
  <si>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</si>
  <si>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</si>
  <si>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</si>
  <si>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</si>
  <si>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</si>
  <si>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</si>
  <si>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</si>
  <si>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</si>
  <si>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</si>
  <si>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</si>
  <si>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</si>
  <si>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</si>
  <si>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</si>
  <si>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</si>
  <si>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</si>
  <si>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</si>
  <si>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</si>
  <si>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</si>
  <si>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</si>
  <si>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</si>
  <si>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</si>
  <si>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</si>
  <si>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</si>
  <si>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</si>
  <si>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</si>
  <si>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</si>
  <si>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</si>
  <si>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</si>
  <si>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</si>
  <si>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</si>
  <si>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</si>
  <si>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</si>
  <si>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</si>
  <si>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</si>
  <si>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</si>
  <si>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</si>
  <si>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</si>
  <si>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</si>
  <si>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</si>
  <si>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</si>
  <si>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</si>
  <si>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</si>
  <si>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</si>
  <si>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</si>
  <si>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</si>
  <si>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</si>
  <si>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</si>
  <si>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</si>
  <si>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</si>
  <si>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</si>
  <si>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</si>
  <si>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</si>
  <si>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</si>
  <si>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</si>
  <si>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</si>
  <si>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</si>
  <si>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</si>
  <si>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</si>
  <si>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</si>
  <si>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</si>
  <si>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</si>
  <si>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</si>
  <si>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</si>
  <si>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</si>
  <si>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</si>
  <si>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</si>
  <si>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</si>
  <si>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</si>
  <si>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</si>
  <si>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</si>
  <si>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</si>
  <si>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</si>
  <si>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</si>
  <si>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</si>
  <si>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</si>
  <si>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</si>
  <si>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</si>
  <si>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</si>
  <si>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</si>
  <si>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</si>
  <si>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</si>
  <si>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</si>
  <si>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</si>
  <si>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</si>
  <si>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</si>
  <si>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</si>
  <si>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</si>
  <si>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</si>
  <si>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</si>
  <si>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</si>
  <si>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</si>
  <si>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</si>
  <si>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</si>
  <si>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</si>
  <si>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</si>
  <si>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</si>
  <si>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</si>
  <si>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</si>
  <si>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</si>
  <si>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</si>
  <si>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</si>
  <si>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</si>
  <si>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</si>
  <si>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</si>
  <si>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</si>
  <si>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</si>
  <si>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</si>
  <si>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</si>
  <si>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</si>
  <si>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</si>
  <si>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</si>
  <si>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</si>
  <si>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</si>
  <si>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</si>
  <si>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</si>
  <si>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</si>
  <si>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</si>
  <si>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</si>
  <si>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</si>
  <si>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</si>
  <si>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</si>
  <si>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</si>
  <si>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</si>
  <si>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</si>
  <si>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</si>
  <si>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</si>
  <si>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</si>
  <si>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</si>
  <si>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</si>
  <si>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</si>
  <si>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</si>
  <si>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</si>
  <si>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</si>
  <si>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</si>
  <si>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</si>
  <si>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</si>
  <si>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</si>
  <si>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</si>
  <si>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</si>
  <si>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</si>
  <si>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</si>
  <si>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</si>
  <si>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</si>
  <si>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</si>
  <si>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</si>
  <si>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</si>
  <si>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</si>
  <si>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</si>
  <si>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</si>
  <si>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</si>
  <si>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</si>
  <si>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</si>
  <si>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</si>
  <si>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</si>
  <si>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</si>
  <si>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</si>
  <si>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</si>
  <si>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</si>
  <si>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</si>
  <si>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</si>
  <si>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</si>
  <si>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</si>
  <si>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</si>
  <si>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</si>
  <si>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</si>
  <si>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</si>
  <si>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</si>
  <si>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</si>
  <si>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</si>
  <si>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</si>
  <si>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</si>
  <si>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</si>
  <si>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</si>
  <si>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</si>
  <si>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</si>
  <si>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</si>
  <si>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</si>
  <si>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</si>
  <si>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</si>
  <si>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</si>
  <si>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</si>
  <si>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</si>
  <si>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</si>
  <si>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</si>
  <si>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</si>
  <si>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</si>
  <si>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</si>
  <si>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</si>
  <si>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</si>
  <si>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</si>
  <si>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</si>
  <si>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</si>
  <si>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</si>
  <si>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</si>
  <si>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</si>
  <si>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</si>
  <si>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</si>
  <si>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</si>
  <si>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</si>
  <si>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</si>
  <si>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</si>
  <si>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</si>
  <si>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</si>
  <si>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</si>
  <si>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</si>
  <si>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</si>
  <si>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</si>
  <si>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</si>
  <si>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</si>
  <si>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</si>
  <si>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</si>
  <si>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</si>
  <si>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</si>
  <si>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</si>
  <si>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</si>
  <si>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</si>
  <si>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</si>
  <si>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</si>
  <si>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</si>
  <si>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</si>
  <si>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</si>
  <si>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</si>
  <si>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</si>
  <si>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</si>
  <si>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</si>
  <si>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</si>
  <si>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</si>
  <si>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</si>
  <si>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</si>
  <si>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</si>
  <si>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</si>
  <si>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</si>
  <si>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</si>
  <si>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</si>
  <si>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</si>
  <si>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</si>
  <si>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</si>
  <si>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</si>
  <si>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</si>
  <si>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</si>
  <si>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</si>
  <si>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</si>
  <si>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</si>
  <si>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</si>
  <si>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</si>
  <si>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</si>
  <si>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</si>
  <si>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</si>
  <si>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</si>
  <si>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</si>
  <si>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</si>
  <si>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</si>
  <si>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</si>
  <si>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</si>
  <si>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</si>
  <si>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</si>
  <si>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</si>
  <si>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</si>
  <si>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</si>
  <si>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</si>
  <si>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</si>
  <si>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</si>
  <si>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</si>
  <si>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</si>
  <si>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</si>
  <si>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</si>
  <si>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</si>
  <si>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</si>
  <si>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</si>
  <si>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</si>
  <si>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</si>
  <si>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</si>
  <si>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</si>
  <si>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</si>
  <si>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</si>
  <si>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</si>
  <si>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</si>
  <si>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</si>
  <si>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</si>
  <si>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</si>
  <si>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</si>
  <si>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</si>
  <si>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</si>
  <si>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</si>
  <si>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</si>
  <si>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</si>
  <si>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</si>
  <si>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</si>
  <si>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</si>
  <si>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</si>
  <si>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</si>
  <si>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</si>
  <si>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</si>
  <si>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</si>
  <si>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</si>
  <si>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</si>
  <si>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</si>
  <si>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</si>
  <si>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</si>
  <si>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</si>
  <si>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</si>
  <si>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</si>
  <si>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</si>
  <si>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</si>
  <si>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</si>
  <si>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</si>
  <si>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</si>
  <si>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</si>
  <si>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</si>
  <si>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</si>
  <si>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</si>
  <si>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</si>
  <si>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</si>
  <si>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</si>
  <si>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</si>
  <si>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</si>
  <si>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</si>
  <si>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</si>
  <si>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</si>
  <si>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</si>
  <si>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</si>
  <si>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</si>
  <si>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</si>
  <si>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</si>
  <si>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</si>
  <si>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</si>
  <si>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</si>
  <si>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</si>
  <si>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</si>
  <si>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</si>
  <si>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</si>
  <si>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</si>
  <si>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</si>
  <si>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</si>
  <si>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</si>
  <si>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</si>
  <si>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</si>
  <si>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</si>
  <si>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</si>
  <si>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</si>
  <si>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</si>
  <si>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</si>
  <si>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</si>
  <si>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</si>
  <si>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</si>
  <si>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</si>
  <si>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</si>
  <si>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</si>
  <si>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</si>
  <si>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</si>
  <si>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</si>
  <si>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</si>
  <si>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</si>
  <si>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</si>
  <si>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</si>
  <si>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</si>
  <si>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</si>
  <si>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</si>
  <si>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</si>
  <si>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</si>
  <si>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</si>
  <si>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</si>
  <si>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</si>
  <si>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</si>
  <si>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</si>
  <si>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</si>
  <si>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</si>
  <si>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</si>
  <si>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</si>
  <si>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</si>
  <si>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</si>
  <si>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</si>
  <si>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</si>
  <si>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</si>
  <si>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</si>
  <si>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</si>
  <si>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</si>
  <si>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</si>
  <si>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</si>
  <si>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</si>
  <si>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</si>
  <si>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</si>
  <si>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</si>
  <si>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</si>
  <si>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</si>
  <si>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</si>
  <si>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</si>
  <si>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</si>
  <si>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</si>
  <si>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</si>
  <si>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</si>
  <si>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</si>
  <si>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</si>
  <si>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</si>
  <si>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</si>
  <si>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</si>
  <si>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</si>
  <si>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</si>
  <si>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</si>
  <si>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</si>
  <si>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</si>
  <si>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</si>
  <si>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</si>
  <si>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</si>
  <si>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</si>
  <si>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</si>
  <si>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</si>
  <si>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</si>
  <si>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</si>
  <si>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</si>
  <si>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</si>
  <si>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</si>
  <si>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</si>
  <si>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</si>
  <si>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</si>
  <si>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</si>
  <si>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</si>
  <si>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</si>
  <si>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</si>
  <si>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</si>
  <si>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</si>
  <si>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</si>
  <si>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</si>
  <si>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</si>
  <si>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</si>
  <si>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</si>
  <si>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</si>
  <si>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</si>
  <si>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</si>
  <si>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</si>
  <si>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</si>
  <si>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</si>
  <si>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</si>
  <si>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</si>
  <si>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</si>
  <si>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</si>
  <si>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</si>
  <si>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</si>
  <si>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</si>
  <si>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</si>
  <si>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</si>
  <si>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</si>
  <si>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</si>
  <si>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</si>
  <si>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</si>
  <si>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</si>
  <si>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</si>
  <si>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</si>
  <si>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</si>
  <si>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</si>
  <si>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</si>
  <si>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</si>
  <si>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</si>
  <si>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</si>
  <si>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</si>
  <si>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</si>
  <si>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</si>
  <si>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</si>
  <si>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</si>
  <si>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</si>
  <si>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</si>
  <si>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</si>
  <si>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</si>
  <si>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</si>
  <si>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</si>
  <si>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</si>
  <si>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</si>
  <si>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</si>
  <si>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</si>
  <si>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</si>
  <si>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</si>
  <si>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</si>
  <si>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</si>
  <si>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</si>
  <si>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</si>
  <si>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</si>
  <si>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</si>
  <si>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</si>
  <si>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</si>
  <si>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</si>
  <si>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</si>
  <si>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</si>
  <si>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</si>
  <si>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</si>
  <si>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</si>
  <si>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</si>
  <si>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</si>
  <si>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</si>
  <si>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</si>
  <si>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</si>
  <si>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</si>
  <si>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</si>
  <si>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</si>
  <si>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</si>
  <si>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</si>
  <si>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</si>
  <si>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</si>
  <si>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</si>
  <si>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</si>
  <si>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</si>
  <si>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</si>
  <si>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</si>
  <si>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</si>
  <si>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</si>
  <si>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</si>
  <si>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</si>
  <si>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</si>
  <si>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</si>
  <si>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</si>
  <si>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</si>
  <si>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</si>
  <si>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</si>
  <si>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</si>
  <si>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</si>
  <si>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</si>
  <si>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</si>
  <si>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</si>
  <si>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</si>
  <si>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</si>
  <si>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</si>
  <si>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</si>
  <si>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</si>
  <si>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</si>
  <si>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</si>
  <si>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</si>
  <si>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</si>
  <si>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</si>
  <si>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</si>
  <si>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</si>
  <si>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</si>
  <si>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</si>
  <si>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</si>
  <si>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</si>
  <si>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</si>
  <si>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</si>
  <si>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</si>
  <si>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</si>
  <si>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</si>
  <si>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</si>
  <si>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</si>
  <si>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</si>
  <si>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</si>
  <si>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</si>
  <si>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</si>
  <si>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</si>
  <si>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</si>
  <si>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</si>
  <si>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</si>
  <si>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</si>
  <si>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</si>
  <si>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</si>
  <si>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</si>
  <si>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</si>
  <si>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</si>
  <si>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</si>
  <si>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</si>
  <si>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</si>
  <si>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</si>
  <si>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</si>
  <si>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</si>
  <si>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</si>
  <si>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</si>
  <si>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</si>
  <si>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</si>
  <si>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</si>
  <si>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</si>
  <si>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</si>
  <si>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</si>
  <si>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</si>
  <si>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</si>
  <si>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</si>
  <si>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</si>
  <si>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</si>
  <si>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</si>
  <si>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</si>
  <si>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</si>
  <si>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</si>
  <si>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</si>
  <si>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</si>
  <si>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</si>
  <si>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</si>
  <si>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</si>
  <si>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</si>
  <si>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</si>
  <si>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</si>
  <si>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</si>
  <si>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</si>
  <si>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</si>
  <si>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</si>
  <si>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</si>
  <si>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</si>
  <si>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</si>
  <si>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</si>
  <si>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</si>
  <si>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</si>
  <si>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</si>
  <si>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</si>
  <si>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</si>
  <si>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</si>
  <si>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</si>
  <si>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</si>
  <si>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</si>
  <si>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</si>
  <si>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</si>
  <si>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</si>
  <si>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</si>
  <si>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</si>
  <si>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</si>
  <si>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</si>
  <si>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</si>
  <si>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</si>
  <si>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</si>
  <si>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</si>
  <si>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</si>
  <si>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</si>
  <si>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</si>
  <si>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</si>
  <si>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</si>
  <si>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</si>
  <si>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</si>
  <si>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</si>
  <si>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</si>
  <si>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</si>
  <si>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</si>
  <si>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</si>
  <si>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</si>
  <si>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</si>
  <si>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</si>
  <si>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</si>
  <si>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</si>
  <si>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</si>
  <si>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</si>
  <si>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</si>
  <si>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</si>
  <si>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</si>
  <si>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</si>
  <si>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</si>
  <si>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</si>
  <si>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</si>
  <si>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</si>
  <si>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</si>
  <si>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</si>
  <si>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</si>
  <si>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</si>
  <si>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</si>
  <si>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</si>
  <si>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</si>
  <si>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</si>
  <si>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</si>
  <si>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</si>
  <si>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</si>
  <si>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</si>
  <si>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</si>
  <si>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</si>
  <si>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</si>
  <si>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</si>
  <si>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</si>
  <si>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</si>
  <si>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</si>
  <si>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</si>
  <si>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</si>
  <si>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</si>
  <si>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</si>
  <si>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</si>
  <si>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</si>
  <si>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</si>
  <si>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</si>
  <si>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</si>
  <si>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</si>
  <si>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</si>
  <si>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</si>
  <si>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</si>
  <si>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</si>
  <si>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</si>
  <si>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</si>
  <si>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</si>
  <si>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</si>
  <si>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</si>
  <si>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</si>
  <si>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</si>
  <si>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</si>
  <si>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</si>
  <si>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</si>
  <si>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</si>
  <si>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</si>
  <si>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</si>
  <si>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</si>
  <si>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</si>
  <si>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</si>
  <si>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</si>
  <si>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</si>
  <si>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</si>
  <si>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</si>
  <si>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</si>
  <si>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</si>
  <si>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</si>
  <si>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</si>
  <si>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</si>
  <si>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</si>
  <si>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</si>
  <si>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</si>
  <si>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</si>
  <si>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</si>
  <si>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</si>
  <si>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</si>
  <si>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</si>
  <si>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</si>
  <si>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</si>
  <si>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</si>
  <si>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</si>
  <si>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</si>
  <si>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</si>
  <si>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</si>
  <si>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</si>
  <si>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</si>
  <si>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</si>
  <si>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</si>
  <si>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</si>
  <si>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</si>
  <si>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</si>
  <si>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</si>
  <si>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</si>
  <si>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</si>
  <si>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</si>
  <si>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</si>
  <si>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</si>
  <si>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</si>
  <si>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</si>
  <si>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</si>
  <si>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</si>
  <si>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</si>
  <si>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</si>
  <si>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</si>
  <si>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</si>
  <si>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</si>
  <si>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</si>
  <si>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</si>
  <si>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</si>
  <si>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</si>
  <si>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</si>
  <si>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</si>
  <si>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</si>
  <si>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</si>
  <si>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</si>
  <si>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</si>
  <si>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</si>
  <si>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</si>
  <si>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</si>
  <si>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</si>
  <si>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</si>
  <si>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</si>
  <si>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</si>
  <si>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</si>
  <si>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</si>
  <si>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</si>
  <si>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</si>
  <si>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</si>
  <si>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</si>
  <si>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</si>
  <si>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</si>
  <si>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</si>
  <si>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</si>
  <si>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</si>
  <si>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</si>
  <si>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</si>
  <si>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</si>
  <si>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</si>
  <si>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</si>
  <si>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</si>
  <si>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</si>
  <si>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</si>
  <si>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</si>
  <si>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</si>
  <si>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</si>
  <si>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</si>
  <si>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</si>
  <si>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</si>
  <si>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</si>
  <si>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</si>
  <si>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</si>
  <si>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</si>
  <si>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</si>
  <si>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</si>
  <si>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</si>
  <si>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</si>
  <si>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</si>
  <si>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</si>
  <si>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</si>
  <si>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</si>
  <si>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</si>
  <si>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</si>
  <si>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</si>
  <si>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</si>
  <si>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</si>
  <si>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</si>
  <si>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</si>
  <si>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</si>
  <si>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</si>
  <si>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</si>
  <si>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</si>
  <si>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</si>
  <si>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</si>
  <si>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</si>
  <si>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</si>
  <si>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</si>
  <si>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</si>
  <si>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</si>
  <si>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</si>
  <si>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</si>
  <si>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</si>
  <si>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</si>
  <si>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</si>
  <si>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</si>
  <si>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</si>
  <si>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</si>
  <si>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</si>
  <si>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</si>
  <si>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</si>
  <si>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</si>
  <si>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</si>
  <si>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</si>
  <si>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</si>
  <si>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</si>
  <si>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</si>
  <si>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</si>
  <si>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</si>
  <si>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</si>
  <si>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</si>
  <si>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</si>
  <si>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</si>
  <si>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</si>
  <si>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</si>
  <si>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</si>
  <si>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</si>
  <si>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</si>
  <si>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</si>
  <si>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</si>
  <si>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</si>
  <si>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</si>
  <si>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</si>
  <si>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</si>
  <si>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</si>
  <si>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</si>
  <si>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</si>
  <si>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</si>
  <si>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</si>
  <si>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</si>
  <si>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</si>
  <si>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</si>
  <si>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</si>
  <si>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</si>
  <si>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</si>
  <si>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</si>
  <si>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</si>
  <si>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</si>
  <si>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</si>
  <si>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</si>
  <si>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</si>
  <si>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</si>
  <si>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</si>
  <si>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</si>
  <si>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</si>
  <si>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</si>
  <si>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</si>
  <si>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</si>
  <si>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</si>
  <si>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</si>
  <si>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</si>
  <si>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</si>
  <si>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</si>
  <si>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</si>
  <si>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</si>
  <si>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</si>
  <si>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</si>
  <si>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</si>
  <si>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</si>
  <si>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</si>
  <si>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</si>
  <si>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</si>
  <si>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</si>
  <si>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</si>
  <si>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</si>
  <si>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</si>
  <si>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</si>
  <si>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</si>
  <si>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</si>
  <si>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</si>
  <si>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</si>
  <si>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</si>
  <si>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</si>
  <si>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</si>
  <si>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</si>
  <si>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</si>
  <si>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</si>
  <si>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</si>
  <si>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</si>
  <si>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</si>
  <si>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</si>
  <si>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</si>
  <si>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</si>
  <si>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</si>
  <si>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</si>
  <si>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</si>
  <si>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</si>
  <si>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</si>
  <si>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</si>
  <si>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</si>
  <si>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</si>
  <si>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</si>
  <si>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</si>
  <si>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</si>
  <si>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</si>
  <si>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</si>
  <si>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</si>
  <si>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</si>
  <si>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</si>
  <si>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</si>
  <si>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</si>
  <si>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</si>
  <si>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</si>
  <si>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</si>
  <si>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</si>
  <si>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</si>
  <si>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</si>
  <si>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</si>
  <si>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</si>
  <si>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</si>
  <si>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</si>
  <si>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</si>
  <si>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</si>
  <si>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</si>
  <si>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</si>
  <si>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</si>
  <si>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</si>
  <si>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</si>
  <si>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</si>
  <si>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</si>
  <si>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</si>
  <si>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</si>
  <si>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</si>
  <si>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</si>
  <si>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</si>
  <si>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</si>
  <si>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</si>
  <si>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</si>
  <si>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</si>
  <si>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</si>
  <si>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</si>
  <si>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</si>
  <si>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</si>
  <si>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</si>
  <si>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</si>
  <si>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</si>
  <si>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</si>
  <si>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</si>
  <si>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</si>
  <si>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</si>
  <si>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</si>
  <si>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</si>
  <si>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</si>
  <si>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</si>
  <si>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</si>
  <si>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</si>
  <si>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</si>
  <si>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</si>
  <si>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</si>
  <si>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</si>
  <si>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</si>
  <si>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</si>
  <si>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</si>
  <si>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</si>
  <si>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</si>
  <si>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</si>
  <si>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</si>
  <si>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</si>
  <si>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</si>
  <si>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</si>
  <si>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</si>
  <si>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</si>
  <si>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</si>
  <si>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</si>
  <si>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</si>
  <si>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</si>
  <si>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</si>
  <si>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</si>
  <si>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</si>
  <si>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</si>
  <si>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</si>
  <si>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</si>
  <si>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</si>
  <si>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</si>
  <si>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</si>
  <si>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</si>
  <si>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</si>
  <si>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</si>
  <si>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</si>
  <si>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</si>
  <si>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</si>
  <si>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</si>
  <si>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</si>
  <si>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</si>
  <si>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</si>
  <si>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</si>
  <si>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</si>
  <si>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</si>
  <si>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</si>
  <si>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</si>
  <si>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</si>
  <si>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</si>
  <si>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</si>
  <si>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</si>
  <si>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</si>
  <si>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</si>
  <si>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</si>
  <si>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</si>
  <si>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</si>
  <si>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</si>
  <si>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</si>
  <si>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</si>
  <si>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</si>
  <si>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</si>
  <si>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</si>
  <si>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</si>
  <si>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</si>
  <si>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</si>
  <si>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</si>
  <si>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</si>
  <si>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</si>
  <si>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</si>
  <si>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</si>
  <si>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</si>
  <si>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</si>
  <si>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</si>
  <si>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</si>
  <si>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</si>
  <si>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</si>
  <si>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</si>
  <si>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</si>
  <si>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</si>
  <si>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</si>
  <si>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</si>
  <si>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</si>
  <si>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</si>
  <si>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</si>
  <si>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</si>
  <si>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</si>
  <si>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</si>
  <si>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</si>
  <si>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</si>
  <si>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</si>
  <si>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</si>
  <si>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</si>
  <si>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</si>
  <si>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</si>
  <si>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</si>
  <si>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</si>
  <si>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</si>
  <si>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</si>
  <si>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</si>
  <si>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</si>
  <si>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</si>
  <si>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</si>
  <si>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</si>
  <si>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</si>
  <si>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</si>
  <si>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</si>
  <si>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</si>
  <si>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</si>
  <si>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</si>
  <si>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</si>
  <si>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</si>
  <si>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</si>
  <si>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</si>
  <si>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</si>
  <si>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</si>
  <si>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</si>
  <si>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</si>
  <si>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</si>
  <si>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</si>
  <si>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</si>
  <si>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</si>
  <si>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</si>
  <si>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</si>
  <si>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</si>
  <si>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</si>
  <si>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</si>
  <si>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</si>
  <si>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</si>
  <si>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</si>
  <si>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</si>
  <si>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</si>
  <si>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</si>
  <si>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</si>
  <si>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</si>
  <si>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</si>
  <si>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</si>
  <si>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</si>
  <si>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</si>
  <si>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</si>
  <si>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</si>
  <si>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</si>
  <si>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</si>
  <si>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</si>
  <si>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</si>
  <si>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</si>
  <si>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</si>
  <si>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</si>
  <si>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</si>
  <si>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</si>
  <si>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</si>
  <si>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</si>
  <si>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</si>
  <si>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</si>
  <si>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</si>
  <si>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</si>
  <si>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</si>
  <si>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</si>
  <si>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</si>
  <si>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</si>
  <si>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</si>
  <si>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</si>
  <si>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</si>
  <si>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</si>
  <si>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</si>
  <si>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</si>
  <si>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</si>
  <si>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</si>
  <si>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</si>
  <si>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</si>
  <si>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</si>
  <si>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</si>
  <si>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</si>
  <si>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</si>
  <si>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</si>
  <si>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</si>
  <si>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</si>
  <si>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</si>
  <si>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</si>
  <si>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</si>
  <si>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</si>
  <si>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</si>
  <si>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</si>
  <si>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</si>
  <si>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</si>
  <si>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</si>
  <si>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</si>
  <si>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</si>
  <si>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</si>
  <si>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</si>
  <si>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</si>
  <si>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</si>
  <si>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</si>
  <si>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</si>
  <si>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</si>
  <si>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</si>
  <si>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</si>
  <si>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</si>
  <si>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</si>
  <si>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</si>
  <si>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</si>
  <si>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</si>
  <si>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</si>
  <si>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</si>
  <si>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</si>
  <si>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</si>
  <si>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</si>
  <si>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</si>
  <si>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</si>
  <si>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</si>
  <si>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</si>
  <si>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</si>
  <si>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</si>
  <si>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</si>
  <si>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</si>
  <si>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</si>
  <si>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</si>
  <si>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</si>
  <si>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</si>
  <si>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</si>
  <si>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</si>
  <si>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</si>
  <si>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</si>
  <si>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</si>
  <si>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</si>
  <si>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</si>
  <si>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</si>
  <si>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</si>
  <si>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</si>
  <si>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</si>
  <si>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</si>
  <si>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</si>
  <si>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</si>
  <si>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</si>
  <si>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</si>
  <si>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</si>
  <si>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</si>
  <si>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</si>
  <si>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</si>
  <si>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</si>
  <si>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</si>
  <si>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</si>
  <si>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</si>
  <si>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</si>
  <si>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</si>
  <si>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</si>
  <si>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</si>
  <si>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</si>
  <si>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</si>
  <si>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</si>
  <si>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</si>
  <si>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</si>
  <si>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</si>
  <si>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</si>
  <si>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</si>
  <si>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</si>
  <si>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</si>
  <si>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</si>
  <si>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</si>
  <si>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</si>
  <si>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</si>
  <si>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</si>
  <si>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</si>
  <si>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</si>
  <si>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</si>
  <si>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</si>
  <si>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</si>
  <si>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</si>
  <si>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</si>
  <si>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</si>
  <si>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</si>
  <si>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</si>
  <si>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</si>
  <si>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</si>
  <si>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</si>
  <si>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</si>
  <si>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</si>
  <si>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</si>
  <si>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</si>
  <si>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</si>
  <si>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</si>
  <si>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</si>
  <si>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</si>
  <si>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</si>
  <si>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</si>
  <si>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</si>
  <si>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</si>
  <si>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</si>
  <si>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</si>
  <si>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</si>
  <si>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</si>
  <si>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</si>
  <si>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</si>
  <si>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</si>
  <si>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</si>
  <si>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</si>
  <si>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</si>
  <si>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</si>
  <si>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</si>
  <si>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</si>
  <si>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</si>
  <si>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</si>
  <si>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</si>
  <si>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</si>
  <si>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</si>
  <si>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</si>
  <si>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</si>
  <si>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</si>
  <si>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</si>
  <si>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</si>
  <si>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</si>
  <si>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</si>
  <si>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</si>
  <si>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</si>
  <si>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</si>
  <si>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</si>
  <si>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</si>
  <si>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</si>
  <si>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</si>
  <si>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</si>
  <si>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</si>
  <si>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</si>
  <si>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</si>
  <si>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</si>
  <si>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</si>
  <si>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</si>
  <si>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</si>
  <si>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</si>
  <si>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</si>
  <si>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</si>
  <si>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</si>
  <si>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</si>
  <si>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</si>
  <si>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</si>
  <si>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</si>
  <si>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</si>
  <si>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</si>
  <si>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</si>
  <si>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</si>
  <si>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</si>
  <si>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</si>
  <si>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</si>
  <si>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</si>
  <si>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</si>
  <si>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</si>
  <si>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</si>
  <si>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</si>
  <si>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</si>
  <si>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</si>
  <si>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</si>
  <si>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</si>
  <si>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</si>
  <si>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</si>
  <si>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</si>
  <si>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</si>
  <si>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</si>
  <si>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</si>
  <si>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</si>
  <si>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</si>
  <si>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</si>
  <si>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</si>
  <si>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</si>
  <si>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</si>
  <si>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</si>
  <si>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</si>
  <si>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</si>
  <si>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</si>
  <si>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</si>
  <si>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</si>
  <si>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</si>
  <si>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</si>
  <si>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</si>
  <si>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</si>
  <si>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</si>
  <si>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</si>
  <si>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</si>
  <si>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</si>
  <si>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</si>
  <si>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</si>
  <si>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</si>
  <si>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</si>
  <si>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</si>
  <si>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</si>
  <si>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</si>
  <si>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</si>
  <si>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</si>
  <si>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</si>
  <si>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</si>
  <si>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</si>
  <si>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</si>
  <si>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</si>
  <si>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</si>
  <si>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</si>
  <si>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</si>
  <si>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</si>
  <si>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</si>
  <si>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</si>
  <si>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</si>
  <si>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</si>
  <si>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</si>
  <si>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</si>
  <si>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</si>
  <si>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</si>
  <si>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</si>
  <si>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</si>
  <si>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</si>
  <si>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</si>
  <si>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</si>
  <si>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</si>
  <si>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</si>
  <si>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</si>
  <si>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</si>
  <si>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</si>
  <si>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</si>
  <si>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</si>
  <si>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</si>
  <si>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</si>
  <si>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</si>
  <si>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</si>
  <si>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</si>
  <si>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</si>
  <si>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</si>
  <si>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</si>
  <si>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</si>
  <si>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</si>
  <si>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</si>
  <si>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</si>
  <si>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</si>
  <si>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</si>
  <si>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</si>
  <si>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</si>
  <si>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</si>
  <si>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</si>
  <si>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</si>
  <si>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</si>
  <si>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</si>
  <si>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</si>
  <si>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</si>
  <si>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</si>
  <si>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</si>
  <si>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</si>
  <si>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</si>
  <si>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</si>
  <si>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</si>
  <si>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</si>
  <si>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</si>
  <si>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</si>
  <si>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</si>
  <si>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</si>
  <si>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</si>
  <si>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</si>
  <si>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</si>
  <si>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</si>
  <si>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</si>
  <si>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</si>
  <si>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</si>
  <si>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</si>
  <si>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</si>
  <si>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</si>
  <si>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</si>
  <si>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</si>
  <si>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</si>
  <si>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</si>
  <si>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</si>
  <si>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</si>
  <si>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</si>
  <si>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</si>
  <si>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</si>
  <si>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</si>
  <si>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</si>
  <si>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</si>
  <si>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</si>
  <si>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</si>
  <si>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</si>
  <si>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</si>
  <si>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</si>
  <si>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</si>
  <si>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</si>
  <si>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</si>
  <si>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</si>
  <si>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</si>
  <si>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</si>
  <si>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</si>
  <si>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</si>
  <si>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</si>
  <si>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</si>
  <si>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</si>
  <si>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</si>
  <si>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</si>
  <si>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</si>
  <si>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</si>
  <si>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</si>
  <si>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</si>
  <si>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</si>
  <si>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</si>
  <si>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</si>
  <si>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</si>
  <si>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</si>
  <si>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</si>
  <si>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</si>
  <si>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</si>
  <si>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</si>
  <si>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</si>
  <si>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</si>
  <si>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</si>
  <si>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</si>
  <si>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</si>
  <si>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</si>
  <si>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</si>
  <si>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</si>
  <si>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</si>
  <si>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</si>
  <si>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</si>
  <si>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</si>
  <si>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</si>
  <si>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</si>
  <si>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</si>
  <si>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</si>
  <si>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</si>
  <si>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</si>
  <si>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</si>
  <si>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</si>
  <si>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</si>
  <si>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</si>
  <si>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</si>
  <si>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</si>
  <si>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</si>
  <si>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</si>
  <si>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</si>
  <si>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</si>
  <si>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</si>
  <si>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</si>
  <si>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</si>
  <si>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</si>
  <si>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</si>
  <si>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</si>
  <si>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</si>
  <si>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</si>
  <si>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</si>
  <si>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</si>
  <si>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</si>
  <si>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</si>
  <si>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</si>
  <si>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</si>
  <si>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</si>
  <si>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</si>
  <si>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</si>
  <si>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</si>
  <si>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</si>
  <si>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</si>
  <si>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</si>
  <si>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</si>
  <si>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</si>
  <si>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</si>
  <si>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</si>
  <si>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</si>
  <si>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</si>
  <si>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</si>
  <si>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</si>
  <si>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</si>
  <si>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</si>
  <si>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</si>
  <si>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</si>
  <si>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</si>
  <si>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</si>
  <si>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</si>
  <si>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</si>
  <si>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</si>
  <si>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</si>
  <si>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</si>
  <si>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</si>
  <si>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</si>
  <si>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</si>
  <si>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</si>
  <si>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</si>
  <si>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</si>
  <si>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</si>
  <si>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</si>
  <si>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</si>
  <si>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</si>
  <si>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</si>
  <si>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</si>
  <si>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</si>
  <si>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</si>
  <si>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</si>
  <si>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</si>
  <si>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</si>
  <si>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</si>
  <si>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</si>
  <si>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</si>
  <si>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</si>
  <si>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</si>
  <si>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</si>
  <si>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</si>
  <si>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</si>
  <si>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</si>
  <si>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</si>
  <si>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</si>
  <si>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</si>
  <si>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</si>
  <si>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</si>
  <si>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</si>
  <si>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</si>
  <si>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</si>
  <si>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</si>
  <si>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</si>
  <si>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</si>
  <si>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</si>
  <si>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</si>
  <si>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</si>
  <si>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</si>
  <si>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</si>
  <si>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</si>
  <si>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</si>
  <si>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</si>
  <si>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</si>
  <si>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</si>
  <si>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</si>
  <si>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</si>
  <si>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</si>
  <si>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</si>
  <si>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</si>
  <si>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</si>
  <si>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</si>
  <si>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</si>
  <si>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</si>
  <si>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</si>
  <si>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</si>
  <si>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</si>
  <si>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</si>
  <si>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</si>
  <si>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</si>
  <si>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</si>
  <si>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</si>
  <si>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</si>
  <si>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</si>
  <si>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</si>
  <si>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</si>
  <si>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</si>
  <si>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</si>
  <si>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</si>
  <si>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</si>
  <si>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</si>
  <si>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</si>
  <si>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</si>
  <si>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</si>
  <si>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</si>
  <si>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</si>
  <si>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</si>
  <si>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</si>
  <si>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</si>
  <si>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</si>
  <si>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</si>
  <si>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</si>
  <si>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</si>
  <si>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</si>
  <si>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</si>
  <si>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</si>
  <si>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</si>
  <si>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</si>
  <si>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</si>
  <si>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</si>
  <si>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</si>
  <si>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</si>
  <si>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</si>
  <si>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</si>
  <si>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</si>
  <si>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</si>
  <si>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</si>
  <si>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</si>
  <si>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</si>
  <si>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</si>
  <si>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</si>
  <si>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</si>
  <si>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</si>
  <si>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</si>
  <si>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</si>
  <si>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</si>
  <si>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</si>
  <si>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</si>
  <si>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</si>
  <si>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</si>
  <si>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</si>
  <si>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</si>
  <si>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</si>
  <si>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</si>
  <si>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</si>
  <si>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</si>
  <si>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</si>
  <si>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</si>
  <si>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</si>
  <si>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</si>
  <si>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</si>
  <si>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</si>
  <si>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</si>
  <si>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</si>
  <si>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</si>
  <si>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</si>
  <si>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</si>
  <si>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</si>
  <si>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</si>
  <si>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</si>
  <si>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</si>
  <si>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</si>
  <si>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</si>
  <si>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</si>
  <si>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</si>
  <si>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</si>
  <si>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</si>
  <si>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</si>
  <si>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</si>
  <si>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</si>
  <si>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</si>
  <si>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</si>
  <si>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</si>
  <si>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</si>
  <si>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</si>
  <si>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</si>
  <si>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</si>
  <si>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</si>
  <si>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</si>
  <si>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</si>
  <si>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</si>
  <si>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</si>
  <si>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</si>
  <si>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</si>
  <si>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</si>
  <si>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</si>
  <si>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</si>
  <si>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</si>
  <si>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</si>
  <si>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</si>
  <si>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</si>
  <si>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</si>
  <si>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</si>
  <si>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</si>
  <si>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</si>
  <si>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</si>
  <si>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</si>
  <si>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</si>
  <si>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</si>
  <si>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</si>
  <si>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</si>
  <si>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</si>
  <si>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</si>
  <si>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</si>
  <si>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</si>
  <si>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</si>
  <si>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</si>
  <si>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</si>
  <si>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</si>
  <si>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</si>
  <si>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</si>
  <si>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</si>
  <si>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</si>
  <si>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</si>
  <si>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</si>
  <si>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</si>
  <si>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</si>
  <si>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</si>
  <si>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</si>
  <si>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</si>
  <si>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</si>
  <si>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</si>
  <si>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</si>
  <si>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</si>
  <si>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</si>
  <si>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</si>
  <si>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</si>
  <si>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</si>
  <si>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</si>
  <si>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</si>
  <si>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</si>
  <si>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</si>
  <si>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</si>
  <si>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</si>
  <si>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</si>
  <si>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</si>
  <si>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</si>
  <si>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</si>
  <si>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</si>
  <si>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</si>
  <si>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</si>
  <si>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</si>
  <si>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</si>
  <si>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</si>
  <si>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</si>
  <si>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</si>
  <si>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</si>
  <si>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</si>
  <si>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</si>
  <si>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</si>
  <si>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</si>
  <si>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</si>
  <si>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</si>
  <si>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</si>
  <si>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</si>
  <si>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</si>
  <si>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</si>
  <si>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</si>
  <si>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</si>
  <si>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</si>
  <si>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</si>
  <si>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</si>
  <si>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</si>
  <si>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</si>
  <si>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</si>
  <si>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</si>
  <si>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</si>
  <si>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</si>
  <si>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</si>
  <si>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</si>
  <si>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</si>
  <si>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</si>
  <si>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</si>
  <si>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</si>
  <si>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</si>
  <si>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</si>
  <si>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</si>
  <si>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</si>
  <si>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</si>
  <si>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</si>
  <si>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</si>
  <si>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</si>
  <si>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</si>
  <si>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</si>
  <si>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</si>
  <si>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</si>
  <si>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</si>
  <si>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</si>
  <si>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</si>
  <si>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</si>
  <si>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</si>
  <si>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</si>
  <si>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</si>
  <si>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</si>
  <si>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</si>
  <si>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</si>
  <si>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</si>
  <si>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</si>
  <si>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</si>
  <si>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</si>
  <si>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</si>
  <si>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</si>
  <si>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</si>
  <si>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</si>
  <si>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</si>
  <si>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</si>
  <si>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</si>
  <si>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</si>
  <si>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</si>
  <si>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</si>
  <si>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</si>
  <si>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</si>
  <si>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</si>
  <si>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</si>
  <si>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</si>
  <si>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</si>
  <si>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</si>
  <si>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</si>
  <si>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</si>
  <si>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</si>
  <si>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</si>
  <si>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</si>
  <si>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</si>
  <si>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</si>
  <si>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</si>
  <si>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</si>
  <si>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</si>
  <si>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</si>
  <si>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</si>
  <si>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</si>
  <si>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</si>
  <si>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</si>
  <si>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</si>
  <si>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</si>
  <si>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</si>
  <si>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</si>
  <si>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</si>
  <si>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</si>
  <si>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</si>
  <si>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</si>
  <si>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</si>
  <si>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</si>
  <si>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</si>
  <si>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</si>
  <si>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</si>
  <si>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</si>
  <si>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</si>
  <si>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</si>
  <si>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</si>
  <si>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</si>
  <si>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</si>
  <si>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</si>
  <si>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</si>
  <si>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</si>
  <si>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</si>
  <si>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</si>
  <si>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</si>
  <si>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</si>
  <si>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</si>
  <si>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</si>
  <si>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</si>
  <si>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</si>
  <si>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</si>
  <si>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</si>
  <si>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</si>
  <si>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</si>
  <si>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</si>
  <si>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</si>
  <si>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</si>
  <si>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</si>
  <si>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</si>
  <si>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</si>
  <si>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</si>
  <si>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</si>
  <si>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</si>
  <si>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</si>
  <si>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</si>
  <si>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</si>
  <si>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</si>
  <si>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</si>
  <si>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</si>
  <si>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</si>
  <si>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</si>
  <si>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</si>
  <si>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</si>
  <si>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</si>
  <si>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</si>
  <si>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</si>
  <si>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</si>
  <si>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</si>
  <si>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</si>
  <si>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</si>
  <si>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</si>
  <si>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</si>
  <si>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</si>
  <si>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</si>
  <si>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</si>
  <si>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</si>
  <si>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</si>
  <si>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</si>
  <si>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</si>
  <si>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</si>
  <si>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</si>
  <si>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</si>
  <si>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</si>
  <si>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</si>
  <si>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</si>
  <si>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</si>
  <si>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</si>
  <si>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</si>
  <si>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</si>
  <si>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</si>
  <si>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</si>
  <si>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</si>
  <si>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</si>
  <si>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</si>
  <si>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</si>
  <si>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</si>
  <si>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</si>
  <si>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</si>
  <si>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</si>
  <si>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</si>
  <si>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</si>
  <si>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</si>
  <si>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</si>
  <si>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</si>
  <si>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</si>
  <si>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</si>
  <si>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</si>
  <si>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</si>
  <si>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</si>
  <si>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</si>
  <si>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</si>
  <si>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</si>
  <si>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</si>
  <si>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</si>
  <si>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</si>
  <si>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</si>
  <si>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</si>
  <si>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</si>
  <si>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</si>
  <si>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</si>
  <si>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</si>
  <si>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</si>
  <si>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</si>
  <si>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</si>
  <si>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</si>
  <si>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</si>
  <si>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</si>
  <si>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</si>
  <si>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</si>
  <si>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</si>
  <si>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</si>
  <si>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</si>
  <si>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</si>
  <si>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</si>
  <si>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</si>
  <si>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</si>
  <si>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</si>
  <si>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</si>
  <si>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</si>
  <si>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</si>
  <si>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</si>
  <si>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</si>
  <si>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</si>
  <si>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</si>
  <si>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</si>
  <si>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</si>
  <si>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</si>
  <si>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</si>
  <si>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</si>
  <si>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</si>
  <si>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</si>
  <si>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</si>
  <si>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</si>
  <si>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</si>
  <si>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</si>
  <si>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</si>
  <si>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</si>
  <si>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</si>
  <si>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</si>
  <si>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</si>
  <si>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</si>
  <si>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</si>
  <si>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</si>
  <si>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</si>
  <si>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</si>
  <si>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</si>
  <si>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</si>
  <si>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</si>
  <si>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</si>
  <si>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</si>
  <si>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</si>
  <si>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</si>
  <si>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</si>
  <si>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</si>
  <si>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</si>
  <si>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</si>
  <si>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</si>
  <si>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</si>
  <si>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</si>
  <si>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</si>
  <si>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</si>
  <si>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</si>
  <si>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</si>
  <si>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</si>
  <si>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</si>
  <si>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</si>
  <si>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</si>
  <si>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</si>
  <si>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</si>
  <si>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</si>
  <si>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</si>
  <si>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</si>
  <si>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</si>
  <si>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</si>
  <si>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</si>
  <si>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</si>
  <si>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</si>
  <si>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</si>
  <si>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</si>
  <si>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</si>
  <si>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</si>
  <si>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</si>
  <si>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</si>
  <si>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</si>
  <si>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</si>
  <si>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</si>
  <si>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</si>
  <si>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</si>
  <si>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</si>
  <si>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</si>
  <si>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</si>
  <si>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</si>
  <si>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</si>
  <si>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</si>
  <si>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</si>
  <si>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</si>
  <si>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</si>
  <si>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</si>
  <si>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</si>
  <si>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</si>
  <si>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</si>
  <si>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</si>
  <si>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</si>
  <si>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</si>
  <si>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</si>
  <si>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</si>
  <si>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</si>
  <si>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</si>
  <si>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</si>
  <si>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</si>
  <si>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</si>
  <si>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</si>
  <si>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</si>
  <si>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</si>
  <si>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</si>
  <si>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</si>
  <si>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</si>
  <si>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</si>
  <si>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</si>
  <si>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</si>
  <si>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</si>
  <si>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</si>
  <si>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</si>
  <si>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</si>
  <si>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</si>
  <si>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</si>
  <si>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</si>
  <si>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</si>
  <si>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</si>
  <si>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</si>
  <si>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</si>
  <si>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</si>
  <si>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</si>
  <si>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</si>
  <si>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</si>
  <si>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</si>
  <si>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</si>
  <si>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</si>
  <si>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</si>
  <si>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</si>
  <si>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</si>
  <si>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</si>
  <si>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</si>
  <si>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</si>
  <si>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</si>
  <si>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</si>
  <si>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</si>
  <si>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</si>
  <si>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</si>
  <si>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</si>
  <si>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</si>
  <si>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</si>
  <si>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</si>
  <si>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</si>
  <si>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</si>
  <si>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</si>
  <si>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</si>
  <si>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</si>
  <si>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</si>
  <si>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</si>
  <si>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</si>
  <si>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</si>
  <si>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</si>
  <si>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</si>
  <si>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</si>
  <si>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</si>
  <si>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</si>
  <si>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</si>
  <si>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</si>
  <si>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</si>
  <si>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</si>
  <si>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</si>
  <si>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</si>
  <si>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</si>
  <si>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</si>
  <si>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</si>
  <si>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</si>
  <si>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</si>
  <si>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</si>
  <si>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</si>
  <si>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</si>
  <si>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</si>
  <si>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</si>
  <si>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</si>
  <si>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</si>
  <si>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</si>
  <si>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</si>
  <si>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</si>
  <si>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</si>
  <si>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</si>
  <si>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</si>
  <si>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</si>
  <si>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</si>
  <si>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</si>
  <si>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</si>
  <si>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</si>
  <si>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</si>
  <si>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</si>
  <si>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</si>
  <si>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</si>
  <si>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</si>
  <si>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</si>
  <si>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</si>
  <si>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</si>
  <si>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</si>
  <si>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</si>
  <si>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</si>
  <si>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</si>
  <si>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</si>
  <si>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</si>
  <si>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</si>
  <si>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</si>
  <si>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</si>
  <si>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</si>
  <si>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</si>
  <si>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</si>
  <si>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</si>
  <si>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</si>
  <si>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</si>
  <si>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</si>
  <si>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</si>
  <si>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</si>
  <si>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</si>
  <si>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</si>
  <si>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</si>
  <si>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</si>
  <si>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</si>
  <si>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</si>
  <si>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</si>
  <si>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</si>
  <si>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</si>
  <si>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</si>
  <si>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</si>
  <si>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</si>
  <si>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</si>
  <si>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</si>
  <si>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</si>
  <si>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</si>
  <si>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</si>
  <si>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</si>
  <si>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</si>
  <si>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</si>
  <si>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</si>
  <si>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</si>
  <si>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</si>
  <si>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</si>
  <si>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</si>
  <si>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</si>
  <si>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</si>
  <si>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</si>
  <si>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</si>
  <si>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</si>
  <si>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</si>
  <si>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</si>
  <si>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</si>
  <si>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</si>
  <si>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</si>
  <si>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</si>
  <si>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</si>
  <si>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</si>
  <si>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</si>
  <si>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</si>
  <si>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</si>
  <si>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</si>
  <si>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</si>
  <si>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</si>
  <si>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</si>
  <si>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</si>
  <si>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</si>
  <si>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</si>
  <si>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</si>
  <si>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</si>
  <si>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</si>
  <si>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</si>
  <si>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</si>
  <si>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</si>
  <si>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</si>
  <si>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</si>
  <si>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</si>
  <si>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</si>
  <si>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</si>
  <si>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</si>
  <si>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</si>
  <si>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</si>
  <si>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</si>
  <si>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</si>
  <si>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</si>
  <si>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</si>
  <si>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</si>
  <si>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</si>
  <si>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</si>
  <si>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</si>
  <si>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</si>
  <si>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</si>
  <si>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</si>
  <si>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</si>
  <si>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</si>
  <si>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</si>
  <si>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</si>
  <si>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</si>
  <si>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</si>
  <si>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</si>
  <si>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</si>
  <si>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</si>
  <si>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</si>
  <si>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</si>
  <si>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</si>
  <si>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</si>
  <si>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</si>
  <si>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</si>
  <si>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</si>
  <si>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</si>
  <si>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</si>
  <si>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</si>
  <si>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</si>
  <si>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</si>
  <si>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</si>
  <si>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</si>
  <si>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</si>
  <si>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</si>
  <si>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</si>
  <si>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</si>
  <si>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</si>
  <si>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</si>
  <si>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</si>
  <si>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</si>
  <si>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</si>
  <si>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</si>
  <si>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</si>
  <si>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</si>
  <si>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</si>
  <si>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</si>
  <si>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</si>
  <si>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</si>
  <si>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</si>
  <si>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</si>
  <si>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</si>
  <si>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</si>
  <si>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</si>
  <si>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</si>
  <si>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</si>
  <si>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</si>
  <si>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</si>
  <si>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</si>
  <si>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</si>
  <si>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</si>
  <si>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</si>
  <si>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</si>
  <si>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</si>
  <si>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</si>
  <si>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</si>
  <si>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</si>
  <si>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</si>
  <si>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</si>
  <si>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</si>
  <si>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</si>
  <si>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</si>
  <si>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</si>
  <si>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</si>
  <si>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</si>
  <si>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</si>
  <si>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</si>
  <si>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</si>
  <si>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</si>
  <si>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</si>
  <si>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</si>
  <si>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</si>
  <si>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</si>
  <si>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</si>
  <si>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</si>
  <si>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</si>
  <si>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</si>
  <si>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</si>
  <si>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</si>
  <si>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</si>
  <si>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</si>
  <si>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</si>
  <si>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</si>
  <si>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</si>
  <si>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</si>
  <si>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</si>
  <si>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</si>
  <si>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</si>
  <si>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</si>
  <si>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</si>
  <si>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</si>
  <si>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</si>
  <si>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</si>
  <si>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</si>
  <si>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</si>
  <si>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</si>
  <si>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</si>
  <si>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</si>
  <si>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</si>
  <si>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</si>
  <si>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</si>
  <si>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</si>
  <si>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</si>
  <si>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</si>
  <si>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</si>
  <si>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</si>
  <si>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</si>
  <si>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</si>
  <si>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</si>
  <si>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</si>
  <si>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</si>
  <si>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</si>
  <si>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</si>
  <si>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</si>
  <si>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</si>
  <si>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</si>
  <si>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</si>
  <si>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</si>
  <si>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</si>
  <si>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</si>
  <si>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</si>
  <si>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</si>
  <si>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</si>
  <si>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</si>
  <si>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</si>
  <si>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</si>
  <si>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</si>
  <si>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</si>
  <si>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</si>
  <si>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</si>
  <si>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</si>
  <si>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</si>
  <si>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</si>
  <si>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</si>
  <si>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</si>
  <si>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</si>
  <si>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</si>
  <si>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</si>
  <si>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</si>
  <si>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</si>
  <si>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</si>
  <si>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</si>
  <si>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</si>
  <si>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</si>
  <si>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</si>
  <si>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</si>
  <si>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</si>
  <si>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</si>
  <si>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</si>
  <si>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</si>
  <si>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</si>
  <si>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</si>
  <si>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</si>
  <si>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</si>
  <si>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</si>
  <si>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</si>
  <si>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</si>
  <si>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</si>
  <si>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</si>
  <si>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</si>
  <si>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</si>
  <si>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</si>
  <si>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</si>
  <si>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</si>
  <si>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</si>
  <si>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</si>
  <si>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</si>
  <si>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</si>
  <si>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</si>
  <si>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</si>
  <si>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</si>
  <si>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</si>
  <si>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</si>
  <si>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</si>
  <si>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</si>
  <si>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</si>
  <si>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</si>
  <si>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</si>
  <si>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</si>
  <si>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</si>
  <si>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</si>
  <si>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</si>
  <si>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</si>
  <si>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</si>
  <si>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</si>
  <si>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</si>
  <si>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</si>
  <si>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</si>
  <si>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</si>
  <si>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</si>
  <si>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</si>
  <si>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</si>
  <si>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</si>
  <si>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</si>
  <si>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</si>
  <si>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</si>
  <si>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</si>
  <si>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</si>
  <si>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</si>
  <si>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</si>
  <si>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</si>
  <si>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</si>
  <si>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</si>
  <si>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</si>
  <si>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</si>
  <si>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</si>
  <si>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</si>
  <si>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</si>
  <si>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</si>
  <si>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</si>
  <si>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</si>
  <si>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</si>
  <si>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</si>
  <si>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</si>
  <si>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</si>
  <si>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</si>
  <si>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</si>
  <si>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</si>
  <si>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</si>
  <si>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</si>
  <si>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</si>
  <si>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</si>
  <si>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</si>
  <si>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</si>
  <si>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</si>
  <si>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</si>
  <si>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</si>
  <si>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</si>
  <si>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</si>
  <si>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</si>
  <si>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</si>
  <si>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</si>
  <si>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</si>
  <si>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</si>
  <si>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</si>
  <si>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</si>
  <si>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</si>
  <si>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</si>
  <si>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</si>
  <si>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</si>
  <si>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</si>
  <si>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</si>
  <si>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</si>
  <si>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</si>
  <si>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</si>
  <si>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</si>
  <si>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</si>
  <si>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</si>
  <si>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</si>
  <si>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</si>
  <si>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</si>
  <si>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</si>
  <si>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</si>
  <si>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</si>
  <si>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</si>
  <si>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</si>
  <si>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</si>
  <si>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</si>
  <si>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</si>
  <si>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</si>
  <si>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</si>
  <si>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</si>
  <si>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</si>
  <si>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</si>
  <si>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</si>
  <si>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</si>
  <si>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</si>
  <si>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</si>
  <si>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</si>
  <si>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</si>
  <si>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</si>
  <si>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</si>
  <si>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</si>
  <si>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</si>
  <si>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</si>
  <si>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</si>
  <si>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</si>
  <si>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</si>
  <si>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</si>
  <si>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</si>
  <si>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</si>
  <si>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</si>
  <si>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</si>
  <si>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</si>
  <si>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</si>
  <si>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</si>
  <si>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</si>
  <si>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</si>
  <si>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</si>
  <si>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</si>
  <si>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</si>
  <si>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</si>
  <si>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</si>
  <si>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</si>
  <si>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</si>
  <si>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</si>
  <si>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</si>
  <si>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</si>
  <si>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</si>
  <si>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</si>
  <si>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</si>
  <si>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</si>
  <si>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</si>
  <si>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</si>
  <si>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</si>
  <si>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</si>
  <si>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</si>
  <si>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</si>
  <si>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</si>
  <si>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</si>
  <si>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</si>
  <si>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</si>
  <si>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</si>
  <si>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</si>
  <si>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</si>
  <si>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</si>
  <si>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</si>
  <si>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</si>
  <si>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</si>
  <si>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</si>
  <si>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</si>
  <si>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</si>
  <si>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</si>
  <si>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</si>
  <si>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</si>
  <si>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</si>
  <si>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</si>
  <si>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</si>
  <si>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</si>
  <si>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</si>
  <si>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</si>
  <si>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</si>
  <si>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</si>
  <si>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</si>
  <si>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</si>
  <si>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</si>
  <si>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</si>
  <si>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</si>
  <si>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</si>
  <si>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</si>
  <si>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</si>
  <si>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</si>
  <si>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</si>
  <si>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</si>
  <si>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</si>
  <si>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</si>
  <si>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</si>
  <si>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</si>
  <si>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</si>
  <si>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</si>
  <si>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</si>
  <si>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</si>
  <si>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</si>
  <si>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</si>
  <si>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</si>
  <si>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</si>
  <si>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</si>
  <si>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</si>
  <si>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</si>
  <si>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</si>
  <si>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</si>
  <si>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</si>
  <si>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</si>
  <si>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</si>
  <si>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</si>
  <si>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</si>
  <si>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</si>
  <si>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</si>
  <si>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</si>
  <si>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</si>
  <si>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</si>
  <si>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</si>
  <si>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</si>
  <si>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</si>
  <si>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</si>
  <si>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</si>
  <si>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</si>
  <si>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</si>
  <si>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</si>
  <si>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</si>
  <si>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</si>
  <si>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</si>
  <si>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</si>
  <si>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</si>
  <si>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</si>
  <si>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</si>
  <si>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</si>
  <si>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</si>
  <si>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</si>
  <si>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</si>
  <si>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</si>
  <si>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</si>
  <si>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</si>
  <si>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</si>
  <si>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</si>
  <si>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</si>
  <si>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</si>
  <si>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</si>
  <si>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</si>
  <si>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</si>
  <si>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</si>
  <si>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</si>
  <si>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</si>
  <si>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</si>
  <si>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</si>
  <si>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</si>
  <si>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</si>
  <si>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</si>
  <si>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</si>
  <si>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</si>
  <si>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</si>
  <si>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</si>
  <si>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</si>
  <si>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</si>
  <si>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</si>
  <si>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</si>
  <si>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</si>
  <si>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</si>
  <si>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</si>
  <si>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</si>
  <si>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</si>
  <si>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</si>
  <si>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</si>
  <si>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</si>
  <si>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</si>
  <si>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</si>
  <si>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</si>
  <si>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</si>
  <si>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</si>
  <si>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</si>
  <si>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</si>
  <si>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</si>
  <si>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</si>
  <si>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</si>
  <si>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</si>
  <si>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</si>
  <si>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</si>
  <si>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</si>
  <si>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</si>
  <si>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</si>
  <si>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</si>
  <si>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</si>
  <si>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</si>
  <si>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</si>
  <si>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</si>
  <si>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</si>
  <si>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</si>
  <si>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</si>
  <si>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</si>
  <si>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</si>
  <si>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</si>
  <si>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</si>
  <si>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</si>
  <si>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</si>
  <si>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</si>
  <si>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</si>
  <si>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</si>
  <si>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</si>
  <si>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</si>
  <si>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</si>
  <si>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</si>
  <si>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</si>
  <si>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</si>
  <si>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</si>
  <si>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</si>
  <si>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</si>
  <si>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</si>
  <si>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</si>
  <si>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</si>
  <si>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</si>
  <si>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</si>
  <si>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</si>
  <si>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</si>
  <si>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</si>
  <si>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</si>
  <si>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</si>
  <si>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</si>
  <si>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</si>
  <si>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</si>
  <si>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</si>
  <si>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</si>
  <si>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</si>
  <si>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</si>
  <si>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</si>
  <si>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</si>
  <si>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</si>
  <si>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</si>
  <si>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</si>
  <si>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</si>
  <si>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</si>
  <si>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</si>
  <si>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</si>
  <si>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</si>
  <si>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</si>
  <si>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</si>
  <si>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</si>
  <si>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</si>
  <si>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</si>
  <si>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</si>
  <si>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</si>
  <si>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</si>
  <si>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</si>
  <si>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</si>
  <si>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</si>
  <si>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</si>
  <si>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</si>
  <si>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</si>
  <si>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</si>
  <si>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</si>
  <si>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</si>
  <si>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</si>
  <si>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</si>
  <si>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</si>
  <si>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</si>
  <si>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</si>
  <si>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</si>
  <si>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</si>
  <si>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</si>
  <si>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</si>
  <si>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</si>
  <si>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</si>
  <si>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</si>
  <si>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</si>
  <si>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</si>
  <si>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</si>
  <si>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</si>
  <si>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</si>
  <si>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</si>
  <si>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</si>
  <si>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</si>
  <si>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</si>
  <si>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</si>
  <si>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</si>
  <si>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</si>
  <si>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</si>
  <si>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</si>
  <si>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</si>
  <si>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</si>
  <si>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</si>
  <si>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</si>
  <si>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</si>
  <si>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</si>
  <si>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</si>
  <si>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</si>
  <si>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</si>
  <si>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</si>
  <si>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</si>
  <si>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</si>
  <si>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</si>
  <si>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</si>
  <si>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</si>
  <si>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</si>
  <si>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</si>
  <si>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</si>
  <si>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</si>
  <si>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</si>
  <si>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</si>
  <si>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</si>
  <si>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</si>
  <si>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</si>
  <si>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</si>
  <si>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</si>
  <si>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</si>
  <si>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</si>
  <si>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</si>
  <si>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</si>
  <si>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</si>
  <si>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</si>
  <si>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</si>
  <si>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</si>
  <si>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</si>
  <si>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</si>
  <si>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</si>
  <si>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</si>
  <si>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</si>
  <si>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</si>
  <si>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</si>
  <si>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</si>
  <si>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</si>
  <si>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</si>
  <si>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</si>
  <si>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</si>
  <si>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</si>
  <si>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</si>
  <si>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</si>
  <si>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</si>
  <si>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</si>
  <si>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</si>
  <si>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</si>
  <si>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</si>
  <si>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</si>
  <si>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</si>
  <si>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</si>
  <si>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</si>
  <si>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</si>
  <si>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</si>
  <si>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</si>
  <si>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</si>
  <si>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</si>
  <si>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</si>
  <si>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</si>
  <si>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</si>
  <si>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</si>
  <si>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</si>
  <si>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</si>
  <si>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</si>
  <si>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</si>
  <si>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</si>
  <si>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</si>
  <si>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</si>
  <si>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</si>
  <si>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</si>
  <si>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</si>
  <si>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</si>
  <si>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</si>
  <si>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</si>
  <si>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</si>
  <si>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</si>
  <si>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</si>
  <si>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</si>
  <si>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</si>
  <si>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</si>
  <si>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</si>
  <si>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</si>
  <si>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</si>
  <si>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</si>
  <si>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</si>
  <si>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</si>
  <si>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</si>
  <si>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</si>
  <si>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</si>
  <si>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</si>
  <si>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</si>
  <si>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</si>
  <si>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</si>
  <si>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</si>
  <si>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</si>
  <si>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</si>
  <si>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</si>
  <si>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</si>
  <si>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</si>
  <si>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</si>
  <si>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</si>
  <si>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</si>
  <si>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</si>
  <si>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</si>
  <si>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</si>
  <si>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</si>
  <si>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</si>
  <si>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</si>
  <si>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</si>
  <si>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</si>
  <si>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</si>
  <si>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</si>
  <si>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</si>
  <si>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</si>
  <si>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</si>
  <si>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</si>
  <si>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</si>
  <si>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</si>
  <si>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</si>
  <si>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</si>
  <si>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</si>
  <si>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</si>
  <si>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</si>
  <si>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</si>
  <si>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</si>
  <si>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</si>
  <si>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</si>
  <si>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</si>
  <si>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</si>
  <si>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</si>
  <si>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</si>
  <si>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</si>
  <si>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</si>
  <si>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</si>
  <si>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</si>
  <si>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</si>
  <si>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</si>
  <si>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</si>
  <si>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</si>
  <si>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</si>
  <si>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</si>
  <si>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</si>
  <si>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</si>
  <si>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</si>
  <si>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</si>
  <si>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</si>
  <si>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</si>
  <si>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</si>
  <si>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</si>
  <si>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</si>
  <si>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</si>
  <si>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</si>
  <si>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</si>
  <si>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</si>
  <si>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</si>
  <si>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</si>
  <si>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</si>
  <si>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</si>
  <si>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</si>
  <si>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</si>
  <si>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</si>
  <si>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</si>
  <si>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</si>
  <si>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</si>
  <si>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</si>
  <si>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</si>
  <si>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</si>
  <si>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</si>
  <si>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</si>
  <si>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</si>
  <si>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</si>
  <si>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</si>
  <si>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</si>
  <si>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</si>
  <si>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</si>
  <si>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</si>
  <si>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</si>
  <si>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</si>
  <si>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</si>
  <si>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</si>
  <si>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</si>
  <si>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</si>
  <si>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</si>
  <si>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</si>
  <si>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</si>
  <si>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</si>
  <si>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</si>
  <si>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</si>
  <si>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</si>
  <si>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</si>
  <si>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</si>
  <si>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</si>
  <si>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</si>
  <si>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</si>
  <si>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</si>
  <si>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</si>
  <si>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</si>
  <si>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</si>
  <si>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</si>
  <si>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</si>
  <si>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</si>
  <si>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</si>
  <si>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</si>
  <si>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</si>
  <si>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</si>
  <si>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</si>
  <si>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</si>
  <si>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</si>
  <si>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</si>
  <si>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</si>
  <si>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</si>
  <si>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</si>
  <si>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</si>
  <si>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</si>
  <si>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</si>
  <si>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</si>
  <si>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</si>
  <si>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</si>
  <si>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</si>
  <si>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</si>
  <si>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</si>
  <si>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</si>
  <si>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</si>
  <si>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</si>
  <si>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</si>
  <si>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</si>
  <si>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</si>
  <si>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</si>
  <si>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</si>
  <si>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</si>
  <si>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</si>
  <si>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</si>
  <si>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</si>
  <si>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</si>
  <si>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</si>
  <si>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</si>
  <si>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</si>
  <si>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</si>
  <si>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</si>
  <si>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</si>
  <si>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</si>
  <si>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</si>
  <si>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</si>
  <si>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</si>
  <si>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</si>
  <si>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</si>
  <si>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</si>
  <si>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</si>
  <si>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</si>
  <si>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</si>
  <si>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</si>
  <si>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</si>
  <si>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</si>
  <si>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</si>
  <si>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</si>
  <si>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</si>
  <si>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</si>
  <si>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</si>
  <si>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</si>
  <si>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</si>
  <si>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</si>
  <si>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</si>
  <si>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</si>
  <si>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</si>
  <si>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</si>
  <si>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</si>
  <si>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</si>
  <si>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</si>
  <si>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</si>
  <si>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</si>
  <si>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</si>
  <si>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</si>
  <si>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</si>
  <si>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</si>
  <si>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</si>
  <si>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</si>
  <si>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</si>
  <si>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</si>
  <si>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</si>
  <si>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</si>
  <si>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</si>
  <si>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</si>
  <si>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</si>
  <si>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</si>
  <si>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</si>
  <si>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</si>
  <si>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</si>
  <si>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</si>
  <si>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</si>
  <si>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</si>
  <si>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</si>
  <si>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</si>
  <si>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</si>
  <si>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</si>
  <si>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</si>
  <si>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</si>
  <si>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</si>
  <si>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</si>
  <si>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</si>
  <si>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</si>
  <si>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</si>
  <si>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</si>
  <si>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</si>
  <si>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</si>
  <si>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</si>
  <si>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</si>
  <si>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</si>
  <si>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</si>
  <si>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</si>
  <si>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</si>
  <si>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</si>
  <si>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</si>
  <si>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</si>
  <si>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</si>
  <si>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</si>
  <si>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</si>
  <si>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</si>
  <si>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</si>
  <si>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</si>
  <si>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</si>
  <si>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</si>
  <si>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</si>
  <si>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</si>
  <si>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</si>
  <si>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</si>
  <si>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</si>
  <si>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</si>
  <si>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</si>
  <si>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</si>
  <si>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</si>
  <si>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</si>
  <si>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</si>
  <si>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</si>
  <si>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</si>
  <si>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</si>
  <si>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</si>
  <si>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</si>
  <si>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</si>
  <si>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</si>
  <si>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</si>
  <si>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</si>
  <si>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</si>
  <si>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</si>
  <si>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</si>
  <si>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</si>
  <si>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</si>
  <si>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</si>
  <si>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</si>
  <si>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</si>
  <si>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</si>
  <si>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</si>
  <si>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</si>
  <si>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</si>
  <si>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</si>
  <si>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</si>
  <si>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</si>
  <si>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</si>
  <si>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</si>
  <si>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</si>
  <si>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</si>
  <si>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</si>
  <si>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</si>
  <si>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</si>
  <si>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</si>
  <si>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</si>
  <si>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</si>
  <si>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</si>
  <si>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</si>
  <si>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</si>
  <si>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</si>
  <si>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</si>
  <si>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</si>
  <si>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</si>
  <si>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</si>
  <si>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</si>
  <si>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</si>
  <si>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</si>
  <si>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</si>
  <si>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</si>
  <si>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</si>
  <si>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</si>
  <si>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</si>
  <si>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</si>
  <si>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</si>
  <si>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</si>
  <si>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</si>
  <si>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</si>
  <si>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</si>
  <si>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</si>
  <si>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</si>
  <si>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</si>
  <si>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</si>
  <si>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</si>
  <si>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</si>
  <si>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</si>
  <si>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</si>
  <si>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</si>
  <si>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</si>
  <si>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</si>
  <si>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</si>
  <si>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</si>
  <si>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</si>
  <si>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</si>
  <si>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</si>
  <si>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</si>
  <si>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</si>
  <si>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</si>
  <si>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</si>
  <si>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</si>
  <si>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</si>
  <si>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</si>
  <si>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</si>
  <si>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</si>
  <si>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</si>
  <si>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</si>
  <si>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</si>
  <si>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</si>
  <si>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</si>
  <si>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</si>
  <si>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</si>
  <si>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</si>
  <si>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</si>
  <si>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</si>
  <si>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</si>
  <si>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</si>
  <si>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</si>
  <si>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</si>
  <si>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</si>
  <si>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</si>
  <si>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</si>
  <si>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</si>
  <si>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</si>
  <si>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</si>
  <si>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</si>
  <si>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</si>
  <si>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</si>
  <si>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</si>
  <si>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</si>
  <si>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</si>
  <si>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</si>
  <si>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</si>
  <si>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</si>
  <si>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</si>
  <si>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</si>
  <si>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</si>
  <si>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</si>
  <si>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</si>
  <si>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</si>
  <si>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</si>
  <si>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</si>
  <si>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</si>
  <si>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</si>
  <si>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</si>
  <si>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</si>
  <si>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</si>
  <si>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</si>
  <si>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</si>
  <si>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</si>
  <si>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</si>
  <si>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</si>
  <si>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</si>
  <si>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</si>
  <si>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</si>
  <si>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</si>
  <si>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</si>
  <si>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</si>
  <si>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</si>
  <si>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</si>
  <si>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</si>
  <si>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</si>
  <si>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</si>
  <si>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</si>
  <si>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</si>
  <si>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</si>
  <si>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</si>
  <si>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</si>
  <si>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</si>
  <si>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</si>
  <si>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</si>
  <si>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</si>
  <si>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</si>
  <si>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</si>
  <si>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</si>
  <si>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</si>
  <si>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</si>
  <si>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</si>
  <si>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</si>
  <si>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</si>
  <si>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</si>
  <si>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</si>
  <si>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</si>
  <si>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</si>
  <si>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</si>
  <si>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</si>
  <si>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</si>
  <si>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</si>
  <si>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</si>
  <si>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</si>
  <si>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</si>
  <si>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</si>
  <si>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</si>
  <si>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</si>
  <si>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</si>
  <si>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</si>
  <si>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</si>
  <si>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</si>
  <si>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</si>
  <si>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</si>
  <si>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</si>
  <si>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</si>
  <si>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</si>
  <si>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</si>
  <si>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</si>
  <si>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</si>
  <si>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</si>
  <si>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</si>
  <si>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</si>
  <si>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</si>
  <si>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</si>
  <si>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</si>
  <si>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</si>
  <si>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</si>
  <si>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</si>
  <si>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</si>
  <si>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</si>
  <si>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</si>
  <si>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</si>
  <si>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</si>
  <si>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</si>
  <si>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</si>
  <si>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</si>
  <si>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</si>
  <si>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</si>
  <si>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</si>
  <si>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</si>
  <si>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</si>
  <si>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</si>
  <si>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</si>
  <si>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</si>
  <si>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</si>
  <si>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</si>
  <si>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</si>
  <si>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</si>
  <si>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</si>
  <si>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</si>
  <si>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</si>
  <si>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</si>
  <si>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</si>
  <si>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</si>
  <si>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</si>
  <si>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</si>
  <si>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</si>
  <si>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</si>
  <si>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</si>
  <si>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</si>
  <si>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</si>
  <si>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</si>
  <si>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</si>
  <si>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</si>
  <si>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</si>
  <si>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</si>
  <si>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</si>
  <si>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</si>
  <si>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</si>
  <si>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</si>
  <si>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</si>
  <si>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</si>
  <si>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</si>
  <si>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</si>
  <si>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</si>
  <si>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</si>
  <si>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</si>
  <si>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</si>
  <si>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</si>
  <si>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</si>
  <si>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</si>
  <si>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</si>
  <si>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</si>
  <si>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</si>
  <si>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</si>
  <si>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</si>
  <si>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</si>
  <si>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</si>
  <si>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</si>
  <si>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</si>
  <si>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</si>
  <si>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</si>
  <si>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</si>
  <si>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</si>
  <si>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</si>
  <si>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</si>
  <si>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</si>
  <si>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</si>
  <si>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</si>
  <si>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</si>
  <si>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</si>
  <si>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</si>
  <si>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</si>
  <si>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</si>
  <si>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</si>
  <si>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</si>
  <si>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</si>
  <si>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</si>
  <si>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</si>
  <si>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</si>
  <si>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</si>
  <si>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</si>
  <si>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</si>
  <si>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</si>
  <si>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</si>
  <si>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</si>
  <si>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</si>
  <si>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</si>
  <si>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</si>
  <si>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</si>
  <si>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</si>
  <si>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</si>
  <si>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</si>
  <si>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</si>
  <si>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</si>
  <si>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</si>
  <si>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</si>
  <si>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</si>
  <si>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</si>
  <si>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</si>
  <si>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</si>
  <si>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</si>
  <si>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</si>
  <si>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</si>
  <si>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</si>
  <si>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</si>
  <si>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</si>
  <si>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</si>
  <si>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</si>
  <si>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</si>
  <si>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</si>
  <si>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</si>
  <si>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</si>
  <si>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</si>
  <si>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</si>
  <si>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</si>
  <si>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</si>
  <si>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</si>
  <si>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</si>
  <si>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</si>
  <si>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</si>
  <si>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</si>
  <si>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</si>
  <si>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</si>
  <si>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</si>
  <si>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</si>
  <si>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</si>
  <si>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</si>
  <si>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</si>
  <si>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</si>
  <si>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</si>
  <si>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</si>
  <si>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</si>
  <si>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</si>
  <si>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</si>
  <si>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</si>
  <si>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</si>
  <si>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</si>
  <si>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</si>
  <si>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</si>
  <si>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</si>
  <si>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</si>
  <si>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</si>
  <si>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</si>
  <si>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</si>
  <si>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</si>
  <si>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</si>
  <si>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</si>
  <si>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</si>
  <si>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</si>
  <si>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</si>
  <si>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</si>
  <si>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</si>
  <si>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</si>
  <si>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</si>
  <si>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</si>
  <si>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</si>
  <si>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</si>
  <si>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</si>
  <si>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</si>
  <si>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</si>
  <si>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</si>
  <si>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</si>
  <si>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</si>
  <si>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</si>
  <si>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</si>
  <si>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</si>
  <si>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</si>
  <si>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</si>
  <si>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</si>
  <si>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</si>
  <si>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</si>
  <si>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</si>
  <si>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</si>
  <si>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</si>
  <si>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</si>
  <si>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</si>
  <si>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</si>
  <si>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</si>
  <si>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</si>
  <si>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</si>
  <si>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</si>
  <si>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</si>
  <si>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</si>
  <si>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</si>
  <si>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</si>
  <si>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</si>
  <si>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</si>
  <si>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</si>
  <si>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</si>
  <si>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</si>
  <si>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</si>
  <si>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</si>
  <si>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</si>
  <si>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</si>
  <si>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</si>
  <si>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</si>
  <si>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</si>
  <si>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</si>
  <si>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</si>
  <si>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</si>
  <si>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</si>
  <si>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</si>
  <si>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</si>
  <si>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</si>
  <si>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</si>
  <si>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</si>
  <si>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</si>
  <si>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</si>
  <si>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</si>
  <si>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</si>
  <si>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</si>
  <si>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</si>
  <si>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</si>
  <si>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</si>
  <si>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</si>
  <si>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</si>
  <si>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</si>
  <si>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</si>
  <si>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</si>
  <si>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</si>
  <si>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</si>
  <si>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</si>
  <si>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</si>
  <si>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</si>
  <si>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</si>
  <si>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</si>
  <si>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</si>
  <si>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</si>
  <si>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</si>
  <si>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</si>
  <si>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</si>
  <si>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</si>
  <si>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</si>
  <si>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</si>
  <si>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</si>
  <si>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</si>
  <si>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</si>
  <si>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</si>
  <si>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</si>
  <si>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</si>
  <si>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</si>
  <si>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</si>
  <si>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</si>
  <si>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</si>
  <si>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</si>
  <si>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</si>
  <si>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</si>
  <si>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</si>
  <si>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</si>
  <si>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</si>
  <si>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</si>
  <si>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</si>
  <si>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</si>
  <si>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</si>
  <si>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</si>
  <si>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</si>
  <si>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</si>
  <si>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</si>
  <si>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</si>
  <si>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</si>
  <si>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</si>
  <si>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</si>
  <si>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</si>
  <si>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</si>
  <si>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</si>
  <si>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</si>
  <si>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</si>
  <si>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</si>
  <si>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</si>
  <si>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</si>
  <si>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</si>
  <si>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</si>
  <si>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</si>
  <si>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</si>
  <si>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</si>
  <si>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</si>
  <si>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</si>
  <si>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</si>
  <si>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</si>
  <si>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</si>
  <si>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</si>
  <si>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</si>
  <si>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</si>
  <si>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</si>
  <si>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</si>
  <si>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</si>
  <si>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</si>
  <si>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</si>
  <si>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</si>
  <si>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</si>
  <si>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</si>
  <si>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</si>
  <si>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</si>
  <si>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</si>
  <si>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</si>
  <si>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</si>
  <si>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</si>
  <si>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</si>
  <si>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</si>
  <si>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</si>
  <si>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</si>
  <si>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</si>
  <si>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</si>
  <si>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</si>
  <si>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</si>
  <si>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</si>
  <si>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</si>
  <si>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</si>
  <si>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</si>
  <si>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</si>
  <si>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</si>
  <si>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</si>
  <si>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</si>
  <si>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</si>
  <si>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</si>
  <si>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</si>
  <si>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</si>
  <si>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</si>
  <si>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</si>
  <si>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</si>
  <si>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</si>
  <si>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</si>
  <si>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</si>
  <si>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</si>
  <si>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</si>
  <si>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</si>
  <si>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</si>
  <si>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</si>
  <si>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</si>
  <si>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</si>
  <si>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</si>
  <si>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</si>
  <si>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</si>
  <si>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</si>
  <si>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</si>
  <si>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</si>
  <si>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</si>
  <si>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</si>
  <si>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</si>
  <si>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</si>
  <si>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</si>
  <si>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</si>
  <si>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</si>
  <si>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</si>
  <si>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</si>
  <si>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</si>
  <si>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</si>
  <si>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</si>
  <si>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</si>
  <si>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</si>
  <si>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</si>
  <si>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</si>
  <si>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</si>
  <si>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</si>
  <si>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</si>
  <si>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</si>
  <si>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</si>
  <si>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</si>
  <si>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</si>
  <si>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</si>
  <si>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</si>
  <si>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</si>
  <si>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</si>
  <si>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</si>
  <si>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</si>
  <si>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</si>
  <si>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</si>
  <si>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</si>
  <si>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</si>
  <si>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</si>
  <si>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</si>
  <si>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</si>
  <si>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</si>
  <si>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</si>
  <si>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</si>
  <si>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</si>
  <si>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</si>
  <si>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</si>
  <si>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</si>
  <si>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</si>
  <si>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</si>
  <si>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</si>
  <si>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</si>
  <si>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</si>
  <si>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</si>
  <si>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</si>
  <si>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</si>
  <si>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</si>
  <si>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</si>
  <si>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</si>
  <si>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</si>
  <si>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</si>
  <si>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</si>
  <si>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</si>
  <si>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</si>
  <si>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</si>
  <si>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</si>
  <si>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</si>
  <si>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</si>
  <si>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</si>
  <si>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</si>
  <si>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</si>
  <si>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</si>
  <si>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</si>
  <si>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</si>
  <si>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</si>
  <si>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</si>
  <si>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</si>
  <si>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</si>
  <si>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</si>
  <si>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</si>
  <si>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</si>
  <si>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</si>
  <si>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</si>
  <si>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</si>
  <si>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</si>
  <si>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</si>
  <si>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</si>
  <si>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</si>
  <si>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</si>
  <si>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</si>
  <si>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</si>
  <si>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</si>
  <si>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</si>
  <si>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</si>
  <si>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</si>
  <si>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</si>
  <si>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</si>
  <si>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</si>
  <si>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</si>
  <si>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</si>
  <si>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</si>
  <si>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</si>
  <si>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</si>
  <si>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</si>
  <si>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</si>
  <si>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</si>
  <si>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</si>
  <si>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</si>
  <si>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</si>
  <si>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</si>
  <si>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</si>
  <si>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</si>
  <si>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</si>
  <si>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</si>
  <si>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</si>
  <si>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</si>
  <si>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</si>
  <si>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</si>
  <si>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</si>
  <si>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</si>
  <si>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</si>
  <si>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</si>
  <si>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</si>
  <si>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</si>
  <si>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</si>
  <si>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</si>
  <si>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</si>
  <si>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</si>
  <si>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</si>
  <si>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</si>
  <si>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</si>
  <si>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</si>
  <si>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</si>
  <si>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</si>
  <si>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</si>
  <si>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</si>
  <si>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</si>
  <si>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</si>
  <si>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</si>
  <si>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</si>
  <si>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</si>
  <si>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</si>
  <si>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</si>
  <si>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</si>
  <si>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</si>
  <si>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</si>
  <si>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</si>
  <si>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</si>
  <si>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</si>
  <si>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</si>
  <si>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</si>
  <si>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</si>
  <si>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</si>
  <si>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</si>
  <si>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</si>
  <si>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</si>
  <si>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</si>
  <si>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</si>
  <si>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</si>
  <si>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</si>
  <si>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</si>
  <si>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</si>
  <si>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</si>
  <si>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</si>
  <si>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</si>
  <si>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</si>
  <si>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</si>
  <si>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</si>
  <si>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</si>
  <si>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</si>
  <si>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</si>
  <si>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</si>
  <si>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</si>
  <si>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</si>
  <si>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</si>
  <si>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</si>
  <si>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</si>
  <si>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</si>
  <si>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</si>
  <si>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</si>
  <si>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</si>
  <si>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</si>
  <si>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</si>
  <si>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</si>
  <si>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</si>
  <si>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</si>
  <si>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</si>
  <si>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</si>
  <si>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</si>
  <si>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</si>
  <si>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</si>
  <si>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</si>
  <si>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</si>
  <si>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</si>
  <si>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</si>
  <si>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</si>
  <si>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</si>
  <si>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</si>
  <si>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</si>
  <si>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</si>
  <si>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</si>
  <si>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</si>
  <si>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</si>
  <si>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</si>
  <si>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</si>
  <si>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</si>
  <si>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</si>
  <si>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</si>
  <si>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</si>
  <si>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</si>
  <si>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</si>
  <si>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</si>
  <si>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</si>
  <si>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</si>
  <si>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</si>
  <si>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</si>
  <si>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</si>
  <si>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</si>
  <si>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</si>
  <si>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</si>
  <si>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</si>
  <si>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</si>
  <si>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</si>
  <si>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</si>
  <si>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</si>
  <si>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</si>
  <si>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</si>
  <si>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</si>
  <si>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</si>
  <si>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</si>
  <si>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</si>
  <si>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</si>
  <si>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</si>
  <si>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</si>
  <si>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</si>
  <si>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</si>
  <si>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</si>
  <si>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</si>
  <si>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</si>
  <si>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</si>
  <si>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</si>
  <si>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</si>
  <si>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</si>
  <si>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</si>
  <si>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</si>
  <si>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</si>
  <si>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</si>
  <si>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</si>
  <si>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</si>
  <si>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</si>
  <si>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</si>
  <si>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</si>
  <si>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</si>
  <si>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</si>
  <si>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</si>
  <si>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</si>
  <si>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</si>
  <si>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</si>
  <si>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</si>
  <si>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</si>
  <si>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</si>
  <si>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</si>
  <si>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</si>
  <si>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</si>
  <si>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</si>
  <si>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</si>
  <si>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</si>
  <si>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</si>
  <si>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</si>
  <si>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</si>
  <si>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</si>
  <si>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</si>
  <si>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</si>
  <si>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</si>
  <si>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</si>
  <si>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</si>
  <si>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</si>
  <si>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</si>
  <si>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</si>
  <si>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</si>
  <si>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</si>
  <si>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</si>
  <si>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</si>
  <si>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</si>
  <si>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</si>
  <si>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</si>
  <si>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</si>
  <si>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</si>
  <si>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</si>
  <si>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</si>
  <si>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</si>
  <si>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</si>
  <si>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</si>
  <si>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</si>
  <si>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</si>
  <si>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</si>
  <si>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</si>
  <si>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</si>
  <si>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</si>
  <si>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</si>
  <si>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</si>
  <si>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</si>
  <si>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</si>
  <si>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</si>
  <si>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</si>
  <si>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</si>
  <si>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</si>
  <si>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</si>
  <si>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</si>
  <si>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</si>
  <si>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</si>
  <si>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</si>
  <si>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</si>
  <si>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</si>
  <si>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</si>
  <si>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</si>
  <si>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</si>
  <si>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</si>
  <si>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</si>
  <si>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</si>
  <si>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</si>
  <si>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</si>
  <si>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</si>
  <si>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</si>
  <si>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</si>
  <si>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</si>
  <si>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</si>
  <si>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</si>
  <si>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</si>
  <si>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</si>
  <si>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</si>
  <si>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</si>
  <si>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</si>
  <si>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</si>
  <si>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</si>
  <si>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</si>
  <si>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</si>
  <si>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</si>
  <si>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</si>
  <si>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</si>
  <si>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</si>
  <si>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</si>
  <si>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</si>
  <si>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</si>
  <si>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</si>
  <si>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</si>
  <si>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</si>
  <si>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</si>
  <si>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</si>
  <si>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</si>
  <si>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</si>
  <si>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</si>
  <si>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</si>
  <si>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</si>
  <si>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</si>
  <si>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</si>
  <si>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</si>
  <si>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</si>
  <si>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</si>
  <si>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</si>
  <si>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</si>
  <si>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</si>
  <si>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</si>
  <si>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</si>
  <si>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</si>
  <si>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</si>
  <si>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</si>
  <si>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</si>
  <si>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</si>
  <si>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</si>
  <si>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</si>
  <si>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</si>
  <si>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</si>
  <si>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</si>
  <si>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</si>
  <si>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</si>
  <si>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</si>
  <si>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</si>
  <si>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</si>
  <si>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</si>
  <si>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</si>
  <si>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</si>
  <si>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</si>
  <si>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</si>
  <si>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</si>
  <si>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</si>
  <si>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</si>
  <si>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</si>
  <si>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</si>
  <si>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</si>
  <si>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</si>
  <si>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</si>
  <si>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</si>
  <si>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</si>
  <si>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</si>
  <si>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</si>
  <si>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</si>
  <si>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</si>
  <si>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</si>
  <si>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</si>
  <si>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</si>
  <si>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</si>
  <si>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</si>
  <si>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</si>
  <si>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</si>
  <si>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</si>
  <si>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</si>
  <si>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</si>
  <si>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</si>
  <si>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</si>
  <si>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</si>
  <si>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</si>
  <si>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</si>
  <si>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</si>
  <si>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</si>
  <si>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</si>
  <si>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</si>
  <si>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</si>
  <si>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</si>
  <si>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</si>
  <si>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</si>
  <si>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</si>
  <si>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</si>
  <si>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</si>
  <si>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</si>
  <si>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</si>
  <si>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</si>
  <si>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</si>
  <si>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</si>
  <si>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</si>
  <si>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</si>
  <si>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</si>
  <si>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</si>
  <si>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</si>
  <si>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</si>
  <si>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</si>
  <si>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</si>
  <si>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</si>
  <si>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</si>
  <si>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</si>
  <si>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</si>
  <si>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</si>
  <si>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</si>
  <si>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</si>
  <si>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</si>
  <si>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</si>
  <si>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</si>
  <si>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</si>
  <si>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</si>
  <si>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</si>
  <si>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</si>
  <si>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</si>
  <si>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</si>
  <si>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</si>
  <si>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</si>
  <si>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</si>
  <si>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</si>
  <si>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</si>
  <si>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</si>
  <si>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</si>
  <si>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</si>
  <si>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</si>
  <si>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</si>
  <si>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</si>
  <si>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</si>
  <si>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</si>
  <si>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</si>
  <si>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</si>
  <si>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</si>
  <si>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</si>
  <si>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</si>
  <si>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</si>
  <si>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</si>
  <si>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</si>
  <si>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</si>
  <si>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</si>
  <si>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</si>
  <si>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</si>
  <si>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</si>
  <si>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</si>
  <si>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</si>
  <si>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</si>
  <si>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</si>
  <si>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</si>
  <si>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</si>
  <si>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</si>
  <si>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</si>
  <si>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</si>
  <si>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</si>
  <si>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</si>
  <si>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</si>
  <si>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</si>
  <si>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</si>
  <si>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</si>
  <si>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</si>
  <si>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</si>
  <si>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</si>
  <si>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</si>
  <si>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</si>
  <si>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</si>
  <si>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</si>
  <si>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</si>
  <si>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</si>
  <si>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</si>
  <si>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</si>
  <si>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</si>
  <si>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</si>
  <si>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</si>
  <si>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</si>
  <si>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</si>
  <si>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</si>
  <si>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</si>
  <si>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</si>
  <si>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</si>
  <si>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</si>
  <si>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</si>
  <si>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</si>
  <si>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</si>
  <si>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</si>
  <si>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</si>
  <si>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</si>
  <si>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</si>
  <si>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</si>
  <si>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</si>
  <si>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</si>
  <si>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</si>
  <si>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</si>
  <si>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</si>
  <si>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</si>
  <si>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</si>
  <si>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</si>
  <si>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</si>
  <si>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</si>
  <si>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</si>
  <si>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</si>
  <si>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</si>
  <si>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</si>
  <si>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</si>
  <si>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</si>
  <si>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</si>
  <si>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</si>
  <si>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</si>
  <si>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</si>
  <si>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</si>
  <si>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</si>
  <si>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</si>
  <si>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</si>
  <si>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</si>
  <si>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</si>
  <si>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</si>
  <si>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</si>
  <si>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</si>
  <si>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</si>
  <si>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</si>
  <si>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</si>
  <si>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</si>
  <si>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</si>
  <si>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</si>
  <si>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</si>
  <si>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</si>
  <si>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</si>
  <si>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</si>
  <si>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</si>
  <si>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</si>
  <si>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</si>
  <si>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</si>
  <si>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</si>
  <si>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</si>
  <si>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</si>
  <si>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</si>
  <si>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</si>
  <si>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</si>
  <si>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</si>
  <si>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</si>
  <si>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</si>
  <si>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</si>
  <si>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</si>
  <si>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</si>
  <si>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</si>
  <si>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</si>
  <si>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</si>
  <si>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</si>
  <si>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</si>
  <si>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</si>
  <si>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</si>
  <si>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</si>
  <si>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</si>
  <si>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</si>
  <si>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</si>
  <si>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</si>
  <si>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</si>
  <si>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</si>
  <si>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</si>
  <si>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</si>
  <si>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</si>
  <si>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</si>
  <si>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</si>
  <si>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</si>
  <si>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</si>
  <si>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</si>
  <si>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</si>
  <si>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</si>
  <si>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</si>
  <si>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</si>
  <si>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</si>
  <si>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</si>
  <si>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</si>
  <si>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</si>
  <si>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</si>
  <si>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</si>
  <si>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</si>
  <si>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</si>
  <si>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</si>
  <si>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</si>
  <si>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</si>
  <si>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</si>
  <si>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</si>
  <si>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</si>
  <si>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</si>
  <si>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</si>
  <si>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</si>
  <si>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</si>
  <si>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</si>
  <si>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</si>
  <si>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</si>
  <si>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</si>
  <si>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</si>
  <si>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</si>
  <si>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</si>
  <si>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</si>
  <si>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</si>
  <si>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</si>
  <si>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</si>
  <si>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</si>
  <si>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</si>
  <si>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</si>
  <si>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</si>
  <si>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</si>
  <si>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</si>
  <si>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</si>
  <si>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</si>
  <si>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</si>
  <si>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</si>
  <si>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</si>
  <si>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</si>
  <si>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</si>
  <si>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</si>
  <si>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</si>
  <si>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</si>
  <si>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</si>
  <si>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</si>
  <si>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</si>
  <si>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</si>
  <si>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</si>
  <si>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</si>
  <si>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</si>
  <si>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</si>
  <si>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</si>
  <si>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</si>
  <si>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</si>
  <si>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</si>
  <si>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</si>
  <si>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</si>
  <si>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</si>
  <si>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</si>
  <si>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</si>
  <si>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</si>
  <si>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</si>
  <si>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</si>
  <si>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</si>
  <si>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</si>
  <si>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</si>
  <si>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</si>
  <si>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</si>
  <si>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</si>
  <si>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</si>
  <si>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</si>
  <si>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</si>
  <si>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</si>
  <si>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</si>
  <si>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</si>
  <si>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</si>
  <si>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</si>
  <si>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</si>
  <si>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</si>
  <si>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</si>
  <si>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</si>
  <si>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</si>
  <si>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</si>
  <si>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</si>
  <si>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</si>
  <si>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</si>
  <si>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</si>
  <si>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</si>
  <si>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</si>
  <si>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</si>
  <si>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</si>
  <si>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</si>
  <si>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</si>
  <si>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</si>
  <si>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</si>
  <si>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</si>
  <si>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</si>
  <si>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</si>
  <si>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</si>
  <si>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</si>
  <si>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</si>
  <si>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</si>
  <si>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</si>
  <si>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</si>
  <si>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</si>
  <si>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</si>
  <si>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</si>
  <si>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</si>
  <si>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</si>
  <si>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</si>
  <si>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</si>
  <si>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</si>
  <si>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</si>
  <si>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</si>
  <si>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</si>
  <si>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</si>
  <si>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</si>
  <si>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</si>
  <si>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</si>
  <si>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</si>
  <si>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</si>
  <si>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</si>
  <si>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</si>
  <si>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</si>
  <si>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</si>
  <si>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</si>
  <si>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</si>
  <si>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</si>
  <si>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</si>
  <si>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</si>
  <si>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</si>
  <si>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</si>
  <si>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</si>
  <si>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</si>
  <si>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</si>
  <si>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</si>
  <si>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</si>
  <si>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</si>
  <si>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</si>
  <si>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</si>
  <si>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</si>
  <si>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</si>
  <si>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</si>
  <si>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</si>
  <si>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</si>
  <si>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</si>
  <si>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</si>
  <si>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</si>
  <si>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</si>
  <si>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</si>
  <si>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</si>
  <si>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</si>
  <si>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</si>
  <si>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</si>
  <si>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</si>
  <si>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</si>
  <si>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</si>
  <si>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</si>
  <si>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</si>
  <si>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</si>
  <si>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</si>
  <si>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</si>
  <si>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</si>
  <si>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</si>
  <si>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</si>
  <si>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</si>
  <si>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</si>
  <si>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</si>
  <si>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</si>
  <si>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</si>
  <si>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</si>
  <si>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</si>
  <si>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</si>
  <si>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</si>
  <si>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</si>
  <si>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</si>
  <si>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</si>
  <si>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</si>
  <si>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</si>
  <si>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</si>
  <si>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</si>
  <si>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</si>
  <si>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</si>
  <si>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</si>
  <si>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</si>
  <si>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</si>
  <si>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</si>
  <si>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</si>
  <si>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</si>
  <si>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</si>
  <si>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</si>
  <si>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</si>
  <si>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</si>
  <si>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</si>
  <si>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</si>
  <si>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</si>
  <si>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</si>
  <si>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</si>
  <si>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</si>
  <si>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</si>
  <si>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</si>
  <si>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</si>
  <si>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</si>
  <si>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</si>
  <si>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</si>
  <si>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</si>
  <si>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</si>
  <si>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</si>
  <si>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</si>
  <si>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</si>
  <si>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</si>
  <si>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</si>
  <si>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</si>
  <si>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</si>
  <si>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</si>
  <si>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</si>
  <si>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</si>
  <si>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</si>
  <si>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</si>
  <si>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</si>
  <si>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</si>
  <si>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</si>
  <si>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</si>
  <si>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</si>
  <si>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</si>
  <si>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</si>
  <si>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</si>
  <si>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</si>
  <si>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</si>
  <si>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</si>
  <si>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</si>
  <si>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</si>
  <si>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</si>
  <si>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</si>
  <si>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</si>
  <si>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</si>
  <si>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</si>
  <si>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</si>
  <si>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</si>
  <si>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</si>
  <si>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</si>
  <si>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</si>
  <si>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</si>
  <si>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</si>
  <si>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</si>
  <si>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</si>
  <si>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</si>
  <si>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</si>
  <si>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</si>
  <si>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</si>
  <si>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</si>
  <si>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</si>
  <si>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</si>
  <si>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</si>
  <si>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</si>
  <si>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</si>
  <si>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</si>
  <si>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</si>
  <si>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</si>
  <si>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</si>
  <si>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</si>
  <si>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</si>
  <si>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</si>
  <si>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</si>
  <si>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</si>
  <si>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</si>
  <si>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</si>
  <si>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</si>
  <si>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</si>
  <si>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</si>
  <si>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</si>
  <si>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</si>
  <si>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</si>
  <si>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</si>
  <si>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</si>
  <si>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</si>
  <si>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</si>
  <si>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</si>
  <si>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</si>
  <si>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</si>
  <si>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</si>
  <si>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</si>
  <si>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</si>
  <si>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</si>
  <si>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</si>
  <si>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</si>
  <si>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</si>
  <si>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</si>
  <si>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</si>
  <si>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</si>
  <si>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</si>
  <si>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</si>
  <si>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</si>
  <si>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</si>
  <si>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</si>
  <si>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</si>
  <si>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</si>
  <si>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</si>
  <si>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</si>
  <si>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</si>
  <si>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</si>
  <si>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</si>
  <si>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</si>
  <si>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</si>
  <si>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</si>
  <si>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</si>
  <si>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</si>
  <si>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</si>
  <si>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</si>
  <si>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</si>
  <si>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</si>
  <si>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</si>
  <si>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</si>
  <si>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</si>
  <si>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</si>
  <si>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</si>
  <si>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</si>
  <si>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</si>
  <si>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</si>
  <si>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</si>
  <si>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</si>
  <si>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</si>
  <si>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</si>
  <si>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</si>
  <si>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</si>
  <si>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</si>
  <si>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</si>
  <si>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</si>
  <si>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</si>
  <si>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</si>
  <si>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</si>
  <si>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</si>
  <si>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</si>
  <si>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</si>
  <si>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</si>
  <si>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</si>
  <si>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</si>
  <si>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</si>
  <si>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</si>
  <si>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</si>
  <si>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</si>
  <si>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</si>
  <si>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</si>
  <si>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</si>
  <si>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</si>
  <si>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</si>
  <si>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</si>
  <si>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</si>
  <si>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</si>
  <si>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</si>
  <si>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</si>
  <si>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</si>
  <si>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</si>
  <si>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</si>
  <si>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</si>
  <si>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</si>
  <si>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</si>
  <si>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</si>
  <si>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</si>
  <si>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</si>
  <si>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</si>
  <si>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</si>
  <si>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</si>
  <si>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</si>
  <si>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</si>
  <si>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</si>
  <si>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</si>
  <si>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</si>
  <si>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</si>
  <si>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</si>
  <si>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</si>
  <si>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</si>
  <si>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</si>
  <si>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</si>
  <si>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</si>
  <si>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</si>
  <si>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</si>
  <si>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</si>
  <si>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</si>
  <si>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</si>
  <si>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</si>
  <si>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</si>
  <si>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</si>
  <si>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</si>
  <si>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</si>
  <si>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</si>
  <si>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</si>
  <si>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</si>
  <si>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</si>
  <si>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</si>
  <si>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</si>
  <si>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</si>
  <si>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</si>
  <si>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</si>
  <si>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</si>
  <si>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</si>
  <si>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</si>
  <si>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</si>
  <si>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</si>
  <si>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</si>
  <si>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</si>
  <si>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</si>
  <si>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</si>
  <si>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</si>
  <si>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</si>
  <si>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</si>
  <si>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</si>
  <si>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</si>
  <si>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</si>
  <si>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</si>
  <si>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</si>
  <si>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</si>
  <si>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</si>
  <si>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</si>
  <si>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</si>
  <si>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</si>
  <si>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</si>
  <si>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</si>
  <si>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</si>
  <si>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</si>
  <si>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</si>
  <si>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</si>
  <si>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</si>
  <si>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</si>
  <si>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</si>
  <si>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</si>
  <si>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</si>
  <si>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</si>
  <si>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</si>
  <si>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</si>
  <si>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</si>
  <si>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</si>
  <si>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</si>
  <si>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</si>
  <si>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</si>
  <si>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</si>
  <si>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</si>
  <si>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</si>
  <si>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</si>
  <si>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</si>
  <si>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</si>
  <si>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</si>
  <si>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</si>
  <si>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</si>
  <si>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</si>
  <si>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</si>
  <si>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</si>
  <si>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</si>
  <si>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</si>
  <si>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</si>
  <si>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</si>
  <si>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</si>
  <si>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</si>
  <si>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</si>
  <si>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</si>
  <si>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</si>
  <si>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</si>
  <si>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</si>
  <si>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</si>
  <si>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</si>
  <si>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</si>
  <si>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</si>
  <si>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</si>
  <si>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</si>
  <si>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</si>
  <si>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</si>
  <si>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</si>
  <si>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</si>
  <si>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</si>
  <si>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</si>
  <si>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</si>
  <si>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</si>
  <si>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</si>
  <si>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</si>
  <si>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</si>
  <si>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</si>
  <si>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</si>
  <si>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</si>
  <si>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</si>
  <si>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</si>
  <si>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</si>
  <si>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</si>
  <si>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</si>
  <si>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</si>
  <si>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</si>
  <si>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</si>
  <si>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</si>
  <si>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</si>
  <si>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</si>
  <si>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</si>
  <si>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</si>
  <si>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</si>
  <si>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</si>
  <si>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</si>
  <si>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</si>
  <si>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</si>
  <si>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</si>
  <si>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</si>
  <si>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</si>
  <si>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</si>
  <si>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</si>
  <si>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</si>
  <si>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</si>
  <si>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</si>
  <si>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</si>
  <si>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</si>
  <si>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</si>
  <si>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</si>
  <si>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</si>
  <si>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</si>
  <si>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</si>
  <si>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</si>
  <si>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</si>
  <si>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</si>
  <si>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</si>
  <si>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</si>
  <si>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</si>
  <si>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</si>
  <si>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</si>
  <si>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</si>
  <si>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</si>
  <si>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</si>
  <si>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</si>
  <si>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</si>
  <si>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</si>
  <si>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</si>
  <si>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</si>
  <si>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</si>
  <si>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</si>
  <si>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</si>
  <si>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</si>
  <si>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</si>
  <si>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</si>
  <si>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</si>
  <si>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</si>
  <si>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</si>
  <si>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</si>
  <si>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</si>
  <si>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</si>
  <si>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</si>
  <si>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</si>
  <si>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</si>
  <si>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</si>
  <si>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</si>
  <si>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</si>
  <si>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</si>
  <si>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</si>
  <si>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</si>
  <si>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</si>
  <si>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</si>
  <si>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</si>
  <si>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</si>
  <si>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</si>
  <si>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</si>
  <si>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</si>
  <si>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</si>
  <si>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</si>
  <si>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</si>
  <si>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</si>
  <si>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</si>
  <si>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</si>
  <si>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</si>
  <si>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</si>
  <si>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</si>
  <si>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</si>
  <si>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</si>
  <si>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</si>
  <si>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</si>
  <si>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</si>
  <si>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</si>
  <si>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</si>
  <si>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</si>
  <si>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</si>
  <si>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</si>
  <si>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</si>
  <si>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</si>
  <si>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</si>
  <si>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</si>
  <si>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</si>
  <si>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</si>
  <si>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</si>
  <si>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</si>
  <si>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</si>
  <si>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</si>
  <si>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</si>
  <si>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</si>
  <si>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</si>
  <si>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</si>
  <si>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</si>
  <si>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</si>
  <si>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</si>
  <si>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</si>
  <si>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</si>
  <si>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</si>
  <si>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</si>
  <si>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</si>
  <si>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</si>
  <si>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</si>
  <si>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</si>
  <si>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</si>
  <si>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</si>
  <si>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</si>
  <si>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</si>
  <si>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</si>
  <si>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</si>
  <si>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</si>
  <si>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</si>
  <si>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</si>
  <si>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</si>
  <si>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</si>
  <si>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</si>
  <si>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</si>
  <si>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</si>
  <si>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</si>
  <si>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</si>
  <si>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</si>
  <si>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</si>
  <si>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</si>
  <si>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</si>
  <si>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</si>
  <si>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</si>
  <si>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</si>
  <si>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</si>
  <si>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</si>
  <si>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</si>
  <si>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</si>
  <si>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</si>
  <si>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</si>
  <si>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</si>
  <si>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</si>
  <si>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</si>
  <si>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</si>
  <si>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</si>
  <si>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</si>
  <si>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</si>
  <si>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</si>
  <si>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</si>
  <si>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</si>
  <si>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</si>
  <si>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</si>
  <si>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</si>
  <si>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</si>
  <si>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</si>
  <si>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</si>
  <si>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</si>
  <si>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</si>
  <si>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</si>
  <si>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</si>
  <si>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</si>
  <si>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</si>
  <si>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</si>
  <si>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</si>
  <si>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</si>
  <si>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</si>
  <si>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</si>
  <si>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</si>
  <si>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</si>
  <si>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</si>
  <si>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</si>
  <si>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</si>
  <si>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</si>
  <si>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</si>
  <si>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</si>
  <si>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</si>
  <si>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</si>
  <si>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</si>
  <si>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</si>
  <si>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</si>
  <si>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</si>
  <si>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</si>
  <si>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</si>
  <si>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</si>
  <si>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</si>
  <si>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</si>
  <si>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</si>
  <si>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</si>
  <si>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</si>
  <si>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</si>
  <si>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</si>
  <si>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</si>
  <si>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</si>
  <si>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</si>
  <si>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</si>
  <si>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</si>
  <si>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</si>
  <si>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</si>
  <si>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</si>
  <si>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</si>
  <si>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</si>
  <si>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</si>
  <si>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</si>
  <si>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</si>
  <si>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</si>
  <si>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</si>
  <si>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</si>
  <si>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</si>
  <si>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</si>
  <si>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</si>
  <si>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</si>
  <si>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</si>
  <si>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</si>
  <si>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</si>
  <si>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</si>
  <si>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</si>
  <si>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</si>
  <si>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</si>
  <si>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</si>
  <si>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</si>
  <si>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</si>
  <si>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</si>
  <si>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</si>
  <si>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</si>
  <si>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</si>
  <si>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</si>
  <si>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</si>
  <si>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</si>
  <si>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</si>
  <si>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</si>
  <si>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</si>
  <si>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</si>
  <si>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</si>
  <si>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</si>
  <si>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</si>
  <si>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</si>
  <si>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</si>
  <si>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</si>
  <si>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</si>
  <si>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</si>
  <si>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</si>
  <si>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</si>
  <si>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</si>
  <si>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</si>
  <si>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</si>
  <si>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</si>
  <si>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</si>
  <si>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</si>
  <si>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</si>
  <si>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</si>
  <si>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</si>
  <si>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</si>
  <si>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</si>
  <si>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</si>
  <si>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</si>
  <si>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</si>
  <si>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</si>
  <si>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</si>
  <si>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</si>
  <si>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</si>
  <si>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</si>
  <si>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</si>
  <si>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</si>
  <si>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</si>
  <si>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</si>
  <si>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</si>
  <si>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</si>
  <si>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</si>
  <si>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</si>
  <si>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</si>
  <si>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</si>
  <si>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</si>
  <si>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</si>
  <si>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</si>
  <si>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</si>
  <si>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</si>
  <si>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</si>
  <si>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</si>
  <si>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</si>
  <si>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</si>
  <si>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</si>
  <si>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</si>
  <si>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</si>
  <si>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</si>
  <si>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</si>
  <si>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</si>
  <si>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</si>
  <si>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</si>
  <si>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</si>
  <si>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</si>
  <si>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</si>
  <si>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</si>
  <si>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</si>
  <si>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</si>
  <si>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</si>
  <si>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</si>
  <si>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</si>
  <si>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</si>
  <si>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</si>
  <si>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</si>
  <si>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</si>
  <si>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</si>
  <si>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</si>
  <si>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</si>
  <si>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</si>
  <si>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</si>
  <si>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</si>
  <si>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</si>
  <si>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</si>
  <si>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</si>
  <si>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</si>
  <si>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</si>
  <si>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</si>
  <si>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</si>
  <si>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</si>
  <si>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</si>
  <si>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</si>
  <si>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</si>
  <si>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</si>
  <si>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</si>
  <si>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</si>
  <si>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</si>
  <si>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</si>
  <si>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</si>
  <si>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</si>
  <si>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</si>
  <si>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</si>
  <si>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</si>
  <si>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</si>
  <si>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</si>
  <si>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</si>
  <si>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</si>
  <si>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</si>
  <si>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</si>
  <si>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</si>
  <si>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</si>
  <si>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</si>
  <si>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</si>
  <si>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</si>
  <si>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</si>
  <si>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</si>
  <si>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</si>
  <si>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</si>
  <si>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</si>
  <si>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</si>
  <si>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</si>
  <si>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</si>
  <si>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</si>
  <si>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</si>
  <si>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</si>
  <si>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</si>
  <si>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</si>
  <si>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</si>
  <si>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</si>
  <si>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</si>
  <si>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</si>
  <si>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</si>
  <si>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</si>
  <si>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</si>
  <si>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</si>
  <si>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</si>
  <si>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</si>
  <si>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</si>
  <si>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</si>
  <si>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</si>
  <si>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</si>
  <si>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</si>
  <si>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</si>
  <si>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</si>
  <si>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</si>
  <si>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</si>
  <si>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</si>
  <si>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</si>
  <si>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</si>
  <si>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</si>
  <si>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</si>
  <si>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</si>
  <si>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</si>
  <si>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</si>
  <si>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</si>
  <si>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</si>
  <si>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</si>
  <si>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</si>
  <si>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</si>
  <si>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</si>
  <si>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</si>
  <si>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</si>
  <si>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</si>
  <si>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</si>
  <si>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</si>
  <si>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</si>
  <si>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</si>
  <si>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</si>
  <si>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</si>
  <si>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</si>
  <si>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</si>
  <si>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</si>
  <si>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</si>
  <si>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</si>
  <si>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</si>
  <si>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</si>
  <si>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</si>
  <si>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</si>
  <si>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</si>
  <si>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</si>
  <si>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</si>
  <si>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</si>
  <si>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</si>
  <si>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</si>
  <si>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</si>
  <si>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</si>
  <si>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</si>
  <si>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</si>
  <si>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</si>
  <si>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</si>
  <si>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</si>
  <si>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</si>
  <si>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</si>
  <si>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</si>
  <si>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</si>
  <si>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</si>
  <si>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</si>
  <si>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</si>
  <si>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</si>
  <si>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</si>
  <si>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</si>
  <si>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</si>
  <si>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</si>
  <si>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</si>
  <si>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</si>
  <si>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</si>
  <si>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</si>
  <si>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</si>
  <si>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</si>
  <si>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</si>
  <si>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</si>
  <si>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</si>
  <si>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</si>
  <si>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</si>
  <si>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</si>
  <si>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</si>
  <si>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</si>
  <si>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</si>
  <si>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</si>
  <si>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</si>
  <si>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</si>
  <si>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</si>
  <si>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</si>
  <si>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</si>
  <si>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</si>
  <si>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</si>
  <si>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</si>
  <si>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</si>
  <si>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</si>
  <si>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</si>
  <si>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</si>
  <si>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</si>
  <si>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</si>
  <si>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</si>
  <si>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</si>
  <si>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</si>
  <si>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</si>
  <si>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</si>
  <si>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</si>
  <si>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</si>
  <si>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</si>
  <si>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</si>
  <si>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</si>
  <si>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</si>
  <si>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</si>
  <si>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</si>
  <si>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</si>
  <si>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</si>
  <si>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</si>
  <si>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</si>
  <si>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</si>
  <si>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</si>
  <si>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</si>
  <si>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</si>
  <si>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</si>
  <si>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</si>
  <si>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</si>
  <si>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</si>
  <si>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</si>
  <si>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</si>
  <si>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</si>
  <si>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</si>
  <si>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</si>
  <si>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</si>
  <si>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</si>
  <si>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</si>
  <si>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</si>
  <si>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</si>
  <si>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</si>
  <si>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</si>
  <si>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</si>
  <si>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</si>
  <si>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</si>
  <si>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</si>
  <si>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</si>
  <si>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</si>
  <si>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</si>
  <si>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</si>
  <si>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</si>
  <si>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</si>
  <si>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</si>
  <si>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</si>
  <si>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</si>
  <si>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</si>
  <si>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</si>
  <si>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</si>
  <si>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</si>
  <si>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</si>
  <si>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</si>
  <si>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</si>
  <si>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</si>
  <si>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</si>
  <si>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</si>
  <si>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</si>
  <si>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</si>
  <si>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</si>
  <si>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</si>
  <si>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</si>
  <si>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</si>
  <si>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</si>
  <si>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</si>
  <si>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</si>
  <si>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</si>
  <si>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</si>
  <si>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</si>
  <si>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</si>
  <si>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</si>
  <si>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</si>
  <si>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</si>
  <si>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</si>
  <si>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</si>
  <si>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</si>
  <si>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</si>
  <si>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</si>
  <si>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</si>
  <si>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</si>
  <si>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</si>
  <si>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</si>
  <si>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</si>
  <si>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</si>
  <si>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</si>
  <si>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</si>
  <si>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</si>
  <si>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</si>
  <si>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</si>
  <si>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</si>
  <si>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</si>
  <si>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</si>
  <si>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</si>
  <si>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</si>
  <si>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</si>
  <si>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</si>
  <si>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</si>
  <si>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</si>
  <si>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</si>
  <si>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</si>
  <si>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</si>
  <si>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</si>
  <si>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</si>
  <si>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</si>
  <si>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</si>
  <si>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</si>
  <si>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</si>
  <si>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</si>
  <si>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</si>
  <si>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</si>
  <si>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</si>
  <si>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</si>
  <si>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</si>
  <si>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</si>
  <si>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</si>
  <si>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</si>
  <si>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</si>
  <si>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</si>
  <si>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</si>
  <si>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</si>
  <si>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</si>
  <si>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</si>
  <si>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</si>
  <si>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</si>
  <si>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</si>
  <si>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</si>
  <si>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</si>
  <si>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</si>
  <si>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</si>
  <si>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</si>
  <si>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</si>
  <si>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</si>
  <si>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</si>
  <si>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</si>
  <si>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</si>
  <si>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</si>
  <si>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</si>
  <si>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</si>
  <si>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</si>
  <si>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</si>
  <si>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</si>
  <si>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</si>
  <si>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</si>
  <si>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</si>
  <si>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</si>
  <si>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</si>
  <si>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</si>
  <si>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</si>
  <si>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</si>
  <si>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</si>
  <si>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</si>
  <si>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</si>
  <si>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</si>
  <si>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</si>
  <si>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</si>
  <si>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</si>
  <si>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</si>
  <si>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</si>
  <si>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</si>
  <si>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</si>
  <si>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</si>
  <si>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</si>
  <si>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</si>
  <si>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</si>
  <si>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</si>
  <si>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</si>
  <si>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</si>
  <si>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</si>
  <si>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</si>
  <si>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</si>
  <si>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</si>
  <si>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</si>
  <si>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</si>
  <si>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</si>
  <si>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</si>
  <si>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</si>
  <si>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</si>
  <si>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</si>
  <si>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</si>
  <si>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</si>
  <si>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</si>
  <si>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</si>
  <si>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</si>
  <si>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</si>
  <si>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</si>
  <si>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</si>
  <si>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</si>
  <si>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</si>
  <si>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</si>
  <si>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</si>
  <si>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</si>
  <si>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</si>
  <si>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</si>
  <si>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</si>
  <si>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</si>
  <si>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</si>
  <si>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</si>
  <si>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</si>
  <si>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</si>
  <si>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</si>
  <si>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</si>
  <si>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</si>
  <si>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</si>
  <si>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</si>
  <si>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</si>
  <si>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</si>
  <si>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</si>
  <si>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</si>
  <si>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</si>
  <si>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</si>
  <si>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</si>
  <si>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</si>
  <si>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</si>
  <si>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</si>
  <si>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</si>
  <si>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</si>
  <si>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</si>
  <si>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</si>
  <si>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</si>
  <si>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</si>
  <si>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</si>
  <si>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</si>
  <si>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</si>
  <si>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</si>
  <si>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</si>
  <si>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</si>
  <si>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</si>
  <si>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</si>
  <si>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</si>
  <si>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</si>
  <si>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</si>
  <si>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</si>
  <si>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</si>
  <si>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</si>
  <si>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</si>
  <si>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</si>
  <si>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</si>
  <si>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</si>
  <si>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</si>
  <si>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</si>
  <si>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</si>
  <si>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</si>
  <si>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</si>
  <si>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</si>
  <si>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</si>
  <si>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</si>
  <si>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</si>
  <si>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</si>
  <si>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</si>
  <si>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</si>
  <si>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</si>
  <si>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</si>
  <si>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</si>
  <si>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</si>
  <si>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</si>
  <si>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</si>
  <si>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</si>
  <si>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</si>
  <si>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</si>
  <si>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</si>
  <si>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</si>
  <si>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</si>
  <si>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</si>
  <si>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</si>
  <si>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</si>
  <si>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</si>
  <si>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</si>
  <si>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</si>
  <si>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</si>
  <si>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</si>
  <si>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</si>
  <si>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</si>
  <si>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</si>
  <si>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</si>
  <si>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</si>
  <si>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</si>
  <si>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</si>
  <si>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</si>
  <si>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</si>
  <si>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</si>
  <si>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</si>
  <si>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</si>
  <si>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</si>
  <si>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</si>
  <si>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</si>
  <si>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</si>
  <si>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</si>
  <si>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</si>
  <si>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</si>
  <si>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</si>
  <si>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</si>
  <si>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</si>
  <si>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</si>
  <si>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</si>
  <si>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</si>
  <si>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</si>
  <si>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</si>
  <si>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</si>
  <si>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</si>
  <si>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</si>
  <si>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</si>
  <si>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</si>
  <si>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</si>
  <si>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</si>
  <si>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</si>
  <si>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</si>
  <si>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</si>
  <si>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</si>
  <si>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</si>
  <si>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</si>
  <si>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</si>
  <si>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</si>
  <si>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</si>
  <si>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</si>
  <si>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</si>
  <si>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</si>
  <si>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</si>
  <si>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</si>
  <si>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</si>
  <si>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</si>
  <si>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</si>
  <si>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</si>
  <si>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</si>
  <si>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</si>
  <si>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</si>
  <si>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</si>
  <si>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</si>
  <si>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</si>
  <si>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</si>
  <si>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</si>
  <si>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</si>
  <si>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</si>
  <si>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</si>
  <si>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</si>
  <si>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</si>
  <si>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</si>
  <si>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</si>
  <si>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</si>
  <si>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</si>
  <si>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</si>
  <si>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</si>
  <si>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</si>
  <si>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</si>
  <si>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</si>
  <si>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</si>
  <si>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</si>
  <si>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</si>
  <si>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</si>
  <si>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</si>
  <si>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</si>
  <si>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</si>
  <si>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</si>
  <si>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</si>
  <si>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</si>
  <si>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</si>
  <si>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</si>
  <si>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</si>
  <si>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</si>
  <si>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</si>
  <si>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</si>
  <si>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</si>
  <si>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</si>
  <si>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</si>
  <si>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</si>
  <si>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</si>
  <si>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</si>
  <si>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</si>
  <si>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</si>
  <si>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</si>
  <si>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</si>
  <si>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</si>
  <si>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</si>
  <si>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</si>
  <si>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</si>
  <si>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</si>
  <si>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</si>
  <si>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</si>
  <si>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</si>
  <si>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</si>
  <si>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</si>
  <si>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</si>
  <si>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</si>
  <si>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</si>
  <si>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</si>
  <si>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</si>
  <si>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</si>
  <si>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</si>
  <si>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</si>
  <si>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</si>
  <si>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</si>
  <si>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</si>
  <si>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</si>
  <si>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</si>
  <si>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</si>
  <si>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</si>
  <si>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</si>
  <si>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</si>
  <si>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</si>
  <si>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</si>
  <si>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</si>
  <si>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</si>
  <si>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</si>
  <si>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</si>
  <si>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</si>
  <si>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</si>
  <si>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</si>
  <si>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</si>
  <si>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</si>
  <si>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</si>
  <si>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</si>
  <si>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</si>
  <si>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</si>
  <si>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</si>
  <si>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</si>
  <si>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</si>
  <si>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</si>
  <si>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</si>
  <si>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</si>
  <si>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</si>
  <si>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</si>
  <si>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</si>
  <si>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</si>
  <si>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</si>
  <si>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</si>
  <si>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</si>
  <si>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</si>
  <si>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</si>
  <si>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</si>
  <si>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</si>
  <si>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</si>
  <si>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</si>
  <si>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</si>
  <si>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</si>
  <si>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</si>
  <si>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</si>
  <si>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</si>
  <si>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</si>
  <si>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</si>
  <si>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</si>
  <si>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</si>
  <si>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</si>
  <si>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</si>
  <si>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</si>
  <si>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</si>
  <si>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</si>
  <si>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</si>
  <si>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</si>
  <si>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</si>
  <si>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</si>
  <si>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</si>
  <si>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</si>
  <si>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</si>
  <si>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</si>
  <si>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</si>
  <si>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</si>
  <si>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</si>
  <si>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</si>
  <si>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</si>
  <si>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</si>
  <si>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</si>
  <si>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</si>
  <si>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</si>
  <si>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</si>
  <si>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</si>
  <si>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</si>
  <si>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</si>
  <si>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</si>
  <si>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</si>
  <si>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</si>
  <si>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</si>
  <si>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</si>
  <si>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</si>
  <si>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</si>
  <si>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</si>
  <si>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</si>
  <si>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</si>
  <si>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</si>
  <si>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</si>
  <si>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</si>
  <si>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</si>
  <si>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</si>
  <si>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</si>
  <si>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</si>
  <si>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</si>
  <si>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</si>
  <si>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</si>
  <si>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</si>
  <si>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</si>
  <si>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</si>
  <si>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</si>
  <si>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</si>
  <si>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</si>
  <si>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</si>
  <si>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</si>
  <si>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</si>
  <si>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</si>
  <si>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</si>
  <si>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</si>
  <si>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</si>
  <si>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</si>
  <si>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</si>
  <si>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</si>
  <si>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</si>
  <si>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</si>
  <si>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</si>
  <si>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</si>
  <si>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</si>
  <si>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</si>
  <si>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</si>
  <si>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</si>
  <si>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</si>
  <si>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</si>
  <si>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</si>
  <si>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</si>
  <si>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</si>
  <si>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</si>
  <si>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</si>
  <si>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</si>
  <si>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</si>
  <si>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</si>
  <si>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</si>
  <si>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</si>
  <si>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</si>
  <si>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</si>
  <si>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</si>
  <si>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</si>
  <si>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</si>
  <si>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</si>
  <si>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</si>
  <si>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</si>
  <si>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</si>
  <si>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</si>
  <si>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</si>
  <si>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</si>
  <si>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</si>
  <si>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</si>
  <si>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</si>
  <si>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</si>
  <si>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</si>
  <si>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</si>
  <si>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</si>
  <si>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</si>
  <si>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</si>
  <si>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</si>
  <si>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</si>
  <si>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</si>
  <si>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</si>
  <si>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</si>
  <si>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</si>
  <si>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</si>
  <si>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</si>
  <si>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</si>
  <si>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</si>
  <si>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</si>
  <si>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</si>
  <si>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</si>
  <si>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</si>
  <si>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</si>
  <si>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</si>
  <si>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</si>
  <si>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</si>
  <si>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States</t>
  </si>
  <si>
    <t>Sum of Quantity</t>
  </si>
  <si>
    <t>Count of Order ID</t>
  </si>
  <si>
    <t>Sum of ProfitMargin</t>
  </si>
  <si>
    <t>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</si>
</sst>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Green]\▲0.00%;[Red]\ \▼0.00%"/>
    <numFmt numFmtId="165" formatCode="0.00,\ \k"/>
    <numFmt numFmtId="166" formatCode="0.00,\ \K"/>
    <numFmt numFmtId="167" formatCode="[$$-C09]#,##0.00"/>
    <numFmt numFmtId="168" formatCode="_-[$$-409]* #,##0.00_ ;_-[$$-409]* \-#,##0.00\ ;_-[$$-409]* &quot;-&quot;??_ ;_-@_ "/>
    <numFmt numFmtId="169"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rial Black"/>
      <family val="2"/>
    </font>
  </fonts>
  <fills count="2">
    <fill>
      <patternFill patternType="none"/>
    </fill>
    <fill>
      <patternFill patternType="gray125"/>
    </fill>
  </fills>
  <borders count="12">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6" fontId="0" fillId="0" borderId="1" xfId="0" applyNumberFormat="1" applyBorder="1"/>
    <xf numFmtId="166" fontId="0" fillId="0" borderId="7" xfId="0" applyNumberFormat="1" applyBorder="1"/>
    <xf numFmtId="166" fontId="0" fillId="0" borderId="2" xfId="0" applyNumberFormat="1" applyBorder="1"/>
    <xf numFmtId="166" fontId="0" fillId="0" borderId="8" xfId="0" applyNumberFormat="1" applyBorder="1"/>
    <xf numFmtId="0" fontId="1" fillId="0" borderId="0" xfId="0" applyFont="1"/>
    <xf numFmtId="167" fontId="0" fillId="0" borderId="0" xfId="0" applyNumberFormat="1"/>
    <xf numFmtId="165" fontId="0" fillId="0" borderId="0" xfId="0" applyNumberFormat="1"/>
    <xf numFmtId="44" fontId="0" fillId="0" borderId="0" xfId="1" applyFont="1"/>
    <xf numFmtId="168" fontId="0" fillId="0" borderId="0" xfId="1" applyNumberFormat="1" applyFont="1"/>
    <xf numFmtId="9" fontId="0" fillId="0" borderId="0" xfId="2" applyFont="1"/>
    <xf numFmtId="169" fontId="0" fillId="0" borderId="0" xfId="1" applyNumberFormat="1" applyFont="1"/>
    <xf numFmtId="0" fontId="0" fillId="0" borderId="10" xfId="0" applyBorder="1"/>
    <xf numFmtId="164" fontId="6" fillId="0" borderId="0" xfId="2" applyNumberFormat="1" applyFont="1" applyAlignment="1">
      <alignment horizontal="center"/>
    </xf>
    <xf numFmtId="0" fontId="0" fillId="0" borderId="3"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9" xfId="0" applyNumberFormat="1" applyBorder="1"/>
    <xf numFmtId="0" fontId="0" fillId="0" borderId="11" xfId="0" applyNumberFormat="1" applyBorder="1"/>
  </cellXfs>
  <cellStyles count="3">
    <cellStyle name="Currency" xfId="1" builtinId="4"/>
    <cellStyle name="Normal" xfId="0" builtinId="0"/>
    <cellStyle name="Percent" xfId="2" builtinId="5"/>
  </cellStyles>
  <dxfs count="21">
    <dxf>
      <numFmt numFmtId="166" formatCode="0.00,\ \K"/>
    </dxf>
    <dxf>
      <numFmt numFmtId="166" formatCode="0.00,\ \K"/>
    </dxf>
    <dxf>
      <numFmt numFmtId="166" formatCode="0.00,\ \K"/>
    </dxf>
    <dxf>
      <numFmt numFmtId="166" formatCode="0.00,\ \K"/>
    </dxf>
    <dxf>
      <numFmt numFmtId="166" formatCode="0.00,\ \K"/>
    </dxf>
    <dxf>
      <numFmt numFmtId="166" formatCode="0.00,\ \K"/>
    </dxf>
    <dxf>
      <numFmt numFmtId="166" formatCode="0.00,\ \K"/>
    </dxf>
    <dxf>
      <numFmt numFmtId="166" formatCode="0.00,\ \K"/>
    </dxf>
    <dxf>
      <numFmt numFmtId="166" formatCode="0.00,\ \K"/>
    </dxf>
    <dxf>
      <numFmt numFmtId="166" formatCode="0.00,\ \K"/>
    </dxf>
    <dxf>
      <numFmt numFmtId="166" formatCode="0.00,\ \K"/>
    </dxf>
    <dxf>
      <numFmt numFmtId="166" formatCode="0.00,\ \K"/>
    </dxf>
    <dxf>
      <numFmt numFmtId="166" formatCode="0.00,\ \K"/>
    </dxf>
    <dxf>
      <numFmt numFmtId="166" formatCode="0.00,\ \K"/>
    </dxf>
    <dxf>
      <numFmt numFmtId="166" formatCode="0.00,\ \K"/>
    </dxf>
    <dxf>
      <numFmt numFmtId="166" formatCode="0.00,\ \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2"/>
      </font>
      <fill>
        <patternFill>
          <fgColor theme="3" tint="0.499984740745262"/>
          <bgColor theme="1" tint="0.499984740745262"/>
        </patternFill>
      </fill>
      <border>
        <left style="thin">
          <color theme="4"/>
        </left>
        <right style="thin">
          <color theme="4"/>
        </right>
        <top style="thin">
          <color theme="4"/>
        </top>
        <bottom style="thin">
          <color theme="4"/>
        </bottom>
        <vertical/>
        <horizontal/>
      </border>
    </dxf>
  </dxfs>
  <tableStyles count="2">
    <tableStyle name="AB" pivot="0" table="0" count="10" xr9:uid="{0331CF4E-CD07-4B36-AD0B-9EB22E64C00A}">
      <tableStyleElement type="wholeTable" dxfId="20"/>
      <tableStyleElement type="headerRow" dxfId="19"/>
    </tableStyle>
    <tableStyle name="Data-style" pivot="0" count="3" xr9:uid="{00000000-0011-0000-FFFF-FFFF00000000}">
      <tableStyleElement type="headerRow" dxfId="18"/>
      <tableStyleElement type="firstRowStripe" dxfId="17"/>
      <tableStyleElement type="secondRowStripe"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2"/>
          </font>
          <fill>
            <patternFill patternType="solid">
              <fgColor rgb="FFFFFFFF"/>
              <bgColor theme="3" tint="0.49998474074526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867.66610000000003</c:v>
                </c:pt>
                <c:pt idx="1">
                  <c:v>-301.38330000000008</c:v>
                </c:pt>
                <c:pt idx="2">
                  <c:v>-75.065900000000113</c:v>
                </c:pt>
                <c:pt idx="3">
                  <c:v>148.01819999999987</c:v>
                </c:pt>
                <c:pt idx="4">
                  <c:v>903.17809999999997</c:v>
                </c:pt>
                <c:pt idx="5">
                  <c:v>13.322199999999883</c:v>
                </c:pt>
                <c:pt idx="6">
                  <c:v>370.73199999999997</c:v>
                </c:pt>
                <c:pt idx="7">
                  <c:v>78.754000000000104</c:v>
                </c:pt>
                <c:pt idx="8">
                  <c:v>-773.45700000000011</c:v>
                </c:pt>
                <c:pt idx="9">
                  <c:v>8711.6984999999968</c:v>
                </c:pt>
                <c:pt idx="10">
                  <c:v>1370.9120999999993</c:v>
                </c:pt>
                <c:pt idx="11">
                  <c:v>1127.9786999999997</c:v>
                </c:pt>
              </c:numCache>
            </c:numRef>
          </c:val>
          <c:extLst>
            <c:ext xmlns:c16="http://schemas.microsoft.com/office/drawing/2014/chart" uri="{C3380CC4-5D6E-409C-BE32-E72D297353CC}">
              <c16:uniqueId val="{00000001-5F60-4665-B712-EDFB66EA0090}"/>
            </c:ext>
          </c:extLst>
        </c:ser>
        <c:dLbls>
          <c:showLegendKey val="0"/>
          <c:showVal val="0"/>
          <c:showCatName val="0"/>
          <c:showSerName val="0"/>
          <c:showPercent val="0"/>
          <c:showBubbleSize val="0"/>
        </c:dLbls>
        <c:axId val="821743263"/>
        <c:axId val="82175334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3809.8120000000008</c:v>
                </c:pt>
                <c:pt idx="1">
                  <c:v>552.39599999999996</c:v>
                </c:pt>
                <c:pt idx="2">
                  <c:v>1764.8659999999998</c:v>
                </c:pt>
                <c:pt idx="3">
                  <c:v>4131.4380000000001</c:v>
                </c:pt>
                <c:pt idx="4">
                  <c:v>5087.18</c:v>
                </c:pt>
                <c:pt idx="5">
                  <c:v>785.06000000000017</c:v>
                </c:pt>
                <c:pt idx="6">
                  <c:v>2844.8220000000006</c:v>
                </c:pt>
                <c:pt idx="7">
                  <c:v>1548.9079999999999</c:v>
                </c:pt>
                <c:pt idx="8">
                  <c:v>4509.6058000000003</c:v>
                </c:pt>
                <c:pt idx="9">
                  <c:v>18513.055999999997</c:v>
                </c:pt>
                <c:pt idx="10">
                  <c:v>7831.862000000001</c:v>
                </c:pt>
                <c:pt idx="11">
                  <c:v>9335.108000000002</c:v>
                </c:pt>
              </c:numCache>
            </c:numRef>
          </c:val>
          <c:extLst>
            <c:ext xmlns:c16="http://schemas.microsoft.com/office/drawing/2014/chart" uri="{C3380CC4-5D6E-409C-BE32-E72D297353CC}">
              <c16:uniqueId val="{00000000-5F60-4665-B712-EDFB66EA0090}"/>
            </c:ext>
          </c:extLst>
        </c:ser>
        <c:dLbls>
          <c:showLegendKey val="0"/>
          <c:showVal val="0"/>
          <c:showCatName val="0"/>
          <c:showSerName val="0"/>
          <c:showPercent val="0"/>
          <c:showBubbleSize val="0"/>
        </c:dLbls>
        <c:gapWidth val="219"/>
        <c:overlap val="-27"/>
        <c:axId val="821741823"/>
        <c:axId val="821746623"/>
      </c:barChart>
      <c:catAx>
        <c:axId val="82174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746623"/>
        <c:crosses val="autoZero"/>
        <c:auto val="1"/>
        <c:lblAlgn val="ctr"/>
        <c:lblOffset val="100"/>
        <c:noMultiLvlLbl val="0"/>
      </c:catAx>
      <c:valAx>
        <c:axId val="821746623"/>
        <c:scaling>
          <c:orientation val="minMax"/>
        </c:scaling>
        <c:delete val="0"/>
        <c:axPos val="l"/>
        <c:majorGridlines>
          <c:spPr>
            <a:ln w="9525" cap="flat" cmpd="sng" algn="ctr">
              <a:solidFill>
                <a:schemeClr val="tx1">
                  <a:lumMod val="15000"/>
                  <a:lumOff val="85000"/>
                </a:schemeClr>
              </a:solidFill>
              <a:round/>
            </a:ln>
            <a:effectLst/>
          </c:spPr>
        </c:majorGridlines>
        <c:numFmt formatCode="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741823"/>
        <c:crosses val="autoZero"/>
        <c:crossBetween val="between"/>
      </c:valAx>
      <c:valAx>
        <c:axId val="821753343"/>
        <c:scaling>
          <c:orientation val="minMax"/>
        </c:scaling>
        <c:delete val="0"/>
        <c:axPos val="r"/>
        <c:numFmt formatCode="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743263"/>
        <c:crosses val="max"/>
        <c:crossBetween val="between"/>
      </c:valAx>
      <c:catAx>
        <c:axId val="821743263"/>
        <c:scaling>
          <c:orientation val="minMax"/>
        </c:scaling>
        <c:delete val="1"/>
        <c:axPos val="b"/>
        <c:numFmt formatCode="General" sourceLinked="1"/>
        <c:majorTickMark val="out"/>
        <c:minorTickMark val="none"/>
        <c:tickLblPos val="nextTo"/>
        <c:crossAx val="8217533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CCDA46-A8EF-4ABF-A49D-C0571B45FDF9}" type="PERCENTAGE">
                  <a:rPr lang="en-US" baseline="0"/>
                  <a:pPr>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aseline="0"/>
                  <a:t> </a:t>
                </a:r>
                <a:fld id="{C23C45F1-9887-4B35-892A-EABFF04325F6}" type="PERCENTAGE">
                  <a:rPr lang="en-US" baseline="0"/>
                  <a:pPr>
                    <a:defRPr/>
                  </a:pPr>
                  <a:t>[PERCENTAGE]</a:t>
                </a:fld>
                <a:endParaRPr lang="en-US" baseline="0"/>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aseline="0"/>
                  <a:t> </a:t>
                </a:r>
                <a:fld id="{461AEF74-046E-4F65-85F2-13F9369EA25C}" type="PERCENTAGE">
                  <a:rPr lang="en-US" baseline="0"/>
                  <a:pPr>
                    <a:defRPr/>
                  </a:pPr>
                  <a:t>[PERCENTAGE]</a:t>
                </a:fld>
                <a:endParaRPr lang="en-US" baseline="0"/>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'Donut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8DF5-4607-A72B-387B4D3EB2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8DF5-4607-A72B-387B4D3EB2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8DF5-4607-A72B-387B4D3EB279}"/>
              </c:ext>
            </c:extLst>
          </c:dPt>
          <c:dLbls>
            <c:dLbl>
              <c:idx val="0"/>
              <c:tx>
                <c:rich>
                  <a:bodyPr/>
                  <a:lstStyle/>
                  <a:p>
                    <a:fld id="{85CCDA46-A8EF-4ABF-A49D-C0571B45FDF9}" type="PERCENTAGE">
                      <a:rPr lang="en-US" baseline="0"/>
                      <a:pPr/>
                      <a:t>[PERCENTAGE]</a:t>
                    </a:fld>
                    <a:endParaRPr lang="en-IN"/>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DF5-4607-A72B-387B4D3EB279}"/>
                </c:ext>
              </c:extLst>
            </c:dLbl>
            <c:dLbl>
              <c:idx val="1"/>
              <c:tx>
                <c:rich>
                  <a:bodyPr/>
                  <a:lstStyle/>
                  <a:p>
                    <a:r>
                      <a:rPr lang="en-US" baseline="0"/>
                      <a:t> </a:t>
                    </a:r>
                    <a:fld id="{461AEF74-046E-4F65-85F2-13F9369EA25C}"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8DF5-4607-A72B-387B4D3EB279}"/>
                </c:ext>
              </c:extLst>
            </c:dLbl>
            <c:dLbl>
              <c:idx val="2"/>
              <c:tx>
                <c:rich>
                  <a:bodyPr/>
                  <a:lstStyle/>
                  <a:p>
                    <a:r>
                      <a:rPr lang="en-US" baseline="0"/>
                      <a:t> </a:t>
                    </a:r>
                    <a:fld id="{C23C45F1-9887-4B35-892A-EABFF04325F6}"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DF5-4607-A72B-387B4D3EB279}"/>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General</c:formatCode>
                <c:ptCount val="3"/>
                <c:pt idx="0">
                  <c:v>26246.12379999999</c:v>
                </c:pt>
                <c:pt idx="1">
                  <c:v>9825.7020000000011</c:v>
                </c:pt>
                <c:pt idx="2">
                  <c:v>24642.288000000004</c:v>
                </c:pt>
              </c:numCache>
            </c:numRef>
          </c:val>
          <c:extLst>
            <c:ext xmlns:c16="http://schemas.microsoft.com/office/drawing/2014/chart" uri="{C3380CC4-5D6E-409C-BE32-E72D297353CC}">
              <c16:uniqueId val="{00000000-8DF5-4607-A72B-387B4D3EB279}"/>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Copiers</c:v>
                </c:pt>
                <c:pt idx="1">
                  <c:v>Chairs</c:v>
                </c:pt>
                <c:pt idx="2">
                  <c:v>Tables</c:v>
                </c:pt>
                <c:pt idx="3">
                  <c:v>Phones</c:v>
                </c:pt>
                <c:pt idx="4">
                  <c:v>Storage</c:v>
                </c:pt>
              </c:strCache>
            </c:strRef>
          </c:cat>
          <c:val>
            <c:numRef>
              <c:f>'Top 5'!$B$4:$B$9</c:f>
              <c:numCache>
                <c:formatCode>General</c:formatCode>
                <c:ptCount val="5"/>
                <c:pt idx="0">
                  <c:v>17499.949999999997</c:v>
                </c:pt>
                <c:pt idx="1">
                  <c:v>13987.672999999999</c:v>
                </c:pt>
                <c:pt idx="2">
                  <c:v>7592.7119999999995</c:v>
                </c:pt>
                <c:pt idx="3">
                  <c:v>5353.3720000000003</c:v>
                </c:pt>
                <c:pt idx="4">
                  <c:v>3985.1600000000008</c:v>
                </c:pt>
              </c:numCache>
            </c:numRef>
          </c:val>
          <c:extLst>
            <c:ext xmlns:c16="http://schemas.microsoft.com/office/drawing/2014/chart" uri="{C3380CC4-5D6E-409C-BE32-E72D297353CC}">
              <c16:uniqueId val="{00000000-5757-45B1-833D-5448AFEF70DA}"/>
            </c:ext>
          </c:extLst>
        </c:ser>
        <c:dLbls>
          <c:showLegendKey val="0"/>
          <c:showVal val="0"/>
          <c:showCatName val="0"/>
          <c:showSerName val="0"/>
          <c:showPercent val="0"/>
          <c:showBubbleSize val="0"/>
        </c:dLbls>
        <c:gapWidth val="182"/>
        <c:axId val="875162527"/>
        <c:axId val="875166367"/>
      </c:barChart>
      <c:catAx>
        <c:axId val="875162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166367"/>
        <c:crosses val="autoZero"/>
        <c:auto val="1"/>
        <c:lblAlgn val="ctr"/>
        <c:lblOffset val="100"/>
        <c:noMultiLvlLbl val="0"/>
      </c:catAx>
      <c:valAx>
        <c:axId val="875166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16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3809.8120000000008</c:v>
                </c:pt>
                <c:pt idx="1">
                  <c:v>552.39599999999996</c:v>
                </c:pt>
                <c:pt idx="2">
                  <c:v>1764.8659999999998</c:v>
                </c:pt>
                <c:pt idx="3">
                  <c:v>4131.4380000000001</c:v>
                </c:pt>
                <c:pt idx="4">
                  <c:v>5087.18</c:v>
                </c:pt>
                <c:pt idx="5">
                  <c:v>785.06000000000017</c:v>
                </c:pt>
                <c:pt idx="6">
                  <c:v>2844.8220000000006</c:v>
                </c:pt>
                <c:pt idx="7">
                  <c:v>1548.9079999999999</c:v>
                </c:pt>
                <c:pt idx="8">
                  <c:v>4509.6058000000003</c:v>
                </c:pt>
                <c:pt idx="9">
                  <c:v>18513.055999999997</c:v>
                </c:pt>
                <c:pt idx="10">
                  <c:v>7831.862000000001</c:v>
                </c:pt>
                <c:pt idx="11">
                  <c:v>9335.108000000002</c:v>
                </c:pt>
              </c:numCache>
            </c:numRef>
          </c:val>
          <c:smooth val="0"/>
          <c:extLst>
            <c:ext xmlns:c16="http://schemas.microsoft.com/office/drawing/2014/chart" uri="{C3380CC4-5D6E-409C-BE32-E72D297353CC}">
              <c16:uniqueId val="{00000000-BB99-478F-8883-4BF7019EFC12}"/>
            </c:ext>
          </c:extLst>
        </c:ser>
        <c:dLbls>
          <c:showLegendKey val="0"/>
          <c:showVal val="0"/>
          <c:showCatName val="0"/>
          <c:showSerName val="0"/>
          <c:showPercent val="0"/>
          <c:showBubbleSize val="0"/>
        </c:dLbls>
        <c:smooth val="0"/>
        <c:axId val="959514527"/>
        <c:axId val="959526047"/>
      </c:lineChart>
      <c:catAx>
        <c:axId val="959514527"/>
        <c:scaling>
          <c:orientation val="minMax"/>
        </c:scaling>
        <c:delete val="1"/>
        <c:axPos val="b"/>
        <c:numFmt formatCode="General" sourceLinked="1"/>
        <c:majorTickMark val="none"/>
        <c:minorTickMark val="none"/>
        <c:tickLblPos val="nextTo"/>
        <c:crossAx val="959526047"/>
        <c:crosses val="autoZero"/>
        <c:auto val="1"/>
        <c:lblAlgn val="ctr"/>
        <c:lblOffset val="100"/>
        <c:noMultiLvlLbl val="0"/>
      </c:catAx>
      <c:valAx>
        <c:axId val="959526047"/>
        <c:scaling>
          <c:orientation val="minMax"/>
        </c:scaling>
        <c:delete val="1"/>
        <c:axPos val="l"/>
        <c:numFmt formatCode="General" sourceLinked="1"/>
        <c:majorTickMark val="none"/>
        <c:minorTickMark val="none"/>
        <c:tickLblPos val="nextTo"/>
        <c:crossAx val="9595145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867.66610000000003</c:v>
                </c:pt>
                <c:pt idx="1">
                  <c:v>-301.38330000000008</c:v>
                </c:pt>
                <c:pt idx="2">
                  <c:v>-75.065900000000113</c:v>
                </c:pt>
                <c:pt idx="3">
                  <c:v>148.01819999999987</c:v>
                </c:pt>
                <c:pt idx="4">
                  <c:v>903.17809999999997</c:v>
                </c:pt>
                <c:pt idx="5">
                  <c:v>13.322199999999883</c:v>
                </c:pt>
                <c:pt idx="6">
                  <c:v>370.73199999999997</c:v>
                </c:pt>
                <c:pt idx="7">
                  <c:v>78.754000000000104</c:v>
                </c:pt>
                <c:pt idx="8">
                  <c:v>-773.45700000000011</c:v>
                </c:pt>
                <c:pt idx="9">
                  <c:v>8711.6984999999968</c:v>
                </c:pt>
                <c:pt idx="10">
                  <c:v>1370.9120999999993</c:v>
                </c:pt>
                <c:pt idx="11">
                  <c:v>1127.9786999999997</c:v>
                </c:pt>
              </c:numCache>
            </c:numRef>
          </c:val>
          <c:smooth val="0"/>
          <c:extLst>
            <c:ext xmlns:c16="http://schemas.microsoft.com/office/drawing/2014/chart" uri="{C3380CC4-5D6E-409C-BE32-E72D297353CC}">
              <c16:uniqueId val="{00000000-7FB3-4715-8D9C-AD1F92985026}"/>
            </c:ext>
          </c:extLst>
        </c:ser>
        <c:dLbls>
          <c:showLegendKey val="0"/>
          <c:showVal val="0"/>
          <c:showCatName val="0"/>
          <c:showSerName val="0"/>
          <c:showPercent val="0"/>
          <c:showBubbleSize val="0"/>
        </c:dLbls>
        <c:smooth val="0"/>
        <c:axId val="821241183"/>
        <c:axId val="821227263"/>
      </c:lineChart>
      <c:catAx>
        <c:axId val="821241183"/>
        <c:scaling>
          <c:orientation val="minMax"/>
        </c:scaling>
        <c:delete val="1"/>
        <c:axPos val="b"/>
        <c:numFmt formatCode="General" sourceLinked="1"/>
        <c:majorTickMark val="none"/>
        <c:minorTickMark val="none"/>
        <c:tickLblPos val="nextTo"/>
        <c:crossAx val="821227263"/>
        <c:crosses val="autoZero"/>
        <c:auto val="1"/>
        <c:lblAlgn val="ctr"/>
        <c:lblOffset val="100"/>
        <c:noMultiLvlLbl val="0"/>
      </c:catAx>
      <c:valAx>
        <c:axId val="821227263"/>
        <c:scaling>
          <c:orientation val="minMax"/>
        </c:scaling>
        <c:delete val="1"/>
        <c:axPos val="l"/>
        <c:numFmt formatCode="General" sourceLinked="1"/>
        <c:majorTickMark val="none"/>
        <c:minorTickMark val="none"/>
        <c:tickLblPos val="nextTo"/>
        <c:crossAx val="82124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36</c:v>
                </c:pt>
                <c:pt idx="1">
                  <c:v>27</c:v>
                </c:pt>
                <c:pt idx="2">
                  <c:v>49</c:v>
                </c:pt>
                <c:pt idx="3">
                  <c:v>56</c:v>
                </c:pt>
                <c:pt idx="4">
                  <c:v>52</c:v>
                </c:pt>
                <c:pt idx="5">
                  <c:v>41</c:v>
                </c:pt>
                <c:pt idx="6">
                  <c:v>81</c:v>
                </c:pt>
                <c:pt idx="7">
                  <c:v>21</c:v>
                </c:pt>
                <c:pt idx="8">
                  <c:v>108</c:v>
                </c:pt>
                <c:pt idx="9">
                  <c:v>44</c:v>
                </c:pt>
                <c:pt idx="10">
                  <c:v>147</c:v>
                </c:pt>
                <c:pt idx="11">
                  <c:v>174</c:v>
                </c:pt>
              </c:numCache>
            </c:numRef>
          </c:val>
          <c:smooth val="0"/>
          <c:extLst>
            <c:ext xmlns:c16="http://schemas.microsoft.com/office/drawing/2014/chart" uri="{C3380CC4-5D6E-409C-BE32-E72D297353CC}">
              <c16:uniqueId val="{00000000-3D81-4CD3-8AF2-3E95C3A7C8A4}"/>
            </c:ext>
          </c:extLst>
        </c:ser>
        <c:dLbls>
          <c:showLegendKey val="0"/>
          <c:showVal val="0"/>
          <c:showCatName val="0"/>
          <c:showSerName val="0"/>
          <c:showPercent val="0"/>
          <c:showBubbleSize val="0"/>
        </c:dLbls>
        <c:smooth val="0"/>
        <c:axId val="983168015"/>
        <c:axId val="983176655"/>
      </c:lineChart>
      <c:catAx>
        <c:axId val="983168015"/>
        <c:scaling>
          <c:orientation val="minMax"/>
        </c:scaling>
        <c:delete val="1"/>
        <c:axPos val="b"/>
        <c:numFmt formatCode="General" sourceLinked="1"/>
        <c:majorTickMark val="none"/>
        <c:minorTickMark val="none"/>
        <c:tickLblPos val="nextTo"/>
        <c:crossAx val="983176655"/>
        <c:crosses val="autoZero"/>
        <c:auto val="1"/>
        <c:lblAlgn val="ctr"/>
        <c:lblOffset val="100"/>
        <c:noMultiLvlLbl val="0"/>
      </c:catAx>
      <c:valAx>
        <c:axId val="983176655"/>
        <c:scaling>
          <c:orientation val="minMax"/>
        </c:scaling>
        <c:delete val="1"/>
        <c:axPos val="l"/>
        <c:numFmt formatCode="General" sourceLinked="1"/>
        <c:majorTickMark val="none"/>
        <c:minorTickMark val="none"/>
        <c:tickLblPos val="nextTo"/>
        <c:crossAx val="98316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8</c:v>
                </c:pt>
                <c:pt idx="1">
                  <c:v>7</c:v>
                </c:pt>
                <c:pt idx="2">
                  <c:v>15</c:v>
                </c:pt>
                <c:pt idx="3">
                  <c:v>13</c:v>
                </c:pt>
                <c:pt idx="4">
                  <c:v>12</c:v>
                </c:pt>
                <c:pt idx="5">
                  <c:v>12</c:v>
                </c:pt>
                <c:pt idx="6">
                  <c:v>17</c:v>
                </c:pt>
                <c:pt idx="7">
                  <c:v>7</c:v>
                </c:pt>
                <c:pt idx="8">
                  <c:v>26</c:v>
                </c:pt>
                <c:pt idx="9">
                  <c:v>10</c:v>
                </c:pt>
                <c:pt idx="10">
                  <c:v>36</c:v>
                </c:pt>
                <c:pt idx="11">
                  <c:v>34</c:v>
                </c:pt>
              </c:numCache>
            </c:numRef>
          </c:val>
          <c:smooth val="0"/>
          <c:extLst>
            <c:ext xmlns:c16="http://schemas.microsoft.com/office/drawing/2014/chart" uri="{C3380CC4-5D6E-409C-BE32-E72D297353CC}">
              <c16:uniqueId val="{00000000-C1BF-469B-BFF7-5D68E9D6CA2F}"/>
            </c:ext>
          </c:extLst>
        </c:ser>
        <c:dLbls>
          <c:showLegendKey val="0"/>
          <c:showVal val="0"/>
          <c:showCatName val="0"/>
          <c:showSerName val="0"/>
          <c:showPercent val="0"/>
          <c:showBubbleSize val="0"/>
        </c:dLbls>
        <c:smooth val="0"/>
        <c:axId val="983177615"/>
        <c:axId val="983189615"/>
      </c:lineChart>
      <c:catAx>
        <c:axId val="983177615"/>
        <c:scaling>
          <c:orientation val="minMax"/>
        </c:scaling>
        <c:delete val="1"/>
        <c:axPos val="b"/>
        <c:numFmt formatCode="General" sourceLinked="1"/>
        <c:majorTickMark val="none"/>
        <c:minorTickMark val="none"/>
        <c:tickLblPos val="nextTo"/>
        <c:crossAx val="983189615"/>
        <c:crosses val="autoZero"/>
        <c:auto val="1"/>
        <c:lblAlgn val="ctr"/>
        <c:lblOffset val="100"/>
        <c:noMultiLvlLbl val="0"/>
      </c:catAx>
      <c:valAx>
        <c:axId val="983189615"/>
        <c:scaling>
          <c:orientation val="minMax"/>
        </c:scaling>
        <c:delete val="1"/>
        <c:axPos val="l"/>
        <c:numFmt formatCode="General" sourceLinked="1"/>
        <c:majorTickMark val="none"/>
        <c:minorTickMark val="none"/>
        <c:tickLblPos val="nextTo"/>
        <c:crossAx val="98317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0.22774512233149558</c:v>
                </c:pt>
                <c:pt idx="1">
                  <c:v>-0.54559283557447935</c:v>
                </c:pt>
                <c:pt idx="2">
                  <c:v>-4.253348412854014E-2</c:v>
                </c:pt>
                <c:pt idx="3">
                  <c:v>3.5827283381718388E-2</c:v>
                </c:pt>
                <c:pt idx="4">
                  <c:v>0.17754003200201288</c:v>
                </c:pt>
                <c:pt idx="5">
                  <c:v>1.6969658370060734E-2</c:v>
                </c:pt>
                <c:pt idx="6">
                  <c:v>0.13031817104901464</c:v>
                </c:pt>
                <c:pt idx="7">
                  <c:v>5.0844853277276704E-2</c:v>
                </c:pt>
                <c:pt idx="8">
                  <c:v>-0.17151321740804928</c:v>
                </c:pt>
                <c:pt idx="9">
                  <c:v>0.47057052601148069</c:v>
                </c:pt>
                <c:pt idx="10">
                  <c:v>0.17504293359612302</c:v>
                </c:pt>
                <c:pt idx="11">
                  <c:v>0.12083188539436281</c:v>
                </c:pt>
              </c:numCache>
            </c:numRef>
          </c:val>
          <c:smooth val="0"/>
          <c:extLst>
            <c:ext xmlns:c16="http://schemas.microsoft.com/office/drawing/2014/chart" uri="{C3380CC4-5D6E-409C-BE32-E72D297353CC}">
              <c16:uniqueId val="{00000000-4CCD-4F62-A802-96F25016B058}"/>
            </c:ext>
          </c:extLst>
        </c:ser>
        <c:dLbls>
          <c:showLegendKey val="0"/>
          <c:showVal val="0"/>
          <c:showCatName val="0"/>
          <c:showSerName val="0"/>
          <c:showPercent val="0"/>
          <c:showBubbleSize val="0"/>
        </c:dLbls>
        <c:smooth val="0"/>
        <c:axId val="983195855"/>
        <c:axId val="983186735"/>
      </c:lineChart>
      <c:catAx>
        <c:axId val="983195855"/>
        <c:scaling>
          <c:orientation val="minMax"/>
        </c:scaling>
        <c:delete val="1"/>
        <c:axPos val="b"/>
        <c:numFmt formatCode="General" sourceLinked="1"/>
        <c:majorTickMark val="none"/>
        <c:minorTickMark val="none"/>
        <c:tickLblPos val="nextTo"/>
        <c:crossAx val="983186735"/>
        <c:crosses val="autoZero"/>
        <c:auto val="1"/>
        <c:lblAlgn val="ctr"/>
        <c:lblOffset val="100"/>
        <c:noMultiLvlLbl val="0"/>
      </c:catAx>
      <c:valAx>
        <c:axId val="983186735"/>
        <c:scaling>
          <c:orientation val="minMax"/>
        </c:scaling>
        <c:delete val="1"/>
        <c:axPos val="l"/>
        <c:numFmt formatCode="General" sourceLinked="1"/>
        <c:majorTickMark val="none"/>
        <c:minorTickMark val="none"/>
        <c:tickLblPos val="nextTo"/>
        <c:crossAx val="9831958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3809.8120000000008</c:v>
                </c:pt>
                <c:pt idx="1">
                  <c:v>552.39599999999996</c:v>
                </c:pt>
                <c:pt idx="2">
                  <c:v>1764.8659999999998</c:v>
                </c:pt>
                <c:pt idx="3">
                  <c:v>4131.4380000000001</c:v>
                </c:pt>
                <c:pt idx="4">
                  <c:v>5087.18</c:v>
                </c:pt>
                <c:pt idx="5">
                  <c:v>785.06000000000017</c:v>
                </c:pt>
                <c:pt idx="6">
                  <c:v>2844.8220000000006</c:v>
                </c:pt>
                <c:pt idx="7">
                  <c:v>1548.9079999999999</c:v>
                </c:pt>
                <c:pt idx="8">
                  <c:v>4509.6058000000003</c:v>
                </c:pt>
                <c:pt idx="9">
                  <c:v>18513.055999999997</c:v>
                </c:pt>
                <c:pt idx="10">
                  <c:v>7831.862000000001</c:v>
                </c:pt>
                <c:pt idx="11">
                  <c:v>9335.108000000002</c:v>
                </c:pt>
              </c:numCache>
            </c:numRef>
          </c:val>
          <c:smooth val="0"/>
          <c:extLst>
            <c:ext xmlns:c16="http://schemas.microsoft.com/office/drawing/2014/chart" uri="{C3380CC4-5D6E-409C-BE32-E72D297353CC}">
              <c16:uniqueId val="{00000000-2825-4B6A-AB76-2B1DE07A5E12}"/>
            </c:ext>
          </c:extLst>
        </c:ser>
        <c:dLbls>
          <c:showLegendKey val="0"/>
          <c:showVal val="0"/>
          <c:showCatName val="0"/>
          <c:showSerName val="0"/>
          <c:showPercent val="0"/>
          <c:showBubbleSize val="0"/>
        </c:dLbls>
        <c:smooth val="0"/>
        <c:axId val="959514527"/>
        <c:axId val="959526047"/>
      </c:lineChart>
      <c:catAx>
        <c:axId val="959514527"/>
        <c:scaling>
          <c:orientation val="minMax"/>
        </c:scaling>
        <c:delete val="1"/>
        <c:axPos val="b"/>
        <c:numFmt formatCode="General" sourceLinked="1"/>
        <c:majorTickMark val="none"/>
        <c:minorTickMark val="none"/>
        <c:tickLblPos val="nextTo"/>
        <c:crossAx val="959526047"/>
        <c:crosses val="autoZero"/>
        <c:auto val="1"/>
        <c:lblAlgn val="ctr"/>
        <c:lblOffset val="100"/>
        <c:noMultiLvlLbl val="0"/>
      </c:catAx>
      <c:valAx>
        <c:axId val="959526047"/>
        <c:scaling>
          <c:orientation val="minMax"/>
        </c:scaling>
        <c:delete val="1"/>
        <c:axPos val="l"/>
        <c:numFmt formatCode="General" sourceLinked="1"/>
        <c:majorTickMark val="none"/>
        <c:minorTickMark val="none"/>
        <c:tickLblPos val="nextTo"/>
        <c:crossAx val="9595145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34925" cap="rnd">
              <a:solidFill>
                <a:schemeClr val="bg2">
                  <a:lumMod val="9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867.66610000000003</c:v>
                </c:pt>
                <c:pt idx="1">
                  <c:v>-301.38330000000008</c:v>
                </c:pt>
                <c:pt idx="2">
                  <c:v>-75.065900000000113</c:v>
                </c:pt>
                <c:pt idx="3">
                  <c:v>148.01819999999987</c:v>
                </c:pt>
                <c:pt idx="4">
                  <c:v>903.17809999999997</c:v>
                </c:pt>
                <c:pt idx="5">
                  <c:v>13.322199999999883</c:v>
                </c:pt>
                <c:pt idx="6">
                  <c:v>370.73199999999997</c:v>
                </c:pt>
                <c:pt idx="7">
                  <c:v>78.754000000000104</c:v>
                </c:pt>
                <c:pt idx="8">
                  <c:v>-773.45700000000011</c:v>
                </c:pt>
                <c:pt idx="9">
                  <c:v>8711.6984999999968</c:v>
                </c:pt>
                <c:pt idx="10">
                  <c:v>1370.9120999999993</c:v>
                </c:pt>
                <c:pt idx="11">
                  <c:v>1127.9786999999997</c:v>
                </c:pt>
              </c:numCache>
            </c:numRef>
          </c:val>
          <c:smooth val="0"/>
          <c:extLst>
            <c:ext xmlns:c16="http://schemas.microsoft.com/office/drawing/2014/chart" uri="{C3380CC4-5D6E-409C-BE32-E72D297353CC}">
              <c16:uniqueId val="{00000000-AA92-42AB-A6E0-656778E3CD12}"/>
            </c:ext>
          </c:extLst>
        </c:ser>
        <c:dLbls>
          <c:showLegendKey val="0"/>
          <c:showVal val="0"/>
          <c:showCatName val="0"/>
          <c:showSerName val="0"/>
          <c:showPercent val="0"/>
          <c:showBubbleSize val="0"/>
        </c:dLbls>
        <c:smooth val="0"/>
        <c:axId val="821241183"/>
        <c:axId val="821227263"/>
      </c:lineChart>
      <c:catAx>
        <c:axId val="821241183"/>
        <c:scaling>
          <c:orientation val="minMax"/>
        </c:scaling>
        <c:delete val="1"/>
        <c:axPos val="b"/>
        <c:numFmt formatCode="General" sourceLinked="1"/>
        <c:majorTickMark val="none"/>
        <c:minorTickMark val="none"/>
        <c:tickLblPos val="nextTo"/>
        <c:crossAx val="821227263"/>
        <c:crosses val="autoZero"/>
        <c:auto val="1"/>
        <c:lblAlgn val="ctr"/>
        <c:lblOffset val="100"/>
        <c:noMultiLvlLbl val="0"/>
      </c:catAx>
      <c:valAx>
        <c:axId val="821227263"/>
        <c:scaling>
          <c:orientation val="minMax"/>
        </c:scaling>
        <c:delete val="1"/>
        <c:axPos val="l"/>
        <c:numFmt formatCode="General" sourceLinked="1"/>
        <c:majorTickMark val="none"/>
        <c:minorTickMark val="none"/>
        <c:tickLblPos val="nextTo"/>
        <c:crossAx val="82124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34925" cap="rnd">
              <a:solidFill>
                <a:schemeClr val="bg2">
                  <a:lumMod val="95000"/>
                </a:schemeClr>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36</c:v>
                </c:pt>
                <c:pt idx="1">
                  <c:v>27</c:v>
                </c:pt>
                <c:pt idx="2">
                  <c:v>49</c:v>
                </c:pt>
                <c:pt idx="3">
                  <c:v>56</c:v>
                </c:pt>
                <c:pt idx="4">
                  <c:v>52</c:v>
                </c:pt>
                <c:pt idx="5">
                  <c:v>41</c:v>
                </c:pt>
                <c:pt idx="6">
                  <c:v>81</c:v>
                </c:pt>
                <c:pt idx="7">
                  <c:v>21</c:v>
                </c:pt>
                <c:pt idx="8">
                  <c:v>108</c:v>
                </c:pt>
                <c:pt idx="9">
                  <c:v>44</c:v>
                </c:pt>
                <c:pt idx="10">
                  <c:v>147</c:v>
                </c:pt>
                <c:pt idx="11">
                  <c:v>174</c:v>
                </c:pt>
              </c:numCache>
            </c:numRef>
          </c:val>
          <c:smooth val="0"/>
          <c:extLst>
            <c:ext xmlns:c16="http://schemas.microsoft.com/office/drawing/2014/chart" uri="{C3380CC4-5D6E-409C-BE32-E72D297353CC}">
              <c16:uniqueId val="{00000000-66D7-4BB6-A933-8E5C72C4B3CC}"/>
            </c:ext>
          </c:extLst>
        </c:ser>
        <c:dLbls>
          <c:showLegendKey val="0"/>
          <c:showVal val="0"/>
          <c:showCatName val="0"/>
          <c:showSerName val="0"/>
          <c:showPercent val="0"/>
          <c:showBubbleSize val="0"/>
        </c:dLbls>
        <c:smooth val="0"/>
        <c:axId val="983168015"/>
        <c:axId val="983176655"/>
      </c:lineChart>
      <c:catAx>
        <c:axId val="983168015"/>
        <c:scaling>
          <c:orientation val="minMax"/>
        </c:scaling>
        <c:delete val="1"/>
        <c:axPos val="b"/>
        <c:numFmt formatCode="General" sourceLinked="1"/>
        <c:majorTickMark val="none"/>
        <c:minorTickMark val="none"/>
        <c:tickLblPos val="nextTo"/>
        <c:crossAx val="983176655"/>
        <c:crosses val="autoZero"/>
        <c:auto val="1"/>
        <c:lblAlgn val="ctr"/>
        <c:lblOffset val="100"/>
        <c:noMultiLvlLbl val="0"/>
      </c:catAx>
      <c:valAx>
        <c:axId val="983176655"/>
        <c:scaling>
          <c:orientation val="minMax"/>
        </c:scaling>
        <c:delete val="1"/>
        <c:axPos val="l"/>
        <c:numFmt formatCode="General" sourceLinked="1"/>
        <c:majorTickMark val="none"/>
        <c:minorTickMark val="none"/>
        <c:tickLblPos val="nextTo"/>
        <c:crossAx val="98316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34925" cap="rnd">
              <a:solidFill>
                <a:schemeClr val="bg2">
                  <a:lumMod val="95000"/>
                </a:schemeClr>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8</c:v>
                </c:pt>
                <c:pt idx="1">
                  <c:v>7</c:v>
                </c:pt>
                <c:pt idx="2">
                  <c:v>15</c:v>
                </c:pt>
                <c:pt idx="3">
                  <c:v>13</c:v>
                </c:pt>
                <c:pt idx="4">
                  <c:v>12</c:v>
                </c:pt>
                <c:pt idx="5">
                  <c:v>12</c:v>
                </c:pt>
                <c:pt idx="6">
                  <c:v>17</c:v>
                </c:pt>
                <c:pt idx="7">
                  <c:v>7</c:v>
                </c:pt>
                <c:pt idx="8">
                  <c:v>26</c:v>
                </c:pt>
                <c:pt idx="9">
                  <c:v>10</c:v>
                </c:pt>
                <c:pt idx="10">
                  <c:v>36</c:v>
                </c:pt>
                <c:pt idx="11">
                  <c:v>34</c:v>
                </c:pt>
              </c:numCache>
            </c:numRef>
          </c:val>
          <c:smooth val="0"/>
          <c:extLst>
            <c:ext xmlns:c16="http://schemas.microsoft.com/office/drawing/2014/chart" uri="{C3380CC4-5D6E-409C-BE32-E72D297353CC}">
              <c16:uniqueId val="{00000000-0E75-4E7C-9CCC-5001766D0DB3}"/>
            </c:ext>
          </c:extLst>
        </c:ser>
        <c:dLbls>
          <c:showLegendKey val="0"/>
          <c:showVal val="0"/>
          <c:showCatName val="0"/>
          <c:showSerName val="0"/>
          <c:showPercent val="0"/>
          <c:showBubbleSize val="0"/>
        </c:dLbls>
        <c:smooth val="0"/>
        <c:axId val="983177615"/>
        <c:axId val="983189615"/>
      </c:lineChart>
      <c:catAx>
        <c:axId val="983177615"/>
        <c:scaling>
          <c:orientation val="minMax"/>
        </c:scaling>
        <c:delete val="1"/>
        <c:axPos val="b"/>
        <c:numFmt formatCode="General" sourceLinked="1"/>
        <c:majorTickMark val="none"/>
        <c:minorTickMark val="none"/>
        <c:tickLblPos val="nextTo"/>
        <c:crossAx val="983189615"/>
        <c:crosses val="autoZero"/>
        <c:auto val="1"/>
        <c:lblAlgn val="ctr"/>
        <c:lblOffset val="100"/>
        <c:noMultiLvlLbl val="0"/>
      </c:catAx>
      <c:valAx>
        <c:axId val="983189615"/>
        <c:scaling>
          <c:orientation val="minMax"/>
        </c:scaling>
        <c:delete val="1"/>
        <c:axPos val="l"/>
        <c:numFmt formatCode="General" sourceLinked="1"/>
        <c:majorTickMark val="none"/>
        <c:minorTickMark val="none"/>
        <c:tickLblPos val="nextTo"/>
        <c:crossAx val="98317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34925" cap="rnd">
              <a:solidFill>
                <a:schemeClr val="bg2">
                  <a:lumMod val="95000"/>
                </a:schemeClr>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0.22774512233149558</c:v>
                </c:pt>
                <c:pt idx="1">
                  <c:v>-0.54559283557447935</c:v>
                </c:pt>
                <c:pt idx="2">
                  <c:v>-4.253348412854014E-2</c:v>
                </c:pt>
                <c:pt idx="3">
                  <c:v>3.5827283381718388E-2</c:v>
                </c:pt>
                <c:pt idx="4">
                  <c:v>0.17754003200201288</c:v>
                </c:pt>
                <c:pt idx="5">
                  <c:v>1.6969658370060734E-2</c:v>
                </c:pt>
                <c:pt idx="6">
                  <c:v>0.13031817104901464</c:v>
                </c:pt>
                <c:pt idx="7">
                  <c:v>5.0844853277276704E-2</c:v>
                </c:pt>
                <c:pt idx="8">
                  <c:v>-0.17151321740804928</c:v>
                </c:pt>
                <c:pt idx="9">
                  <c:v>0.47057052601148069</c:v>
                </c:pt>
                <c:pt idx="10">
                  <c:v>0.17504293359612302</c:v>
                </c:pt>
                <c:pt idx="11">
                  <c:v>0.12083188539436281</c:v>
                </c:pt>
              </c:numCache>
            </c:numRef>
          </c:val>
          <c:smooth val="0"/>
          <c:extLst>
            <c:ext xmlns:c16="http://schemas.microsoft.com/office/drawing/2014/chart" uri="{C3380CC4-5D6E-409C-BE32-E72D297353CC}">
              <c16:uniqueId val="{00000000-4A94-48E1-8E3F-30B850C55D1D}"/>
            </c:ext>
          </c:extLst>
        </c:ser>
        <c:dLbls>
          <c:showLegendKey val="0"/>
          <c:showVal val="0"/>
          <c:showCatName val="0"/>
          <c:showSerName val="0"/>
          <c:showPercent val="0"/>
          <c:showBubbleSize val="0"/>
        </c:dLbls>
        <c:smooth val="0"/>
        <c:axId val="983195855"/>
        <c:axId val="983186735"/>
      </c:lineChart>
      <c:catAx>
        <c:axId val="983195855"/>
        <c:scaling>
          <c:orientation val="minMax"/>
        </c:scaling>
        <c:delete val="1"/>
        <c:axPos val="b"/>
        <c:numFmt formatCode="General" sourceLinked="1"/>
        <c:majorTickMark val="none"/>
        <c:minorTickMark val="none"/>
        <c:tickLblPos val="nextTo"/>
        <c:crossAx val="983186735"/>
        <c:crosses val="autoZero"/>
        <c:auto val="1"/>
        <c:lblAlgn val="ctr"/>
        <c:lblOffset val="100"/>
        <c:noMultiLvlLbl val="0"/>
      </c:catAx>
      <c:valAx>
        <c:axId val="983186735"/>
        <c:scaling>
          <c:orientation val="minMax"/>
        </c:scaling>
        <c:delete val="1"/>
        <c:axPos val="l"/>
        <c:numFmt formatCode="General" sourceLinked="1"/>
        <c:majorTickMark val="none"/>
        <c:minorTickMark val="none"/>
        <c:tickLblPos val="nextTo"/>
        <c:crossAx val="9831958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867.66610000000003</c:v>
                </c:pt>
                <c:pt idx="1">
                  <c:v>-301.38330000000008</c:v>
                </c:pt>
                <c:pt idx="2">
                  <c:v>-75.065900000000113</c:v>
                </c:pt>
                <c:pt idx="3">
                  <c:v>148.01819999999987</c:v>
                </c:pt>
                <c:pt idx="4">
                  <c:v>903.17809999999997</c:v>
                </c:pt>
                <c:pt idx="5">
                  <c:v>13.322199999999883</c:v>
                </c:pt>
                <c:pt idx="6">
                  <c:v>370.73199999999997</c:v>
                </c:pt>
                <c:pt idx="7">
                  <c:v>78.754000000000104</c:v>
                </c:pt>
                <c:pt idx="8">
                  <c:v>-773.45700000000011</c:v>
                </c:pt>
                <c:pt idx="9">
                  <c:v>8711.6984999999968</c:v>
                </c:pt>
                <c:pt idx="10">
                  <c:v>1370.9120999999993</c:v>
                </c:pt>
                <c:pt idx="11">
                  <c:v>1127.9786999999997</c:v>
                </c:pt>
              </c:numCache>
            </c:numRef>
          </c:val>
          <c:extLst>
            <c:ext xmlns:c16="http://schemas.microsoft.com/office/drawing/2014/chart" uri="{C3380CC4-5D6E-409C-BE32-E72D297353CC}">
              <c16:uniqueId val="{00000000-220C-4E9C-9822-B905216A4E0F}"/>
            </c:ext>
          </c:extLst>
        </c:ser>
        <c:dLbls>
          <c:showLegendKey val="0"/>
          <c:showVal val="0"/>
          <c:showCatName val="0"/>
          <c:showSerName val="0"/>
          <c:showPercent val="0"/>
          <c:showBubbleSize val="0"/>
        </c:dLbls>
        <c:axId val="821743263"/>
        <c:axId val="821753343"/>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3809.8120000000008</c:v>
                </c:pt>
                <c:pt idx="1">
                  <c:v>552.39599999999996</c:v>
                </c:pt>
                <c:pt idx="2">
                  <c:v>1764.8659999999998</c:v>
                </c:pt>
                <c:pt idx="3">
                  <c:v>4131.4380000000001</c:v>
                </c:pt>
                <c:pt idx="4">
                  <c:v>5087.18</c:v>
                </c:pt>
                <c:pt idx="5">
                  <c:v>785.06000000000017</c:v>
                </c:pt>
                <c:pt idx="6">
                  <c:v>2844.8220000000006</c:v>
                </c:pt>
                <c:pt idx="7">
                  <c:v>1548.9079999999999</c:v>
                </c:pt>
                <c:pt idx="8">
                  <c:v>4509.6058000000003</c:v>
                </c:pt>
                <c:pt idx="9">
                  <c:v>18513.055999999997</c:v>
                </c:pt>
                <c:pt idx="10">
                  <c:v>7831.862000000001</c:v>
                </c:pt>
                <c:pt idx="11">
                  <c:v>9335.108000000002</c:v>
                </c:pt>
              </c:numCache>
            </c:numRef>
          </c:val>
          <c:extLst>
            <c:ext xmlns:c16="http://schemas.microsoft.com/office/drawing/2014/chart" uri="{C3380CC4-5D6E-409C-BE32-E72D297353CC}">
              <c16:uniqueId val="{00000001-220C-4E9C-9822-B905216A4E0F}"/>
            </c:ext>
          </c:extLst>
        </c:ser>
        <c:dLbls>
          <c:showLegendKey val="0"/>
          <c:showVal val="0"/>
          <c:showCatName val="0"/>
          <c:showSerName val="0"/>
          <c:showPercent val="0"/>
          <c:showBubbleSize val="0"/>
        </c:dLbls>
        <c:gapWidth val="124"/>
        <c:axId val="821741823"/>
        <c:axId val="821746623"/>
      </c:barChart>
      <c:catAx>
        <c:axId val="82174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1746623"/>
        <c:crosses val="autoZero"/>
        <c:auto val="1"/>
        <c:lblAlgn val="ctr"/>
        <c:lblOffset val="100"/>
        <c:noMultiLvlLbl val="0"/>
      </c:catAx>
      <c:valAx>
        <c:axId val="821746623"/>
        <c:scaling>
          <c:orientation val="minMax"/>
        </c:scaling>
        <c:delete val="0"/>
        <c:axPos val="l"/>
        <c:numFmt formatCode="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1741823"/>
        <c:crosses val="autoZero"/>
        <c:crossBetween val="between"/>
      </c:valAx>
      <c:valAx>
        <c:axId val="821753343"/>
        <c:scaling>
          <c:orientation val="minMax"/>
        </c:scaling>
        <c:delete val="0"/>
        <c:axPos val="r"/>
        <c:numFmt formatCode="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1743263"/>
        <c:crosses val="max"/>
        <c:crossBetween val="between"/>
      </c:valAx>
      <c:catAx>
        <c:axId val="821743263"/>
        <c:scaling>
          <c:orientation val="minMax"/>
        </c:scaling>
        <c:delete val="1"/>
        <c:axPos val="b"/>
        <c:numFmt formatCode="General" sourceLinked="1"/>
        <c:majorTickMark val="out"/>
        <c:minorTickMark val="none"/>
        <c:tickLblPos val="nextTo"/>
        <c:crossAx val="821753343"/>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5"/>
  </c:pivotSource>
  <c:chart>
    <c:autoTitleDeleted val="1"/>
    <c:pivotFmts>
      <c:pivotFmt>
        <c:idx val="0"/>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CCDA46-A8EF-4ABF-A49D-C0571B45FDF9}"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aseline="0"/>
                  <a:t> </a:t>
                </a:r>
                <a:fld id="{C23C45F1-9887-4B35-892A-EABFF04325F6}"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aseline="0"/>
                  <a:t> </a:t>
                </a:r>
                <a:fld id="{461AEF74-046E-4F65-85F2-13F9369EA25C}"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CCDA46-A8EF-4ABF-A49D-C0571B45FDF9}"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aseline="0"/>
                  <a:t> </a:t>
                </a:r>
                <a:fld id="{461AEF74-046E-4F65-85F2-13F9369EA25C}"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aseline="0"/>
                  <a:t> </a:t>
                </a:r>
                <a:fld id="{C23C45F1-9887-4B35-892A-EABFF04325F6}"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CCDA46-A8EF-4ABF-A49D-C0571B45FDF9}" type="PERCENTAGE">
                  <a:rPr lang="en-US" baseline="0"/>
                  <a:pPr>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aseline="0"/>
                  <a:t> </a:t>
                </a:r>
                <a:fld id="{461AEF74-046E-4F65-85F2-13F9369EA25C}" type="PERCENTAGE">
                  <a:rPr lang="en-US" baseline="0"/>
                  <a:pPr>
                    <a:defRPr/>
                  </a:pPr>
                  <a:t>[PERCENTAGE]</a:t>
                </a:fld>
                <a:endParaRPr lang="en-US" baseline="0"/>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aseline="0"/>
                  <a:t> </a:t>
                </a:r>
                <a:fld id="{C23C45F1-9887-4B35-892A-EABFF04325F6}" type="PERCENTAGE">
                  <a:rPr lang="en-US" baseline="0"/>
                  <a:pPr>
                    <a:defRPr/>
                  </a:pPr>
                  <a:t>[PERCENTAGE]</a:t>
                </a:fld>
                <a:endParaRPr lang="en-US" baseline="0"/>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'Donut Chart'!$B$3</c:f>
              <c:strCache>
                <c:ptCount val="1"/>
                <c:pt idx="0">
                  <c:v>Total</c:v>
                </c:pt>
              </c:strCache>
            </c:strRef>
          </c:tx>
          <c:spPr>
            <a:ln>
              <a:noFill/>
            </a:ln>
          </c:spPr>
          <c:explosion val="5"/>
          <c:dPt>
            <c:idx val="0"/>
            <c:bubble3D val="0"/>
            <c:spPr>
              <a:solidFill>
                <a:schemeClr val="accent1"/>
              </a:solidFill>
              <a:ln w="19050">
                <a:noFill/>
              </a:ln>
              <a:effectLst/>
            </c:spPr>
            <c:extLst>
              <c:ext xmlns:c16="http://schemas.microsoft.com/office/drawing/2014/chart" uri="{C3380CC4-5D6E-409C-BE32-E72D297353CC}">
                <c16:uniqueId val="{00000001-802A-430D-A4DD-9023789F98FB}"/>
              </c:ext>
            </c:extLst>
          </c:dPt>
          <c:dPt>
            <c:idx val="1"/>
            <c:bubble3D val="0"/>
            <c:spPr>
              <a:solidFill>
                <a:schemeClr val="accent2"/>
              </a:solidFill>
              <a:ln w="19050">
                <a:noFill/>
              </a:ln>
              <a:effectLst/>
            </c:spPr>
            <c:extLst>
              <c:ext xmlns:c16="http://schemas.microsoft.com/office/drawing/2014/chart" uri="{C3380CC4-5D6E-409C-BE32-E72D297353CC}">
                <c16:uniqueId val="{00000003-802A-430D-A4DD-9023789F98FB}"/>
              </c:ext>
            </c:extLst>
          </c:dPt>
          <c:dPt>
            <c:idx val="2"/>
            <c:bubble3D val="0"/>
            <c:spPr>
              <a:solidFill>
                <a:schemeClr val="accent3"/>
              </a:solidFill>
              <a:ln w="19050">
                <a:noFill/>
              </a:ln>
              <a:effectLst/>
            </c:spPr>
            <c:extLst>
              <c:ext xmlns:c16="http://schemas.microsoft.com/office/drawing/2014/chart" uri="{C3380CC4-5D6E-409C-BE32-E72D297353CC}">
                <c16:uniqueId val="{00000005-802A-430D-A4DD-9023789F98FB}"/>
              </c:ext>
            </c:extLst>
          </c:dPt>
          <c:dLbls>
            <c:dLbl>
              <c:idx val="0"/>
              <c:tx>
                <c:rich>
                  <a:bodyPr/>
                  <a:lstStyle/>
                  <a:p>
                    <a:fld id="{85CCDA46-A8EF-4ABF-A49D-C0571B45FDF9}" type="PERCENTAGE">
                      <a:rPr lang="en-US" baseline="0"/>
                      <a:pPr/>
                      <a:t>[PERCENTAGE]</a:t>
                    </a:fld>
                    <a:endParaRPr lang="en-IN"/>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02A-430D-A4DD-9023789F98FB}"/>
                </c:ext>
              </c:extLst>
            </c:dLbl>
            <c:dLbl>
              <c:idx val="1"/>
              <c:tx>
                <c:rich>
                  <a:bodyPr/>
                  <a:lstStyle/>
                  <a:p>
                    <a:r>
                      <a:rPr lang="en-US" baseline="0"/>
                      <a:t> </a:t>
                    </a:r>
                    <a:fld id="{461AEF74-046E-4F65-85F2-13F9369EA25C}"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02A-430D-A4DD-9023789F98FB}"/>
                </c:ext>
              </c:extLst>
            </c:dLbl>
            <c:dLbl>
              <c:idx val="2"/>
              <c:tx>
                <c:rich>
                  <a:bodyPr/>
                  <a:lstStyle/>
                  <a:p>
                    <a:r>
                      <a:rPr lang="en-US" baseline="0"/>
                      <a:t> </a:t>
                    </a:r>
                    <a:fld id="{C23C45F1-9887-4B35-892A-EABFF04325F6}"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02A-430D-A4DD-9023789F98FB}"/>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General</c:formatCode>
                <c:ptCount val="3"/>
                <c:pt idx="0">
                  <c:v>26246.12379999999</c:v>
                </c:pt>
                <c:pt idx="1">
                  <c:v>9825.7020000000011</c:v>
                </c:pt>
                <c:pt idx="2">
                  <c:v>24642.288000000004</c:v>
                </c:pt>
              </c:numCache>
            </c:numRef>
          </c:val>
          <c:extLst>
            <c:ext xmlns:c16="http://schemas.microsoft.com/office/drawing/2014/chart" uri="{C3380CC4-5D6E-409C-BE32-E72D297353CC}">
              <c16:uniqueId val="{00000006-802A-430D-A4DD-9023789F98FB}"/>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0.0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'Top 5'!$A$4:$A$9</c:f>
              <c:strCache>
                <c:ptCount val="5"/>
                <c:pt idx="0">
                  <c:v>Copiers</c:v>
                </c:pt>
                <c:pt idx="1">
                  <c:v>Chairs</c:v>
                </c:pt>
                <c:pt idx="2">
                  <c:v>Tables</c:v>
                </c:pt>
                <c:pt idx="3">
                  <c:v>Phones</c:v>
                </c:pt>
                <c:pt idx="4">
                  <c:v>Storage</c:v>
                </c:pt>
              </c:strCache>
            </c:strRef>
          </c:cat>
          <c:val>
            <c:numRef>
              <c:f>'Top 5'!$B$4:$B$9</c:f>
              <c:numCache>
                <c:formatCode>General</c:formatCode>
                <c:ptCount val="5"/>
                <c:pt idx="0">
                  <c:v>17499.949999999997</c:v>
                </c:pt>
                <c:pt idx="1">
                  <c:v>13987.672999999999</c:v>
                </c:pt>
                <c:pt idx="2">
                  <c:v>7592.7119999999995</c:v>
                </c:pt>
                <c:pt idx="3">
                  <c:v>5353.3720000000003</c:v>
                </c:pt>
                <c:pt idx="4">
                  <c:v>3985.1600000000008</c:v>
                </c:pt>
              </c:numCache>
            </c:numRef>
          </c:val>
          <c:extLst>
            <c:ext xmlns:c16="http://schemas.microsoft.com/office/drawing/2014/chart" uri="{C3380CC4-5D6E-409C-BE32-E72D297353CC}">
              <c16:uniqueId val="{00000000-EF0F-4584-AEBC-5C0AA3567405}"/>
            </c:ext>
          </c:extLst>
        </c:ser>
        <c:dLbls>
          <c:dLblPos val="inEnd"/>
          <c:showLegendKey val="0"/>
          <c:showVal val="1"/>
          <c:showCatName val="0"/>
          <c:showSerName val="0"/>
          <c:showPercent val="0"/>
          <c:showBubbleSize val="0"/>
        </c:dLbls>
        <c:gapWidth val="47"/>
        <c:overlap val="-4"/>
        <c:axId val="875162527"/>
        <c:axId val="875166367"/>
      </c:barChart>
      <c:catAx>
        <c:axId val="875162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5166367"/>
        <c:crosses val="autoZero"/>
        <c:auto val="1"/>
        <c:lblAlgn val="ctr"/>
        <c:lblOffset val="100"/>
        <c:noMultiLvlLbl val="0"/>
      </c:catAx>
      <c:valAx>
        <c:axId val="875166367"/>
        <c:scaling>
          <c:orientation val="minMax"/>
        </c:scaling>
        <c:delete val="0"/>
        <c:axPos val="b"/>
        <c:numFmt formatCode="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516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283A665-8745-499B-BA96-C06FA1CF7BC6}">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BCCB92E-4B04-47D8-83D1-AB5B3DB7A8C6}">
          <cx:tx>
            <cx:txData>
              <cx:f>_xlchart.v5.5</cx:f>
              <cx:v>Sales</cx:v>
            </cx:txData>
          </cx:tx>
          <cx:dataId val="0"/>
          <cx:layoutPr>
            <cx:geography cultureLanguage="en-US" cultureRegion="IN" attribution="Powered by Bing">
              <cx:geoCache provider="{E9337A44-BEBE-4D9F-B70C-5C5E7DAFC167}">
                <cx:binary>1Htpc9y20u5fcfnzpYKVAE6dvFWXnFW7ZFmO84UlWwoJEiBAgvuvvz2ynWNNHDunKvetypQte4ZD
Auj16adb//44/eujeXpoX03W1OFfH6efXxdd5//100/hY/FkH8KJ1R9bF9xv3clHZ39yv/2mPz79
9Ng+jLrOfyIIs58+Fg9t9zS9/p9/w9PyJ3fuPj502tU3/VM73z6F3nThO9e+eenVw6PV9UqHrtUf
O/zz670xunY6vH71VHe6m+9m//Tz6xffev3qp+Nn/WHdVwa21vWPcC9DJ5gwzDhH6vklX78yrs4/
X46kOsFMxpRL/um6+rL25YOF+//Kjp738/D42D6FAEd6/vfrO1/sHy6cv3710fV1d5BbDiL8+fXb
WndPj6/edA/dExxeB5d++kLqDod4++b51D+9lPz//PvoA5DD0SdfKedYaD+69AfdnD3U4eFv1AyV
J0wyQZQQ6PmFX2pGyRMqEZaIftaMeKmZH+/n23r5ct+RVs5Axv9Arezd+PBFLn+Dt5ATJFjMBWOf
dEKPdEJPOFyIMfp8Pf6y9mdv+cFuvq2RT2c40sf+//4z9VE/6of6b1QJVScKKyXU5/ilIEC9CGDx
CZHgJbE6aAZe7EglP97Qn2jly43Hirn8Ryrm8ulD+xCqv1EzDJ9wIjAVIv4kefJSM0qdSIwgwCn5
6Tp/qZm/sqNvq+Y/dx7p5nL9j9TNhf5Y6Pyh/iKfvyGQsRMpmFBCgu8cXsdpn58IisCrDr51eB0F
sr+yo2/r5j93HunmYv8P1U0Irm/136cbSPw0Flwihr/tN+SECUEPmOxPdPPjHf2Zbr7ceaybq3+o
bur6Kbju7wxq8QllCjP6JWjho6DGTrCSFFEC0e4TSP+U+i/0X9jLn6nl91uP9fLPzDVXlXkonP0b
1UL5CZeUATT75DLoWC0CgBmoBQkIac+vl9r5Kzv6tnL+c+eRbq7O/pE+c/c0/a1VDD5hMZVM4s/B
7Fgx6oRSeihyAAccXpCIvnabH27n21r5fNuRSu5++Ueq5J0OH10d9N+b/2OqFKfxF9j8MoxB2S9A
K5wr8JnDCwqdr9Xyl7b0bdV8deuRet79MxHAtn2oH1/dQZoxX4T0ZwDt/yP9gP4X1/4+D/DJTj6J
4MU3/0tqCio7DuSGQBzA59clHRQOwHtQgEffZj6O2KI/38+3DfTo9hdH+F+iov7cTn7n8lYP3cP6
mQT8iqn6/tXn4wI1eXTrZ8f+ps1+kt3+8efXhMYYYvfv5OLhIS9CwqVru+JV+tA64Ch/T+1f3fr0
ELqfX0eCnzBOYgGsIheExAftjk/PlyQ7oQTHwJ1gFgP5RSEZ1IfH/vyaxpDgJaYScDFgKxLDXYC7
ny/RE/gqlopQqPExBLXfSdhrZ+YcQueXk39+/6ru7bXTdRd+fg3m9fqV//S9w2b5Ad0RSpXgMRAH
iAoIff7jwy0wvfB1/H9ENTW2NaHcTZ0sfIJVVYjVEvJmXJGhVdO6GzxyiUSiiPcZmXO2r0mtZBov
oa9TMsbltKHLZKu14y5vdpFxeGwTP9QWJaigAVhfLs/nrGB77zp86bhh+471mCQzKZv3xsd0P2ic
mWQsTWSSykxjYhclz1WRufd1kP69R0vWrocyaJ+MNZbnuCDsoW4HfGmVjeoUWN44TnpHpN8SI4p2
HarocAvNrE2rUs/XpOnUfU8xLDx6FOmkC3K6zSeu7q3G021bErrPKmuzhPpJtFc5qSt36njr5Gms
RHgMQFHemdpWeYKLOkpxnRudejZP17OZaJ9WvYJjeMXaOCEkb3cIU3wHtQ9/EGSarp2L+h0dCvp2
GeV0XVPX7gJFLiSxDfgyJw2c34s8uy9jYMfTptE+JEKVIWy9WsJj2WqQQM0cudPB+Pc0a9CQTLSF
r7EJuzPrOH+Yc7gv6XPYAMcj7HY0sBqiObkrM8CqaU/jYkliNcGpWQVryor696ZEcHZl+DIk/Yjo
Zcy0PasLUVzSKirP5ZDhpB31dFFmethTp6p9rQXcI6KDPOMpK/PETjaKV2DX8MknhRqUV+0q15m6
J/1Bw8PcT9eg0hB+iWc3T+ejz2a8mipS2hUKptI3kSVwBDeX8BQ/FPBTBmOWlJse5DKWEeyxmCKT
JePMIp6KSOR623SWDztf2QK9a+PA6MbYJXLJMC6/FVkPkkBDre5nM952S+CbuS5ilppMZ/cLCeWN
GJhiiZmaKPXYkruagQFOxXiwWguGXk2szzazz+FJS0bgpygy2FtxMKIO0em6iEd4L7oBrIG0ATSr
aCfoWs2c7iXDPbswQnRN6vMAxhcRU6yygYDridF3j4KpMV+jzuPLYmzACYWaQMHOS0QSqfIQJ1Xp
6/m0LlWl00oZY9cDmGicYHDLc+dVzHaizOg+KgdC03mksG+99HpJbJVNtxTldZbUowWLyXAfHqeJ
wZL1EoHuhoOdzGry7/uDiiTt6N7y3r+XOMDDugbpreJErQWr9XYeBrX2DPv3rS+z+2cT1pEA+VbB
nbmDs5cHI83iYbodaQ8iGUk+X085uIJdiDtjRVlXGxIzdQ8ADQTXOU9p6o0Eg+kFcmemjuHjZ5fo
jdfbWM8gvLnoQdkIAofGunm/iLbdNdzbYhX3Mb5jo8vuoxINUeJDWbikbHKbmlaAc8ZuVuuFSL01
BR+HZNQWjoM02+swgUIbNMO3gMQDA4soOHmoBpBP1jJ8N5AOTo0WiCCMILoXhVPnozPqfGliUGGn
Z3iC87hcEhPJVqa9CAW9LpshF6uoDTPE03xRK2S82MW8RRtkSnXOmyla0bGI2mRyFZyXTm0+bpYw
98VagVNkCWktbGihELEscWNxO4fJX+Rlr9Z6bvSWzuDLlYLwLOsqUmuLDTyHxZbtq2qQq7KDkIFQ
hu867nuQoGXTrQdD1wkpquZ9hbJmp3DIt1lXkDtBwebjyozZRhZlu7wJgK/ZbuohRNIFDjxVFVhU
pAgoypAI32VoWfxp7gSf1rS2pji1Wam3JVr0tmekWtJhBC0ZnbGHoAmEZpzNYFOZZGDgc7yAWttg
+AMaFXj4VGN81/Qzviv5PM6rqrW0TixyYC84dGrtarDSUQ3gETZu8KV2Ct9Zi2E/pfV5th7UwXIE
Nm4+ZWULjyd5Fh7zyumtLjhYt4Il6MH2Ws1xecZ83+56LFCzebZ5RhjchDo4c0qag/33IsaXvR7U
PedYwDnRIewNI266m6Hh1bRBOkB8a0MnV6agB3tUc5Cpb6S6j+gCivwU0sqAtV15MYIp8Uy2/b6U
oYmSZmBju/Y4wtcsBu8yplJl2o8gXmqmzbPH2UGy+7HuJpxODW+LzXNkda7A8XYsZHOPNa3r+zHP
5+odHynECcMOUQoPo96youMPyoxqXfaNvcFFT1KZ1491Mal96/0hGTTokJyzHCKwMgu+HBcOgcwA
fuhT6aTHyVQUNS6uyFzMOwg/1I4rnPcAIRJAKA6nsVvUma1DVyREZFMOItHK3CyleSqRNkKmpovy
e0il7a7uuAUV1Qi8puoniLXgk+2qgBDjkmgkvExp08aPrrb3LsftqcqmHo3JLMcJcAht7wiTe6cO
iSjEtbnTc+7PIMfIa1wLlIHvDnTTNlQnDcbdJeBwdwYt7DwdZF681aLhJpnr7NemI+uIuOY8IMXT
thMpEiX4QNJbbKNx13XzPhS9PxOlam12jQrmUqW6d3XTb7wPzSaKhbr2bEhKK24zwjh6N8fGR5An
nI2zPcbOQlQtwcNZHK8Winqy8sjbFYnJUqcidDxP4oaVqXfE7jBu8iLRzMs0YhXdVDUZVCL0skH9
NJ7ysqiqNBLjPCSk9sW8mePZiJ0Cs2zTPPR8AvEX6qyjbLmSUydOQ6kgzemp2ekp8l1iR/yW4cFd
RCiur/RSyVNBMrBezACUFNKtc1n6IkF+IklZif6snQZ0IWiOaBIiPj0Y5sq3s7BvWSkac26awG6a
qqjXURdGmbKlVRs50OG3MLfqQyE7k4RRkWQBI1s3XOiVbOd2M0el2qGhGVbz1Nm1lX4qUsbKKulp
KC9kW5TzBcgrfiw7WW+Wfswgj2u0zvX4VqnSbyot2q3Ixl+HbEq5LsWHvJnm24LP9QqbhmxoJcqE
dLy9CQjEGqs6XvPJTh/LntxFpcgSPIZwIXWx3Nhl5qkTvd24OWLbTA3i3CvN1nkT7hrVR2XSxoCM
1sE27qJbMghRlQV8MhZ+nQNuOO1ti09JaKMdVy7sK9Wzc0cXlILQ6vVQNfzNFDuXTE0j15FaqqSE
iJWAhVTXrClXAlBntFT4CpLADJBvqDe5jOK9ael8kzua0prWOxKFdisPGYLOflhNuep3vAKFBT1H
70M2NavSt+piKflNry1ZdXWNbqu2lOduNt1bMpHofLbeNEkkBdw3Anb90A1GAS4hZDntprrZlrpz
v5QA3wHe9XbQYN+kuiNtJndipNElihuUQuYVq0qyTS/4vCldZfcjUJQPUWV/maKmMgkWxqZD24ZN
JMBsklmMKJmXrt+irCpSLqsmheCfrxZuIBHlRbcfav7oi5ytSYfHFHtkDtEK7+eypQ9Zi3yzylyY
fgFEvAZ03QIS1KhezRWq1l3D4rusgYgCkb+1a+2wTiJNxA6FiW5tYeZVIPMMSjN4PC/6SODE075U
PQQS2YLsOo5uh7EyeJ1z086AxZtlKm91hqc+waVlZieWMOSPEPzzTVGSZrVI7FdZNNQ+zYtsaROX
02zbxUUEganV8U5W/XgfVYFISHsZiRPd42LV+g4qkKJZi7h1FzqAX2jajfc+lma/xHORqHauNsvS
Leu+QPC2FHoTE4PejvkkwcSpdSw61fwA/CCQWq0+KkXz87yxl8XQhXdRofoz28qLuKpDCskre2N7
gn5RY4jbpIfapTutmmbW70Lse7S3Vay606jBC+l3ELXUhiraN+O6xBEgpxwKt+wq69QIaHZwUIZw
7eT7rDEQ1LOyHP0M4XtGKks4bhe6FWXpFp4SwyKU5CFCY57mHPX0vSwsZF3Sl3OcSi1pvhFjxu1Z
g1r4vHIAuVaI206C9RDVrnkPGLRoC0Bb9RgAiMQDg9ykG2/mU4SX6XYmI74DLGpS24wAy1UE+Oyr
iv8bxTM91MYva2eo5xlXcSxxjDiGKv1F7Twg39q2KXY+ziFh5g6gYJ+ocWzFBEGahvqNL4xk+9lB
Fl1N1IXqdGBkuO3ZoEJSDKO6R2gG8M6e0zTuAFVHGjBdzhZAEzoPAAEyd4AUh9KzVsi0q8hmULxV
op36ixkIhcdPGFnbcbrtl0NRUs9+ui0ynZfJUC7T9SGtPOi6Uuf1EmRVJVx4AGTfFweGns+ROLgQ
mAuqCLQesDhc/4pKGFSuIxpJs6uzwbaJmqc+pEVcecj+XPEmrb2t1/EUmgfLqvm26aDobgooSrWb
2ltbNz/a0bcUhCiD7iETFEM+ebmjiDfR0kMC3LVlBPgnjuLptgNu5T4AVxESGR3quJGQ8MiwoHs/
AFCuR9eaLW4ht6Qh+EMxAQj9+6ICZudIUgymaiQB6gVmBhg5XP9KUn2RGe07Xe4yp0Ch1jk6vVvY
0odf2LwszYZZBTjW1dxUcTJWANu+v4Fv6IpJig/sj5AUdgFzIl/vYCxi7BbS5Ts+KZknWR1yveoV
zsgljkKRQ5mS+a2musjPOp8t9drHIbvM6w7fSdTjS+YqqEe+v6tviEVRSTmCgi+Gru+RumraZ64o
Wb6rIygamglw43rSDqqZAWiVtNMEMHNvF4DV0ZD7999f/dldX7ozg+Xjw18o3jADkvlrmdSzqPp6
WEAms4EiusTN7AGrNNKWoJBi5hHUX6Okd5XIoj0+FG41M6w8G1jjyRWL56FaElR1ebHrDtyLb/K6
/C1kHKrfmkKK/v6GCcy8HZlRLAhMaGHgDVis2JEZFThq9DyIaEsLDjGQuKUuTmV/KHXqCcIFBH51
PhM5RG9qsgB5MtkC4sCs++XNpGIITznFUJ3wJTJpaRj8F6IT/JwEMI3rZ3qIEn/wkbYElqYf+1zv
XA4MWKqFH/J1PjTtbpktrM5JBeRNXM0DOBYUBI/Ph/3M/V5/TV1+dB7yICT3T0zm72//585Z+PM8
1vifDw8TqP95BwMXn0ZXv/ut7ZM79KnD8ZcOu/n9WbD6590d2N8Xb/5ARX+hXI/I5k+TsH9y8a8x
0VgRCWHtz5noc9fr8PWU2YHX/XzXZxJaSpg9iqHlCBwzE5CzwLE+k9CKnSAIAYgLGWMKFDBc+kJC
0xNEJEEqBn8QCrqWv5PQBB4I5gYjM4QohKjC/w0JTQ/B5ivHwxhTiIRAggoO8YgfByNARWPvNG73
vM4EUBVlhG9R0SwXctB+45pSdgn3An0IkcjuoJ5p97Ots9Oo1dlpaMmQCiPwuYMKZluxZUjJgI1N
pKyiO+ltWInCc712qFMpLsrpCtdR/1S2BJ9PRW7uGTDDa2+lBsBmswuHWDGtaiKGFRSNbYpz1I7b
zkbLzjU2ftPX/QSjCr+r7LNxf83DH5DCSwlANx/KQRADyJQeugRfh55yli0AKO/3U4un6zgLapvP
vUpJ1x3OBfv+/npHrD9InEGsg9TIUCwFRkeRA/gaNOVV5fdj1NJkys2HfBmHVGcgg++vdBSjDitB
bxXD6JXkCkNf5eXJFigKllDEZj9mTViRspwBGPBoK2mm3wwABbdzUWa331/0G8cDolQgHIMxAVV3
uP5Vfi0RCSOQD2bfx8VcJVHflklARPBVP/F2/kEc/tZqnOEYorBksZBHwsyVhMF5W5o9RiOvLmpg
6jZT3OLxqjfq7vsnw4ckdGQp0KyBRQ4TaxD2jxYDhtIUtkJ63xSTgRqwyIJZNY11UEXjJSnmYrrq
2x6fj8Bb7hYjOr/WIQ7/9Zlh9kQKwRCM1cFs3ZFaDQ5itj0t900PZPtqCnNYxXmW3anYO/SDxf5o
Q9DpwpwQ6IdJBszqS3W2jTK0a+Ny7/Gy3DjZhlUXgQf7wlfFfg6aQ7Vcq0r+YN0/KpYjYPSwwjG0
d+LDMO3XZlTl5ajz2Jf7emwGD+S4ugMWexyTWvflf7cWUxyeDwOICIIqh4nqo7WYjkY8FEoDod3k
K+AtRJV41M5nOTD4b79vREfx9nktjgmIUgrE/lC3lLaLozYCG1rmZcQrlwl7ajQd8Or766iXtvpp
HRrLQ4F0MFfyUn59bEIbu0nvM8SHcjWNJRyKzTVJsoHyN4XWtkumtnM6WQ4dhDWyeXHx/T0c2c5h
D4cRNQb+KUiMjm1nmHGlG97BHoaQrzweGijUlii/yOhsT10u+SrEdP5BPP8jloQkCyEojgHPQg6V
R+oc8nhwSyb0vpAZfdeWsT2FImW+9GVdbFvq65B0kZtq6F5NuUizsZ+H/RjX0yOOTdN+9IOyp1VW
Z7scRfYUGlTwYymjm+9L51v7hN+FAWgAk2JMofjItSpOs3ERUbSD1nD8YZ571qZDY4Cey0w8xoDE
Sy8S6MIJsY7cWF2ggcwmoXWW7fvKsTPVqWw/Qcl+qaI4iE08FK5cuUKJYfv9vf7RaqEZDlNtEnNA
JPHxVpGqOxfMqPdWoblKq1xOVVqH0K2/v86R14PFwDAqqAzqDwk/j3OjjggIJQoaflHBLTdKL1A5
Qh+Yn5nA+Jvvr3Uczp8XE0ISyI5cSRizfOkisww8sKmEcO7aapXLbDj0hvrUgKtsMuLz1E/jfIb7
SbyPbJ1vJ8e7HwgWJkkOnvhVVjlsg1IkgNYGUADbOcoqpvURAc/IdqIf23kvDIFg2qmJ+n3e++Um
gtGqDxwYhVRr4DWT2RdlDv+vWgmda8TPQj5kp6rv5+tuUAToswZYx7QxXa9TArzohSlCdlrohtwu
hma/DVNv7uVslovFtNDuV0DwvxHNVJ0SK/nZ0CIIuMGO5Jb3VfwGmmtoB5U7Pi9qNvcr5HUE7M64
3Mx5RvvE1MVwZVsEU0vZjD4sQJFchMjPS6KmOvvNyoj709o2dknqwWe7JQC9vSlF0RcJFcCrJZGr
GErqBqYKCpXhjzBUQd+OlPommYDOgDbglLHfzNCxcWW7iQLxK8viIqfg2YxDaMHtoD/0BQRvF3L+
W+4iSdLaAmxM6wzJPB21yvsNgobzdmQIwFAtpvAoRU/WddmI97IZW3nr8KHjDd6fV8B7KVje+za6
kSRA7EShF+8XlnFolav8QhzuDdzBNqC7zNaNHsMIxJOJ7pSj8wXkGXMPfN549SzeLB67NakLdONp
U1SnbhGm2Gc4j+kpQba4qHJl+3WzFKVfi+do1eP5rO0WiFAST9GvtQMyJ3Vowig1Bi+7XnuQ3cyl
DmmLUHHHJs3e9S0yEXTbUH1NKyLqVcngOWOhi4u48/kqNEJ/aJEa6yRr2znfqgXaTAnjkBTKnNK3
sgaaL4kIyNZSoj+Y3JINbh17KIHSgZqcB9MmmbbLDR+jqUu7qoX5hqGZrvTMhmIlGNa/mriD0LRg
c49nxMyaHuzQQmsYauQSqMcZehF6tUwYAAy2btnUgwFbErZbLvJxhtGCDEqvGcZEBugH8AihdLGA
c/oi+Dkt4QAhseW4ZGkAA1ujUPiHYszRzk0SrJdXbLpus2Jyu76AiiHmLrqLiwoEhnI2X+SRKU8r
adZqiarV1LLpCoi+ZtOVAu/ycXHrBqiDdI5ce5N3hd4j2dZnYz6yVFujVzEJ6ALTejntoRO+o4Jn
d3kn1o711UMT19XFDKulWcbFlV3EFvq1Pm3qbNoiXQLlKsHtPLNb5OYuiaqerlA0LSmBmi/Fcd1u
1ASTIqytTZWCVMm90sOVzmH2oMRqUxQN3Yx94U4VOElSRL1PKjuqpLFwLFPJNoXelFnNQ9cnJLAs
6Th734pAL3Krr1oYN0qGgU6rYZYwgQHjThve6LdxFtv1HDw5M9ykqK946rt63FbKorRacJEUC4pX
yrMl0aq4DcX8QXny4PsorMvI0tUcszohy0D2EZK/NMBa1clAvUnnSUJW6z351VJ2Cp10nAxEXxax
HlcVNAqGITtztch/6TxZ1gWbp9PCWAjA7ICRLJkvY00ptHpCc4O1CafRwKvVssTnlWhm6RNmSxFU
dQgieXhqUOV3M3ZlnwAfmjXJnNPyFDvmcJJFuTjvuYENOcMogoEYsrzlC8yrTKPJehi6ItC0g+7f
FQAlVqzGGOJFJZB52/o5fwuk/fhmdtBHSlzwwN/5YZkvKrHQdWZjsWFVJx9Lq9v9ZOJpXzTKwqKA
oi/aHN1KPo630DOc13Tp+/Uh/3CYO4Apm1T7xl6HTiypAE8zexYxgAKkclnazoBFKjlBLqzjkMZI
aAhF9ZjkLIOMIHIldr6E0qcH+1tZgHkbtSC27ceB+bT1xF4F1N0LszQrPOrhkjWLLNPcOFmuurhi
5YaXxJ5FPlSbuqz4NbQ4wyYWff6uK/PxjPbTqtPZeFqOPeoSIkf1K8y2BOgu1CTodIA4ua9VW5zS
BnB7QkYZdstgwTBLwA5QIpjoxsytWNu5/aV2km+Q7Yb3Pavlbx2bqjmJa0zuiOXi3TQuatkirqN0
7scpyVwPeKyGtqlfFnUJ7az4Bsbm5pQ659Ooa8QOKmi1UxMmXeJx3z55IuXaj+V82nT0QliGLlTW
jiYFVvYcugo1QJhabHth1I3JmqxIMppRKP7LggFN0UL7QkfAPnRGnYJS1ZuJ98sKkrDpkjoa2Mdp
QeFGdBGwBk0dVtI1ZAW/3LzO4rL2h/Y9344iMptYdsN6lJq9rebgrvMu0MRmuNxnZUMuQIJ6Re2Q
NjDdtR04B8NW9QXQpCjNrCLXeWP4jjeCnqs8D0nrF/4m4w1eWTm6rUGL3xjoKjz0HRwJAk2TDmHU
NJWda3VSZVxui6EmBjo1OEDbJ4O2P5roZY+ku4KxPoD9iroYJnWisl7PVeRYosvBbE1Vi/e8ioHE
cU1+NkVculWWMbOfIzU/dVCOn3d07G86Fk0SZvZgGCSNqhpyOkxRtWntBn4JFbvfVlYIKACwOzV4
7sC7On8xltZc+5h3VzJM0442oVCpVnJnp6Xdj7KOkgFn8swBD31R9rXcsnywH6q6EfG68qp5x3Le
bOK4rH5T3Oos9cK7fdTXwCWVpr0Xwf9q4dHrtnHMpIovxKQhW4YH5Fk5QhAI0T73PWBZmMzs0qao
+YqVS38GgzE6Ra5cg8b1urLk4xgpv9K9z6B1o2hY1zDbcSFU7z4IXA+n0JKMVlJBDmwKumzn/8fe
eTXVrXTd+hfpLYVuSX2rlWARjMGwbd+owEE5tVrx159Hxt93tvEpu977sy82BSwUOsyec8wxhuUS
70VYmDvHHvuXXBfE7K7k1CAI6CIxwLxBV8hHYw910H/x6VCIyBb1nH5PraUDae9LmBzC1JRJxvoO
uam+mWXr3maTHB6tJB5fhM7CT8mgdB3VtbLK/WyvoeTYW6oyAB+uq/rC8sVydt1cJYfKH/9ZjJPd
2kXV7a1wLB1YWXkTZVPh7MiiktvFXYK9KTtQDbeLL2UDpZKnMvOFqHP7RkxZuS+LiTOjoWkLn2sY
fJ/sskm3Vmw3XzjxZM6Ortphb4TbEM6WNXmgcekuu1m6w6VUM8eIAzrEuiwh1iT9Sle2VPZRFQ3z
xqFw8uzWnNs1G7601EZUGGm5r62KUdBh9jl2t6UMomTfpEHr1lHg6vnCtz3YCNL1ni23tb67/jBd
x+GSfJD1mu+chsvOYlaPTp3B1Bik/hy3IiOdtNWu67NHEuP4YGLfjuBi3fveU5KsNZ1xwmtcxiyq
6smWNXza0LoPxhmqQFCvsFPCo1gtP9K1WXaisKtoJjnZB0GaRk6tkyikxo5qb6OpzNlLUbppDV2E
lvOQmoajMrlwZ8s9Dv70zayeOlHLi11Hi/VYOGGwKyofBkMld042OhGkqGOYqIQ+vWvtg5jlbOez
c7XI6jSszvPacuG0GcKTu3RFVFVLeRImmx8630137hAmN3k9frdamCPdWtU0bUf3nAHsHnrQrHNG
zw3qCvCAO48L+1kPpzY19kthHBVR43PqkAidxdCIQ68yaFqT6a9tM+fXhTOfCh9Sh0fCtaOo9vdm
mt9Nvu1EqZj9C0mfdmdDnaI0afflAFPJJRW8m53ejkwJfSQ0/TejrebQWs16cnzIR1WnPuvFqo56
aX36YGAHa2Jf5lP/fvCs58wXxyZOF/IUdVtX/bmyuk9Ttb4bivhsGv+x1fENIRfAqMzMla/X7xAR
nxCh3gdufWrJpnd1Xj4rO5tOK5wMeKPqxZF2v1t1MuyV5chHCOj6YDfuy6wcEisrIcin7mXpa7On
EXvM4SPNaQBJKfG/VKNqI7cC1Y6kRUWQTMPwz+qtX+Yxu/ShuRy7oMym3aKW5B+77ZM10joszkK3
cPCWJcqazDs562Hsso/zOPcXkNKhJz7a4Th86MKOrnufPcD+SSF+qGKnu3H4aLk6PMzTaC5Gapjr
YYDzoud82+aLfZZeFnyEi1ufsqrzw32fTvoy63zg0SnfyolApfOpmRxS6EwXIlodf702o7T0Ma3m
e+j16qvtB4t1ttoSQCcqFETskzu6k3dlwqrv86hLx/mudPV2Pbcr8ucF0BmKWO7E5jKpDCs6mIpW
R6CaIjeRnZcOPMIEbmhBPnQReENg3ZrBQLvorSaHDUODLPL7iZKzUNlOD278KUyKmH6ezwbkrrQY
oO5RiLghhdTeDRvKooRlP+wbwgs409bTWJoh/jTA3DnEVkeN0bjyKs/W+bbjjHsKu3i5sYSkSs4C
62CWzrdvc0tm48GohbJjCAhLU597u9rZqhMnm8dv+epO73J/ca5tp1iPTqKLc1pM8aekQpGwT0Tg
3Du9NAcoplQiyTraL00z+fLGpONW8irTLLtUtv0/XT2SOpSWb59ax9OX5PZc2vJr65A2FOh7uSTr
kW4/9dXkm89+CYco06R/kUjbO6nXXeGM9WXdJvlu5ci/dIueg7T34jNtSUCBniI/hBJ09aNT8+N+
Yyusw9L4+jL2PXo2RTmesKKoPv74iAor9972KfsbiHanQMr1wvWK9rmvDDXYrF1QgtCb3k0raY9F
sUmvZ639B1UwmJlOJboD0x1/AMVtOdNGmZtwPxTgxmWVtXaUZak6WYpHrNKpOMM9rU9+Jft/mszw
AlnOFYkj6/se4OVOZqXzsRpsZr0ubJ55mvWllvV8V8zku6uV2hdrMaw3c7ssZjfbvJeowMJbSdnX
jWnb7OSSdydSNWr7YSgDvR+LeCqibAUVAbwkGGx6iNjWat+IUXaXRWxXFevfXq1r1STtM+BfdrKL
HEQxXK+U1r0bOaUyQDIdlN2oTtbmaIppElDwjH0L8V9eNflKh2yVgFfxWpx/rDsrq9fjmDMD3mrK
p1KX63t6sT5l0ryxJIa0jb9bNehaZFFmvS+HbUzKgS6bw7fM1XzbBCPDBki5g/293ri1U5+aDYpD
E7LeBEs8vVvLKdw3DVRFX7ACjNiosmrcLljm/kMC3fugUggXbdmA5wdtuJ9ha36sbP6kqIW+DOrt
t41htBx/ZsHivrDcjFzosEAqlPtusuyPqSNFvi9MoU6Qppz71CK9dgJw1v0P4Mmx3Pj7iifQ1Ziz
mryVi+az1TwDJdbenuN8fDTu7FwrZ4rPI4qT5zi1YcHHKVvHStnCUIvoTU4mPset0zwX0GkuFZRt
L1r6sbTHSJexc09xwBvWEDmHKE6Sggw4nuqTqjP3mrpF/2PUNryVXRbnoWGYxr5x76fC5GRaPLjb
F+lXyA3tcxdm3Br2zHguzRJfGiDXKhpCq39eFyhTNoic6fg7pbPiiuD7Msh+3KVORulh2i+1Haqd
opl36kcdn23D7BgTs9lneqXxsCgQi1qdjB7NIWl8eJVA4DdtNcaf9CQhPq7+6lyVieu8qz0/PsvS
48kNlY/c14TDE0o2wA/aouFebqtgaoHmZCuBFKQQ464IDTXhpAZWSbDaL4mdt8+0Iq1mRy+WPd1o
Ge8bqtPjYBMflWCkEj+xPqwUBN+DuOWFldnWoLYXVp5s43OWuHAoQm9ZL6xgCPdBGFD2hX46fgt9
6uQdBcb8sW+y+fM8hnShehJyDZTaJoeUtIKTsc27a6cfa8QVZviQ2VP4tR1F/B0CkjqPEkJglEyc
TCKbuuMigyWJVM0KGFUXf8p9Keuo156OIWcCcO8RJDTLK/z8/4kO/0+N5L8kd1vL63975r8J7t7o
FN/83U+ig+//RwWeh9Qu9Hy4TTZtyVeiA2y0/9DyUqx8T0rhb03anzyHwPkPGMpmMbHRH+gG/FTa
OeF/lOdKsjEHkhZt+eC/IjlA2vgXxL7d0dm4FJAsgo1i9BvE7uS6Roslv4WkJDD83FbAtd/Z7Zit
yAmGtngW0Ff7Y90t/SL2xCRJKms1Mdun1gIlSuPORXBWEJqHfaGsuruYVFX2N6WsWmuJmoIS7UUS
UOZmb/l+SdKQ0Lx1vgVEz+G+TOH1PIcUafEXr/I6/zbxYUwCBjibamEnWqmrdym16FTvk1LqAgHW
JKuKcLp0GykRecVy5SLEyL9b/Qha+V+RBaAw0YqiF4HkgoYrw/WmaxY4VTakkM6/xVMDJn5h4NeK
i1KMvQ7A7BND6rpmbUnlZMdoSI7/WlF3r/2Of7Mw3rDiuD9OI7AVoMl4zNRvDcs198Let/3sa+4U
m2zCNJ70YNoq1+ryI32KhKRbpyYRaWQJa23ru0l4Sw9gKlZ/8s6wfOu+iJoG3ohzS9cF2chfxmjr
rP/fVo0IbBwExMZS8zf6Hsvy147RnNKgSrVnfaWHO9ruPlmDJOiO0EwNQGKtje9/LqRN2vvnwfm1
kfrjvmjfAteFnkdD9e19wSmaoLG88GtCgY/oBvJr2X9MBQUx/LA8G7J3dYzRoInStHGpBP98+197
ydvtIUxCd3CVoLxkD/362okcM8ueU+8rzPEAiEBOti+f2UiWuWzWLChvM8tpnBuv6JbhoejRb8GB
T7OSQflvnySELIX5BvwnqE9vaYJw/uMyX2z9VfgTW+64UK44xVFCYurFIQtj4X/WCFHdDhI5dlGf
G04wDYcxa+x2+sus/NqsZFiofgS9w3BjddGYfLMajJ/Z+VLU8ZdYrbXUp6Zrq3g5WHHVq+UErWhm
ifz5/Z03kYx7KluwS9ioHuH0bc8yUWgJVGuslzTTQWWhHIafn6L7bFKsDCnqxLq1KPqFE3cG2Gcg
ZGanw0PV+vmyqy1H1w+qSitd7zvZaPceRUHdv/z5MbeW5b/3CaQyWBQbvQE+BbvlTSxBHhLCHV/n
FwgGmkVAL8Fmfux58iByztqDFdm6RbdtGjM125esTYa/zM9vg+XAOxC+hyMbsm1BaPt13Yad25ul
95uXupQWMTwneq0TgL9tFnnlxZK43yeDLp6rXNZEVN2iG5EXoZVbY0FdS7TdIv+S8ld1tpbjFVB1
S2fmz8PlvN1g0FwwYkKqHrrMMIyNXx909qa6VfXqvfRIEqzqkJu+LYe7bjVZW++mbqHxBnZUjfyu
WSAcLfuwWBfrYWrb+LJXuqQjXK2rvVxVaVcbNKbwDWKzG6Rtlfd+pZK12sF/mwmJrpUvTn226ftx
1QJUv+v+sk0d9Pq/LAAXXqzyFQgPfDr45W8iBiuz7ka6vZ8D2cicPpIdSpZiHA9KAavDeiC0x8tr
9CyRKHabBIJw0gL78qt5Mp7fHQcAx7/uIfE2irtkG4qN5ECJ2/bum2VRzEUPi79pP7eaXdQdvB7h
zI3rpN5y5fXDwnCoeCzXpyqdlyWgKNMTABYBf/Lvk26NQVgqwOInbQ29fxsCRbFMZjFWpToVg9ym
p+k9xRKCISzH+1bnxfq0ln5B2WmX5XZoocizmKCmVlTB6Ic0mUhYzTNz58l84Uu/2glSxlb23o9W
zDZ3CF0yEozux+0hj1vLFIXNnHMJJIg2T55Z9ZYbmFZWxfNMZdm1RzVqZ3wQXrOaa62LWEcol7Vb
7QCTq/kiERyun+qwjsXTaI8OiyxA55N/H7saSfBf1sbbqMnoByiPNlsN6LDeD1bMv/iBXrzUiaPa
8vPqVD0w6ezaAXLoqcmb8nJTuBAo/ry93kYjyEDChuWxZaWc3W/v2Gu6w1PlTZ9ouW2LcRrEFv62
rj6Ht4941P8c597KIpzcwfQ09wksrNM/P8aWzv6yKWDxQEzirJCuDTXyNzqmNw4dyFb1VAm4CR56
60Fa35ou7YhGadHXzkHHQZPdjX1IQytqU0wdkAAad8QEIgimcoyMm3TgCaH/MHu6DBfkfI4/3psQ
Stmuk+uMC8E8o1DKbREjIRUxHDs2ewoL7L6B5BZis5AXZtv5I03/dy7nPVohr9De/DfW0Nu4Bq8F
aTwOGu5WE/zO6i/8OIW+1weP41CD0x6k1i5J7Lhu6xZuvRAXqTMhwovgVHh8ScyPzNaC+LftCqgC
bvwQI9Xjed0uWyt9kbWut4XIbu1t59iVY9tnp1UuBbsunqotp3aWsGJ3BkiD/8r7fxPZQjKgkGOT
qLaJOH5j73bIq9cmr93H0KQeewtOxfYAxvKGbev+2MdIdBaeDRRr2+LEyi2k6LbjoAHTII13Zrn9
qOkKfDLphQTiIptwPugiCCONf7vp5parDAMPLrMkld8fCyvQ3rGFq+z1GAvULa/7l/X5Jsvk1dRG
BnfYKjac2rf0VjMXaASHZnn0knGLVEZ3LC20C1nzxdhhQcNlMU23PgGgb+djZTUOEzL7VZksh7Xy
HZMclWcN0yNZqmY4piD3WH3euBJN6sxSLDExle0W3QbC5kXmgq+6O0NGwg0zE9t8R43lMBRVIhgK
Y4LUMpv1RM6WSBHk893r+GyhcLMZ/d/C9u73MuTNHqUj6ZFdBa6Ema1gJb85uJxpRUrid9aHsQoa
osNreuum4TwWOyrLNKn/FhbeHEfbLcWmu7E5lmwsad4cR3bekLXiefKhHxxWiFmMYUFx9jM+Im9F
Iw/xBF8RRLyEN4mMf4xrUhaCHqM06bk0d4Hfh3F+jI0ICQZsyPFeY3TECVBZbHx0pBxUP6ct6aaa
oZzLsGavsIu26UiKeZsIK88cvqglV+O93VQNTyI3t4Gnwjdbnfrn0Yb3/mtM5OW3Q4AgAVedLOht
ZUM62FuJPS8f0hSxNkSVATMUKJl2nN+iyhZ6OXSp9tswUsgh8pSWSZd1Z7scvFlGmE501pUGeRc3
cZUG3q6bmjn5gsrdvpjiQfgQN+qm/CryckXl1vgVTuuwkkCZRmj46z7MayWh5pA/9sNxmmQ43tKt
iucmgltXOdeerR21r2utnF0+m0HjIjCH3ZpHKUQpMe+SuRjZDOOqoS1FNMpz2BTKxWzkwQdBFMkO
yhbqnVOrptSJyd/ixFyaNCAz2wUgtetKWctShEpQLPEQdX2b+8dRBYm3lxW0oA+T37jZ0yDKJN57
wrjObqE+beBMwCdQe5W5U4GYs0wu0DeYfdfY03oVq9q2T86EWc8xsfowtQ9t0VTicZFjUliPCirZ
/GGGTmdurN7U1j0nRjB8ldr39eMajEndRG3TOGn/Xs1rWZziDHTjuDYirJqInq1HZzHQUHLCF6fK
w/pr6rbNOO9ZKkv3TQ1mmuANlVPv5Bcmrju59QFsWfqnuLIK/1Y5gVUUp9FvXVre39Kw9gyjPOPN
pMXN6jUjS3p1dN+m7+FAGt8+1LVo2+AStWyWlte1nIsuOeRjYqbxepKYJmTHWFTTIO/j2vU62m4i
TcIja8X34HSPq82xXvZhBlkqsYTfmX0a6zVfLic0sWl2wv2A02ZXqEkQYMc2G+RHfIN82V+yOCYr
3k0eaQtOFC1Zl4rMgiuI/650g4Av5vWHVpbh8RBBrRDcbm160b2sQ6fc8Zz7tMncCwh9sHp3Sy6L
ITjNde7AD5Bi3M5FW1oZr5N4kkPleY4XnPV2uUyVTN4tUzu1wV0eW/lUHoPCo+V9WQAqh+M7P/dk
BgdMqQ2TCLSRafGEnVFsrVdClD0jBb+AkH1D1O5SeWV5sQ7Ka0xcMqe8QzOch/FhygkEyQFJkMez
E7K2R1pGq7TdA8L9JesggBa5RqxpbEvWH12cmrgfGgylHum1dViJUHozsm440GocIbRBbIBmKhNS
lqjrcNVx9yLteftdmzqg3Mc8nbYR80qaKApeVWqQzVXBFvLFaBLa4WqiqWsf1pp842SwgOBz7eur
pkauDF+XB/zHWdLH3K1MnU1652Tb9DitSF35j1PCN4QLI1QOlmQNlmYqrLoIU/ENIwBFxYHFE5nW
bgqdBTJNFqZysJhBMXTDk8nrIasZLytdm1M6rMKZb0LIwjxKxky364PPyuIOHr/qXmJr3haYr3Fq
Gc9ysfhZqaptaMYRSUvGEQvxlGcY8WTkHX++j9ae170AuKX8TM5t4z8UUsTK24lJAQDhyIPdiH34
uXritVdcMkC5xe9is/wYjIFVo3c/c1z4L3L7zuvRyHh0eq2Hn0NtvX78fwb59XMgBW5xE7jIsgJ8
tqx0fCkyv830ia7Nwkt3LqZjZZS4XpLZDxTgSaMi+TpRzToalhqV96CTy9pRSywjp0jHxX8HxbVh
lEa3KvmI24Kx6R0wR4yxRmHT7ITRVmFxxB4NErt7Ua8j2LTsIOLa6zulbkaNhkdH7U/OBU4jW3Vu
v07t6/Lw46JkfHDQ4i8OMii3l5+R8bNOE0dvt0lF6vPDpekwV3uEZi4Gc+ZNvW14XxfSOiwDT8lL
bldxMt3zd7gIeqwuvFW2R38dUGuFsKZ3Tek1AqY+ZBE6hasrg7k9JRuIZB+mbGjY0ypPNuSjn5jf
bAzc7sXxk5rl00syVl5eY5/hw9WjtuaC7rh9EWMCvWhXbh4tmzeb3J6/HiBcTI9DmZRJdqyTTWcK
K9RJvIuiXwLHXHmvayXLe2WC088hV/lI+xhhr1dwEU6AhpvnbVZwzo9Ot/r2I5lbHo77trMQxO/s
PoG2tMPspKFkMmULtlkCGADZME3pcBk0ybadB85XflYsg5+Hx4JkcV7OHv1nGLhGNPRT4ZmKshqj
uE+o89H9DHyeVnHPF5JGWd5WHbTM26WawO2kPTlARR1Yfnk7FiYGFEAIy92dNGnGJx8uLVVAvKzb
2p8UoTw/zl7nEmFCncIxOZQVR2x1mK06Vj30I46q+ZPtzznxBuZjUxQXP+Hk3JSpzo9DWlLvfllE
LzwPPmXKcJy8H3uma8KSAevpG8frk4c1y2QeO1yjkGmY11efVdIzRF47rwVvVCRTLw/+ajtEOaPF
NnzO3G6rBrxqW+Kv+GnYw6qyI2dwt/c1WebyRbPA+XyXgT5aUVau4MoKH6daRUAWi1/deK2j+QQ0
hK2GHeXQs65eQZbVwS0jPg51p2P3Mom7lWusr9BbTFkOathJUQBRxk5B6QtpomjqnSkBJuQVvhPb
foJqnwHCQzo1hEr6kAtnHkIzxTBT622DN2TeBhXALSrA4vOyhgh/BY2It/w0kZ7F1nmKe62zW+Xl
G0jZDBx3N0ERe755L4CxlviAa521pEd/amUJK7+xMG2MAkAg/7NAIE1JzmGomPzVwswmPvp1tR0b
lYy35aZd7bD4XkcyNw1ItJfZqKnOuCZVcfC+WIfJetAk06AKa9sp/zPxlvVlTe3KCOTC3t4hbmuL
4E95uaFUGNtsADL9nWZqP2MilXbOi6BfWt76ftcu8RGCWw81b8qcfI4PnGheKaO+BP+2dmHpBPoJ
RJLu8gc76fIk2cVy8VKE6AG5TfdVjRl6D/xhQqCJky6GsVI7y1374mkVg4s3y8DpMFPsY1lEThkE
Ug3OwCqvcuXuoFIuVjDiWUdnat7/fJPXuezaHIB4J6UHc+qAIyBhoSzHLf7BOtqiCdn/tnmzvto+
Uf9A7+Pc3X6GZMHiE0uybB9E2iH5BJX71tvIyrhlKydki/HtahanPeRs1G1Xqmr7zc8lS07JLRVm
FfzqFYLfwqmV7PS8aC+IHFfb4d2QBsnURJNdA9hjuxAr93KCH88fJda6wYE9fSK+CNIyc9nBtrUe
IB8wweCW25MXGZ3Gzz9vJLXiSIMCwGS/Vmx1lq8BVL26HcT74jVgFa9AYwfjk9UA3X8DIVHJaSH2
VYKVUBylnT9YD0MmW97ZTHTxxnPmJlsaB5ONewTIFHis4ceGQ7fCORLFctg2eetubUY8LOZtTQYx
biBZJNO+rqpDmiMsi4+vAwIOvAW9Ar4w1xW9Y+VXqethzPUX4OtNQQ+WQ3xgBbsENx8d5RtYOTX0
EMCr3Ye0aXyeOkiSmd0w4QJ621li20HlCPCSRmPWbc/+l+ru19puu72/9WpQNqFzZOPy+38hfXqY
G2vqA6Cq19CYgwHzFNQB7KQ/3+oNgM5uQkBlcy8gK/7vb2X9v241YV4UxqSS/7NG7GJuml3XxkK8
Q0S7rW6FjokvQ5Yzw43Qgin7GRz//Cy/QgibNBdUyJG8PO1w1vmbthDyShf4Nk8e1OZM+zmTzpaP
9z0yzcPakDr/bZx/vyEaQoADCKIQXLDE+fXli1TbSO7t+L6baw6KBA6YuQyWgjD3c2f/+QXfCud4
Q7BbbAuQsbrIZd8CmXOJT0htSv/+Z8SY0nUD7ReILFIeZ9GH4zHHuES/HyZvyfcVDG62uacJDVa/
Cs6jvzzRryudMaeUwjKQ1ihOiEB0b6V8mK5NweJ19+XrpprI69jjM2RQ4nqGlwFTkIphYWcqj8OB
1MJKtwfJ0WMN+CN2VPZHWXmNtKOZ0LLsCPUdH2d/xDgcLh715G567We1r2H2zy/xdhqZOGF7NkIr
IFkYvm+n0U/xwJut8TbFPZfhXH8kQm0v6+H9YoU4mP3395MYUNjbf79rOoOZbAQV5nD789ibk7TL
I7shsjYRloHJfwWtoeZGIhiCLBK42aq/hQNvikGixyy/fT2WSJK32QiKkn1RI0vjlf/8glt8+b9d
SPBZRfsJKxtIKXSK+f7XfTEt65zpVRYXQW1pxExBVQXeZ1+zYf62BX+/FVMX0sELBZV+8DbUVbEL
8xQO1cVrKjJK0BHWkdtVfPnzW/2kYvzrxcAKuRX2YTjlEELCt3HdtunLBFnan/Tq2ml/cOW8sREG
pLVD871fa3roO5SQYKsKtclKtYgCLDFOdcVpDQUHom7RgvxcuwLswb6rYpkkzcVCbiCb23jOoHQv
u9il5fSpx+CAMgiDZlF3h6rE5cogkLD9vsL2QAK1XXuYH3v+nXrt5xU+xYj3Lq4rp5vRNaajgjIz
jH4Gk9zOoWpcUGgE2AmVCJyZip8JSmDxZ+kmZNuWwqZN4rDwf4Sx11KjmGxC95RWLqGb0nBLA6bR
RR5w0aD3KW9rd+ADpFj+ENx6+JlyAes1t0E5BK6Ck2LorAhjelNh2FD3Gobg3m+DEqXY/0AeHccm
nouvicyPDIrO2sT4rnCwCRJBN4IsUVsUvntow4ZbVgVVxXi26VZkya6cIShjcTt3ZV4+eqS9Cjvn
xSjRXua+jdr3DGUQDuluea3D1LT0XrdP8Y0DdgWBCegyRHlqQrRf1tAkE+qCzoM95N6pTuFcihMi
5mjdB7mocW3wlgUXrvfkgLbr3zZ4Pzb+B8i2vkgQJAjoBMdUd46T7yqHpPP7QunZh2fpz5P72ZHz
YsJbYLO4fV/j5li4h7zGIY5KmMCBwhPfdHrph7pZmNv9NLsrPh4IFkH7dqRmjgx3i4B3eg053PTQ
2kvMG6imVajpi2ap3Z+EXZrpxberYsHbUJBwYygb1BViMJAXa4gw0dlabj9jUUc/PPGvw4q4nR/r
tITYSRb9I88C+N7yxKU226HzujTKH9lgHWDZRUatYMRgGaFtH+md7vHF5THcosB7vLBG9YEg3oQP
7aacOWKQnsgoTZLpQS6bmcWSTfEpE6N3kdneellhuXkBktHcB9p3d7OS6W2QmdIGMx71h5hFfYEY
CUczdl+K3qctPyZ21uyRDGxexrhnnCh2gZTcWl6Frf25KdiO9dT61/6Utchl05TZtWHc58EsDnmT
De/wajX2gazcHKDxe/iy9371JW2HB9cR7ZUWVnJVjXB+JQrCHdyXBCfYQe1TNYXvcZLs6Ou32des
72K8cDGBW0Rd72WsunO4utVxwd1AR3UrBZcOl3on8jo4TlzyMqQee9FzM6AkSeOvnSrKUzE7aIQX
lUtsFu3mocVQB5dlIJoen+YmeZzmNXwurVpSyg/Vhyl0s4PtGvssbJVmUWNZ3rUApjtq0/MPKWH3
+R7wEMpsajz11aHVQz3jtM796OZpdmwXKPAOlPP7fhQADoSCfY+l3dnrN724rPA2jQMVp+HHDLXm
cgkDYfjSuyJ3Ds3QGsqcDNMwtKcy/BYaGVR7K7b0uVLQEfbCMfn7efQK6qSquZK9cTqskNPm2c77
9noOhH3V+862QmO59VCTcTrPpLM3dlCMl6DfOD0WXooYhOj31Zkm3JFXrCdTyubW+jS13fSts6wZ
XYGzPiORaFwYBS30wXXtWblpibcZjCk97Nt1KuazPyQd9uhOm90uTkAgpqTajZNXemcsdsr2jB2m
Prrt4F7JspojkN4nOS1foO/Gt8Jh+4z9YPZAi3YWJXM1BkgHGu8gAlPftqnQnzAlJCezaW8jIxwK
OBAFZp0JmjFr8MQznekm8twSJjlAQYQi3byfnbp4j8bX4PdgTPLYpUv3Uc9t5UbdPMy72ME3JMp5
PjquIZgbG29O152Yw+lOuUi3dvU65s84QmNWndjVE//g7CapH533iibCZQt7eoeYKz6LrMaYOvTn
6xy8f6TtIPDzN7FBM2zhl50MyfVGYM7wQS7Us7ZIavYh+Vkeybzv7nDLKI4EeiRpeEYEF8Zp0jt4
OnA7plQ/uk3dnkbcjU95O/rP2osfJ+rkxxVPgvDUtWJBDlcl3xYG5JSaAGEuaeDyYCC6x5EWHR1b
lHsoG8bx0ldFe+rIQ50oQXL8iLxVvXhz633Iddy8jOu4fhtY4PsxaNwbAbEA5YDv7ru5Mw/kl1Yk
p3q8xpC8+LxiqX3ySjSHuxo4+TZFK89ZNhOR7DwLwYOQYF7gI4PAsa/zUyEH/Qi3C3eEHPmWY9fe
Mfe9nn/HIe7uVJ3qC2cp1UNV6fUq6fPuMAeEXMrgKruthW3OehDTXd3H+oPG7ueLV4wEB7dbkAQv
FZsHTOud45nhatbBdJlN+GaC24T1CW242FMew7AE9lCXq6Xj6//D3pk1t22sW/QX4RSGxvQKgKQo
UtQsS35B2ZaDeWqgG8Ovv4vOmZJT96Tu+31JxYk1kAQa3fvbe+00zeUjPPf8NUA6+SBUPL3wwM9u
uNn8u80yJjxMXrGvw9Q9M+G2wNg3YZ0E29oSL8SLtt8yo3uokOAfsqXrQdD2tbmXM90U/aQEdER3
284yFOqEUalCHWi6l8zZwoY1u1l2jl8FNxYzPyLIm7gPdOagzEvj00htPGjn1RVbEUJcX9jrJr5C
0g7Oletooj0m2A/yvHXYp+fZ6LMHVJb6YpCefqsn+Y2vyRB6C+ttbNjBlMovLwttEB48NKu4DTvS
7MpI1RzX+WzeYfVRr4Wt9XDI7doRcZhb/okOAxnsQxPLP3mXoMd3PxKf18y7CY1ujR+V2xTqqHHS
9tIZzPtPqzEQWE48c57keQg1gx4LNNl8bMXQ3DuLMB4BLhV97C0y73Z52MunMit0s2Pku+anpoCy
TjSndTEhpqllHHw9jtvTGrRS5Yfr1sNMiFB0dVfxrnVzVt1WnMllHVs+O5fYbVSq71BLSkC1yspe
Zn8jAdKZtXfGrpdaCV5/wg8TB/HpzYXYHEjWEdlPrsfGKWuxFd3oyfNvXXsx2/Jlc9bUJuO2DGao
bm0WO/MYCCYCh6FeW2jjenTVcwgRtMSBk9WhjKSRZrAPiMAvz4WDawZSvqgfu9UytsPMQbMkgTnY
5nkOy4UqFImOf+fXLKcJBrkNfOdW3JY2CR3AyNXtZKzLWN7Xq+GFm8PbTwq6SdBpmurq0uptt7mf
JlEGE8FM6j9sBPax434IGG/GylrtZicsVefnKmc6GzUtMi+RK8LfkdOsDH58VVY3bSFcoN0MCu+q
Apk0KZeCeHNGWjrxAjP3kcRKaR2rTPaMIxUhh8iemX57kz1dDCKyftyUKfRvH+I4Uhya3ZvVG/JT
h2xNHAAE9qHrUsuB/pjb0OPZwuUEO5jNY0WDP5J7TyCziQjFgwrWoo5ZSYEd8eEZxVL8QLewymDn
pOO7mw3WEpJwJl+W73piWq57ZxnaU6/Mcpv0phwC8S3T+uu25dlrlvdfs7B3y4hTQvM8Y+3YpUEq
DybPDpM1wpNMv/ztVK92fZFOofY6l2HcD/1GvwYuzZ5Uqts8w7TwEim9lVBNIVhe9dT8gHhK0K2r
meJlRL4ZMAZkhZdxBunMs0Y8hFQ5PPv4h2RSaKQeLgeulwg73PxpdX312BPDD3aj72fnEQr+sxrG
KdupBTbOEdE48yOjAbLfEC8kdzTU+2pI3WcyZdYunPLuRFbeuLOrRZzsnplll43Mrgndd4ltp/pb
q3x12Bab/LHp8wxOzFAP4663vO6CfXDGuShn+lvG2VziAXpZLLyRIFFoNSkWUvyQ6jh6vDiid4b1
TKFO8Zky9gbvzXgtkdyTc7StlbzwkOfZX9D/kBQl2wt+hfSJh06xV37oxQrU/FtZZNZXhLdlj2cn
PHRm2Oz93i8f6N2AIdV4+bvZNq90ynCQ4ty29+20/Ohme+oiF2rCh2Om8lbZTgpdgbRoEBdooySs
bF50ZiJwk3SMOes691Du1a2ereJHlTv+1yrNrPfKcuazZnCbuP3QHR0U4ze0d7u6LmlLHzmlOdx5
aeqwbWVtvF6D4oeormfhFRAQD+3FHr93OjCKXe1BMorQkjvv2Lq0DsSjLJaJUdPWoRX6c0lCvWYZ
gSBclO5d3Y/29zzPpyqya36HqKRwKIgrvm+M+sU1ka+9e2w82MPJlOPjlGy1quy2Ic32pefQlsdV
7zjmV567dCWFRjDrG2OqCC33pXEDsMx+vdoG9tamKxVBcu/vXXcpvysd9DwdOHjuiZVihupS1zkz
uZMnYEcWmOiMHc15GVX/vbKnBYQxKqOOCl0vPyayZPLAPckxTfWImJ/wp/mfDOQ0CCLt3KJRZzim
igUI7tU1+pNmUJ3uGz+fTmLl+EYq1k2nBFyF4e6MocHyS0+K+zbRzfPh93qJq9EhZWkag3lRs289
M1wLQkxBbOEib5rz+kCObrpl8Wvn3TLkOdndJWTniYnD6C4OXTtGrNKrEW8FLNXvSCYTMMCQwkUU
i7wBEFzpfaY9JilNFZcVezS5u55iibbRhGKzpQZPtr23ZBGre5s2qjHhUJFW1yIleimAkVgqq9eD
YdplK+495aRBVFlD4XyrcY1SJqWNYCnTPfOyajHvqrzzujDmsL0IWpW2vBkVMbbZdNckZ3wV1JHC
zC3WpNVr2lSnNUht6Bmj4vzVP9QacQjIJi7vUO2l6olWEw8UXZbM3CpMUQjjOK2M9DJ03rTP2Kq1
R5BBRvPbOIyLdneQdArQ2e7AqO05NW1GL4cen9TUJnIFpl4+lKqv+ByEgVsKNqFSjAAAskte/s/G
CInYS5pw2hVyDl1F7y5Dpvz5d63W6K/zBigjV2XUttKlP9FceZ3cYxe4jkG4Dzf/E8yLuXgHbNUb
99tgEcD/UP2cG0RPA3Qug4NtWs4eTwiW4+kNEIEzAOhgP7lczBJmm4gVlRRDddgYbvFp8cQru/K7
E0BdbhIXVtjaQnnh5cH26TBZkPd3R7jJz87k9oW38/CpFs6tqdSwdtiQioktDkeHbNj3fUC1Ay69
LqkwId3ZeLnYufchK+YaFuyhAnEoJr9Z1x4RlmakoYhxVKl6JiXfLqKoiVljuAmRDmDDnDd2fgGR
7dpLGYLpNOzJXoshFDt/3RxxYOzXvPWBql8NzDXgaDqyZ5FQ3Ds7zCbNp9mComVIY+aSajRvpE8B
qBXMr2gDN/tIXkitv0z2t2GR6QcXc+wNMnAB7jV14sr21F1pgbnY9U6DV0uHzIF7o34uw2X2j5Rs
bD4Yvn4V0dLOVXuQk4mJcQl6qFo4qKvPfqNUgaWVKDKNIoEAiuFs69MIaXJhf2DUOzagHBDTsnfd
g/TE1CRpEyzfjS1dVqrgsnmwnoKqqNyEqGz7Q4KulNFYak4G1EVpDiOytPIduwkJKCB3K/2ZQWJB
cGFDbbfxVuXZnpiWTo19o6wAb449AIlJTdF1O7Ga4401dv5HrWthjTFEiayL0RMLlwOqv46XJvBM
ldimq6Z3nA+4JiLZY7KLsXQMmv2RZWMrQtu6ZBy8m0gMbMOJYSuxRAD1/Z1fefWtkY0dTnZFpUuP
ta5vcG7YqyL23rohEyljyg/EFvhg/CUzIgdr3Q1FAgO9O+hl3zf8ClwbafioDPPK8gJ441k9CWE+
7ESEaXCt0unmnwbeJbRD4qZng2V4/MrZcs4f/bKR100XILMbdjDerYSBXHxniXTWg6NF+dTNTnqH
SzL7zKTFOx/M24JbLVUII9tWLFFPUvU1gAbzMMs65yWQYmM47Dcdq6nfkFWo3PDJQj30k7Ds5iMZ
V1EkM9aYL7MDzTh2q1HctKIscSdK93lIM8Lidmu+e3K0otDHhpgTBMegP25rROJovRCptIvEVqMm
01W3+OMBgIX6mNFPwTLfbrhBM7Lw/LohtBjgdUMf962/2nsGRIxZYawXY5JpR7P0XksLiBD3Pu5C
J4P3EUESG+8c1atzZluEsk036/09Poj+ZV78CdPx1PIqMQP4X4XMoVw17L/vB+O64R0p4W0jttQr
WP8qDXGjVEORJzzQS4xXqCUPG/CiMdq8vofXo/HXJY7ZFLsNtioChYubDtdI0yfAwX6bR/pq7HQE
HTK564fPaqFPy9RKUCGDDp5GV4IxmwyXFgMDS8+tQwnXnVOn9inI68rHJZSuTSStNDwZRm5/pz2g
ul1gWT1g1YMAUwT2N0IxqmXM4IdrXLhjKWN/FsWaqHktaVeSwZTS7FEENeuvdOpTadmru5+82X0z
0rxfLghXlYMW0DVrVPeN9VGEGB6iBh/GpcNgYu580tucCUKbUMMAdZUeHavMXyp3kTOAGJ7Pmu15
kjtyANzIYOp+dmZUaMfu0ktQN877gMmCHjhVfzhj073LiYaavGiRHjFU4pPKNJd8LT8yYzYz9laL
ERvsPO6kIt0zIrt8bTNlHGXJTZ0QT/fvgWp0t5M7EPWQfnVGFvBvjNQM3hCMC5/LIPO+Q1xzdosw
xyctV/tIfdxkx6UO5utuzWxwzrQoPD4DTOoS85bmpNBg40TFyXJoXVvXT4Rli0SibSWSSx2IjeOq
HdsX69SuXY41cLbe83Rd3ik5oeRlVCbJSbeiZ6gG6YG1MBGumF4DtvsHS6TW9w4D+rvJl7iRAQkF
n5XxTuQmuFuY8R96PXHXBeob/uTpoVfmSjJ96kyL+2B7CDMDaL60oOvxPICQpILRSQIYGIhoxnke
bPmlROtIgoWDykB550ajltW90Z4hnsvcEYD3EPWPfd9aTMIwWlaO82NViP8S+BRykPzOA6pqdMII
nBDTOwfarumfpBg74d5PFMmwyo9BcLUmyYH4Mx6BZS1hL5Fr6J3uXqw4adbDTC0lcwWnM5cpP5oq
b8rtiI97nV7TYpndHy5lk9VN2QXNJOJUSHMCNaVdaspYvCrMLIy0sEeUoVV4ZoLvztrYNgYmCCtZ
edJcjmpdEDEjz17cPaiLOfjqte3EojL0VH3S+um7uekm7POwKSQGVKIMP4vAYoUbmW08pqqVKDQ3
DS524eIEzfvupzkYqw90GlXfx+rXz2sF9WgrqJqcEvrfrh5yrkHoSoeszDZzeNROMHGEKZzFk/Kt
C+YUKDFz2IBzH4mhYikvFNSMqkvGGQKttTPpAhqH74qmCwswQJn1xRrPnWBLFm00uwz6JiUlWYYx
gvX1lQgvM8P6kGeL9ocvysg2243gMFT8P6zwvrecKMXivHwq1xHALqyQMPD1/i+mc3/MhzD7Iz8d
EpVlxolLD9/DH4eOrcmZo1z68IdZEiL5+9Db9iqX6ZN0mgyz5xxoShzMRkjbj3xIdhhVasYoYzw5
7eK/lr/mXP/99/rjcJlfy2dMT1oVyCyzQ0ZFf/y1CnclmZQV/mfV9dc5S/O776OhxJIL0eiYlv3F
nPKPI/nrTyTFzbtxjQ4z8f0zVBvNMJhM4hI/m99/ov7dVOO4rWQyP/q5UHjgtAkDK86Lklnl7x/F
/8Mc/qI/2XF/BW7/mXr5D5zDWyGzoi0Y3/+L5PD3L/pXc7KNjcbBTcJ8+Ypm+AfLwQicv+HeFtcP
luQzewmupH+UVoT0LRMc4srnWsMZgkuHYfI/SpU5aNFUfM24XiNh/xeeg2/9MTbCL8WPv3pryBK6
V8fNn6xFgaa8rVsz6yZgeEVJoO6CmC0y8JR2HVCaeaDRKbi2Ae2CsM/yV1NBp2KG35GqytQF5iFA
HEk1oeunhDKk7wYP+bW6UF5LDLuWSkKOHMERvM8Le2i6DjEDfzOdvpI86niDXymXa9/syaNMl8kp
vbo2Mp2btpSv5ll4BmHqfmvN4dr8Yo/uN6f3+EsEyumqJc72s1r85bVyumb5GcIH98vbYhTzJe/8
nWxGetaW8mSWVR8cPOI+L+wksyusxlDiokiAWImdg7SFXkWP4EYUhUk0HbI+GbNobIpBJKwCy8Ui
HZTMgzK+k0Vp9GmcdMDbQkCeCMKcncveUrGqPLaEpu10KHrz7O6twRT4dKvvotnaU8aUMnKDTSQu
fcXvshw5DVupSAyiPfT3OvMbmMGVdA1OpyMxmuLQ9U3/QCreJNtw7Z42MQV+oFNQcwSU8ZWBcJ5U
kJ4ELDo9+G8k6PQUs0RTN7TJjbYwJADKx9Lw2vHsb2Ky75EIKGcyMM+8sIES3xSefrrH6rn/EJkI
zqQ/rReGV9d3ubJ4L+iHtV5CcAzXruuZRp5iuhZp9i7ffnJ+oYOuLbkjgTAkBRLXYwQbnkrfwNXw
oII8ZJU25NBW+7lV3cmSNTWkv/61tsgTxWnvSS8aFI9OeMYNX4PtsqKq8NqOaiPuN7E7NdRJCw5y
sas8TuRaAPOp84xKsl/l10FX0Z1GYjt8s5RBxZ8Mrm1uoRTWC47ga6Wz0sRS/E5th2UKnaOT0yfW
LzxcAfwFUD7lMsKkald+Ptua7mRncMliQAC8IP/6ptgDZrfTVG30wkKF4xeYrYF6Jz8reXcBD9E+
PV+bt0FLVogB+DRLdke0BLJtwjh4QUSji3YknZcdpyszhbq1cvrkgW3ERbXxZ4EZgybmbqC+qy5L
SpA6A7iZRrS7oqc4L/DtF+/64oNtomsUcyTvoJwX/suG9+f4qy13WXKTot1x6j88drKxMGj2ZAZo
mw9gmbzzr5+I1A75QRuec2SixLU5aJyWMVTp9G2WFT11sACo/BUzQdODZCf4zWS/RRsmE6aTZ8r+
Y7AR9zAiLvImQ1QUj7+6fCvI3N2R3i05wnFVdCEPdsH3zxw4XYf1OjkCP+F9EVO5Gm+/fktc4Sq7
qVcGmLFjufyybu9xlRm2A4JE1i1PdlQ5zkzYXhhpNnrYnqe56qo94xc+UqKi1/cEK9R4mdawO0G+
606r7PhzyDyy/HvxNFjE4lB1157osKFy2J9rVii/HOSNaExr3V/r937bNtJbUekRRuWYbtcdZy0j
aA6d0nN3AvGyqJjejiVe/Gqakym0t5sReMoTMKblQZcrpeZcaQ7+HiQDrlM8PBHdBf15ClTc9S6B
Yxcei45Gm3Y8BRSflms5+heYdOmpDNfwjQ/TyxOckdZTiQ6ETYAA18ck1Ih1prSXZ81VfCjnoNlv
GLxjU2cu7ZjT+KM0HMuJah46b3VYL88BKITYtyUXti1nyYvhDThT5WHw6hocVtHWuZQpThzMkaJD
TGQ4ajK93eDS8G9m4oY/MERjL7NQlZiGE6NkcRgrccyyUhyd9vr+rkuekhX2WUEYgoO7spv5nvCB
2BG8sMlMTc7MhDTFvNRIHDwO4YlDVwd5HkueGI+t1bdPte6uDLeqBqrqV7lNum7z9xyT1p/Cb5zb
VE7FDWcq67N2fYL+GZ0Ce5Ml8Ax7v/jpDMv8olx3PdLSB4O7rNO4K4xXqvPkW24LnPFDhXZfhwEd
2PiFoXQaJLdQn/hvS7s3g2YFTGtuP4s1q7gD5no8wVakc1WXPjpVs6XOx1qV44kBHsmm0Pato9pk
dUfexk2gUnNqTZfJ9igi2vwz06ELzujmp+uGOdZ5cseEG9eB8nN0rks9G09WY9jLznQtBlVVoEfr
XLNZHx434eRHbYI40x5xQSSIZBwqoL+KQGFlqPSB4CSrCWQFIsG9esJp8e5ks5Vds1tbxqS+cM59
1Zr2a8pp6Q3hWj6jFT7krh6eiCbBvMlG6wk/of/c+hwGa7VMwf2AV+IGGk1/DaqZ75k9L8xfg5ct
s70virE55gaQJwfm70jKfG51f6PldQbmzDds2ZtY9fbDiF+I7Cfh+11NbJ6K8Q1+eQrWDzME0tli
I+jW6G6ocY5cKJKcaJ2tsbKbZAnzGbos2ajYErAG9majVIOvrq5VbFhw8LUzdHGwmNOLTe7sowBU
AVy8cMx7VQoFoA6itIbLOMazU35deLyfZli7l8k2v15VnrsejWiKrHnpvdhv0+k8eluZaFDhz2to
iNO6lNYjDqPpN41h/esaZt3wbZnMWj8WnkxpFJRbdWS22jKak+823vvHnFwqqc2KpvPAWs56Yk5f
cyDQvseUaHSMeyknbzcS91oRB5ufeLmW87AVjAA5WDwihusPMBhpkjU5PsA+dO8XNTNzq9q8GUg0
+v3FN1IaTNLBbpNcmcajoNYD85NiEgG0ONLCW2570HhfC8Vh1+3611T15i3QxzegABoLPdfpWJof
lp1BgS3Hs4Hu/z7PmdNwz61gRdLRQjXOcxoxRHbvYM27U768CdQ8UdkJGzw3LcWq2fWLOM/5JHiF
gRWjbDl1gmqIhQbZ/eIJLhWzyM/YjLobu7a+pKVALKk9VCa7E7DupirxlrpOLMwsrIW92OWLR6TU
CdMNBOiAwYtYgbWnFc6kBtrunccgE94DQa7puZNC8aBvNYddTH6g9Rc6eSd9hx+BTLPKXj1zQDuR
RpFYOEti1Dp3H05N81yUnWbkxfZjD/exSJAwSqaQHKIYg3guc5sxzx8aCDv7yjHXF1NKfcJcaH4x
JF+oCepBLPM1BdQj+iBmjEdnMhloAO7mjzbeMqfZBnqbm1rHazvOO3CJBeT/ubNulSjVY3GVGmTq
HYOppMe4ytZXc6xTXBGNestV/l6mTYqzygrYUCw6e9XwupGPlokn7ujcej3IkcXM7EiEebD3lMfn
MEmmF8yHzXCLA59Z8h5FweVOaHAf9Qusb4Q/no51HiKu+U196GcRvPUhL1z3i3xOy87fj8uQljse
h/NNUEJWp0uH0WKG+Y8QBp2sHs0/1PyKZFuz8dSJVWBCyder2UV0+9m2FwegRLjc+VB8A8ZMrv4s
B+X9FjDF3BWVBww1D6f6R0++9SaUYbqrr1srau5Aquh1iMh9Nl1cN6W3K4yBjAyG5zhQgbqbMVsn
6VpP8arp2a5owDlR2qgv2xj0zivPt+puQmjLddxAyn4oJzDuY+V2TwofivdUh1TYxy4BnUhPJduC
dhbfK8s2QS4g6XADmVfiu2dV9xkP2Yyh47mtxnG3qipc4hI+wOPINuDOrklQR+3qZO9+o9uOInQU
ULQUgOJW97SlgIFhL+T7oVLr2R1d9zK0+cCkdBiMRHUuAmxXT6eFis5D0BbLg+VO40s+N7fYh099
sC0JUefhHqMxeHNWywPClLy1tJseZBa8sVGb9/4IhtWX4rHUK1N/V1cVDq6lyerbkfyZtS/wyq0R
hdh9SbKy7UoUaG97IjTYf18qiBNcPjZAlL4lsem0GEhbJ93OFd6f5scKPfkBTv12T1RXFjvEI1d9
D6b+BZRaW/mRLBTwtENjsLgdiVweYLf7T51Vf+kZNuenth789Oy05rdpDnvw62zkioBr4UgfbMrn
DPhrF1Rl7j+FtnDNLwWd86GcIwkP7IG86rCHXIuLpY7dfv6y5VDAyT8Emf+Q2f3wwNPviAX5Wmz/
33WePxvRQ9wHnuDQHhD84Zz+J52nYrOUeiOjEtDBbO5pYmebiK2Jnft//0HXb/RvHnT6qvhBJBZ4
IgBCsf/sQQ+YWRlDzQ+q89r9xjmVlNPUDuzV+Bgw8xGdZudMt7DHaKf7q77Y//zpAX57Ui8Ef0Ln
P/hSEBctn6kRsbOyt1+8GRYqKfaVrUQtqYAx+Kne5LMfNGagw3+hbFl/1PhcXvvvLVVQHHwKl//8
2ufSNdIuld3NiGMTo/GcKUGucbBf2nLkBEX4gRevxdqdpuxa4WrKVnEGaDO/vtKWrJf//llcNcU/
fhYOHVKhBdpIWALc5R/FvSyc1WpnHGZ8KcWRyVN4xpVlv2yItJ+htP6qwdj9o5p4fQOEYwX0O4Jy
EuwPkYf+PW7FGGzFfTJ2Nxi4Q8bMnNdGnsbfKmOiz8fu1I+8RhG8ZDpQzhGzDzJ5TM4tb+5Kt6x5
3LGa77wB0jDNUdq6NIa34XK1rfBN5xO8vqrjShIbSCoI4t74aWamE6LiiGl7tj0D18GwVMCAlOJs
0Zfut87V8/Q8WiEUz43g5Dxe7SCO+LpxiKSJJ1g4pWc4NjjgZRxAKx4TL+RByKrC4/pknWh/Czbd
PjthxjEO6wR/n67i/gOhdlnONJ75xvWBaXKqtoz0cTNGNe6xmsvxEGSdvFmviu696PAEHSSRC0YA
VtB9/BJAGm+wfo+8/b+8+RfyJsvNtRbuf5c3j3XNTKwY/13e/PsX/aOT1/8b+iEquAXxCN/JVQ3/
HVULn/pvTPu9gMWFNJ3L9u+f8qaAYks0G7HRAivICoDi/S95M0QVJYoTejaxI8/+v8ibjEn+dEMj
uLKwXGNtjKPJtF219X+LMxZeAbDGGvPbZbB85Jq+czE6r96pH3xj5MhqieQ6en/uq2Goowmbehqb
OnCXJBtBNN1IbGdpHHS1d7ttvmCfQiUiqW7TXB4xbTTiYHEsNB4rSBhg6AVCnu65Lzjo1B5Llz3q
M5pQQBia1IUdKVjoSIK4/GAYeD4jfUZtx83a2Lu1ZYdqR4pL7jR56JzDJzVf45j2GuHHGL6H5er/
YAulk4kZ5o55EIJI3tcTICsWGTfB7SDsc2hPeTKGjXc382iLGq2exto22CpYDgGGWpsc8j2reO4p
sn1EKZou8Duap6Y0lnYHZtfI4zK4eqdb18wYsZb9U+32+nA1U+wsLKw0e3nhrd3L4mTlwWEpbGkg
WhXd3m1d2kzGvOLNnJEPk8VN2XNOvv2FPaQdFZBLni178cCmi6+ZXvGEdStcoM1xHpRdQqnu4Abn
lv2Qe8xB3daDBLEWXrTgG3lwfINkejs/uSbrklujJ0UQn/IfHjWDB+F3Tiz9tjpZTYPrz1sGRrGO
z9ueF9kdy4y4zHlLCmRSmzqb826wO2JavWx+K7UX7nUl1v3oFkGcSX98sr3wh5umXWIhbceekROj
GvlH7m5fQmEQifEbTn+1i68PlqXPJPu5lKPz5CzhcnKIFz0UIzM7Cl6/l7aTf3M7b062bDnVV9sV
HvSSgWIqIrhMxqPulua5llUTt1U9XigLyOOJdyROw+qRJBC+1qVSMeUW42u1bGkkRnu5rATQEzb2
9s5y+U0NxOjE1Gn2sgW+0SACDYiyJed0vm1ZUsLR99bJyQfzdjXVZ83fv+ehWz/6uqX+YV1Saj0Y
MD0GNqY6QAFlGvXZtl2E4UxwP7VxqIBdHDYqgp5IQdg4UtV0tivBiRm3by8dsbe47O+6xdk+NPOA
AuXnWnhS5lbSi6oeIgfDSDJU1XxQZZrtjUGdPBAXwPW8O63Hwcfw0OJgpVQrDsDc3zgt8epo5Bqk
oAeLgkphl3nb9GYQPMqxZAfFau5TXOI6XOhGad/XWZUPOATujenanEcjQViLJ/T4etcG/Y+Rg8ex
Kbs3cAJtVGNzaZgf7qvCpoOmKUiHQFeL2+sntX7iwoYhbU19tCnzi1CcAvQapjf9rI27mc3VjgN2
lgAK/GAxHO9tDmZ7Y8RgUleZe1yxOb0Jz5jjpWTW26TSJOtjc1sZt35KzwMQ6A/tp8NO+Y08AAa2
j+V4C7L0PDVoMgPS39oSO0hHBGAOx4YUTdIsJaG9uS/2FTk3bBHl+ERLa/3YB2521MTkad6pnCNb
v+WxWert0E6VnfR9L2lpWbw7IfUtAvV8xHyXVjjRx/lxFljerNW4MSApXmZh5S03GNil2XxuS0PU
YTJY0i4fyKg5DYqOe2kA93cDaDXP28KX0sGZJlBkojwo0geYTsU9yf1v0KbEEfcEG/7C+ub12kVD
YAr/dZS8ZGob+4S8l33K6rbZm5jIk97Magy4KD01MZ+HlWU3yhfWu7qTJNL9dv26KTxxOmV91opr
sFiX9Wu4LrSmNYU5PA9yeW5NDxYiovl91+QijHRYq/4hc1Pr6GD7Gw89DLs+ql0NaH8ruyMGxJQ6
J0LZSUeu7Ykew996MGAxZ0FrP+dBrRjhQHqKDI/yvx5HNNFCUTQYpGMwlMQfMfkZeF7zbR/YEwmx
fKB0k4gYXELO9eyRLHGz6vaXfTRXPFuM4UdllFDIcmQBmDL5bHv3lJJ2KipBpN1UKii38yKk97jw
wH4G3c8tUrFXD4+Sipn3EabObb41K9utzXG/T1z9RWypIctjdli+iGaimU9DTZsn2UZT3na2GdwO
K5a2KSxbYibDdFzZz90DfKmfwfbifCJk7h/yKuXCDbc5/+gDMe60LZobq8hyEOygpaMmkNixsnUS
cLbYIOO3731OKrNKj7oPuD8crTGHLpvx2LO0/4ahEIM29MT5btLj+LCS7TUT31sXSWcOBSxR6Spn
YRCyqS+YCIdvgzSLD57JGT3Djbobna25TyFx/AZJmy65nMHZExRF/cVgEnJpTP/oUz/8s2kc79MF
SldERY4nERejrndZKApKuTT+9QWrD/uHNVlxLVHUkPIuRmWZB29Kr+659sb6Ext4Sb+KwsYZwW2a
H9NBeG88R8IduYVsr9bVxpXu+30aWxVEnSOe6+VHVRShYDFikBJWrX5YyJNxVa658VCU3kiHg9PI
j3JNq4tT9xlWJYCDfmyHzXYMMZd+immonjBBPit3w8DPqEHfVhYnIvhP3Kw4sIf7bXAGWjvnkVkC
1YEpcjci6F2PxPJBpm3+SRJv+Ep/tsYtQrqT2rQmC6NloINIWqV+aF3Wm8hh/vpDmOt4v8oW47Rj
BPgg/bXnFGSAbQmzpWVou6UKpjASflIW5bDitmvKL3R8CBEFnTM9leLq9DMWZ7h4U18fueeK8sDA
iZbRVSzDlVwVkjKS5kcaTqnYtQVsiQS2mHtQtSieMKeaB9yEPgku1WKo/h/2zmw5biRd0q8ydu4h
C+zA2Jm5SOTGZDKZTJISpRsYtWFfA0sATz8fKPWURFVLVue6rc261VZFJRNrxO/un1NxtOPxnHrw
VIYiWEpYj9PYNQcdHgcGIEvQy4kBMgdDs1oSKwGuTfpjBfY2h8TKxo5L31rpsr7Te9mtGcD4x1wb
eqacYdWtlZvWV9KlG3RV5GX7nuqqzl0lUS/1gNLG6imD/V1uOstnHkXnxvzFYQF1E4qxXrOP/2hF
sf/oxmXxTMah2prxYhbjER8WmHsQWAKqpXgiEgoWVwkk3xt/ttwPg93mezrfqUAxInvpRzMn86M7
tvF1RxzlLRkKLIZeYSo03XaQKzRmcDFQbCQ+yp6QVmrGE47WsBkQxGP9GTujgWXRJlZihd2dTZl1
CWHREO/7mQXkJhJjz7Uk5DLacfXPfmM0zJsLikoOXpWGT4nflY8TmEy5NctYXfeyn3ZDigVwPbds
/dncZVdplJ3F3CdPTemeommgHZu6RZIHm9Hr8bKSyr6zOh/DvEtWOoLOlqAk1catk7M29EB37BqH
hcWKMifro+/OhrNii0eNooVLdsktWNpKR7iiIUcmYufnUXSSHSWmozGHVwZWvN1s2d16ZrC07YXo
j2yDN06PtMJEGwsMjDL3i8M2EgqLpDgnc7r2McKW8NGxqnA7VAJyIWdzlgHes/4mNhTze5ZZDO1C
m1QNZoTUQhuz0s81qZRy1S7/VWtxzqPFHG+qsInf5aHKHxIM0Qy2bfjVetgf25o4Gxe4411nLQii
SLBGLMaIiDCDsW3ZNv3eS3y8AaURZU/Sc/V2FYfjwDg4sTFM1rXhbJpwnq8zTa8PI9OJI98wByuQ
JJ/COemIV3fdvqgbUgO+WV41OVBLI5vf1ZMa+0A39PY5Mhv3bDJc/KJDpvs2pvrPLvkPu2SGjg5b
13+/S75tv0RV+eMe+fuPfN8jw85/w6qM/bGB1QaD9F97ZN2w3sDLfJkx0prOv/XXHtl5YzgGDjif
JwMeY4PJ0fc9sqW/Ibqw4DgocHAt8IP/ZI/Mk+nnPTI8D0ApLttDjCkAX4xXyJdM9nM2spQ6pxBa
sAGauuBx3UYZmEEKHq07y2kYzVS5oE45DH0mQ6uRXFWQhUM10g1mYiRHOKItkZBn1pkXVklart7Z
3qBlInC4J1b4IjPKZUsxninHFJ8LwROJmJ0s2Wy1bCLB4DE1p/uwig1E0F3lW/RtAlI5FGmpfzWj
kpY7X4JI1RaTgnK86OBmVkNNScSTv3Pzi40ZckeB2Lw2/VzcEjdBhS5NpwcFa7Skd+e8bjE9mpb2
6ArtI0DLeF3YiMCl6aO8x9QLJvOcHlXGIsGFBfdhTCknt0RNbLItnfjSul7G3rpS03nogW2ta2Ms
2o1Z841XXj93JOeavF77AvGsCTMiPnAsOrbLH5Nx6B7l4MTpiTSntpZJ7d4mrbCggiYUogS5Q2cV
kGYMoKGviLJK0SUTWb2OhAxnYnoKp6pcaTyaeiYXYXSPVTEEeQgINwuoyR6uUA7j63lU6onnhm7v
HEuJq6g0h43vYHYPYOgV+tal4AWHU2LW76ZWEfGPGgKqWDiLgyZLUa0026v7AN6Jd+tlo4vXPV/e
4OmcGLQ7KjZc69SWCA9O7k7vSbw0zplvQuaNREyh2GrFap2I3txIwQC50NL4K9srtL0oyfYysQAE
R4Q66cruEUJi966ZLTLCtHJFa5hP1V0GX/gwVaQaRdHodwQ6xw35GucQWkxbVm1rO59HqJdr3tM9
PGadaGQ8scYn2AzDFZx5qdVHi8au6UaUPWD8A1vU0asDH6MDlcYcCAqdiyEu67OVLXaVuUx0+mNN
dH+GKoiwLcMaibwZZgiEQIp1zyNqqlsmkLOZo3fX07yIWVcfXEpBSgq4XU35NV10+GZXgCxYn8S+
QzBTxEwHTKUWpy+t2tUBUjXjXqeO6EprWGoFZO8QU8DQF9pxsJNILnPW6iQ1LzmyVYivnbAcnw1E
YQrK5dhvJuSa6UpFU2wHkpgK2TxInfEexwPLBcbONNN2+tTpwUgwvNuLtnChWybJOVGTPgcxjX7p
qmrDgjs79FzWffWU4LJOK3LYNSOn4UhqoyfjqVlmUMWcTczNxaAHAgjQvEq10o/OTikSGbRFX7g3
Cs7SKZf2QuJz+3UcIXJzxVnaEKQuxXi55iYnraryYcumjbCFrQunXRe5Nz4ZiayA0aomOiz++Vlh
bbrze+2TNvsl95TmVCrwmNzZJ+qM5Lzt6BQhZUafz5MKK1x23tTH9K55RrUDitLCXxDW4vHRMGnv
eRJN9+SeVHWFlxhTVZLn0G+xJRjjlZuGmMGquv06atbji7vMTGwJXTUzhno/Znjar1pc92uv1pid
SBrrZ3hgd7jAuR8R/NiJp6yyVnZPujKbmpSAq+kdUjxiJDlHjam30hffkEnghH1lm+08L5SbXI9C
jF+cq2ob1bgP4HSbd1o9iWFrAtFcO35qXGOIYeHspVj6tARQN8RfhI96JhsjzNzgPGdWlH5sGxdE
BMb2R0Zsw3uJVbDdtJVlca9h9l5rKemEQnewubdRRFs9pQBy48Qyaq/5F/BM6DQ7oiAaDovTlcPa
haGN1GzqLSbLtWuxSidarNaqJ/lpUDFFPavTRuaqHGqCn0272B47lj3dqkLCtm6ARfQea84wf9Cn
yHw7jPM7i0u4A5qoEHPgaht7xxvdO8dOsPF14YRyHoME8kusIeXcGZtcA0YdwNJQF+Yf1onizp6Q
P4M3/QYnU3Uzd7OT7rymMp+aTj1F0IaASTsJvkA9CXMvGAbRQeoYUtXfFORNTvOkS2adFZM16kRV
dKerIWyNVWrl0zztC9PtXJvYMcH58MDsZvRO+A71/5iqv5mg/7CeQkDwULn+/XrqqvycPJc/eaq/
/8y/RAfrDVAQz3QtFiwIZ6yMvmsOnvdGMG7zHUxxL+IB/+i7pZpFkwu8USDl2rqFfx+99/t6ynTf
uPyD5ce+SxX/ZD1lLerFTyKipyPp8beREDAcPNqvRMSe6Xcyxwo53ETBN7EsPdtpGEYQEwVlUvE8
LAgHScRJ9towkhM39KMTt8XN7IRAiIC7ZZtQJMNnt9eLW3KM5QefFxm2PWC4pEDJ1K5VFbInKOfy
AwRX80o4unHbJiP3VsrEG2JI7tFpm0Lj3EgfUHziePculI5Lq/rhVgzPRdWyB2FQjylItO+B1Q3w
uYe8nBnw1upZYnNW3KjkophWRkYIh6lkLmN2bpRtaqfJPsbsiqKV2RaL+c9oIfIbU3KVqYZMHcXk
/U3EKsVkr4aOjeWZevYNACK6BVrTTylO9yC6NH5MxRnOwfhopu4AUWFyyVNpsA3Ij2pZ9amWdf2+
6sR8wnkmSMpiyIvAA3zyMF28t7rEZk7oRbR8jFlzN9Vp9GzEBkpDaizd19AT+gLEB5MICFreeJpt
VZ3xFwPaHj1oQHh9RxfGWJKdQPqqOys35209wa+Q1ZXrjjiMMHAEQ9m3KwxNZI0S96w30ueJYRaf
lORNa6rCO5Nhqa/CLu3uAVvLdSLxjFjjZO7DuSbUXmpZebA7/LTpNPfXnsL/cDVLvTkM+ImpM4ps
LDmJ3bhHTxQET1viOG/Nou7vyUgxmerp1IA4NOhPCejfp06r1VU92g0sf5841szaDNC0s6pmQsqj
wsMxR3r/Ls8maDC2X7QsZdrmOva84SuWG4oXGNtp2VrmVnw7WCXZYXKtKdxVn2yirrvDDfIA9jzf
6bPnhpXFJsIYZO9AQlXFyqBA/EOaAjsOxrBpWJc0ZnQuPapG92juyYWhlfnOiIrkzp9tPs0Ubnuv
1wZ86Ca2rnUjZegas/zbIy0AU5qqem10A32Qkz5cohjvn1Ok6r1WRu2B1KP/ZWxHt93CPosY65ij
l2zI+vsXhLR5DGQXVdpTyrryHOMipkjCC7WSLcOcfbLqyvQRgYyMachcrH2bhVFT6OUD5zF7ZPYd
n12VyhupT/HBbY3B3+jV2GBTLrHnOzTHrLlcqwfPbMRtRJ6QymZMOkd2LNZNM1DmTtF0UZ+AfyHP
MKfkLn9SpZ5aKTlOdnMcHgUjsj7ALBb8T1XqEeExlvlT6lxkBcqfGgZUxZIUNqTeeU/5wrgKKVoI
L9M4mNMhtuN034zOWfdSRoCWOwemybB7slr/HpSoO2ykIvLIFm2iVBmvOZgey5dQGowKn6+07/ve
huc2JXoXdHCjg5gh3MlCrjh2thPvrCaFvlxJKo2yKdrQ3YU3x+y5FLlfLgRLUROTYcgf1cv4H+GH
0L6byBldwKoRR+6tWbIfgrTslPbJ0BttP/btW4uR5J2WeX62xlA3XsEvPdCK4dxUixqBM81YEzyb
d3VfTHeoPsZVv+gX1aJkeJPM78bWbC/5d52DZgr2dxu35kQCrIQthi6iN/GJ0B9LdhQT9k3HIT3U
Y8LfZGrNrl/UFR+Zhf3RIgBrhzRFFKTfYwVrU/LXLOrMotPgYLSugG1Xgb6oOO6i5yQIO/6i8Iyz
6W+qRfWBrhXuo+VpPSEJlYs2xGqBkzx9buVw3c0cw7ATdKQbCEq6n4ktUY1H9aI2ITt57oT+hBBl
c8agyBsXsWhUIWIVY/RbZ0zTc4eMZYU2rsfp2l30rQJg3JBg0ixIFgfjIoSJMRugsCzqWK9qb0+f
wbIVRDzrv+loKGqUUshDa2JYXsS2peFiZywCnC6nDC40vrK162fxoY1cK+Hr1fP7WEl5Q0Tfgieu
rwwuo2tnkflExDpJvEh/YB52tFZoO6DTXE1TNZ+mF7UQ2s+w8pj03TXT5F9MrNHxmshIfpctYiNE
7M8u24lDBnrlmnhzs9EkHvagtml34THboFp6XH4PrmijtU1ydN0s8ua8CJ2QQadTvoif06BTrpJF
2IFtC7XUT+7sFsSZucimLSoiyhRSalvkxf2Qh+GdvQitROWAptBluTY5TT6z3HW2CLO5Cp/jRao1
FtHWWORb7CjmxVkk3X4RdzvTOchF7lU9l06qiXf2IgXbiygcAy8PyDCCuMncTyOj2osHriKYezVt
aXr2t/3o5l8dCZpqHjcMXPrj2OGVXbWLJM0zRjtiU0SnZlfTXGycYOtmkbHJEFASukjbvpLxJ+tF
7/bpKA/crL9wEeYn2meoHLGXaOoilSeLaK7r4uxacqnfRVAvFmk9x/ZEUccit4/6B3tomTfqWnZf
LKK8vcjzXWUBV37R7HkcLvr9IBzc1265nV70fVJuO32R/EEb+QdbjtO+9BJ15XS8IlU2O1daDr16
/bL4+8/c8Y/rZEKzv10nV+OrRfLLD3xfJPvijQ4bnpXzTytk33mD0xCEOKkEjDtwxf5aIZuLKwdc
Mrlm7IjoQv9/hWyJN6azrLkhY3sWYbR/FDokn/7zChmjIV3VpsPq3Rf4c8wllPiDK2cqum4o3cQ7
iKYgTAwrcj1mRnZRpp19Lsphvhpf9DD6RtDG6HJCJnsRzF60s9CV2hk9gf0nMspwtiDpv81mbu/r
ZhHf4i5JoysAfKhjYcnzP2hepDqwBhuG9+7bye7Gu76tTUzMtMCEBzSm/PMwIPoNTe+9jRV7Q4aF
iyrYvSiE5SIWon1dxYt8OCxCIvl2NEW25uiL5SI1wl3Nv5Soj1GODAngZHjXER+8IKCiUvZDHX4F
XVLcRtoLEg7bAaJ++p44SfNshdHwTkXQBQx8518106zZHkc2/KBWuefaGXyW/JMpudMjdTO7UOyW
aNv0FZKNdkfN9Aj2cyii06AZYLpeNNgIdRPLU2VaRyNOMzhvPDDQ/8Y+fp7rqNxDhZEbewjj9zom
ZhWYXuHt5OKjIhrl5PeTHse3rBjQS0Hn7sEORoxXfXC3eEN2ogLVuCab59wXxPCoDoQu666mCV0F
t4TRo9czOYvWRO/9zxND5RqXUuuiZuYDhg8M/IERZs2hD7N0k0oKiOHPVE6QN8q/bmFGvTi1ypXw
a3bgrNd58Q9ufxncotkz+Kr2mSYku5DQ66BVFjnO4Nmp75t87A66671UjXNw/Bw2oUYg8VZ3Q1es
vGhObxNnqnqqvtzhKYd7sHIwRHqYmSoXTWaeFDivyPVZdlL+ShhjTDe5LNvbEiRiAP8NAdSE3UQ0
TjGWZgbWHbq0AE/gxCo644/+ivl66veimxsQgp5ZfYUOSEwTZDop28Sau09ly7JjH4Ze/jbsVXo1
mGCh6WRIzau6dIZnKk7YVIwtUhvq3hbbegvk0GzMrV75bLxUoo+3My2b6dtGZKEacFJ6SZXj0MJw
s3P1IbmMk0uKAbCrnn/m7BqjFcRFm3BslVXGmjwKCMRVchKOW4TwZxp/TfLRILFLEGW0R8IJk248
Rh6fEcpmTVrz3pJEHseSlF7Q6fpQ7kMSQFsq3gscbKkTDESiDhgCsq0ssoLbe+HvVW1QRxkD/xLp
i4ruitFwXQRNp4d0VmXTityGsUmU36M8mBCtM/3aoMTsBhqFu1KVRamavyccZB/nGoon1dU4JUQ5
7TF5cdx7IOzF4hQO16XXcgVaJfAuDW+Zs5aSIB6mCX9Ll0V3MIq22CRY6Uig+eOxN2cgM02R7Rob
G8mqIrZx7cgGvmLaFxcafq0SkpPDND0tu4vmy7s55sbMqvQrtP7HBRrr5F722WPYtk4dyI1VksoH
rYeKkQOBCWSJ8pcoW78n9stTyytYn/l4CFbCwboTZgYto2PEqMqwOqgl2dm0yre+BUeShqJhBVRg
n3bRxXHKeFNUwKfDpkTiTcRgQ+TKvX07O0WgGJpztKvxQZhmvBZ4lCgVsuaNkTvDzjNS4+LUi16e
z9mGTYN95dpWsXFoHVaryJL9jc06FTtwqo5TgcWNqb9FtAFeYpyxpld1zN6o79wHZiz9dT06ueIh
JXmmsEzhWZnYofZJ0JzKkCOL5tsFAYaVJkrP88CzMYtYoFYzVaW95qfHUdd8EE4yUtvQmPugA5ES
jNKOQA5nzeklreu2xSKpGs+C8phVD5tzq8JiXkE86jaFHATVphyUu5EN9CacsYkFTpRztA0z5UZl
EeZ/Shjoc8xNmjk4CZ0KYraFR+hM8pYsx/h5AGe+QZ2a2YgYYiO8ulyTUgJyJr3iid0IeXbM51MQ
cfqfqN4ADNRrJztT5a1Owg77SCQeDDIUX+Vkde9dPbLuXahkd00TRxsaOMU2r9GbB9ShK0xigF9z
JhsbGuJzHrpx0t8nVAofvFiaz0yIp71pNuMRX0x54+m13FOFqN9KGseQuZhnyGKc7iO9cDyUFT05
dYPPypzNGgi9PNyLmOHlgH1+DRqYR2Ye3eq+TPdJqCVnLetdMHEDdWQRz/y1mXaMSsIunmmCrCHM
MDI6JUYePsZUW1KHXtvyA8s/yIKwspKjMWRyL40QXPWsq48FLZPBbNbzgzmYmBDCFLYWrmLi124j
H5toNI4zQvcRI8IQrVAoUq63Jr7YTq/fG9Fg0IKY1utpbNgmQXaP39XNghuaoQHEsmJoxoOp2fNG
V89x1uQPZmy5THMdXWF+AzwtDIuINlflAbjRHVIUcNKoNfWuexINsEei3GxhMvE0aXjL9pVy2+Qd
TvywZNNSOT1vokx46e1cxQOsUpjbm153mvVkDgpqmVDzZ4/45SbMYHtTwcQjGLANO5x2oVRS49fv
RlHAelLNLslGQJkRYx1OZb4mzp7foaqQhSvdQx9p9bpx2iT4z/q47JJu+sP62NB1n8Xrv58j3ySf
MPU+/6zMf/uhfw2SjTeWjijvf+v1sTGb/2uSzPLZonvGJ6FhOyjkPyrz3hvGu2LR5k1HmC9gmr+U
eaa+guGz9eKGZzT9f//7k/rf0Zfq/C1mIl/9//9V9sUZMlIn/89/6a8GyQa1yOYy4GYxTsYDFMjP
y+RGadzvuSTAWFskv4KBWZratzYYgzAWJSHKKp6K6phmujY+Jqq0rlQ9xTV4O/iyz24ylIa+ngSN
Coq1lDNPkOqtnJxdZDQoPT7ttww3KW+Qux+O9Pev8uOvvvxmP+RomOTyC3scWuEZtm28/s092Y85
baDttRkJdcFFqgX2mPpH0M7iNGp44/+QJKIg+JePtAQzyYWbQniAY/bzwdKS3KyXhgcGFf6x6lwt
BZyEN2OXWqAVBdNJrdnrrajf+2MDtDnorYG2aGabsEHtaNH4QjdZIAqDy1EpnXCBCnQ8h4jmkXyv
yp5HErf+A5JbNyMyAihh1UqABkYMEASdOnggFi0odLomoXZuoxFW3bXmDOqSU3mxRqW2nzsKpyWU
dJCtKx+qKoUgbpgWa0pXCeqMDgWzgcMZwXbVyb7fhkzgbyYnMR5a3eQiGE1SYq1ZEF+3yDBu5q7W
T3hF8US4Ea86GhJ9HkP68psLSM/tmreQ8aDrGnSJxJV8N3oJm/daPKlz5Iz8Gsqg23Nj2gawjWEE
eUFLbhPfqhcShz+R9IGNFqvHtrFjOj8a+JoPtAvo8poMr2ucsI+42tZxJ6d+MhgXxoeuBdTiRhIy
hWaAYL2ADzMeNNRK9Y7iEKV9MI0FePpNB0TwR5htl+RbMKBRAARxNA5GXg/8tjWeN7VhWEyMSM2N
YD0kcGmew0GXDLvbclFEeRUArshK+/mFXtFPDvmnvuXH/VFvi3WTOHexQ7diIGTDQUomi7PgWF0n
n2Io8vXemgXBu28UERtQNq5Ris1G8gsdpIlpZlnI+sw29Gu2QPA/oLEbD+5ycPwmwZg51iBxfHBe
+jrJO43hz0BGNI7G+U4DWE3VwF8E64aRXLeR7cRNmPswdQkAuKML98/IgSu40Tq3Gx02wfh3ROvZ
7qvnKO3sm2mhWmuDq5/GoSYcYWZoH9D49rS8W6CIAXU+lxHO2NoUFA7rM5csxFcAFXhRvCBOgZUE
bICz6UAiw1Ybu3L9txT4ye7OSGYNh8bgctng4ufwjknhtLeiU7ZJRiJCogmKvjEB700W1aEmuoal
GZ/GhRBPzqO2xq9TOhEr449F+rVeNNxkCYuBBSdRiWnSfpYGVTPBC2AGHAGnh5URmW8tHDm3GXul
YvMSeuTIcHO59MYiT0FaB6JCwF8+SeajF49HfLvR8GSoPT3oCPsZecpr21j4N6GSsEmGFFBIGhqK
aYHdLPjLSZFK7Tn0YDr4FAdI27wi+I7KrrDWk+bwgbZiGm6ra3wpRvsAxVLT3mq9OzfHjsBLi3fZ
5zfJJ5PHL+aHyX9MLFoCLiDZaHMvQN4ElJiZV/Ng8YCYIQWC/uzAt4FMW1hAtO5yIGpBFTlKNWk+
Clm4e+qGyNU3DEumNE5cpQErXDvDclN0rcXf8g3Pw87aeEh6DcoA6LDYeaKKvDduUwy2UA6h11Sf
XMiIp9hZkEaQEflMmH6p2rth1KYfWr0dIxyZfdR9Bh/cZe9anhB6HCAe2S2W+bJkkQlOlMmJm0da
u/kGBBJcTgfZuJzzLqfOMsV1rt55fdhkX2wX5i1j5QkIMwnywTBuC94/c4O/K42cK+qkPYov2OgL
cRUbjIfxgbhzRj1lJD4AGpSrJIm8U2kK/8keevgds35PibYaAyLh/eNEaeMm6wAfkYZduPpRfGXS
i7A2w5BlapEMI+KQPtnrmL3LnuGyMx4rK2205F0EK01urdp2MBhXNeUtPGQw/deeeEu6xAjMQnyA
twPjs8wzJk+oMUk84sHXMyP6mMvQ/aIiM1yxiy1vKW479mPbTJssb9WdU7nRB9scyk3BSwpwPvNj
rwnLDzrAZygDIgohMBVwZzu3ha44URxC7IySkDnLb5I6yh+NVDJ7EbLbsoVXK21QKigBxm6GYqxv
h3wujrY19JtlnHzHY73+kPp9fD9Y+Xl0hUp3LRrGtpkaRe0FjRgDYaH7SDr541hYMtq2XVkefV5g
7K+b+ZBrfraloo4UBVX2IJ1cMnLJYFYPvHTqp9IG3rFOZ1luvURU72LHWQ4tvMqV59jIQgCE1Kl2
lLliZ8ZwnsncV1bI7RoGurU35jTajrlhnOwIm/UaPGI5gT5hObCWSGzXDWzOnZc3U47/yURsjRUN
67Z+l4ZVvVvc/WtyafVTmrX1yFtqAGw+hfqwmQq3PzWdFd77dezsaMLLtgT6nUBLtdnbTpPjnDQa
ca95YE97UZa0kmtL1Qal2JtJtuDyDHpRmn5K93EpnQd6ROfPQuTpNQ6B+bqlpD7/Nsf+aXX345Lo
l8XcYtjkP4xdKRzzX3MD4Vpi4aFd5KA6nPWE2/NAjCYvIUujAjwVQ0XRPJnr3y/EllXPzwsx9uI2
O0kcwwaouWXV9MOk1aKyDMa37R+anOh4YiU8GOrOYI3x+895lWNmwQelkHkyy2XDBLX0avU1xGyl
pI9fxsqWFQbSDZr9Qu+y6aWN/rDY+7sPcwWVdC4LZM9/Hc0HCCO1iEXgwaPqfFNVcNFk7OTBSxb6
99/r14UsIRYYeazFBaPxZVz+4/FrIt+tNSWcg0lB8KlcCGI2oGCCI111Ld3K+8NV8jefp7MP0blM
hPNr/SIxZ27bvLAP8wJT+vYKKmP4RgG2RVYjMpk4vL//josf5edrhC9HFJiXisXJe71Yn1DTO4ax
1qHFzccY+QU0xgOVN3CpDN6BFqZmM9CKgT8LLeX18ftf4NeL1LNJueOAhtWBDfmVAbmijkUoCscO
fZ+0+3HUzKsXu9z/4FNcgsqOo9uImq9sOVCOxzJMpHOIupiMOVzHnevRQP7PP4UNJXWxWLe58V59
itOZRmPTjXDwqQxYO0CUAgNh9p9fJrYP8YZaWgsjlPfqiGUE6Wglq+yDQf3FjsQDF8UwjS6lGICB
T12tALb9/ov9+vzimb7c5ZgVTP706ouVyRBOY+5YBwa9zpMOC/Iwi4Vg1+eklktvgg7oyJlL5Pef
++vNTnzcN3Wdb0uO/PVX9Y0xEXNtG4esh3QQVjwnOwfQ9pxCAfz9R/3NV+TicGEZLCoY3eE/3+xu
PrZ8VGEcqAPC87ggAF/YdPhjeGIvOzjid39EQPx695GbB+1qkZaHFPrqQweRlCYuYf2Q47Lfl4Vl
XuXCi3dsdP54p78wc3++1X2mE7aFac13vV/vtNhrPcHz5ECux/fAHxU2rlVX5Jd6mMFvp4DqVuHE
MlmNrOtG1lryNDSDoshEkxabi8p+ziNDftYZVrLqnAkNn73MqfM/XG6/PgjxKJPM9nkiAZw0Xr1Q
ysQeKQwJucKplTBBqSX1e5LAvC+HFF/gKvVZ1v/+9Ou/PodgsXBX8XpeKpfdVw/7KGdeEvKOO2ie
xlpXeeYCuFSqY7Sv88qM63C53tNEPzV93rwfBhuXqQm++9JIo8l3TdRD1mSVlOwo9iZO/ftf8O+O
CU9KrhXd5Ny9DmrQEYiryOOuL6jIO6XCTj/okWYe6EsvEfoa2iF//4G/3Hs4Ipe7gVEOl6j1+gOb
RC6L/mk+DFYIiUaki9GvKblMFfbzf7qEWOyXTLkEAxoeNa/fArQp+pS8+9NB4eE9p2XmHwWsJQzJ
omaX9Ptv9supXj4MLVtHCuGN95q7UiwxKxmK6eCENhvLb0RTbkR2ib//IIOs0M9vV4fH5bJ4sPly
ACpeXchwqBJF+HZkBdHG8izYw2FZ8WSXPYawKOV1neI+3ryQV2MqWRU7EtdsV4R1eQ1WjbrEScac
QBvZLAWSoMP7GTrNXmgOoyymXuaW3sBle45LkUYvI5rOHXF/HHq//ya/XgwYZynjoy/Xxqr3eimU
lJNXu4WUB2Oe6C5dQK7FGMMlF5O/+f1H/XKhY5XkGiDcxJSXmNOr11sXCaMbVNweWgGbFOWK799U
Df53yrWurVL9cX64vL1+eDDiaeB5aHDrwymxxS9nqZwLU29a2zo4jbK+wGQeDq0FSvZlIOK4kqlO
M+f2Y6WU8YebzHh9iVh8sgPnGcF0SWDxDvj5vWPlYZdYY5IedJ1J0rwWqedkcjc5c4+ogpPT+wiN
LLPWQyV1aKYLI6c0QVPvMZdBpXqBBou+YIo4Z8u8pmndZWPRt/x5drmOWsg/hHH5+880IGglf9OY
2PtvRXF6hjx9R/3j/LZdLq9c42Wwm7qWJOLQTrUEtizV2abCsA9oIGLul71QbpNmwM3qIfJkNzbF
Qu1aEFG+AzufgrzstJ2yEuf8rWmuws60YopNR4AAcECfoEhFGeA26H1y7219JMXg6sHr5jlMnnpg
DblNuLjXYwyq2PbITDL7FkA3ns0ZtgX3zAtHuMdnq3+G7pgxFKev2Ax8VS/DUFCe8XkgKQmrV2vm
6sqpGFHuFvBcvHeGjF1R2cz80xeC7svic6AHSG39fFnXNDX3Wlzm9vSVaXmCZVuPWjbuU6t8IqSe
pi6kwYv4bBbAaI9Z1AzdnTQlJwQ/GXd3pRd1dqlmwfui7Tu92RJ9UZdMGN4xcpwqu7i1Lj8rKRiB
wau05y/omkQo2gaSCQ0bC6NWiYQf5Kvbz4A3GUpiECCHnhmpdRw4mgMTjZ7ZHBE8sL6EOPh45iBM
rrqluHoH2dQxN4MZ8jcS4aAdYqZv9Qq9t9fuVZXw0c2CNia8VlqMcOLclMZtOcJquOiJBtYwo1cw
PrNfRc3XJ3esA01LrKthaCHvr/tucZDXgA5IOfEIt7Ef14cSejGdg+6YuEdrCGlfxBqfh7xX8Sec
qjZnpkXaTAJlpj8HQG3iM2WMeqHaB70kLL3DS8gFVsYeAGUtaXk3vKwDmNlz9c0RELd97FTMzaAN
mdM1Fg/lwZmYKvXV7+bw7M2DQoFeRnB23vPLmEt+xoKC+ZyEcRzix5Njvf92W4FjWYrpuGdG10y9
5xL6XMtwftIfdKXHyZ5pL7N5o7N4jLeOzVXUeA47M+BtHFdDFnwHOID9xynBKbpVQGiIXC3SjA5r
G2zWspCILNZ2XuVazzSbLJPYlvE8GXO2P0oXC3R6ef25VFq155jZFRhZKmdgbQn6HbaVlwl5XdBi
gmZdaygNcJM5sFY4WNSY+kaU3OE54BfRAZ+3W8Aa8lLOoKo/QMs1tYFBj51lFw/XMaK/yvUHJ6VE
LOjbMJm+eBpKxiYFHGPdTXQm0rQysTY2uf8o6+F9jAyA6SVmXMG1YqHmQPuwOtN9x8I8Q/pFia1q
+MPJQL0X2eq5YDav5XZ6gGDMtH7KGUpumaDNcFstwAGH4v+xd2Y7khtZtv2V+wMUOA9A4z44nT6G
xzxk5AsRkRnJeTAjjdPX96JLurckoLu6gH6seqiCoJIyMzyCNDtn77X0a/CZCXnvMyBbaOuMv7/x
/50j/Cd7UhKX6wvnv96Tnj/q7qP7x/7yH//In0lC+zeHCbrn6Fw2mYQYpPn+6NsYuvkby1GTWOB6
gbHXN9effRve2X/2a1z6yixTqRZbLik42/iXtqL2304H6/Gc8wfLUd6UvDndv50OEAn4ZZ5M7rky
2SWFpusZPHEMiBcIRjut7cXGAxlAeh5RIkYgHARElSRvKBLWC7Y146lshK5VoLVcwMNsDsCWxgc/
ZvNPv2RwANOhG2hvixREoLcDrFdhFOgZw7DHwf9BiopinNsnO1D8lXsz2KL7USTjQ29nHiAQ1HZI
/lxvV9pBAFBKJPSEl/lJ85fFQMqW4pwVgVGDCeAClLNnNGSn39TIwR0AozrABE+ClT2UwlfiPgf4
+yRFHLyzULNINxNOMggjDHl7dmvJEwyC1jcNmUXDL8GxIZqY8aL3ofaEVRVTZGQ1mX9XiNp9F1Ra
tlrQjN8zrF33C9lfLIw0j5kiyLU9ZE5koKxU8zd9o7X7YqnKY46w9bvbOeKb2WFZ2iDpCn40gf+j
nOZbX5c5E+SCPir/FV8G5Vp3mZPpB8rtRtTnVhBOq7VqM1iBeFB5jckSkLy+7Ufq0RvCikiIiRgS
HbFjdKajgUWu1pbqXhmqe2UPCf9BzuMeAtv8EHTmfCJAtDZ3MorUPGC07JCWefaT7wfnIS+Ggddc
Y2p3aVUDJ6OkeKCxbVB/6evnlDXRfvEVG3twHOEwJSm5Qb/HMO0M5pvWlJ2Nac607ho7UVssyg0A
DGhRAwryc9k7oC9gnqrIMGsVoRxlaavF084areXAbn1qVsb18l1DPc7YvNT2IhPL0U7N5Qe1Hu+Y
dkb7tOhzfKs00dw0WqKqvb1oM6TnxWVlvZsGu0d0s/nzf+lH2EN6oYnZUsvOdNAaCD2HwK7lKW87
1swnOhBj2Wy9PhZ5sGM5RQDdWMVTSI+7cYlQQBn6j+tj4t9P1H/yRDUNziH/3RP1gkfwC7nXX+LZ
f/xTf0ZPMLz4tBRZBDHb4lrIQ+6Ph2rg/QZQkfEvWkDSJddUyp8P1eA3izy3Q8rBXIdhHteYP6Mn
FiTGwALDyCwXmcy/GD0xTB7d/3gj0uFV8MD2mArzG9RN429PWSstAlxZtX6uda1JBYgREGZbVPbx
IeuNqY0KctcN9JqhlbtJY1IfuW1vfU0krDso+RnkFNJYl2mmIN1shJUvb9NCovDVCLivbsfO+Ex8
M3lBpeCFWeI6b4Nt9xdASf39MqKi22UNaWcyLpp3SUb+Zji49Ov30ASKg+zz+uzlEz2pyXkoZW99
aqMdz2f2+xMKS9fsqQDxI/JiFbHybrpFLJQHS3cE/2NXlvqZX+MwJra82KUHFOTtbpk78HxFRztE
6laYepZ6h1E78tRXQ6VdCnrh6+2q8tpdwWf7lMQ8/kPLrBsqkWWcvRgprKCERAFKjgykIDYOp/vp
yUY8ubYywQ2haTSn/GfJpCPKvAy3rS4y5AIsSve5mT3PhVXcu1CE6HoFs3WZqadX236ysgMmwR6h
N6/hqDe0DygVaAt1yDlHzt8cvevAigBGr3g6H0Ykqx/hRFBbu0dDL50L5uuJXIhafQVBIJijLkH8
ulS+99R6Tvws+9n0Kbr3lrYlku+UZx6FnHU9aj3fBgBFEdQ6L8Rk6PE1aIGQq6k+uUFTnvuW3B9R
pzFb74oxaZt5Hs+96gm1YpFMI49eyqOoExuyT5yw7wasD4yHh/rG7EeoBeNSbxnHD2lo8wjb+fjW
DygCzW/tYtFzQqu7PAclJpUNMA0vO+CLJTedSbSrpJN5PuuR4tYygSNCAtt1e7bNs94d08SpKUzl
JQ3zj6RbZMInR2PTccqABKkdmqK16YTG0PP1uI5c6otHtoGPPpTzlVG5duGaMcd1iNfBbojop27Q
U9zpO7wei2ZRyHXMMSqXeAgl5lKKnt5zMTlbfBDHRMmLM2N1Xehuellza4uFU4pT7G10cgBM6l3N
Xf8F1tLDZJF0lvwyuwT+AdjO+d3QR2zeXhaTfJ+f2E92RyHTNFpckd+IStOPrUPOmqe+eVpJB7Ah
jC7qNNAOsHazk81wfgd7n84O3fajLvjRNJGyvwSz+b3ufQyDFCk2sPNRxPT5sEPv1hOltKz8yD33
U3I/O8nMTs6CXe92WapVwTvvCSTgZG7VDjcOXx9NbDPE3GEitEADkZGnIWSML2cR37yJHEvAPpd3
qr6gQJFINXTbH7eBmpOb2pnAOWdzuxc5PpcMJusqAIWb6kDVQ8x6z+8+P+fYBOCXsTo9EplTXwgn
5q2fUtT1+GE7CLiQhceVo06W/tAIcaxH50lY5WMBP4OqHjd9pYe5uTxnbg8ZogtOXjI+Yv89Mvox
t4j+oiTnq5+ANvAH+6UTYu/P0yU3NTLOjpp24An7aIiXVRdqv7qExjcjncqtUZVfpa3LjVmjDWaA
TppXI7grDCMMercD3+jwEMz8Cz1LWrwV1QLdD2jV+dyvUBUSF5hkTdxkGPnearvVxM1Sm5tkF2pp
ADlKlj84+BC8MvXg5PK4PClJBoFudX4LRT8/KCbVW34qjIckFQ9kf6MV9OcvTX07QVH7KNenWaFi
SIfg/LUzuCn7MTOFe2raPg35wLgk4u149wS+cw3bEEGtX2lfGYfE6xj6ZLBxqQ7NYPPj4KQgBUYd
j/UHKjGwyRc3OBa59xi78oFgkb7jMeGfm1wbyb5D4XrjuYIAF8QllHmrR1BoqoHof9HvdT6ond4I
RUbASeGmTsFFTjp5Ma3f2nn13iUmDs1A3aFf3NUkqjdT3sIHrbvHzoVLh6QCrZGe73KroCqnNfYH
7d/bwkp5O1AAmlate5b3zxiE3J2JveVpLMZLC64inIw+fyEo+OIkgCQhw310S/DNTcyjqRyX72PV
7qqSkHtqjjTj5LGBNMF5HUlmLmzqrYnYj778UTuzEzly6ah7mM9t7BV8AxfshiuaLmdHjPptaliP
CvtP2aWvbmHSdCk5lCFO2PCkjVwt+G4HAG0t26Gty7O01fx7v7P2HcHnx4mPbiUoJXBL3MX/XR1f
Or67hW3Lj5oGJsekre3NQzSI4sS8sd85gzDP0s19ToptRhApaPC1z6VP1V0tx7TpD32bn4YsLvZ9
qWdhEmgg0AZtx8usDGEbeThx7fVkbq/SeY3Pa70R+LfzotsPaQWujUG0uJQq00Iayk0EPTz9bCeX
9rmpbijJ8E4YyxfD5jQfN5dgWHix5uBSTdwdA5slkXnVj2GqD4E/f8u9YpU5pyFRrKYIbcfLzsNs
HYnvGTs7jX2Tuo6z3E6Oja0AqnC7xWJunJ3ModWqWTNghMR6B63cPjKPLyAlEXdpkQusLvTKqu9p
XpG9b2Tqhj3vNXCO9WFuqDcYBgWWepX4mkkdk5szGQcpPdvElvaSauP6egar26zsVR8uqu6Zr8Tf
6js9wRa/tcGiwGWYl1w9Qkn1j0FXLKdpsF7AL7WfCEM0CJsVaTMkeSOtM6s0RlowdjMPB96zZjT0
wY9KG+6N1MtoZo/9Y+fU92Ot0V0rtAfAkequmLK3jh70Tk1ucxKL++Z3dvkMt+BkasQJWQVdq8Di
O49XG2nTHH9Q+JIRyVJJ1UUzI5wn6d4tMfb5Pij3qqBIk3XDe5AkXVTr0DpRDhfIQHraZUPn/3KV
k2wVwaiNk1rlB/AGeFSjRjRP+e9W4UBQ8ivv1fOo0GixC//JS/PnOql1EmqsowKvrKD9Ts124gI0
7vjA4ABMVrGDHMkDOeC3lzATiiqQe7L4nHXNewyCenijnhvpZJtuSx1z9zzwygbXaFShn0k7Zcwo
7U2ry/LcLUtzyJWyOSPUyQVX16Ev4GFpjtdGrIybR+JmIuFxm6oHTVj+YfFc8QZX6ND08/Q8oLjZ
GUEWZFBOi+wGXNBPUfg/eDqXO0EIfMtUTL1kucFd2wr2bSAhNxObjbDW8YJgXEnN1hrC1DEZaGtN
bpJds8g3mo64yY0Ob1ffzTdMEILD2BjT1kvFjzKpVshkmRn3bTsYTzwgOyK4wC3Abfd4mvZ2nZBU
q+yCl1en1dzbA+ucuPhrSs6Cr/oorTls/NInJmbPFh08y/hkRA2XMquBBi89rM+YcrLGIjJik1Ds
zGDFVZFZ4AA80OTBdp9hEK4t8y7mooKGfsQlTx2S8FPFySOEgjWAkK1ig03PWZI62yFeS56oorEd
uHDQCmlrvsKSOLrm+JNggLsHaPHJWBrlNSmESMXJGvmjUbZMTsD9Xt/zyZ2cnKJTwHxwWzYISSZb
fR96mz7ggqC+bmP45GUDOIueSQgD5JDaNdiCGEMjE5/yYBHfAh+cDyd4clEsrds8zS3Cly745BYK
Y5ZWhLN7tviFFxDeTXflIOSjTAd7rxufTDM4NJEyi/IqfmGWDydbQMaFdLVFONGCCpUbf4D8Kt0Z
IrooD0vN914lIZsQVzBWKV8LuGnYktoUPFIyB0K7C7JN0H3HGP99pJPjcshHKMaXuQral6mpm8jT
A/KWWXUeXZzZueETTZ44HpIYtstN4rW8F8vm2NB3C4js7d3E+lHW6oWsonOH2uGhr7irmEwhdhPp
8lC2aILtOd1YrSMvmpyGnVw085UoAyzgsqpepr5jLE0PPMQsaLPyZ7iEdibMU2IqQDwa9hXV8lKJ
lpwp6Vf44nH2s5DgkyZveViIxEdT6W5mHTW9O/nxi2eUNyJFnyntoA+VqH9xAAZOmnZQ1ZYmBAtj
8pEOBMi7dLeUqnrB7ZNtS1slO2EDs7JhrnLw9rEga3l5oRhGTWcsql2gO+Bj/fhT7+j+B2Cq9+lY
TJAECJgHnWuEcwmqbDLa4E5v89t6mtWtqTOhacQYLh3OztTW51szD07MP/RwcSnQeyuBmEDEeEOW
5mfDnaM0tHfTXz6S1qUn2akbrrpAdHMEleVyRHU8RGR99yVVXJ+Wr4EI5sbo8vYgCnmPP/NcTymP
yFT4IZEwfde2XHGJKFt7q4eugL+THUB+hhTESzTXT3rhvzheam2sbPmYPPUjVsln08BugJ37oPqL
18QvDQUxeox18l3TzIF+QnnswRGGieXd0Lr95rfNVgZBsy94QW7MxG9v4xjoi1brxo1ttw+oAOdQ
63I9BG8PE6PwE/22iJuRI5p2r1wc8IxEp4XXQh7zx+VtIAh0Ufuafb87Sr6Dv88y/bKKke+ReARI
bZmd3Ix2iXIqdar3ssmrJgItWN3y2rLJITdWySGvkR4aVVk/jL3ZHwbk9pSN3WKfZ1pC8dOEgBc2
RU+/YDQIP7NS4qLTipdR+SXro3Q4crIujgE03b0d1PaunZfkjL3Z3claPc9yoafSBHeBD9Ud153x
y8k6dV7SzD21li9xi83FSTXxvHMwHT3b6NK31EA/uMfnl6KG0xEn+t2yJCBruya5sdiDhIpe0IVF
HMzgZZr2FqztbT5wYxo8ewVjez6CWmR+Vk2Stgb7l5DGBilECoLCLzNdBYqQnPJdYitKG21uRSY0
6juX8sXBK+dPv2K5ycyPKkTJV4yD7aVWtNBkPh/B4BIGH4dbQs0cLbrU430cAHrS0W35Hmn6KqXq
0Do1RyG5UJDnX98FI0saLlruxJGPm//ONvOa6YAZspnOdykwiCNnxyOgCvovZTXsVjlHxBN95qN3
6qgssn2eQoGYNf9RgXTfcx1m6mJN+Tsm64DTtK0XF17XvIkQHLa3cxec666GdV7k9taMPQcIET5X
FolrzVucvbnTN9QuswNCyHUu3eYb8tk6olTRn7rG+iUWdZkJtzJWT7+ZS3Zr8HSPKOVj55J8jE2B
a5OuXmSU5YhpCLOC2wAjLGjJnEem1JlJZLxoqkvieq+NH3R7ztginIAJbfDg7mpD3ycjMw/ms9xn
nHTeqYI9rUYcnjh5/7U0Lfns/jKzFaX0H7M3XDWWcI7YEtdhpVXAxbFmsP1jZGN1IY0NnsqOHh/S
pqRlU7QOB5f5hD82DlXMAlNXPc9Ix5AI74bPwcs/M885+ra4n+izHDM0iVuukWce0a9tPNQ7W00R
1y2+k9mdhv3QjUy64e8shjL34KAYpSy8eNmk0YUxHudcO/q5iujOFqEQRh1w2VnqN2FrjE7GcfR3
Jps7np2P5pzM/ImGPirckduXD65eciXsNX2zQMaEaM1FNc7GUwrOYOPY9WfdN8EDRjc+SN/Zi1Gk
W3LcywtrnntvCaBjt2jWrE5nxeF4G1tKmt0clrUr83PDJSd/ruL0yzfEbbdgYPPdDyi27Bo/eqPa
q97/JYe55aqb4dM0ljzsKuQBeR0aeZtvFzH8antZhKVWfE8FIGexLlS7VgsLs8HPufjMS5Y8AB8A
l3OTwtPHFRZ/B9t3L1Me0MDTpDtRnrC9O7rC5knjXI/uOEFCMQ5czAeBybBTvMmpEYF311tIWd1U
y20K5nsUOGAq4yx1B1g4dAc1FaXaMckh11gqB9a24dF3N2ahbsjpyL3dmSVNZ9eWx6wUrJV5qrEp
6QzpVByPRUpTglN5/6xh4O12lU+Gfie1YpShRXABYS73hJnHh6myXW4HhqBvytfIARskE6XN+o2i
WPjZIbQu+hs0qR1Ti99DPP/bM/v9V3P7UX11/7H+i39wuOA5l/b/969/SZfxj193FaP/5S+ia4Pz
QX3J+fGrUyX/6O9B+fX/+T/9m39I1f/JNN5iGs9s+r/ebz6t4vT/E37IBpvRX0byf/yjf4zkPf+3
VbnuuWwU16k7+ac/sYLWb2ssh6wROaHf/84fA3nL+c3UmdETHWK79peBvMVqlN6mwxh4zRtb4FT+
/CLc/548+u+6oM41fPqPCaWABSzJpNWXRFLI0v82j1eZWdTs2ZrDRN9rZDJZWGPIz0awT2vR7tx6
bTTQtfcfAvzeAzkKlCGjy9VrKEG+MSpQNK/izHpDYTPfY6Oun0hmxN8D25jumbKO7cEbF+fQUi6M
+XExnHOmYdZkRgl7dVzpAjxQgKRxKuAucgPxOL0tjIZTZMlI+kT0sRTMn7OE9xrjX4OJEzSM7TLk
nBArRffIC2Z7VxAkvUvxG92jMrC5ME2DFumCHCOMVWa1fARA6DQrNdMj9kEcSjAcLqYm45baBqxD
RSL0NIJeOAZTptecTsXwroPt5PlSxf0Xv4pBP5uDphHGihYO+RKBedNzyzm61hmnGKkog+yesX2m
jc4hYyLnRRYVwF8ZH/gBnNIE29ZZs0NLFv9cKK1DfMCF9tYuGjGlmN/ZGz2i7q0e9eIRbsJ0H09Z
eof3on5uO7+56zt+uM/AEBNny+hf582aej4lm6pEJqQbK3yMgpr/wINnjgQGIBSbRsykBwZxDMAi
nzyO30tLyBMGQVw2Y7OZFqkbW2YzNkjocmx2nl+hyl48mr9Ve8dLMbiHS4VylSeMc+j4+gG+F3gP
3EzslzQdb1IVmLspHUirZA42EcMQ/oNm892SF1yYAkxSh8pIuO3E0niOGyTPJHGtk1YS9WH42KAm
EYP2tNjVHLlebgCJHUeuLYWyt0R1nO6waBXTO2VY+AQy8TkulXiXqjHfWn0GJhwsAkkUAz9ixFrl
RxLvncuwaQ4eJpDIIGTs4MnkkcRIfIE1EkySe4kzWN9N2nzcwIDCmtuewcwHdy0/ZOgd3LSt5a0+
Dh2C8JTX2QE5c78cFUK/eZ/FSrsx45W2OZoe63AiQlySOziU/TF1ClLQydiqR2oZTnGTwgW5b1mg
WhtDuu5Lbcz2Je00fUxCmBi8VH386QsvDkMu1j5B8BDEG4oRYwvHhC+EPMxO1vjvAt3uRuspHDPY
Rd3H56PB82AlqMQY+WjQdgmRO1Md4oaB56mHz6EfSyHm7M1su4BJPP9ZNyum/o3KnvY0c68Dsh0j
Vq2Gczb03VsqqtsYHswNFy228igV2eGvgpHG1k4JOhQWK2apvxDqzHbZwl1Rh5nLrXkudrrLX/YW
h0axJONr1pvMcYK0uaDTFVHXovVQRkqhtTXX9qWJyrzge+jVdbnXH/jx1hj2WPEelig9PsJnkDZJ
grRb4Jti6xYTcifaRgkeFn4Ph5n4kgJwYqrtTK76TDE2PzZKZ8AT1MTj/Js+7+JjTrM3DPxmOhGK
VJE3ZbRi0WJwBZj2MJq1n2wWIkHDPMSZsJ98A1FIBgh5bnvvtpunJ/h7yZYJ/97vc+fVkJI5qwID
v8yquRt9/ZEtgkmtFY6c1gXg6WwmRFDimI+3brKLsUZ3uVOf9brtvvLZu9XBS70LWYyHaRTlE3ge
/y4njhnOBbcgu+yY3SlYp4Lm7WbM0nlvu8ttJvx5z8yjD1OAELsZQ8xmza6hiqH8l0kJ8bLwl/eG
Q/V6s71jrHVBah9zZUJfW1g4tikQyl3uavpFyhh8HrgXbh/NZ8DTds/RyI+yeI53DQvRsI6dLlzP
5IelaQDKDwOgwyozMHPNw0ZRT2wys9sm5NgYjMz11gwUZ62+kW9jLsYDYM3+BXBKzzfGqO0TOf3i
kFXu5zSfo16OxvOAFfU7gz8YfVcdo5tT7WUoaupH5TZjcbAq2znXtFN2QSDXTFvSEERRhX2CxlmG
k6Z5D6pNmcnDieGO0xGVh0LDd4W7eNw1ANswO1+F2L7I+keA/yh0hMOPrFOR1GuYCHIXFp8MqRuY
JEw/v7UMGXeGGlgQZaa/q7o+2DfL0L63Y6y/BTLRon6grdiwlb2tAYSfZzFKOM+V/2DxNy6dO2l3
nZ+8ehC49NAIgKywKnRvpRkbrH6nvjBOzpQnN0FR+cipawwzZZ+xty5MkjUbAW56a4/VDEkPP+1g
GtYtbVROrFWK1gj2FF0jKOt7r/UKDqpJuZVtgpVAU9pr3+rdG99xNUs0NbZnHdSli4X5YVp6/dai
1L71e/tIeZ1vA3vc6ZPZsbpIKVjC3N0Mna2xtPXyL6uzqy8F3IgZFu7pcOjjkXu27aKa93hjh/ks
nO2K2n5pUjU8pkHh/5x8lUR4pf0bEZvftUD9yiD2fHNNl7niXOus+ZyX2na0Cz9TRYgtZdgMBs+5
ZRbxSyLt/YRePXYVA1PQsEvDYG+JlyGEo/9tBkFEQ7gxt54nP0RFpXaw9GORTkUkDbP9ojE6bIpc
A5zoW/lhMDHbMwScbTacsXFfdq6MwN0XD7Xh3tZJX99Ui1TRCuphfkF4qA/HVI5t1BnVgpVmValU
3U+Vp88MAFasBqXAxTI2ozWUB4/x1NaJdbKtnK37U+GAsQHj5jNyZ1zGfMyKUjpiH2ZRPGum22wt
ShXfU5N9M/kp70sa8lENxq8Yj5kvWaoEmvdel4a+FU6f7adC907BDHi3xa+68SzxjpuCWEGgTmON
FL5gtghqSACFTwaYTtNcHclPHJ01ZJy7xks2zgU7IkHBOHPXiGQX7E3mmFxz6PYOJdzYfgKymnaU
+Vdx3eCEKs2Xn6TabAB1qnmKMQUx1F/4WseVNW/LuR4ih7svuLmu2k2KYoDU/B9xYn4z6Gi/68Kx
7vBf0OYnPSWMnu8r50dlVuzBF4UTnbTaucWxflbC/PKqMeRc8LPzkSZAtSvb0EBufvBh/2xYCdtR
JpjxDz44WU4s3qOhzQnh2DHfgaaf7kASxPcybk6SD52b9T5L2Y7NLOKZ1/MtavgJ1oTJ3GKoMm6t
Nn+ZitZ9jCkDYyrPHEW2r0blDTeYpBw5Odg8DjL2jc0r/UYTHbgvd3nt82y/Hja5Nt81Xp+ETN/P
ZtswN0oOwiTFmmr6HZSBu6Vk9Zdi0CRDscnb6rssyZgv3fQ8duoe49VdzzqX0xpJDQgq/NzHQF9x
gXMGVEk45/yYO1cnp2MBwNpMhHdu6tz3b9xK1IQF2AzPHpFCjTHrvSmhev47hvU/AwA5/yyG1fE+
kNk/RltNBjJkt/5/CksPKFJSXP7LhS9wIMITlCHcyS3wz/CV/pvLItBdQ1FUnBlm/L/wleX+RuXZ
5O4IWRWQKnD5f+WuZ/2tjUILxSMupq/1UTrOBG//WgiRhosgHXnfaXFWFU9ZJu7QcyGIzRnjoM1t
J6k84HZO85i188qUJXYhfNgaYR2oPEJ1qz/lfbHMkTSn4i7lGFRsXA3oQeDJ/cQN8dTXyiBjkgEx
dHyqbpsmDmzuKLBcUBY66XngegHwl5zYpjHLmzaVxf3KedtXepDuYy/29sg8WdoklRZvO1W4+yVL
5ZFcmHtR3TpjW7pUA9BAlWRTjb65CkLdt0yhtQ69yszDiTMtADQ17HNtnRvXTfzYCBsjDrey6aj0
z6JYmg8Ww/4Fl2VsbQjY9KwPuJeNhMF2UA/duzGefO5pLs4f2G6NfmTzaR+gxmk/xkaKX16bBXdW
XvtHEIXInCbwZVAQW+M+S1u17y1euHZnj6e88HRKHUU+Y2vJza9cb9hROnBByJtYbNLArdwmep2c
O26BP2oXEPjGaBtqCYuo8SeKb+hHxWM+rgiS1B9e0rbvn4Kgn1gwaYv8XNku35gJFQEZIDYOrpsg
jCS4Ra3Qryl+Ut/ZmKu8K4XFhxCQYPCHuBq+THt8463MTFHV5SeItf4QrF4wYzWELasrLNOxnS6J
cypkjwJ8tYm1cYkByfG6nTf5HQ9Vtk6c/2dlSj5UVGTsPYlU8FVS/NtWVxn53vI8A8oMZVO5/EFX
sxmUI3VjZOjO8lV8NgmMHrS207eiz9KCrWHLaRqJfBNVrpMbrILp7JGaWNVqRHQLQkvw72CRo15T
Vw0bN/R4ly4cEMuEmFY4rsI2ws0G7QG407+4P8Dva/F9QlctKYe0eVrfZzBqNjbLoJtEYnlyOM5v
TOlXl7bX8htTs5DHFVeRHMkKj9PY6peLr6q5QCX2p4BoDaMb/MfeW610DeiVw9Iu9EgY+TOF92v0
IJUTPCTxnIYjcrs2xXKXkvl1pXOblcHwo15teDoZ7HDMV0XesNrygGlO52Uh70P/oq9fgtWrp10V
e2Sz0O1hNDF+kgRBwpfqIxDTq5pvmAvjvQ/KmJF+LdSDoWrxXXIaCIN2ND4K1v0sLOZ+fuwgfvgH
m9UM0Fo/aADdYPsMqlUTCL4PZaCKDevVGvT0LOA+fbLuIfyNfQfRoCcXnINJ7X/PsY1dCocb65Hq
UvAMZbUhvXGVFjLyBxnfri5DP8VqSMEmeCH89cnFt926zIUuhnLnL6eVhBw7w2jqKPbjGuY+A+aw
lKs+kVSEfO89Fnwbkovt0V9Ni0QbSF32q38ROCwby14+UKhFzigyfp6ZwYoVDWtH/mpxZGGCQHQ1
O052m2G7CRiCr95HVPbeydE72EpXLaRcDZHNVRbJMtwLtQCD5LC6JM0Bq2RzFUxqV9mk7Un93VwN
lIimBKs6HaBjcFVUequtEhiiuCUOQcssWG2W8iq2jFfHZXHVXXIuQn25rBbM+CrE9DXcmMNVk2lT
5zwIHfzFxtHxaNqrUbNxPOJe3erZnFfjZpwELOTzq4gzWJ2c2mrndFdPp1iNnbNdGxfrqvHsx1Xp
aTnw1MMAPPBdim2YM6PZ4v8knXVSHqLF0NDbp6SAnewXwUjUB7QgJ2yu3dAG7RU7OKwAwmBFEQ4J
UMJ8xRM2hi32k149c4lR+26FGGY0Ithcy5VtqK2Yw6DnUAWSYfm5QO6posEAiNisaET9Skmkn57f
TbqxYnztUrigFG0O4dnbcmUszgynCv0b7iOSTqzprzBG5jCQGeMp1qg85O6dkUNOgl/OXacq9UfX
8JJ7HosTTIZiOQ4MI9hS1I+CFu+jMroY7HyWx68jjIpvFg00YgJezT6DZt+rX7vrHmjkx8rP2vpe
V1N1D5sOnHlSAanNCpvSJHE6NqyEYEhY8tjmlRdO1ZzdKi7BxFE8kbPuqCrIzXr/TbkFDt8O1fqm
ow/Jj3pA5IDzuHsDmMu9I6BpXhynjpl1Ln38ZPvSPeYAIJ+Z5Pt056Aqf1lrqL++5vv7Neo/r6H/
AOfBE5lDONH8wX8QzYJ2PUtnD+tPQTelOoCAkhbBIrTlkBjlzLJgZqFOcjcSfaxgH60dBLXWEcye
yR/TPhbgY34vSgVMaa0uxNcWA/OG+HFEnkluzSRW1yRoINbSw7zWH5K1CLF+PZ/lWo4I8kUeeFx4
+1xIDXne2qIwzZFwdbCkP+FxZ4dsYje3kWJq+XX0fj7NayHDLOTIYTsIjsNa1+BwX90Pa4WDnyfa
HBSFkcxeOx7dte+xXKsf1xaIWgsh47Ub0q01EaawRpSu1ZFclPYde8YY2HUwHTtejAwTzPG2pnWi
r/UT49pEcdZSSrbWU3REbcdurazQ46a9kl2bLKlcWy04XZyQmbq3y4a8uCcLN36nHQP8vzfcd3Mt
x5jMnqM+XR+aAF5ozyzj6CyRlKbZPNX0a6CpQbQaUj9tIRetDRydYUJKtGwM3rO1okOpuRP37rW5
wzRaEJBz3cIJqxwG7I3pss0nPnSt/UA6pQPEi5+vfMOF90nSEZoCy8cXsBaHEA56YQp+Kw5zekWL
YZKC7WXZVQfVa+k3p7Uc7qkuP+LhbBa6E8mRbDPBLHDIi3sxDDxYJF2TItPViW9ZU5ILHGrwgh/M
zN45+05vBHfrH/kwma8BqfBnboPtCTTdM4bXOaosUR2BuLahR/Y99Jrp0S0XcOXql52lH3nvvntq
VJ8gjDhB2JKkfueody/Q8oPr+eW9MMpotPHZ8eFQ8ZRtcawp2v6yFgerat/if2cLhyCcEFJWHmQz
9w+WMxZzSJiLYEIriaU9+66SUbWYy0O6/Cd757FcOZJm6Xfp9SDNoYFFb+7FVdSawdjAGGQQwiEd
Gk/fnzNFZURNZU2OzSxmrHdllsW4CnD84pzvUO+gQJzc0vi/sxWDKKrqrv7of9yDfZb6/1iS/b+0
O4NxAgTlX+/Onpe6ZNzz5w6KRBX9N791UKZwcACi5/WEZwnM+jRFv5sDTZP/RECKrRsibUj5o5Ny
fxEmZsBPhz/xpbr/oVPr0//8D5IGyO/yTUEbxe3INvrvdFI/UR4E6zfyBW0NLQB5gjvmxz4KCyBF
a9xOV0P5DoySMcS3P30bv63p/gLq9U8voK2Kb693fGWa5/o/1GwXZTPzAkHukRlZbobwNRuvspD+
4v2vX+oTSfGnBSBj8yBw6TpBwoKl/Sc+xmJ2uAOxSF/mLqb0vAH+DNCAAzYMLNm6X7t8ToK3lDFj
Lw6iIURo3dZY1rPqDOhGm5TvNTBrP8Fb7aS0oIdYJeKwBNXwPYMOlZUXg8LV6JwLr1lPRRfmsXpA
vLSwuIb587C0/R6DinvW9cjy87bG9Mf0o+XpD8QRO7OtXLKLRqJ0CEDC6gf3uCjbVN7jSUlGtfWc
avQJc6mDEqqet6AZY7FBFHmTPS5zMZwXcctIdR2XYtrTmRZ2ee73yHPdmVl6YLKl+WrUgjPOAIS7
wbKntnAqHPuap1azovcLU+N+EljSq51N9jqC5m0v836Odbmf/UZH+T+9S///7tSwLNhqf7p49U7/
t129Fg38539cff+mXjv5w679tz/67dhgwMLyHcMwl7KHg1j/e78fG58nCng3L8DN9sOxYTNlgdYS
eAxnoBdputEfx8bfOSZwVnCf/nBvcT9BN2HKKTTbil39D/cxUZgGtVk6XjA3D7FarkwPtAPTJhFr
qS6AoDpLU+ILoqpLPws8qWs9V1d9na7/ijKgFKx4+5cMLr1rS1eK82fR2Ov60fosJS1bIa8nVfWL
oytN9Vl0jrr+DPsgu7J0TSo/y1MIHNauAbK0xVtgX/W6jgVs0O7FGJQUyqK66XW9G36WvmB/5RNe
qulMwwSHzayrZNFO8dMgUgN+RVCHd6gAyjtl9U+errDJBqHW1lW317rrHcW8utNkyz0rUcrbuJ93
xmQzI29C0pU1aX3UzHXnE78On794GDST3fehs7OOAtRO9sZ807bQ20Fspc8EKgzEv2q6u53AeQ9T
37z3P9nvs5fvRuEAhDdENV+oBEp8AC6+/ATHm4AMEcePoE+EJstXmjEvgM3LeWZKb2sCvTBg0bdZ
xVSrYgn/FQAzsPqW3/Cx0AT7YBpTNo9Q7VWJmZNoYFj3habeA1ZA/5xrFr6lqfgGeHykdfkeL6HE
Mgc7vwOBdhRTDYI/rYaLSjP200/cPuGmy/2i63RJ97zt6W+uAzTBx0Wz+v1WTBeO5vdjgrdfc830
R+He3xMSCegf5pDcVVaDjUKlGO1KnQmwUhkypPaNCCBkdWv0wr7vdYoA9s/igyOSZAGdMcAqtbom
wc24sjMfRiYtCpB9elhyBsIbUHPlF1uRjmDq9IKK9QgBHSQaEJdh4NpTM6OHrrsmpgwwis5ACD/j
EHIuHAjJOiUBxxcDl1aZFHPGZ5DCrDMVHJ2uUHU6aMHTmQuLTl8ghwxdITAqtNDO62iNwfknGRHn
anPlKDPZDjrLwbBIdSBedt7Pn1EPo059ILbWORYJSRBCZ0LkOh1CNEzcM50YId28aTakWRlvCGN5
nsaJjpdoP6MmGNYO5+xFfBRDJFFkkkwKpCp5pNkSX9Ckimelsyug/otd6pBnkfkNA6O6acdbZSTr
S8se2yUouZnPGxYBD6Ej3eugdZioNMlhHH1GTKLrGR+k1k66dk/mxLgiHjPNymea1OpMG/jHkdf1
PmnnU2Uwqgy8+ITaF486dgZ2OXlXbLB/sReOUX8QDkLI8hPHSHOzVMV6rJJW7JiHuEhPGnHpp2Y1
HYgHotBmGrJTOEivie1MrlXqWJHXevbXgsET9Bzk3c8dIhKiX4IBmsBoA3S3J5E94lIzj64Xl6hw
aAkoDfwp3o5G6477qlkESGAbPxp5bbK8IogvefJNVENIYmpUNU7bxpwkWbMS51O/s88SwWbwyvnS
Xn2Wmpl0MwndeTSekrHrwl0OZTFGupcQb5qZOb1qXrWISmg98CkFzXyL4MB8VuSdkbGD/Ldp94VX
M8y+REsVsM/f2Ek5QHtVY5OU4TaZFvLccWAOnbiPUU4u3mPil+gPej0extIH8LA6W3+tavoAF10T
OaMlp3v1WfY4iYxTti1+ISb3sQQf0vq7oEHivjcIdcnfF79pTGKX+YkUDy5K4v+uA/6d8s4VFg/S
f909PH1XZV31P3QPv/7N75I78xeH+C8Yc8KE8kd1+0cZ4ONnR27HSsVh5fKjC163Dy4FheWbOJk+
S4Tf6wDrF/zqsMOIAQhMCgv/79QFP7UPFvxOk2aEd8iLEMDwU1UQmOOwIuNxj6jj8eOmKDzzpLU3
f/pO/ic9xE/LHkT1JgM2yLksjpD2/bzsiQeMenadxEfAGBXGQTipm4BMc/y543xTwjQ6kR4AXKsG
9f/y16+tf68/Fz6fL04FBuSWrw24508fEWoubiIZhMcEk77c+woD/DgjCCxdZG05Y4fXJCybcNNV
mR1165J9nw0g0jtPeXYE+xv4O0DEQz8GxdYmYuFskHWKmCIn8iEvYqZvi2I9nyQrOyE/viNXbIr+
Nz4EqLiQU4cqDlThj9WbUE5jl5jZj8j4rd3s1OseQTeyNX9aHltbjNvYlEQ4GOUyMjWFSjyFQxC5
dQL2pAffiNTPmm/qjspAjCSZIYNf92MgC4bkI4TsEeVLmQ39fiGTHLlL+XcpoJ+/A8BJwLFACX1a
6R8/QufYDEh9HGKZDT4LDClxS7DXUI3kH3/9bemW9E+l7q+vFAgC+CASuv/EoXbRVrH64pVGsjmO
FDP8eF7QnkFQaG+Fi+7vr1/vp5vo8/VCOnlHw6FhSegr8E8tsmV2VVUaBa+XZOqWE4XkoCEJ/w26
VXfyP30q4j80GgNwJ2Lbn76/kHIdGLQRHBW82AOW8Y/GDrOj7IKHv/44n+ndP72Sa/EEBHfNufBP
h0KeAEhkvxeANzeL0+p3Fu4Krpll4YdbSpuixEyxfdd1L++W0Q0umsKTeJnN+C4dqvW8dN32Vi0e
uy9vRBfQ4AHQmhrwMYnmg9dFhWCRa/MRul61bFGlYrVNcuZ7GyfhRebGwSkRWPgtgC08T96aHf/6
Q/5KWPzhUwaCaQ5fJ8tuyl2Xic+ff7UYHwQZCWo+TjnqmTKpp5OfxN0J27Tc17KD9Uuk3cwSLXKB
32+4ePNjUeakbZtNv5eNUlcNDgwN0reJParEs2nJ7MpFlPHVn8ry2W29nTIn694MS9zlaiqwjngs
Fi0hQ1aDGbaWMZ0f06Syoopkk4NM9mxTkq8cZ/LosU1ikmG5Rxj39TlPl/RYNrG1sxMvOxpViDkS
n90utRzz0Nl18KBiNz9BBSyjiiK336B9eUt58GxLiOUn4ovH6wZfLsuh1XcuygCe6xh77q4hlY3Z
BeQdD4lbse3NhORBVcunvqsIKyTLrSoX49oNm+V9WdjKoQbpd4ns7YMbO+ilcy+1tjhIvMjwV+cW
K614gHhXPgMvkB90eQAMpQgXNlIK/RGRjayhAdrNX/ygkhGrcnV0wxAM00J5u2JKvfYKGUT0jFVI
CZxN10NfoYmDcvEqWtz/LG1ZhcvvhjSCS5zKRoRBOdkZvjojr5F37Zkt4MDwhPa6uqIGxE00V1O/
SRRrUcOvGCDlF/r7RKOTN1smfAbB0Ax2zNJ+cVNv2jhzKk6JLMsLJ26WR6OQPby5kph2czBg6IHy
sHaC58sWm5KNJy4MTsPq2K8q9oix5HuqTr0Ywi1MCvtBOvsKiewOjRNJxq1tv9atqvcytYzIbmY6
gdqq1GO1QCOo5Tzx0+DP6VhpHKdl2KepfWvF5bDjbBtPKM4WnIWw5HSn9W4rfnPlmc3toshZiHEI
ocKVLMWKISJ8Um1Scsy2Sogz/EQJQewOPslwTu6rPLlE6Po1ZV96TPte3MUmmopcec9LL18t8jEi
BLk5uQPkzfRuHOxtpcwLfx6ms8qV4YaNE52fIK1xyNkH9KOIUcEbKUfUoPMscGk5ea2VsEl4kLhT
tviy4hc8eQtvBuwykeVENkobT4wS7cjFNRIUw2NI7knJ8Iiqm7IsGhLPOqgOtIOL8vOiZ0wGi8Rd
XvOpE7dD1hH6Vi3YGDbCyhvCzgS/EAPF9nxZTOeUVnNxNG3WLuQFmgfPWGoavrAlmGLYWRPxhKQI
gFTsU4AKIq/e1OgkX/LYHN492Khf7FFNZyW58ic5wkYZk8a5UBgLDzADYvKLxXgaTO4vY5GYkQpi
a+yNyP3OPOFf8Nc2MlsPDziqFuSx6/zojKLa2wIDgMAbunOK2kG8OOBKsIfswDaS/L4ZwildZq/b
suqCYBiJ6pjlxxlLYBl5IM0Ohofcvu2E3Mf5uHyMKFjrK7GgvowbigIGjWKjaossdasMoizhyWGu
cYAAY2h20EXJnO6B0PoeyZQTcmksjkxDUWV2z2s4OdfQsMXVkol2iGTck/somnr8DkwDuEkhVqg2
uXpLfUTQuNn8pzRDv4gYw3wwBPUFgQwpa7aJ6mSk5KtraF1eEua8OzzF7WZghE5H5Mm7InHaLzmA
i0iKdYpwZcw3hguGhZBMOJVOK/dNEg5PNTS6E3DU7n01UnEscoezBzXBpm0ovzw8d2dr6PC+Fru5
stMV/gxb38My2TgaPLJ3I8IHml2oRj45rLvrUJRT5A62xeKReRTjvOR69ZsYs6+z8jdWWHTPCVTz
LUAS3okcQhbwY89HMjykHDAh10SPYN2dHabutcnBwNILzS8ZFOsRi2ixDX0c59QqLumB8BWoI9XZ
yAKJoJF0+aAGHp+yUXGu11Z7li9IFNiMO9bBFGV7iCvDZS1WG3cLL5BGRsGTd0X5z9tGxPR1gu6M
gdNL+zvhE6kbkxd+pxCARoq++wskrfNOoh73R9LMO/gwE6AqYZ+7szj0LYeCqQb7arRbHKlpO59K
aZFvWuTpvrbjVGeCPZixAaO377ONKycX0JFA3liFyFrTZDyoZlzSA1+/L9/w17bpBbSDduRqZlbe
z9WwbPpSCdw5aHkvwrh0G07WpSOADABBejVP1lyup8/H+383rP+mYbXoEcCc/euG9VoWr2ld/ji4
/vWPfh9cO7SlrLkwdJkhKdYh5e4fg2s9n/Y8n6IJXhqd6R8LL9vX/+Uf7rHfulXbRlGIgSPweGf6
74K/063SnP5YBJts0rRqkT7IR2FOK/Fj0aZGGVQzT/YzB6VtZMOv6NOx39MbBRQdVVqf3JDYrg3Z
Sau7kwq87GPKguW9oCPhOJ0N1ayYYcswiw9I0231MCxtcc6zKctvelCTX0cCol7c1avOUjOB+zXl
VhRq8nMrsqwkRSyWe0+GI7VbzqnctEb9woO9vhwJAoNWu5j4dFGHJ2tqAdeBKha+jNkClYOMNGLQ
+nbxvozTPAQ3C3Y7Ip60lcmqe2dnfy67Q0aH2euod+DD5zq8phJL9o3WH170qNOAchpFifB7+BXX
CZMssKerIv1EeVLVrc1VjXAU5ffcKX9LiQ2B9tj/igKFI6DBoBULuADmuBXjno7koMORg1+ZojFr
KQij2VIO2HpiWtIJGTSevK35yVicfgUuyjRzOdBl1bnU7VVegyQpB9gMOmq6sit9f2O+nfvQ4VGc
BmvrmBHTT9JMpTcm0CUUg7OUKSMe4HrN39eYkokI2L6ka6V2qTMU5hZD9IMl51hd+WVvnAQAjxvw
4fFmhdHBFs6BONWl1Sk1jPGQAHK5l4Y3ZBuMvcS6MXm8NQsITB6166vf5HI3FUOBqWXB9MNinya4
lBf4OOxDjbsALkU/HGQ1tpTPVe2hPy+GUzDOaAQgapRlhWTeS5Nr1wph7qTFHHlM5iKnd22qYOpm
AEvxrSqnEseD0aPFI/dsQ7Jsc13k3iMO7+TWTtruBi+3f1s0cnxJy2COUKHC4mjS+Zbrod4vY509
Fd0c3xRWvTwjq9dn8ABUKvatOGLr61+FoYyfUhSExzn1jGtjhh6GyMkI96Ov7IuYVgOSIO6AyPSV
XJ4ajaPw48J7bD2zusdFhFkHhzO56G6OPX6blcqft/WyrqdKWZ63CSFrQJip+tOELe8wFTJ5spva
Pg9Xn+AIs3GnB2y+3YKpCIReNDCw/jAnx+MJ5q8MppOaQQp2Z2YokAhuoLX7JzW5D3nrR10+OPbG
gVNwYS4NU/o8WwuyOdQwXg9JYp0j8KiPLL2HTZ9jXKCs6tRtWnjVk6KMpD72m29Ubs9mi4SwL4Lg
jF+63C0NmJelaxDULsV8Sy2enoFHUA8JDeiXwV5LKBzTbL3ltRLnxlr5+aZtbf9sKuZw7+TN9zFs
46PpinaHjQMkNdaTe5wkwxfh5cXzgnfn2Z76zN26bSCfW1ox2AXcYZ7Rq4PwTWsX+lO/zxrvfKox
lZdAUg85Ar7rKqzcs2kGckCxKtlw87cGSjEdPuyuOTp7T2Q3FVz2s9loZkWEoLS5iuExpGiYi03W
G10EqWrZ1dOAaCtmKcT30m98v9CcLLFlWTSd1SKsIntxrScH0Df6fvWYreo+bwz/fXZrRGsi1BsP
l8LI3VrNmj/4KnfOS/ZLF6JHQuphU4v8LDmFTudfYspruTWG7n4lxS9ylajfvIEZejOt9Y0dh+u3
ViuRN6ahE7NLTD5JnjiPpNHhIWwBaWymssXBv4bJJZEIw0uPz76qi4RscAxJqzRNkOCzOsNEm7x2
REp8L0BsbbuxvbAG0IWuN81ROg72FyuNs6Nt+BZu9GlaLj7DhxywAOBgegvCl2T5fwUK3Nir2jRS
jL5BfSvzTgOxejPcFcNsXo1dRh8K0JLJRIq0bD5a7D3u6smBXg7o2L7HXBR8kxOTnc2AopsoGJ3F
hedpuXOMOLioR7I4Bx2eGHo6F3Uh6J3/q7DnmwSGKG1AkMIinBw2IKFpPiwIG698qthlkwwoLZlN
MFbosvRUlwGQ4GYxsXcwj7zqsk5yibr1thfzG6im6s6cvOVESmG35R8lPzxnUuGyuaSGc+YLHIiw
nYImeHNq5X7UhvOO6t26MP2x67dLy4ajCPNdq3KDm9yQl9OcBpehLXGCCqRzm3x9S6kZ2S8W+Ezm
+bEW6p5dhyB1UaW47vBLZ5gh95lpugeRreFta6p6Z3hWakOKnrpjgle6kGMCBCKLI/LlzOesdZ1D
zipvz/3+lq9VcNda3bRNAQA9JL7JCZKq5mzKZYkKLXaLS7dmteZ21XhZEyZ4RCIPFNArIRo6iHFv
uXKZbYhwusmWWr23M47VjUUkAmWPEzwlXuyc8Q6XyJoa3HBuQ61ZSLe8KWMDqpS11CeT1eFWdGKO
YHpkFzjV/I1XVfWhH+YhcnDCvVhKodQOamx6vvzad+a3vIUltvJ4vBinEleb103pDbVuuam6WkZz
yfRjsefuw2R3S7r2MtzngsHK6EwkIySB3DsBsDx24/F9xnjyyhN+f5hCmxTuLlPXY8IMapevOPk2
Dp3aFtKDcZqGc7TJKbloYCqFU3xF3I1tbwrkO0RTcweljt81CL6mQfFdyaw7IRv1EYxIGbUu/ytG
u7RZcO8zQerFSeQFARsZCAurz4B0g65/C0l75+xMjUPvVsbG6eLiNu8L+8zq8mzf9Hl7GihIdkPL
fNMmURaZPZWXQUrSQVopBl3yILiPZkwWvWkYkVjWfjvTJe5sv6veenfKgGEWD9mQgANbUu+IcAbK
n3u5OvjxK6eUNJX4tWvTfWtFcztgE8Ab9jk2WA8c0QYEXuOLiT5hk6YeBl9MHxuvEN5OivrKb9St
rzlsHebvCZelKOUUibQCD93LM0zMyb5SDYzAEAeal1XWxmG1insME6xTXNqlYeDBZN5SeEN4dJY8
iVa7vDVkdQMzIt33JZS8FRrWFnP9bTgOZoQyojh0bJqjnjAIBk91AB5jMA/VaAMzMnz7mmxL2BeY
5x6IUciOcD3qLSKu7y25vzsWqOUmKxGMW1nj8iCToJYIZr+dLDN8y8ql3fkGlx+wqqM3j9WtZ8A1
Iukh3YyuVmWGzXCaSxUeWS4zOM3W4Kzsl9sic7/iv3j8717qf8V9ZaPfYQj/r3uph+/za/fD6u/X
v/i9kbJ/cVk62SzrkPP4Go/xj0bK+8WzLR3Rxyw9CPQI/nfehgfl2uM/sUxg9E7A+B8SIMv9BcEQ
Ww2H7bSv+dl/p5lidfDTagyZCWMEBMcMiHXvZiFR+vMIXPSUzG2NnWhqLfU8Go6PFHx5C2arANlj
UP4YJj1TqcNbpuCy65rxizfm7X1TG/ctBhE4qcyEUJavl049GKcltr34MNZEqGDzMF4H3683Iezp
9ugEsU9541pJd1P57mLfOk4mrZIKqDD902qqwLpidCPqxw5S3cAOCmOUfWhgajWXlJfCz7dMrMBY
bei++hJTSAyuaQ/xSmCxbSal2sciqHrKTr+CQAHkb/ZQBtHh9Ds/FU63TwvHas56JsUgdLRORkBx
tBbSnbISkOSZXy9UTEvStdRjtVlzNDpYrw7saRf3NGTs97G4LpmfP8SLYQxEovtybKO0duvXvIqD
98TLdWSLBZaiRehAgo+3DTptVqOARijU8xY68Ga1dc4Ga8UsxFj/PM6ZHTJiwUS5J+cmh81W50RQ
seU5sploXuYqIw+ogI59zI052E3MdV5YvThoEpMUeRIZuEVBjtE85Jct9tFjbk1PeU1Xk9PBMrUO
kyPmCAQtbZmkz9mc4ZRYxuzkB/Nl7ShCs4fhGTNBBUG8u7HLmV61GkH5jYn3hr5wggc9vaw59nur
Dbdytk/JLJ+QYGODCc38jK3ftySr1c6O5XBP/ADDSygZh4Gv1LCreoP7dTp0furvA6s60OTjEMqe
QDV/gLXpz1eG75tQJldr2gIKG/qXuuzOyrGujniwGmpROyKByNp0C3V10whzr9r1Jk3KeiMt+dSg
igRkadQ7AI7fOei9y9IjG2cK6eJ43hubcGC+2tlxJPG2HpzRAVXAyNbKbS+CnzdvEwo4bLRjeoFL
Rl0GPfNR1JfiRI+e7at5hQtmQItcuzb4Rkk4HsrRzb7hcqFcBwizawjGvEOz5NAOJ99jO66vXaO/
xzk937NBKdg5IOtEhpIdYfV61JVoPe16cYGsucO+J57kxLmQ7pWywj2KODzDqREeRm/6XruyPIER
qSM6QBSiyZBVW4As32oey9sRBvguSagfmGh2UV3bJQvtHpwxGec4GcZiR/mJpNSaH0wXeKkq5BMh
Rad1raZN2TUtxn7j2V1isbHlnJ+lrQuNq3GyD5sa9+uwIiwzCc+Qk4MsaGw9h42YkBflKIdzz+u5
4wcVtMxkVuOjZpJC2xIEprup/UAkESRLnMVLORtHtPzDHe64yb8vHNncYEcFTdbGKrtqCEPZ6yCP
nTZfApEohvyh88qeQthcEyjHtXVWDdAsKbd6Xo0LiwYtnvo30grtrYjH8SafpLkdRy6LJNRQ1WCe
l3cQ6ELsEt9ZzoY+q45Wjy2J6plLa94aiyfmbcu7hZ3bTf2H2bbs9ZIphjo0D0NKynuHlSuYwhYU
hmib6coK3O6lc7la0N45DLvNsRTnaRWWB8YxDTWuYR2ExVO8lWwWlxxDXlpzSjDv3NYCYoMLmQHX
CNw/uF32jh5KxyvGuCOD9ctMUN2TnzXzVZEbr9xSz0DlBN4ziQMR5hxuG4d8RCb7qrDy88rI3uMu
UFFmNdlTqXLKeA8B2CWhIiNN/kCO+WqW5g34oEfaMUk5EdogZVg8nJkhEzTfHi+Q4TV3SEiNe0nT
x/LHzaJEhu12LUOVb4gh5zamc7YIKa3mPcgNcenFS73r4x7mRt/3V9Cfa6RfWUWiu1gOSt+12iRz
W66jvY9b+PzgY1LUyuMNA6tsly0dIF+RWnj8qG/aYA3AoHpwFu3lBWONe3TGMnxTVnfrzw51Uift
8WgH/Rfvs4oSwtjBpj05hRkwxoJ6sunZz37EtePscqM3zpfBTRE4ULdVYg13TT2j6k4CXf6ZnAfB
cpVRUl+vhhgvlwwvaLUMfpQRDLyZO5Rfo28NO6q45JCGxBGIyQq2YY6ptTHVYYH+yBncX4YDp9Zq
L4jVGdFuBZPvE3lv7sablLtJzOluIP8RYCVAploXvXw25BxAGY2lDU9KjMTAm7NAsBaWb4suoAUM
2u2gi+qmw/QGl5JKGyl898CwMozsQC5R6xRh1PXtCYkjw0Wj+Zhb/7HM/HrHAmfYi64hN3FB4WoA
Y4b9MKf7YSjnM0O271BILjH7D0xaigJ+vwvzw/Kra6wGmHlmfthKLPl+0s3DqtsIiMNIFRty7pDg
ZdsgkaQ2BnzmQebFxiol513rfV11Y1LpFiWV/VerlvLcbeJ4Y6IOhDUJdRNGITvEYuzAf9PhTFJ+
DF4R7udm/Zo0/KvysxdihxBfxrWJN27MNR8xTL5pacdWFL26iaUVb1PdTk1OMPJwtxhbiOSFTuID
3sd3p8+KfeFSMIyz81yqAc6v7NqnIuCfWhWDw4Z270MNDvz1LmeIp4MUfN3b1W6R34ZW3ZzEZ9cn
e74GmsGhjEXEYVpzamfjc7CwLYdmeJ9lrJzHBClkPgec615WfLN0p1nqnnNwSm+f46TEu25U+y4n
5N4ySVTol5XID3v51qXQSkcm6DizeA9TKuVOgCx56oS13ki7Y91brSjNWVPCT+ULa3j7I3unF257
2YPUqYKH1nf5W1vgtRrik1fM4CGLMLkdumK6cfs4f/Fz7971vAnbRHLlMBE/2sQcYxNM82bndsBW
N3jtnEcYUdNWxwox1Qh2zhp71rbt/ESrRSfGOHqikHkj+LGktt7daq4AHPE762a8vh5NMgrEOvtH
f3aDr5PsxAtpd295E/fXq7ANxNEQUY9509vXbumNIMhyUhIc0UBhBW25Da0xxKnvulwRorxrg9C9
m3BRiy2npkGJYTXW1nW64gNeeODoGzXhN0VzT16Lr7wDUkiXW6YCgHYEMYJMlwmOF7GWvW+yBXN+
Ly4C2ExfkEKLbwhWz4opjVfWg2mybRP7nTWbCwQps94YvjHGXlH4yw356/Op+Zx0ZTLNh4gN9Pwm
9Eys+ZyO6TlZrCdmY2oUB7TrN2wSzmMAHRiweRzMR9NYcy5nb/TfYwSg29Tq/Ouwd7NnXMcO/uPM
jRgfFzsXodS2qRuImaqF6FX3dn2nbAcTLPbC7mqWAL83Iq4Z6vbNQNuqgr5E29YxZ9QTx8RU+T7W
k0hTzyQb3tehV55xwPAfl4fWL7JnTjP5zCNu+FJMs7jHShKztPSzk3AnKt6YAIW2GmHCkltBCN7i
TcVTYmX5cj4S/7TBN6mI5bC4IVIxkRCDjPfM0vNYYl5N8p2gWkcM+8VuFQxve0ylz+Cih3e3mcZj
0NUhIQp5f+0kqXqsbRe6sd/VeR/ZrRdBc2XITHW1PhHeXkLRdpltMsblhN3SJw1knYWN7eF9bMgF
IIyml+cIJ8tyR6iu9zjFwep9SaSegI/oDal+MOhzIyrm5AtozWTnSMe78myZvoz+5GGX94f7YiVN
LWKlYFwW1Zy9sLGs9ioOSicq17mAt1aJKA/yBMi4g/pk0+lhv8D4ezvyfz3OJcerKsP7qaQ2Bno0
fKv02sBI/Xzv9VB/1edi4XPH0Jdj+WCSirshEM46THoZkeu1xFLCaq2Tttg2xloAwFONu5/0OgMU
oVKQAcDo5WMmd2NuQneu1oHRUV4dB7bxN1Zjx8td4Oeqvib+Cz13mMyiBbOKRM+iWCgBVC3EuwyD
BYbtnXIzA5O0keyVnfu6T0hs4RhbcFOp7piHaRluJuTRxIPNjrElatXcscQoVeSYqEuQrzD2rVkw
HfvUc58tvFZkqUxJ4x+V5F78BogkjoSRx8lFNo5ZCwFPqHxnEa0aeRba8K1E0M3pw6r7gt1Xcxy6
0Lyb255ewGyNw+p6gAhIdj2DbNWcFNckcZx2dkEkQ7aNrcH/KFXtvIlK48pwevf5YS6bh06GcfZi
ms6wLQmggPHkVZsApL6WuAfB9xpd/NFDq25sTHh72xaP+NOaT2KHf2t1dmFXyH1ndeuroLA+nxYo
uQX9ce3jxMdqPpytVtvfNk3WfElnp7ybyHZDxg2a1yqdJnJT09ZzztJGL8WcHl0K1UErO1hKo0YJ
5yTmOK3OMTWdx44qcgc3LkRDYOa7hGcdxTnT/tlS/W4o/BOkrTGqadzv+iQL94qA1VfXmZ1jKVXD
9p8ZPLKLYEMST3rIEnuMVI1Cz84gNZCdk07fipBFGRP5a3tOw3dRMX7knbCYhMnQWNZyxNbaUkoN
yYWkpZ03ZLBqlJ/X4tmd3V0LEI4EoLUQGxYX6W6Ky3QXkiBPNwLqtqOm39ShXx6NLLaZFPIkITcG
unJASsDWEMaCIIhM5zoGt16FvnHd2+ty10zpcQAUeUkWSAU6sbIVFbhR7IqFoJ0GKMxlHGcZB21L
1ERtcO8SYzcPTQ5XLkV0oQqmyLIfeehMy23ai/CK6Du5g5ToHaWXuTsk+xyYXV2fZcK8CYIS63uH
wmo76J2DD5OzwqIrKeza4IrIH4DypZAgm2PUUkVov3yiYmxIHqAjs7RExNS9sDkCyT4GB8cl2BQr
xvguUO4cg0ysp6XUYkkaT5IB3R7bUpXo3SMskdxPvMhb/4u9M9uO28iy6BfBC0MgADx2Tkwm50GU
qBcsipQwA4E5Al/fG7LdZdHVUruf66Gq7KJEZAKBGO49Z5/yBYdYukfhlxKvoz+pkENEEu7M0r4h
dvvU54DES3e0mz0COKDo2iOFLKSUWWZRfMqz3n9BVBUjYLQlubrGsbdWrfMSLA5rXgIK4pICf81o
6QMUJStxpRPZZZkkxS31B9vejYJe9H5CL3TdD+y3idl1d+1a/gGoos6jti2BU0xoN/PQ/jrXHNFy
gpSOYJzH3Wy1LgXjgIqA6l6HVA+noCLsCwFjABh73KWpAZGhJJFQrkWOR1BNd6QHkAAFNpPzGlsx
UxMUIJa8OiegZCq2ODDMR7ovPVLl+crDAPPEVuoxs9o1qWsILlIJGLbVCxvHJj2P52WFnI1Wt6un
8TPU4avZMd4mzd2nGpD0Np8E4hbZhduZuM2PROOS2NF24EXtcNrSXfIf4XP7MEYL96I26SXpRs+D
CjA99ekDsrpvHjPpYTbsjupE1Q9p4z57KdpYb6rFW08bZ2cnnbdTVvWkke9+U6qylkNSh5LGHC2y
raXVCCtPVvehGWwS3xIYMoMK48+TPcKb09OEKjEy831LIwxgYRjD0qMAMR/8XpiMzT+wMlFqqu4Q
Be4JIkNdg0O+kXy9OBhxn6ckXBneAWkX3QkI2WZesoQwzyReidsKKEruq5sJunOycQoLvj4KKDDk
Ll3XPaIkYrXw0ilCf2R4zj/wo6IOv7mJe4+Aj8kjzNLv0rOT8VlcHW9+jQs1tme4vjC2yJFufYAO
0S/1ackC8kls56ljSdqWuLI2o7vWAlUNUCwag03gSCTB/sAuL6Ol5PrshJPe/Z7A0E3zMW/GI5ql
z0lIzgwDfltmCq5eYl3FEeTLpfTbPV2lk3LQf2DeC/ZBIcuT8in/UervtzVbfVoncONj0eLAm+6i
vH+zq4wRH5NmFOn6rhWrl6wywXkt6IkG+OnOOLtQQIQUdDO74mPmiP5iiC2FClKSIFR69Vlqq2Sf
NURHafA4u84f+/OaRHcqF8QFEubyBpYxusNwSRkupv+RNuZzkUD8JMzcOwRFl23ywfsSo1R/mENE
aVLTYN2igpi/+n0wPTD30auQfrcNkN6dupZilO3kW5RY4qrsQtLIvCxz951dFMdI1ldiKPttvHiC
EKoM6f8+SJwK2JudFqeW9dGJFqSmhJC99E7TPPt4TqpdYS3LK00caG+OKayXRlbdTWCXMJBY8PBd
BYE+hkXeXQYFRyR88Hm601ly6iyR7L3KgP+PS16tRFUvpMeEN83sQbMY0vHVyuQ3wK9GESFh9aeW
MvTdognj8bNgrrcqs+cPofbHW9dNxXIN9KpRmzmomjOqoBU928FTa7dYHtawtAB3YKZ3CuJztwXw
quitI9kUdmxdO1nnT1ufxeCYxdOjSfwP7BD8hzZOmkPSmuHIewDGt+thJEbh00zy/EaltfuQ2KD9
+tS7CaGvvFR69XNUcbgFAQAktuSQDprfZVNzWQJJ3bSItS/YQwz6kMiu2YKqluNJ1Mw/GzmgJj5L
4lmvRaIy3czUwtjTVNLZrGh4tndzo/wtbrTuqVOivWhbxKSbtAkim54xNT6j8nhrmBeeZQMm4xoS
oP048QvkjoCO5eNYDCVMCUKycZatQIoEqfCVt0Y6BWt7fmurmZ5iWxMHp5TqdixY0WboxoQdk0H4
7LgDWtJuWHdCzDLPFTGHn0WXhrzaYz4cVUjkdWtpEgP6UNCESyzQWmR86gd/VAPFJxuB94ZjWMiT
sKInMrfB3qY0+lGvgwzaUVMz96aYdAGJpMr2S7u2b4lXS7ea2IgtW9BK7SZPfZvZXu9pEdwZ0oQ2
Sy8RJgOr3vlqnM8g+bR3GkftxzxnB77zBRP20vnObd82DjwtUj7uya9hPWUua26JKJw+WiIbT17a
UpfB4BxedcYaPhbKsq9ReJozV4W4LMep9+56PwzuCd/k+NI5cXQB4cr9YkpCpoY+nB5c16MYqoFz
ZSjUmVY3lR/SNcQNimLI73NeylmwYo0zVcGNB8Mjv6bCP7CeRB1oMSxFRBgNcvZ50lW+j4cuyXe6
6G+XpBf5RhqF1pMy1KO9BMkpF0yVdYkStITW/xw7PRu1RQ5kq1FgIv0O3DjeiKz9OEqfqEOLVTdp
BIsZQ2rHYSfb20mfnylrDm3U7dVFF2uyfGd72KteFpfKqWvkrBApLpulmT8QKzrojdRZtUsJFN1K
kqGZTgbrThWtuvbNHB4rtG/7flrUGepqsfUUhkrCxubhKiwr7xPVW4tFbFaPNvu7y65pCb4a2P1T
zgyo0ljpPUDdCdhNMlG0b3Iskn11NQ7RqzU5HB2cCrVM6g87yywOsWm8GuDoUsia3nmTOuEtKj8N
NMifThJHwbxBy4TGilPHyI5xS725O/VQs8gDCopL/B1f6lA7hBcatAaheUlMlW5dUXAyCHPKik5c
USvrzBM6r/gQdE66J64avxQD/SydVL/FiuSeF31DzaYpamhEUbjsUk875G7bAWSvhr2svXTPWSnM
lqMCIuMOagMLWT/ehkFDHdiJynJX++5U3ms/zXYmZbHJ/RXjW4Ahu7SIW5h92jfUWB12Gk16cIAj
w+Narv1i4f+347ueDI6beYAK507FU9S7n7yEydq36n0mPPyreNKjGr0JQsdsN89psuutkowrWsYH
1ynIRRPVmUjy+yUkNLLBR7gl6W3ZYFC7QVdDan3eflR9m9/KBCy35R7ZWA1n0yKmz5amDeLSbsfO
aB/shR2ybi3EzBMLNZbcl4pU6rt5bO9gnRP1YDchS7uj1siJ0rrB/2e20GfT87a23UsxWW+AK8ar
1dkARQqQW0YbjEJPJD4NM6TTpNKXk1L6vCvbj/9pW/+f2tZSrrrc/71t/THrXxsU6PUPrevf/9Yf
retQ/kYGg0vsg8tk+L3T/GfrOnJ/o20jac8JCmskFeC++xMfGvwG08YVocNP3ICO9/+0roVLV9sj
+ssnQ8IOKcL8k9b1jwY/Ea5uLVjuLphNtGLSW3/+g+GObQ1FfXkRJU137CrMnL5Td0ewW8WyHTrO
RH+5Qf/GwPrvLkhTzSYowrdxs/LF/nrBgm+tXFX5F57vhjtaV7CzolHfyjJsj4npneufX+9Hr9/v
XzAQkvtFFwZ5wHuvXy6XHkaRuAiaVL7kERfAfu889v6Unf38Uqti+l82uO+X4lHzrKnf24H9ngvS
UXpKxsIRF1Al/Rc62xixhiWjku4mzvXAFuwpKOAUI8/S9z+/9L/5lowkn9HA5hUi0rvHOLcF9hSr
Exe9m4vzOlRgLPDvs/ChDv6VSdP5UTr+/YsyAqkNElYSSrrRPz5DDS+ugrMvkGRKLoRuCOXfnNtl
tp2GAFNU7eUqPRFeiwDQdOnUfxJOU7LjLUn/tN36nxk61w8k0XFIvHwOTkuEGD9+oBwx9ViStHsR
zoKvi0cwO7Otgv/6/11r1fQj6RfARcS7AYW8zGaHYcSF18/O9SgsEruHShOP5f7KcL3exx8HFGZ2
NCq+H9g+eKp3bthsUJ2FN0lcQJL5xjki2o9uZf3Ccvv3ocNFJGoo7iGKQ/fdw7Qndk2DW4oLosyJ
QQyntVBMvsjWWSj3bn4+Ttewnb99JQBgjotIhlv43nUQQpaYFrIyLoBDIUD0yFe74ChGhbTsevUc
toX/IqThJcVpzc5nQBsxEePyi4/x9xEsbcG0BzWZf8Du++OAiWkZxbEsxAWEYPfkFbUDEjmOsN9a
PSO0jSh8F4W7SlGXkRL295fXV3iRmEG6488/zb97AoJ9Cks1T5rGyo8fpijB61V0oS56fIr3tm0T
9UVL80IAtdv/80tJ6YFDgpbmue9HlFZh13RB611kgHPvo4gcNvpaKLO3oeRJ/PxiP071TN/0NjFz
wyd1udzfhq9CYEE6iYJmCoFs2VgYRp5rr1TPyxzq24kzV/iLsez8OAWvl6QmFNielIxmDN7v5kFV
LHhnnCA62Wggzjh5oTjuu17fy9nS91kf81w9f9G3aZhTBkt4pSoC2C4CEjrnXZhJwjBalr/vM8hA
+bVnALgZuojUWpxdxon/FzfJ/77E/ust91n4iVNYg58i2/MkS+OPj5/ddi505YlTX9oVG0UEEE0m
rQNVjmKkyF0ZnZDOR/+BtnaujNxjE5J3XYdzZW/yVaqEppgHGfvJAIS1Gt40lE12tSmnwY3bWsy8
dAgc+oHOXFCxSgDxkECm70vZdvSo+GsdqjakFfw9zASudz67efs8QGDDzyO8U5dzA7/Drm8RfFnd
HkkeHtYltbAOR3HrHB3sJkAdAwIWdlWUUisEogaDG22NJ8/KuuUaIXf6e54UJ3bkYsiGqDwglHCu
kTqs4GzhqGdDg285s2IKFqdZec1FD8+q25nOqdNTgVn6jQZ5+xwo6EinysnMvROyawEJbk2bRRVJ
9tkxEY8sWDy5UiNDyFaopBl7QyFfCqKxFqrmrv9iIHC+9QDlWKGnyX+pTOG+qiV2j1MbtPedHKoz
fw6olGaJICOrjyggzxGdbYo8qNAtj5w2ocMQU3MBulwL7micxU8GnepZ7Hk0g3oOn1bjOo9YIrk/
0RwH932fLE8ubv43FQmeUyXn6MnRXf9WVIm7muUHyMM9hOZtaLroaSRxTW44ZZNhFdf8lio3ziN8
D+dajDalue+rHBXSEGeTLIGSV8TdAunQlDlMQNUULDJ5cpuqNktwonfWHa08QFvfVtGlnbv6viA1
S+9L27LkzkdFSNg20pJd4dn+S0DBCNNJTot5OzUhyF98yYE8qXW+tKagRXkgJgzwrnb5MGACVg06
5oo32dC5ZQQnJoHKGTrXqVVR4DU+HrNt3IQYLwMjWG8w/q4W49pjLE859ZDeJsyXoi3gDW3hAlBO
yFo0wFFatTKsy5ACfHwEysOrugQlxlEnq/wX0qv8F5kSWkW3sCOZ2DdO95B4i3tc6KGRO5pI8bme
pvoxpJR1Rf2j3LX0LZwNXCgnPIBX6E5Z2UznSYnPBhGn1iDLF8rvdh/Lx7JcsnljS6z2m8DPzTUw
RJtSVkrNjUROAnH9Hg2Ab+GbqRfzWAAh2Y8NUR6nwqaCUzMmqV7bfX03qJ7KUB6PFYK0bvgWigXP
nRuM15H06dsYnVNOHAtmpu1COO9+thWFlMEy6hOO/q4/9L6RrxpvLbKVur5sertLDjYVdtR/IzBs
YEt4e5qxuY7yCalHvfTp58Sz6HI3g7pCcCrP2trEF44ZgvYs7Gf5rLJqJZcgHpHJ3Jw8gYMMc4hY
PtdlW+xRnS5bWms8xpCi6xZLcv05V3kw0DFIezzHXXC2bkb7TaDbFSLfVRZuCdDIE5uXQxW6ZDnj
Jt7UtO/ux6K3AL226jzviCkx/mi+Umyckctm1p2JmupTVkxiSy4JNfoab0/eIr2j7vsSDISDhdli
7WKXCsU4dc6hUg2/KLSuV94A0z+qQRSNhFtSeghKasrboo3IUNh0eIYT6JK9VvMlO93wiIUTp1yd
TcAKaI4B0CqjGBNDkp5TT+1J8ujT3dIYJFJVM36gxEZRcqr7w+gDoa1T+7Wk3f4pKjMyRCNHH3qL
lh00W/ssiofqjlVpQQnL9H4pRTsTdWTzRIPEzS8pXIKhHkZFhM3AoLYkO7IXEw/OtYUBv6ezxolh
36gBeRpZrmywXQ8A9JbZdnhLOpsJqVkibDH2wpC1hyl66tC2JPtw1L69x5yNImTArDhtKkxry9b1
cVrGjtC3mMetbWDKDk9jxHocjj7NfVqazUXTletvc7RCZZuhdqBJ0qwpKw2zreYc1SP0IT5oWpzH
SQle/TH1USdrgNRH3ynUs1IM220TEH21Kcq6hJ3cJuzn0nHeOFi0m5V+0pOi4udpqL4ZNQn0kAG5
PGUwkDGfi/lrFc4tPpbC8j/iDULdlUb9EWRDkm5qnWQj6cx5+qWfhpdc+d7eF1mCEcowfXyimDla
D2TiNd4xdNPweqLOjPWARn86zy3yX7kQZlyrD1ipKPGTkzd/mPyuupeJ+uaWSAeRe9+AqhiOzKtk
3rgReUJiVO5bQjTr25Jl80MyBjw53nhMQVORRGBXSEbcTGlWmE1b9sFJEj9Mpv1MURJcIPP4thj7
ZD4OkbYvRNuYq7YfvHtJPhW8bEiItIt4CsAeqCc8WfWkiS10Btq5XSduCPkrb1q65fdVFrZbfFn9
K9WhElHL4n1pIjldDDBZCW6N3Qy5bki6fJFSe53HZSZguC2ZLqLYpw8WipOZpy8x9c6HeUiKO2cc
SQ7LEv9zMcsi2XZlGrFW1lSKW6CIiMpNBhqc/EYrmiMUVFPSv9AlURdV4EX7OoO550jbijcCu2NH
k9RkB4vNLKVLx3UxPuGp0MjLau9RImY4EpS8oCJKccqZcbkbsFBtInjuz6SEtuPe7nuRnXSmtb8N
Gxv5bRgjMLyW2p7VWZSOPTq62rrMg6X5QBAGYharGJHAulZgF8eRwXM9s8J/c6a2vxqVms40C+FF
nfcV3e8opTGKJM6DaUE+GuJK8qYVOwuLxmkw3SXuNHvoj2O8Tz1T3nOhB1JFTOlf6sxlGkUfRqh5
q6Z63rmo4sDckV5/NQQGfbOJWvLWwjIgNZnZ92vjyjE+RFZLO1Ml4hypAsXrUi7Hfgyy+x5txgf8
Tv1TWBJpNekFn1SOwLIAxEV/Jk1XjXUeQDiZA9pQMZx1iBasQ4MNqYq4Qhr6glt1OxHnfQY8MOi2
PvHsN64d6A92N1tXfjYAF8m81juEGLYDeJi1f0CN5iNjczOSkkfG7re4TPVHhRTzdfbj4G2WA14h
W8mRoLvS8YG0NCXUzTiE6kM6YJvtunQxNBkH9c1P0cz0eeWxypF7ffLwxzXwKggsS3XWmo0IOtI0
WZ1vLHKe9q4t4wFJDXv2ZDEIDG0aObgbRjGEF8WI+hEvxfQplWbNgUmW/MZGz2xvYlWXeEDLctiA
47LuUsvjqZUUkNBvKPyn45NGTI7c4Puh5j84hF/gEIBY/ZSG8F/ly5eXH2EIv/+VP+ug4re1VukI
6bAflwLHzZ910DAE7AeqOgBDxTL4vSjwp4UHeh9UZvqhtickB6V/WXg8+zeXsiUFTEn71qbM/0/q
oD+WWr6ThUNv/RSQxl22SO8KArmjXNF7wjpGlkVjCVXechzx6z7+/Ej841H/98uspz00WrD7/lZ3
WJweEfkyWVjbhfOIg93sPLy/N9U8EZL482u9O36vsOQIKhdmJEjFkmrLj+dKngVKe3LXj8Zpohtb
dtOV9B3vhDGIDbVEdfOLC3rO378e0zyUirVq5XAOX8suf6km05jzWyfo4mNGGgkAlbYZLhvapkwA
VoUFKGTVeKKQ57kHe0wmD4FDmZsz2czYWFo/Gbf+NBHohC6XRkmecRBvNBt/E3UoS3XWXbZk8ZFy
mURnEM6yswowOJZaXZ84H1Z3JbWUM46nwwcH28Qpmjp1sOIqu47NkF3TyPGxcid1emZaG0Bz0hOl
y0J151pi+Rphmn9KC9E9BSq5skeTsT8rMfGo0j4uxBNdUeiQ4TbNsRe6/Vh9W7yluVm8Of9AChNi
dzhJB5jFpJZn5ACNTU1IZhOzzVxaMtsn1rauNfPeSTVe2sHrLwJnaK5xVM6boSy8F7tMrGMp5xb9
qTUfW0I+MbHqKMb4ZLnNK+De6lIulb6jzZXiz2xneokE26BNd2mnFazKWGjTLujbDZ3sZO6fI/oS
pr9MawW1uGanidGdcU5kfUPqku1V9ZexC9RzPibhxzwq3PsosSPkQHYfveWolnA8RV0AJRb5Nard
PNNwWPGhoEvy0i9FWuJ6zWpR3tggkxXss6S5DMh6wCxQz0+hWcptEWfdznWxwoqcxu1GZLl/k3nO
PSuCjdQtN/cpnDJyGe3uuaL/d2i0PWA0kKyxGi3FW1dVKdHV6atZnV8JBa6LJApH+mWLn1b7npsD
C628astq+Yh7z7ojC2q5tAE0sX1GPnsu68m2sJvmuHIsPHcCFRvyYlscp7nu957JCo7CyQj6Xw5f
CofCyn5JUDjuLaCPJ25Bv0tj+doO5XZ25u66LtlO66B8sz1NU5VaYoxTdVMUyYeop8/XxgpmBEoA
iBWV3mKLxUbtCpuQHrZlgRoucgr23kYPidlS2c5fKAGD4rCCz148ehjhJFpFpIL38Vy6lzLtb31M
+phwwkAwtHl7NP3RKw9BCYzd6auuAuvgkwx8Vbj18mXQjdnyZP0vShfFTRZBxiuWYbgnfdLa1gMG
cuK396O/fLLGzrt2gazsXbP013SJlz3bu/mhJiAOK1c0oaEVdzXa3IAjlXvMCpjZYjOwlTckm2E+
3JBvODY7OWJ4ougQwkZDi5BPuyKpCn+PLpUMW0P8z3IZzqXR52VEWQDJNnxjFnML4PJT0c8r5hu9
ANEv3Iim3Y1m6vNH0eVhQi2DGPBwmh8D8lD2oDKCZOU2daij4iJDc9biAAONXtdnSOxk8EmjrQkP
AVUd/5ydYG8TTWyZENNAn4FxTqpBHpJiXpL7qfD5k57KpuSakhj6sqbq6vk2kVYSehskd316EbHF
Ir61Jyf12VXpiI3HrmML1WanI/cpH2eM8a2m4fYW6JQHlWIxs04FQI6xeyCcpoZBRcmpeAbHVTxE
U5WdcXZjGm6qADKhPZRPAV7Ibht7Lh6GeZTeydcTyd9AcOZx41tpdOYPa545oXSXMD38o1tZtNQ1
RkqDpJozoJsiiNv07fp/B3BLHkifnF/JbwdVVju1OogC+FZTaq47itqgTi3Fuert+pRpoAwDBieo
Pi2OUPwoc3PRivVoF8CsOTjUiMG4ZvXeV+x7695G0moZcsCtOI4+645/agnAfEAMScAnO/MRjQo+
f6K5hfoqpAgv+SBZcijWA6YyUbXsRpmU6R4efXMe2mV0U/qZfCEKgs/nlZNziPsAC/lcIO0oworP
ZkkODNyMofrmhl355GEQugXkLpddCJH6IalIy+HM3HCO0k0hEU6iePjPLvD/0hEnwYXy9P/eEGcX
+C7K4fe/8ccm0HGj3/BIIyIJA8+GocQ263cgFkKw32gXQKWiKYHpYM14+GMPGDi/eZRqbBEAdvNo
pLPR+YOJ5fMjjOH81IO5zNbtH/XCV4D0X5tTfByHyE/wyk7I9wzfN8PDYDJVNdria2ovKv/GWhJ7
NroQ12qH3TDkrnnKy4QYxd4Q5bLte4AQrzouVX2JwbkBaq4sAd6jaEOLtbKOYpu817AkwvhDZ1dW
zoQslFzkJosRZVn4laZWkH5cjgZXYZaPvXsDeFlxuEpsTuUAt8a425csztSRBWVtwCILEejhmdej
+mV1ZCmNui2OE0iQh3rKe0xqaG0BJv2qt/KudUd7Ah4vglX+47OEvr87WBIcmIGL/1X18xSVyKSD
FP4maxhboyjxIy6pnayuvrWyy8yjAL7NR3OZKfk+tTMn+sNfxtbt7z2SvwbquH/7SEGw8svAa/k0
taL3be+A0nXV9F3y5pS2X1xhsU2K0yJGaoRnqSWzuaDglaVODl9PhSPh0VoVq5ZTNcVLg7sHcmIw
Uro5sZj3drpf4mTBbVFqHsV+oL/BjhDOrKX3cilaeb1A1+GPVZwM/Bb2Jyf36Be76B9PIoLm1ToG
I048PrQD3oUf99BxWlAGolr21Z4x0z74dWY191UZN8vtz+/eiiT4V99pvZAH+xBCgu+E3Lxwvbl/
2ayjb26jhXLiG0Bz1/H2qowLAQPG5g3XXpCLm7lvfM7xRvqlNWyVkwTTPStt/SvK9I/Hhu+fBJoo
Oiif5h2du/WW/OWTOF5i7Ejn8m3CdyuvgVXmA/LKysJKe2I/hmHln95k2nA0QX3OnDb13vdNfMuB
LEINw3stR8ix6NmMsiasmCHgtPkX1/rxHLZ+OyYu4UQcL11UW2vo1V+/HULbslCZ775pJ8Gi+dVl
W5+itVcj4y6hYcEtLo0cx181e/82klbNAIE50sZBzaT77kwLXLrvorzoX7UNwXzBJ1GG032MZ4m7
+/Ox9O7kt37JiH4yRzcEBEze73vYedM4Bf7t6q3HU1UFRxwV9YcSOE4L+AEYdKJudLTEdnXZZF0t
7b0/pcXylPeBUt6GLBc8X1Be4yq6y3Ng2mBsp5ogYShIXWiO4yxE9au++98eDNT/Nc8ZAYuDBOL9
hObAIaNlZdevtRk6PgW4tyL/NjnG8j815NkiU4yBJgzxr27W3x8MXR86vWh1XHrj76et2Fqx8p1v
fVl8IFULVFM/o7YWhMQmk9TpoQYu0aKLIngxaZloTpBd10VqW1nanR6zaplR/tHAXYYvCeam6OCR
7GMu/MqIPtz9/NHyXrybKPiAgf/9NcERTVDCu4nCT2bVVWPXfEnDDEnQBlXosNz2UncMqsWwj59g
BtF6vLa8OONt6mshWAxqiTONnXohEvPKAKzybxKXDL8hi0WBEnVyBOz13ydguNDMLr4GTvypTyJ6
JmQlBgUjdaL1wtOpu0GyDNcISHgiKVEuTNEWSmIu6JIIFt7FqRr082LWLcQGTwt23p0LCZdJ3l5o
7ecHV7RocjdtOmdrCUTk1Vc5jw7WDQ+PzHLL6x/5nyAmMTQ7tLZ8RkflUT3SmxydTwhkVI7YWupy
eVrg1U6PU9fK6Z40tZI/m9Y5M8iKVmp4Zm6qZy5NJZROwDb3lMWLznm04cs0kEkw7pi0lrW/6efc
5U9Kh4Z5ihk46Ct55k86He4GhPwsZqbFHzFs+07kCUjpJOLSFu4E/jj1h/VqVgLL49qLiqx9bsOM
QM2Ypmx2VYo6NGezA+bvApCCGU/AuTRjSYfxOvNlUKzMRThhZ4MeFQ/rmtmGtNS6owopjqDhxXiK
N+KPL+Dn6HVBLCG4k/nOxjbADfXtmuHX62SdxMoqsK1q39Iu5X+yQJmKmCSF+eHP39FC+uz2HnDt
LN0y5Bq0/hCGfe7B6MHK7I5aoSw4Ga/hOyW/31VBq5E754dq5A/M84Afoy670SphaUbrFQHZsWsz
kIG5LcoEdFZ2TPTrcGmIWc6/eQUM3n6fxzKv7qHbNEFwwD63Dhfl5y7v1FRHdMF2iQvTA5i+xorw
jX6qEweHIRkQL54soTPz2lYaoMu20XSry63PxOjEDyEgLe7JEozg7c4BL0yIppOlXvduuaM9fmYQ
X69fIo+U1FetF081KbtWtz73wJ2YBfYdMbp8mQaBEp+k81rBv3EKbb3pFPWT4Lc0phG8CmPuhfyb
lQwBa1cH95SPBPBhvdA85utnEVFKXXULVIlX0KCuYqR4i5RUPahQ8vFymkjrvi0GYZhd90jtCEca
Bf9C6pMJ+Fg51Ei+YzuBH/826nnkdi6ItPlNJVtAccwHzCjETEF0ZIiuW+vpUYU1/03/o+QFDvKB
uYGt48IuQ8wZ77npzLJOHimC7pe89br1lSZUhF8Kns3hSfg9+8Y1+dPxpseACgN3gc6A6s1x0jYN
hqsJHQC/sO16lDBb6krjOqox83RkRhfR4vhHvLS+7na5/RiREwto1kFAtM5MaZnmy4FO1QHueqK8
w1CYRNgwhRZkD8lkq+XWN0Yz/MOeqjXmVXzkpmajgObxWvr+VECC58je2lsZ51520zhpRjuJvfr6
hGkkG7A6YAj6yTrPerSRtNG7dmj6rS5hr88XBSdbPiPiN55NK0KQSC917yBZoqKZm6R5QIUUC4j7
eLt1SI0oE3jZmYiZbvY0cnLTYgaAfYEbg327njaxCz3mGHv56AMBDQumWfkKjMIS4M4cgGzLISK5
bOH83KU6TbGlNsDWgutBU1dl8ADDWEci7pNWHQoTr+PSHnXPGIq9rC2SC3wPCz9rCRrriD/3PabK
vq25S7sK8iSsWm1bztheIyZwmXLJeoIksq8dxMwwsA2B63IbtfY6C9I6JzGFrGZgBtPBHhROODzY
fcvPhi5e56XCntZy54CzfWCEjAnTkxKa2MiLIbWYHSbuIu8CjpyeATW1nQclgqffGv8iNKg9jiGJ
8HzwVFsjlxYOLW+qwhSfWOuNCljlKxp8vHmhKNdFdhhGkpM3mrYtaedB2BnmBxOmliDGmnwaGmim
8sVRtUPNVwphCncbaErrFmv1cJhX4iA4jfxxDmHWX2/O3LReA7Wfam8b7ZM0nz3rfMyXBatxCHlq
18ZzHWNbABTwELeaL4+Rlbz7/WTQICki5/CrUBmt0oAXOx8XttPHMBvXO/jHsCbbYf2ZEY3HwF0w
CPDJZUPAA+YsK2TRcixGpbf3gi7q5g070cTm/bSSjDcXrJgfYOxKnQDnYsa0S5+4QMiDksox8rNV
z2X3YFe6fIxcN8KI1XXIhE6yxmkKtH4a1auqWGMuuqTCXIeXOfC2MOKz9jNlV3rtRQCm9E3k5dLd
V6tF7mVe4MzegB/GAY1BGX0YRsxZYSvP68hX21Z4oh8P8+yH03XX4q8DxlPZlXPplSyrJMoPOL9b
nlHHJK/DdoHuWk+dgECFKXzd0i/dbEq6jqZ0ow2CWjM8R1BTxYMsyc5LtnkripVoBdIybjYq4vvH
jNM4GUBEsZKV22Ap52XZRVm52N0hdheqYlTccI/JAf6nbTvqMEVBQjuDDdrymGC/aVj45IBvl/Jb
uPHE4DpbA4gI+IhMhj5aRWErhS0IyCVN/DI5Bq43EHdqz8tFHNW2febMTuoeYqXhbG4GNE64H2PP
t24VfSPxYexhkDZntgqMavdRY2v9qAcNP8dCDWTdC0v0y9NQM6ohHkjZfVgCxOAYYgcZdOoMy2Cy
0G6dAqJGIr2UxVmcDbk+LDiiID5FReMRWB103xFdTpWH9VvqAtP5b/bOZDluZDvDr+LwHh0AEonB
YXtRc5Gs4qASRWmDoCgR8zzj6f0lqbbFUgcZ3t8bN6KbzaGqgETmOf/5h3GFvGyqmJdI0SGMdsrC
gZDSSJJkWz+vpIt5sS5Te+vjj2ofiZLSkgTjrZKylkRMF+s13E4KN+nMYmVInFvsNZw3oQXH2uTD
xDe/qm99Sn3buBvwJYNBMmATw7FUZiIr5WcETWVprUp/qP2eekoPqFGm3pFUY74+8MDU5HCw/nOt
Bu/d1oKIJI4Vj42Eh7vCKJuzlgOcxwG3b7XDkWKlKsxIm3zD35AeMAQ48YimHNzLuQo0SlIZVrjn
HJg5xJwycNACc95CseNvQgQqVPVnN4nqHBx86Hi3E5ZLzKS6KovsB5k3iEm2Rqk5ibcNtBasoewq
yTYpm4bK3sVvuzS3limpgged2k1bomQu2ctiN1KHhq/hU8wZTrojuYBGbs9i51lmSkmUM9dkT8EL
U+eDUpe44E1SZrXaELPU5IwemIFSmmBi1HKBytxRJyc0vJF3Wgehw2t3zuwU86fekvBGl4Xvjfwx
HUdynqVGFsSVbxsvVvtkYjkpP2LGhsc7wqW3MepHr/ZUver5PbuN2Xa1/R2qTV5sbDN28qugiHuO
xbZEBScu8tJRJUvoteoatUVut8ZzpzVTggt0SqAa5F1IgbrBuATvQNRdei25/OzhkyqRXuAeu8nU
KfXrBENnwHVMCqS37dLGm5p3bwhf40LCuYi9Yjthswq212lcWLaZWL2DrtGwCdr9fSXmikdo0ZVi
piJ18pC/WDAswLUkMfIJq3cKIrUUI+jl9CzZ6MsH0s3Anl5vIwemYdzT/nXtya38kU8sINFwjzro
TSgR8yDpsUaa0Uz4WNonMAmTHYk2QTbs0c3Y/WlGQ8OnMuZSgU81Rt6YG5d6rooKvWVSCUfcnFQj
79oViyUDrzOwHR/g37UrFNhUKYHpq2q+L8q6ljuU1k3v3iApJsH+yoZDwfvBlkM9B0IQF0OWUUKR
eUobSz0ihCgqwCuPK37A7y1VqBkprXFUMabLFwypIsaalenAxloFr6dr2OM1rzH6ZDxkL4UoqQJt
Uat6s7XVevTTOKay1rkC8bM/Ozlf8N/VT1OV1PPNkLoOx6WBIxBnWBjiUgCgajNDppgXpXq3r49H
0jL9OqXdUHBT64aNL7sSI0nO33p3ID0MCpoDdYZRBmshXUYYd/GcWbWl1m6a4zl/yAYj6NtVkJJv
i+K1zTJBUTsUE/e20/qM18rnmo+glz2z4bgxVGnt9QUtH4SVqH7sa+jN2AMmqHrZXKbBElfWYLQJ
5uvSZJ1luqmaQLhpdGxw6dQNaSyP8pLGk/vcTnKeLsWAWcgl9IdphKFkiip57ENj5KL4r5VPE+g9
tUZTuDWfNiJPlsLgV0fszrlHYTAGAQFJa/yXBF9hCQ1wjLGmNj5hjoe7Iym4ur4UIbR8d9WHdYAj
LjoP0Z2wzhCdRsyRwfVnxqSaboeUN6qwesRMFCq1V6tCPoBJ15/8xg+4a8TbKmRidLUZ1muNayI1
iicL5ngUIewBs1HR8+4r+FRDo/oHlpMteXmgPX9WW2XJnmzvSkeODPRyPOmoaCCPMFOcEhzZnl4f
vZzYAH441TIPP6+pQn2EQXKPHTcLIx8UfgTVclJLEpPYIb/Wcd3OKy7IrDpu6WktF3IwHPWI0y0H
5cFmXEvxOg1xsCUJdOxu7dGZmz18SSPFS8mkp+Bgw+ctoAlscYXYwLgt+DOe1dbsVXGVq0rUJMqc
fWZ47RrHJIBqua/g2rJJUfB39rIBuTLTNeJd1QW+NhapP6s3XcyYq+CQVdkT86rWnel4rd6NWeg0
SUz0l0OY59zSyCAvATZbPnISrsew89uW1C58Fg5OCTjCD6Ljn8nASNSG1XIbNWTiSRNF+YLkuGZm
MhCKPHkUBf5U3np63Tk8jFW5hplB9FryAcb1D5gRlB0kdwx0HMKyzzAjdyyg3Xvp8H30W9VnKg+v
UK40i4gQ8iG7ms/7wUueo2rAVC7tqaXgPNOlcHqLs05lnrt6y/Be2oOa3rwujdTF4OejT/fnSymu
EuaDamCkmDxvX8oMg3LuQSe+w2dU+1NhW6KnKGSzZu96H397QQN/x+kNoGMHB3u0ZgIewDlM2egG
nnPQQ76PIutoZLowM1mJsrVCHsMQzSZn4WwXbBpdbkmoH12fViRswhem7waFUJMNj5ZX7T2vO/Ov
2UdeB6pFwES44UyAazDw1ftv/49LJYCFKWwNCFy4JOvq+79h+yNxxm0wOPIRn/SR98EBpdpCDlda
qPdf6o81JwCGPUZBTIKQzp7j3ZRRkYlLTfnoha7opp0/ufFwb8yOekRsPxg+XHLnIxQ4TgYmXyg+
QU3NP+hcddUINwC/fyytUO1R7cjDdkPEgTogTCS108r3qPcpJia+/oklpF5fs9tl8gNF2/llZmoq
pZplMCaVhnG+Igd8CPrBC8Q3MAlaR3yeQKlc+D7sgP+/q2wiF+bT4qHGqwGOKVT9txuKD2flCiM2
vnV54SSHtkxVax7FdGo7UvxU1fj+C0LxezOnMiVjMBdGGQFKPOLnK6iN3ZnNZKq/1TlzIqgCwlfb
HJvixH316yod4VpEwQRX2Ukw0ZjW77+BF+Hu708gpRZyJh3lioOEW4rznQVLvdQonfxbFepTkK+Z
Zc3JGtQj9OLta9nS16EqjW0Lfx9MHV9BcQ35L+1FZmNBEO6H14uTQULjGgH9TzzFBVpvugWiQHKO
hCYZCrdZuaKFerGIjKRlt3YGqQ5LMpGKvoDLoPPgL3BEV/hr63SARwYMFEx2+wSIbu1SzJvtPmK0
jO1CkWiqtmqg0bBZaLXp0MVAf1HHOTwKahunEeqIx+ak5G05rwB9Q2nProkEUhVNsdu+VHymoYpl
P87wBV7oUNi5/m4Q1yCTZj9Cfse0NwGWff/ynz/W7HvQomwJ2R0Rxh9Lu6OzCLGLmL4WYSWoWYOy
VS2QN7eqAvgFWb//kmr/fnPD2Wq9lxkNCnXXOZcRMiib2qpxh69eAJ1VrLvIs5MD+n4z0Y56o/MO
lD6ko4kaoY9zI9DiqXfz/ts4/+TIAVFQYigPj5Nn7mX8/dujlhNdOHAvw69JAfx5QaZQm302k8Gs
r8ym/UAof76DQEqVjgApsrEcQHN8tsix5giisGyab31VxvO9jB21LFB9qcrq/c9lnj3S/HU87izE
8g6TNyH0s+ogGEY9TfPe/Jw3LRY4PvAlSVxIqyM63SgmjkcsGHhn/MMBsGFdjlJ49zRrsiYoB1gX
CIaWR83vy0Gk1KHGbKlCPQroUMif5KlAUhgqWGvUFAzgtsQqhvvetRVMDBuLn+4RIvPhtERyFgUB
ej62lT5T+zUNQTJWewxtoindoFUKrMP7F+HsenMNPPYVnefUcsSfE1OJWNPL7G783GWxOpn9glEF
nKuhoHN+/6XE2XpW95TNy4ZwYXMs/iGLxS8JTNWw/JNrFS+v1Umg06SvVKnfsdWzBb3O3lNIOlwF
XGgVSvrrq7rHTRCh8KBzcaXlKDyTXrBkpzMzYk6GvZbEnTZfNTyqpBhEJcEh20l0NExrjA9pj6OZ
Ta3f/Br8MS1SQyQtjU2endnVZ77XF5m64bOMeRXtZTruvEITqCcUxqvJUN3J2KBqGRY4mqn73taR
ApZ/jdB4Ilm7MTMPzj3fB+VADWngWlR8cN66b2+f4zgWk3yS+/Dh4CyU+tkSrvgEsGBL/ynthfMQ
18gRNybj0Z2duKUFxh+2GxSY3uWEf6y/Ki0/32Vmkt6TbA1xNHe7nKEp0aYelMRmQehk9dmnf22Q
ZDV9uAzdHp6lF99mjNqelL4KlWqtYejLLMe+7qVfXIZ61Bw4kUIVRRASUqs1sfgyM0fuL/x6iOWi
hGZprUANk3tt1kiia1OoicvGq28sTiXCdFJNHJypJoOvJCuFmXh6HzLDv0hTkylBXLbAeQXRTfGy
NdJvsCbkJXpkONndXOkGYpTaOZmcz49liFk0kWN2CIQRNM0Wu7r8NDiiu4+ECOFB6ZqV41Iky69J
h/I21cr6k201DWWR3+3isYs3jAmmEnIqw+UlbET0UJ2V9Reoatbt4KHNc8M4/tJhBQFq7ncJPll1
cZqxe1tRfhJQlUPfX+q2fmu1k/7dnNrmG8I763PYyW4ZjnZ2mThNtMZ0KvpIyP3mzGBBMFZmM5OU
Csqx5ZxOQ9oSjq94bf7gfo03nolSd02KKgnwdq3bn99/ot8+0K8v5kCUU8c8Ndx5ReLPFqVd7eU/
MCLJ4AiN+glup9kssiw59JZQNmFBkd0yIoQ3+f5r/7HyXz4mXB1GNmzi5/1IJxuvgCWf/agwLi8h
aZaIcjOBD9UHx8TLX/q/Y/jlU1qmCT+HlErlj3D2jI24oJs9XJkfBtm5PTUPx8WioOGJILmnzl1u
Zr4S9RNUpqfSK7GTwDV520fSxmqkhfYFWc++ru3au8g1zNw5b1GPgiu291lG8WK2eVYuzNawbvHB
yJ+zTrhXOfDsbW9O5hcvpk9dGIWhl8sgCa4FwvaQwOvMBr1JmMUZqMF3eu1NP3B1bBkldPXGCKT+
qCMUW87cvw9qoTP/DC6JKgMog7guGGiY5yWBoTnNaEGq/2F16uKHkQi3oojT3TiPjzmuWV+F5o2r
zgwYelTYh+zg+KJ6eH8JSHXl39wZR5E1LfggaGM5xs+aACPxM8YHofMj6BgcAKfhNj266HhWDVOS
dtVb2bhzsnbscLsuM6Y9RbYrwK0OfWn37QJhg3Y9G4G1w68W4KyGPpzh+yaXdaIdoil3riYxbXOR
iRMYaHpdaNw0rMuwwVvO7cjYJS4af+mUHgZ0Js33BiO558mOo6NwymiLDlnuIvJernH3TNtV4Tcd
znRh9xmfiuRWyxEvYNxmDBtBfgU+gKgeT0PqhfgZVDofAGtTD1f4gBGAE1cxgxDOxE+W1NyrKJys
L2S/E3rH0AGTzPcv7ltaEreYa2uBLuBaRDfrnBuydEDC3HfH/1FFljxqlYjvy4g0hFWCE9jRGBRj
/P1XNN4SX19ektqAFgcVFhQ8S203vxWaZEendcbR+RMlt3UBbIYYye8m7RKgErdWnWdpJWRQ/ygx
v7nHCrW9iiJPv9V6T2zefy8vdhdvlxalJtunSRIQTNxzMmA9ZLJxgzz/GYwMGOjbC/9bUc9hv8Ip
Xy4qgjpAOLICw4BWghWu4tCWO5L8ohU4iectGXhmIVbNKACilsxRoF8g9FxrwgPWxc2OvPjxaHch
SmTpBNYC+bVJFgZqf4wgS53cs9pwiyVcc1luNS7LJk5a7YDuqecHBke7evGwmBDFE6guo5IcOU7v
JX6KyVXGmJeKUuC7hLlimkMpwex73TP0vJc9rSm1SPOpNYm0CLNUYOXmQJdhJTIuWtqgfjfCi0iP
c2DUYQM+Mldq7ZRsxwbuw2EovQbFaoQD75LrVxh7Jfavt7odmF+w+44e0Ny0z1aEuQ6K1RgO//t3
58/9x7HoE2BcQ5jj/pxvycJkEpqMQ/LTtcEH8LPw4u+wPCamhtwyeirnx9yoxIRc+z718UCikd2X
H0nb/mnBYhRG2SxgriIqPFuwMKWarJmd9KePAqxbvdwQe+7C9CpK7RYTld47YUvcbfA48Nel549f
Q7fuS9YJavUPrsk/PLCYvIIts3XAtTxn7M5k+/bFmMQ/A0e3P1W20dyZKW62DsDuJedidyRRp70o
sabap6MwDm3ucJA5KbqFyAldCMn50GOV3IlnmPOVXLhVlHz64F3+UTI4CPME0jwTzjRN5dkl6zNc
Or3K6n6CelfBZyoL2ZCpgS1I1+BXbdp9wkypmW2ysmpZPIcz6YfEo5tETQmnaO6llwZXujMkn82a
YEriVBJ/U8d1yuUOYmeJ87r2a739S217msqf//Xvjz+yKF8hg66jp/Z3D0HTgYP12w1ePbaP//bz
RaFxfMz4zbuw+PHz3/ZN+pj/+Idf/KW3QDqhFK2K26owNO830S3f4slR8IISozpAD39bD5p/8Rs8
UvarTNfkW7/kFhZ/zmIFeTh38Z//+z+fxv8IfhY3r9t3c/b178z91xb//7Z5hdLDasGiiffA+xLn
aH1VI4rKPK/YUdEwrZ5C6E4JfGGobh6sQVM+DFnfH2gScHjuyoc0kCqx2jmaRUfFkUEdW5WkTBMj
meU3aaffSx8Eg44HwKqwBnc1k0m+rw3OEGvSIPqxYeM86xxLZrcLczRuyI9iYC2yA0kcB6ENW78t
fRpK0ro6TiHyqqFu9HX03OlddMy4jks1zFoAfFYwfUBHRsnJgTn9ZeHpNzz3dHP1gLAAPqNMGL9Z
E7y8NnpuUiJxMmjua6dwj44YCbZySCQJ8mcvyfFYh5aNzSnCyG5jmckBOciNFU+XesBP1bG2GMPo
cSoJLCuq+UkSxoky6qlw7IdqajZkGaXLOgvFF7/CubkmNWdAvbmmQJppiNyj0YqHpE8fHfxBNnow
3Ol1clBXALEXspIkfY6V50ETEM0j0knRCwAkOvQdnF79KRDDnYuLLFRNO9gz/noafPgLRqhAkwmR
vlns51Q5iQ0MH/AvW1oyukD3YTKEGk82Kb9DaT2EIrkIxvSxruLHYpZHJ2QwvKAiX1t8IFW+Fe10
Q0PqbCbRbioP72DNetFzQNgAM18wbYsXZsGFMkP4Pj6uOQtPdf9RghyNiW1x2RJJswYD4lqG2SN2
Cpj1TBivtEx1l+q10IhM5GYxaG70m9Yctl04XxpugIat1y+hg6HKScJnwfhuLY3okCTjpcnN2blY
a5CrzScsrOl+9kH7YNKkq8gT6EobXqiP3HhFsNV8BUvhguzv+9qq4DXK8ZTpcjVOORY8IbwRv4ge
c+D6dWqOT24xX/ZmABUzJLYtqahaRv27W4lrb4iMpT0YmwkDkll29a4aYQZUFLZRCfukFjtsS2hI
dIY9pDUA5XTzpV1MTFkGxRwRqL09h5UAUZwMdjNDytjo93lgPHkCG+tMsSPaIL0wGE4jezxZY8rE
mjG9bhfwS7PxJHwjXOD+AhZkFrhS2UwWDSOCHaquO/wTotOth6LKyWOhWi1Bhza4IZ4En3MRIl9d
DMJ+iJx62iE1wQTOGI8lydLfYl8Dro+p30jy7W8F/g6rdAzw7a7IuYag0u8qZ+ovqkL2e/jQ7n7s
Ne06Cad0Xc1ldp1r5bTRw7S/gHOGH7yWiqfWaL5NfW1fGW5SBqyaAqHnqkb8w9g+q2DlQDt/9J2C
hICgNKEoxVaV3wNR3ROnh1JwthovQuocEePkH608+QafEJejMWXuatN6iGhVtlO9rnAYMlbQqkh8
jsY6uHBfOn2nOqZaeJMXBIQNmnVfoDRhBizJL+7k45hP9VOemx1PZRyucV9buM4UL0plzp6pnBc0
1v6N0RJIEOQsf+KNnsjORM1Y0aeGPVzT0YRM4pCFx7vwAWFYhpVv6KuRidi1pTsd/AEW3ZQ4D45m
Hzuzgorc18/aUF9a9kfY/NvSR+3ijHc9FxgAJivsQPX93xqHKLatjmEA2fI9Z7+AOIlL9HiMZHWY
feOjWeJbPPz11RjtAbKgy8Z59AwPIDulQ1Pg5ARkMwnJDTIwUtXGkRT9QZ37tlh6eSUQU4jdpk5B
94cl4+A4o4j9stiZbfLo+eyGajuOjQFSOIJysq/xbv+g83k7TPz1mjQ94O801fzz7bUMRM7csgEm
nFoZrmUD6Qige6kxV0NZDCmYz4v92GXdsLv9Vjv8Op7fHMeCv/32NKaSRgkG3xAU648GENe8YY6x
Qto1GeEbMSnqNxDJYdE3+mVcQE5Cn/U0NGO/SYa+v4iJFVkBP0EQgawR2jTC+XyJowOnrpA7z8Ol
FOxkbbrD5YDrDSQlUxHGWKtFfMjtepNBnBqz4F6HSkdmg3WEMw8NvYAiKyVefQEjVxipbA/vf9J/
WEIAgTp+zHSZf+InJlEvGSr8fBeazcYq9Bvdm2+ymaifD17nn66oBR+I0ormQJ4biniD4Y58k7Xq
oa9usOWZyN1e63i+L3Lbg1vrMjwNlGlFP904rZ7dhsqN05qD50oxFVWpwswOcq85XgZEhtFsdSfN
Q+RR91vg4XYhMWtbBoFycRvN8SGQ5rTFQbBcI1GILju9bu7yZLwfa479zoysizZyMR0jyO3SyqNn
H5xskScYBqrMiO2owciCvuMG3YbZGod3KXbhRG8dElAYIIYlYnMEP2UcY3bzjTNVYmGa/G3P1b7V
ygbNMaix3r+Q/7DDIJwjWZmOxcFC++yZn7FiRwEh8t08GC/lxMjOJksTQ8RB7N5/LSrsP54COJ5M
p6CPeH9Y4UI+jRws6fOdTPo7kMIL4po/APBeOtOzJ41GzLSw/UQNjWHp26c8Cpm5pLqe7wqs+jdN
RKiK5c9PaqePZiAveO8XqOPxoTGPMGjCtZOnF9rof2ni+Ltr93hbZT05mWksdvTXHLIeuxMam4Nh
BM+zPYi1g33dLhUY6sPQxUxFn5urNLLX2HN8ZgymKKpusMfKa1qmSg7FhBMTKw+gw6zBQIQHra8b
y3ahm9GzzFmCtKMHoigusEmArmfHFKikaY3SAKvPQ9g9entX5IQO4Kr/AayucsLPb8ovxIF92Ppj
LonLp3KyyPKdkdIo9GEG77LtqOC1hM8ccgVILYlX6eQeM2kznm5qfUFA63XLJMj1Eww8bICAwWdm
1CJhXnWh/jDEpVi5ujMvkt4++h08QbKLSIgw45Ws2YnKghGzE0/38Pee5kZfRE70aRRUh17FB661
cZuE+j3MLXwJEZ5tRTpsvXK4C6RNcmXN+rRKlZFsM7TwNCtGZABvjGyee6+s+w9mif/wkHBmqP8Z
wqN7M98uqiEggLAd+nw3uDkmH7QfzsDbQUyAT1bwwR0xztCXl5MKFBpZMEwTpKXnzySk/IkhSJfv
arPJ14ZyhXD9+AJfmZ1ncH+IxgA5mGiQepNtCkHnQxSkBzuhAOwK3yYMhBksHjnw1rGzWUQpcAjE
2u9NYuAo6l6nkIihBVPtjzmjSWxBnwgVvxvTCaM5dRizzAKRPPqDqlJJAY5n/VB1wHFjYS4pV9c9
tJFNyy19aS9na0ReL/lBr04ubI1kirgc+k3pd2DRUGL3I47EL02QnzNUHNqkIBx5OEUtjaRLQPRy
rmj15DycauKJFpPlLTy4kGZCDrAWXcB0ZXTsdGTdkiSr/kXL+C8+pPclQt9+Y1h1s1aPUTNKAu+G
E6wgGgh8DXmeMNtOK6olTDMOY5W4K6fkp2vGoBU5U4zDcPvw5PhUty3CLi5wnEaHSNCzeCOluJVa
D3HY3w2MPZeC2LE+zy60Pr6YofAu6oAHuG3TC5ribeZzskQ4ai9ITr23CSHBz+1b2Az5RWLIY9/0
K0HO8VI1RsRLRNsBefQls+xj2loPJrL+D85j+x8eb2odKRXbghV1Dkulk4grE8nwrnGwkmlg7+uc
ez1tFpGl8UrVXy+tNuI2eOMvYhf1zOeMV6ehQcsZ82tVRjQyCj+0pt7K7WvhrNI2qJYwtnLSqeCC
Ecml0aAlWbUIiEqu8jR4gqrkHcraw9cz4FxE7e9dIVChynfE0dTYY+J2uu8F5ZZeEyCKAKtjrEaq
XepSWQc0hpyHIfG1yzigzHbi7tT27KC12d7VLi2p16UHfHHuLNlF2yLFYjeqE7Gq0Hhk4XBC7oxq
ihTThSymJ7uZES2U7R0KtXiXRGibOERoMruTsMcbVc235PG9nq//Qtg+QNhw72cpvuNkUkdA1o+/
Y2uvv/K3lYnu/YVJiBTwABjHvdirvVqZaIBnfzEcRXlP/6BAN7bjv/3syPVQvwX2RU2jckH+F1wT
eJmYxDfw55QsHWvzMzztPXyNMfDbY1OHB8n7Ig8C9iVv73xKm1VO04yJPVwZUYniDQLMgMqCslLa
hX5JtKJrZgws8drutomZpZn+pWXWa8DXKLPmROBmO9cLAwzPXKegvOUQYwKUV6X7iYBmxN4ALsRB
Gt2yHIim3VhiwIYWw6gJX9VhACaAEUGpsq87qFF9s5jbLsd0OE+nOF+RWwrpwXPL/Er68XjByKbX
96SATYcJ+90Tou2Ska39oDVFvx2K3gmW+uitPBmXV7FSmGTwBYyFlIl5Cu0IW6AIV1lkXCBXKB/r
3lsP0HkG7Ipm7Odsnr27OcHkWy9NpiIwDPpDpIdw5M1Qzf+guGBy7YlAT7f52Kdb1EKpu5JeEe3t
jPMVnKPt0TFPOtZemoavsF1OLeVa0ncQWaiJw8xKdiW8i00811QWeMrzh3NLuThnvd9fm9InDHGY
UDTZiNS2IAbtKmwaRkVBOZl4hAXTDAcQt/NYVv1DWwM0+TMwH+KcimQfSNUjRKFa8kEtX+/MB+QU
1dUgjXTbmHa9JkG2X2NeWxkIZ+qrAVeGcsVEZ1hj747PdpQMcm+jmLz3gEOvmHxi+Ql1s2o3IWVT
uuhZ6isN8qx+S8Lt2sTMKduKNvWZqsmR8zxunUVEKarh1Jf1Do2dVRcrvbPgmth9tqsKn5iPAOR0
Yw7DsB5aYt/pSXrE7mZLPVIHJQlVitL8TJ2qP87SwA5K8jRulE3cWs+t6TGj2DE3Xp3JbVeM5ScS
acJLVGfpA8J5e+HrMIKWJcLnXdqHgb4ya+c6y6aauTfjnhqdcLUs4WyyaIzR6NdMcYkBJlR8jZ7E
ux5lVeLPViNeq6zgAgP70VkUIkvQBApZEpvdYesWa8WeoG9z32YOPap0/G88DTXcHRRP33GGwBV3
ato+2QZtZZ5w4O/2Q505GzOFtLDwcr/55Fr9k47+dtVTDa18dIqgmOkU7ZnmiYyMOmTkywAk/iqz
Id0koXS/KnvELXp8umrJtMpYSeDBRYPTl1g1fnWSyFSPFZyp72mb+auuCqZ7TPSznT9jMbbUNN0D
UtKI5OpJs7ieijE/VjKOKX8JiFZZWBHZgQ1lBrEpxWc7qFq0l16+z4lH+9JioUfyXuund4lFMjja
2XLb44TfFi7r0PEtjMisRL9FCtctJwSH3qbILYojVyKbuyxLN0bY25bXdeZ7m8bW058gF9Me58YC
VK2KF/04eYvcb59iFM0rMQ3DUroRQvKU6W1hmY/oIr6QBCqXmN1DZvB606mTVcUEOkhxzq7CsrPB
bzU/4GUTCu6p/tep+Do9+vBUlHAD3jsVEzToj83bY1H9zt82r95f9M82lFXPOps4edZfjPM92zah
qOPY5NH6/n0s2n/RdwMlWnQvVIFqHPVr5iTEXxxg/LSrbFM5zv5f5yK2Qm/PRYi0/B/CnkPWjeSd
nvXfCJZNlnVn7WXquku8n9AV522/nf1wvEgDwHWMB0HAi2GYfsiica5kYlUcKYYx3BVFR8RkU2qP
uIHrhwQfJxRyvjjZPFgBJ4Kdr4LGco7A0s3dRKb4CaFmStBsH+0zuMTfitJ38fNy4gsQ1XU7NdV3
qNnxDvsuvP2hvo416phyftJLWoPID2wo7sTTf4Jdnlx4eZpf+o5Itx0wJMqk/FBIwGov9bOVFmfh
hdE3wz6PsoxYZc0WK1MLnIus6sp04afjNXHW6bZMXe9qaoI+XjjgybdI97wjFgv6wZgi/QDxhiSN
vhDVBgZAukVRGTwYXuQdDS25MUa7O5CfcyLcFdatjQo6ryxPw4y0FM/QVDAazyZmRQb+PcsayvKN
h/AZ70YH3bklx2ZRs1NuZaqXPwbO6I2ohUIYag7erkg+V1YMLj6mFjmM2RjvvEZ1PdaQrXRnMmAh
mt2Xwo3867YLh9u2iOYnlJzTQ1534jZIMAsSU1wfbRGPt5jwREsouNGm8rEm10e7+p6Jblxhu+Fs
yj7tt46R8DECjKetJE9pnUhOrxKr+6F5QiELAL5eeWnmACZKidlFKNUTvchXjfQPpPZke83V9mni
JKugKjAfxRFmW1W9fA68uKDNaqPL1qb1snXP35NUkN0YszNzumlxcoGEwdfWAgLjZYk9w30wRd5X
p7KzNbVQeeGX9vCp7Ifq5PlWdJghNh6YW+H00NUi+uK3VnMVd3r6ySqscpuB0pMtj4Z8J8fUwfQs
FeJ2npzoEAQWVveOk6YLLElhzhG6wkHWVi7TadFf2QjObryatQKPzfbpp630qRvH8ujbdrqbxk5c
2kg9tllpR18714keqjI0ELKW8jbDWWA3htN41LVeXJqDLHZ1VwTXrVU0p3gWHuHfTbrPtG5fkvEK
kplL92hWpfk1R/JxqAIr2UcQineklBJbnCVNCp8rlNdpOVya4WCxHEmq0cjhhLfTPiK2wRh8GhNj
bZa+81gJ0n6rMdsHZAgsMuwZ9gXWGRuYsOR/O7l5L6zkaRpEGSy1wDK/Om5+KnqBdUVTTuQU5/ot
8XDE2TP20S6khmKKYtDVj2EPXr4cNLt6bPw6vnGCpMJNADD9KfLdcJv3/FIwR+lnQsozDP0wttER
YlzGATdxEILysUvJnbXS7JMjmvY7hBbwuzYxTgie95xg9kUxVFvEa0hgbQfz+ohp8S1KiPRO+unO
JnD2wvbnfG8lWbFqSvrSjs3ya1t40d6Rmb+ZcHRfQSkZF6AX8R2gvfVzHqtiKRKIa3MIAIAANXnA
zWD87MBvvC0JsVhyQ6Ee1WFCRrltlDdaPW4GhlKXVY0Mcel5G9nG2dZvBv3AICjdVult7/v9g6b0
F4ktjNtYD8Qux/OFgIwBFkmu9/WTaIl9xlp3Neijsy2MYVz3qdFpFF/CfWjBjctFqc9pRErxVCCx
nYLruSmSrTYSl7eYJuks6360PVyPh2IR+BNRpXNDC1F0zKs9r/+MVTwu3WkC5zOlNmabg3e4SLuM
UTyxu4cp9/W1YWgPMYlGrsrrFOso9XBKtTFs8XAgW6Za9AUbW32f6o2+pq6sFmacFN9Tm4GwX4Te
rcxce980ciQyF5nnLbmuycpx8iVS1+bRjp1xG9Pq3eiNnWGPlwn92LuFvnT9bMY4wE3tNYJi797j
1DjOVhh+wao5usrm/hviFXvHiTgvCb7tjw2YBEtpiK+a2M6X7aR5V1ln1Tdt7FeHGDuDe82P0iO9
Qbkm8CHYGF5BcrcZlgyKKvEFgra5swmAWNe+W2zCMTZ/kojbHQZosY+WqNTh0s0M4bFa+4wZRZ8u
sO310KV7wbaDTIHlRTAsNcMPb5jvsonTPy/6oBo/6R2XPg/lvJqmtlw3o+mCCNGJwbEtwmucAgcW
GgU5MKdEj6F3WCIEotvm/8PeeWzHbW1b9FfeD0DjIAPdQqESi5mUSHUwKFJEOMgZ+Po3UbJ8SdqW
r2/bHQ1bIqsQTtprrxCP7R4rlvI+7YJtjJOWj2vGfCV73fDLHpOd1dSKOaFznxsrMxw3VlX0F2of
agcXOvXXodLketAsWBgYPJ7TVRzPGghJO5vmCsEuVe0+SsuK11k+iIc0wHiclQlrvVZbT5plXs1d
ojyXuNcdytZRNtgVNZc4VKZ701ACGtZhc52S0XuPNDDYqKISt1EfC77ODgiAnxRro1MwXNRT9S1v
5ulZzB3LP6TgGaOf0Qi3oz6otLwcGiGNcmaS1AremdfxCEWxGLADWYzDBB1lGYvrpXpg70+S8K4z
OYjAa6lAm3Ldba+rsEp3RcSUXo2lTWzV3NSQ5+zAqV7dupT7Po20lTEOyjHWiP1y8uyKFCO5a83u
0axNfMKLJcna6Ybum2ytR6y1nkTQveIb8ugU4w3R2dQG8wCcqFfZvs7tyce+5U6rwvJQRrZ915dS
+yyh7D3TKRy/oNF+dPrcUhjqMQZ58lAibxbdoayaqm+3VNTVbJ1z1MpDa0W6FUFHMR5Uhr8IbY6j
Ztrrbhg756pqqwlTNyt47eJJd6jZBl4cvsEaPjz9THZFIbbdxKlnm0VlcR5jD1Y8liygnL0W06Yx
kJsKg6bs4ChLQBl2aWsOefJMDaf8QLq0/WhOZvUV0myYXAVww8/syFTrO7gdUbBNZ5kCEIzNMGMj
ErZm8uJEY6Pcm3gzmNix90G+KpRYFojVY32dK2LaorPPN73VfMFmeqBBFqZrQe0PXcL4MirasLPi
0vamrCWuqcjHjZvaHCfT6BDXxpH8KYzZhVKYK0n41GfFxvKfs8h9PkepH8GsBDF2lVtSjsIjHuKq
h43fdEEtW13UvM3D3FKtRfHwZEh3OtSupeAaoHRbNR+nFZpwjltkWnUrmFr1WRzvYeKhup/WfRG0
OyfFPhEPWpw66PjiCGZcQ5dq1kmlhPvZwNimC4LgUENzOLQiPFpqmnrCVssjBuftegrt6munWziD
jOa0jas+3uDg5fpKKCiuCcfyh8AoYadGeGC1+H542PY5uw5oBX2JRmiaCMSr0WFi5ZVYX5Jh4iIZ
fSE0y3K+NKKD/vjcGTZZj/cwlhbmPILEOEv/LeL+qyIOMB008K+LOO8phUtV5/E7dPPHb/1EN4Ew
l+hhqrJF3Uz59dOoGUNK4xMIpqBPit0nwgyKvzfUQZIeF43uAtCcgjx+lnHaJ5QxuKuRh3bCPv9R
WsfHDpRAEozyHjGbrdOHoj/wvuHFRleUVdeNF/lA7lA/0IEDwEkWj3B76K/JDZgOycj66AshW45K
Rn8vjYZluXHz6subp3f1o3n7lj2hvpczmsvVQKRE9IMH9cKE4Ym8ZcGgsMBvLuog0Va5ehFKSsJV
ZxcWIpyeUxokOqN7tEFj4lWdOVDFq6QGpQzmxjY8Wt/5i9u24pLPiKAApal6jzrYUbeTZQbfsSMl
TezXV3zSELzpQp+uGNUG7B1EnwSRfOiqGwvt2HKn9kJHxhFCwJjT+x65B0Z4HMnY+KdRTdYx289q
XmjM8ImEvqXxTBZq3RftC+tno3poO8x108ZFv2qzSPQrGxpA6OPyE12h8Tpkjcu6A73G/dxE1ZlM
B3LM8DGyzmMS4bLtr+/qj68B2a6ArY8kH8rrR+GEPSnhoJRpc0HDzP1chI7Kjik5I5EcR8I0pbV7
WwZq+vDrr13G2ttniQUA5w2cBzTGIn8sl/WGA2WKMTTKJswvcmdWL1QZdRc59iGxE0Sff/1NH1hJ
LMHQEgithZ9jkfLsfBhnJdDoTJReceGUggTPgYQ2OKvOpK1kGfmi6oh2I5IK8UKCi1r2d4PmvegH
bhCeFzBnNJT8lsXq8OHrbVuPozAnTWVZuZ8yTAafZLpcgzlnjW/VYOKT4NVvh7Q6VdGF/b1N3WY/
uJNxHC0dc1sd3Y70sILK7vW61Ii5cKbpe6n05Vooc2Z7IO4G3j2wF7of28E7DvK7afrHF4XqmGUD
MjQQFFjT+xclrM7MTTNQztUuyJ6wiWzIQlXoGxorcIs8PAxYyn2Df1wex7mKsLQzxtjjrGy/tkRi
FN4UhdDcsbD6HtNifOkxs7H/jh9i/uElg38xiADQWFsXSfb7q7RqCsk6avVzYPklYnPdEpe4XZzd
3E1LM9Grx0pc92hhOpxmI0olNQf9x9EtXfBamVbZTZliSoXAYAi/DElW7IGpoSmAet/jTobeGukS
Hk0LGEwgGMBwkDT5xbCgxdWCG4dEfiQr5QQnazAudibQ+42WhFect/SROgueI03pu/YESlsLPk0Q
q8baYHQzLoiDkxyxe3EeaVIYh2jBt+cT1D2IyCARcEHAAbwAw4cFF1cXhJyss2dkyu1tJxTg8yFr
bbIfqg7cRdPuqojo2m1gK4DuVCvBN/cExcd5pXztFny+LBttj79ruVcrN32J0Zkx7xdMPz7B+xjt
h4d6wfw5KZZbBHbuZTVkI4akdbVRT22CFNQw9PohJFePPm7gZ3gjrLvSvQQVoM2gYoC/Y6vR4PEu
fQintdOHMRPRmYap1K2pt/Qr3ETRgL2z+cmxitoHrcF1s5dOuFHGUTzhgTe8NqcmyHxqiOSn5si4
9En0pWMynZonhP1G9LD1bJfTL1mxAdFmocFCyyU5tV/sYCDg49SUMZb+DJYRtGpqmjahsbRvhqWT
E5+aOsmpwaOfmj2jbo9HS85zGlx3Q4Xl1WqKMTatX6Iggsz12AzKaGegH3iGyeJZwyaz1etV13Zd
KS5a2WZyPLhxNW97FyvYfVZDRl4lWlrcChvCfTLp+tJXAZLEqwnaIK8rcxz84eATesQcDZVvySEU
hAu2anCJ2s6yi52c7CFaY+PstsirWp0RNQRUuoPXsRduoB0nwSV1o27hmASqw4DTZZNt8jSuXZRW
bF6BP/axRRQJ8hfS9wI6SR4UeJDQyO2GAGjDJjC5wXJXbqhZMjKvZ5MVM9eA+zwic8mq7ZspbK6a
WMmwlwtj51XpejsWa1Fo7TY2nM65MGk7BIdct1tc27wcD6V52jX01+rIL5FEZn7Q9HNF96rJY8Jq
rWzaiabJSg96HgQ/m0N1uq3jKoZLZBnaF/SRREvjBbGEacpMKJdpIpSGR57nX5Isc7O9Xrtt6suo
tW7mrtX1Db0pTT2LhqghmcmO6GFug7ov81s2Y/2QhJRjWOxwBaRCpuHsk5CMSxdGa+VwnjkTQ1th
qtTrQMX4rNZNM12HgR52azvveZ2x3XA+yedEn7/jPOSCX3EBxLWTLFztVdo2uzC2peVpEsu4dVzE
AXKLQJqQ8urSvUqCITE8Pa4Idc5Q5CtnRGMZG7UMQrJnI9cufRUHgGIfxcRC+NI1Ivo6/NxqwZmJ
3KpCvUIAHkONwFMHdmE+Eb26wgDS0S7UmWyneOX08ALvcGnUugurdEGjc7dqz4nOZUsKG1vyC26G
hc0mIAIif8RqlATpaspSwlkHc47PVDyd705R0OZIhDYYP4N3g88WUDWpAzSEsw4rr3WKIVvjYWiF
FVdcPabDwMkiCZP+tjGt4VtZR3Dx7CEMfEeaQkPcH/A5ZlrgppnXPU5jUCmN6wa94p3aKvzEQFnt
gGVPNtiYliXxrh41DeTeDokAiRXb/ZyLahmcCYG3WzttiH8aJ4PcZFEtHe5oyLmwomHRPWMHcz8D
VjK6M1ZJknlVd6R3ScqndpXUnZQ38GBcY08y69Cdt2O7HD7Ba6+gH8FJKQCPhn1RzDOBVlpG+raQ
9nLzy6UPrE9cV5mpF4aZcxddBeS4WoybMa6XPVOnTAEGrvPaZsrXHaeCkH9jTUVdHV1WKPrhHOkl
0Z77CKOa7jxT8BlBNtNV42bEZkj3p77SlkWDyeRxRywgo6su52T02Z8D8u0OTh/HDup/UzIusPV9
GtAGQ/CvyQ7T21E0ZyHH3ARiQy6TW4fdYtvkghxrN6weDaHRUoiMKNYOhRO63VlASlK/nmqbJN7Z
nvRtCU9eUgRX07NMpXk1do0odhXJmvLLAAGg2WWBkr1Os7usIZSr0Zo6wAFVxAii2RCn535RREDA
8VCGmEYaLHNTPUQ3cdE2Z24mE3NtQq9cMlXRSMBjJD8dZU8fIgLJmSYzHnbu3sgLtfqesSBPB0dl
SPnDsmL7ianwREfAEp9NZqjO1LrTcAd007Znp9V7wdG7Sr7WLsJHBXdt9TC7ba2+tE0+4QqgovDY
x4PGR42ZGhGAPoRoeUpeC6CfRH4wF33fno+Tnd6e2FeO3ewMXM7phw2kd3kSG7KZ1pEsCgjco3FU
WoHIIaryrD8L8SjFyd1ssuiOk0jzItxFnc7S2fRErzQDXI+hdyp2gam6pcumxg9qAW5GYjsnsOm+
xP3V5cPA2EGJFRkelKAcvtHbV3qPYGWL/gDq5WtQm2De1h0BL348L5SNWGsT/WoE4TEvMqukwUEc
q7DwCI0wAYZdNjT+EJW8NbiR9Ojq2c5YO5oG9f6oYw7ep6RIbWesg7lUYyQjfAom8GxwDav6MphE
raPMYayx07mfGetZc5W7tLQ3nVa6ycbJIgsubPeogb05Kp5JvX1vajnckwGPF+PcCJbYjSrAdIPN
nRHtI+fmbVI4wMGIdbiGR7suI/1KG0Vq7fE4drmvcVTCc1krpLfjscKaQXO/g69Hq48yEgPITRM5
MlrjpSP2EybGBKuToBnDDInsH/zSf0lif9MOR4sB1fYXSEpBffP0Urxth//4nZ84ikBNadDSAYij
ZMLG7D84ykIgo/9M/A4KSNBQCoGfOIr6aVHiLyAHNcB7lpj1ibpAQ3JDD12HFO/+E5rYSa79tnbF
zsyxqTRsh68zkHW/LzYEeCsJDuzPED4qckSAdZype6h718jrQyJIT6pWkrZ8lGxpMJGZeNRZAQc/
JALJtJEgFJNRhgdOX47Uz3OFGtkispd0bJFg0UJYHJnCMmnHYCtJpYjjI3EiPUD1zN/i+hIw7VwD
UwaanDM8qC7rxuio9pm5qPYGx1bIOVFYo8grgNWKdwGbg9QH5HnonkgteNTyGkuzwiLCZbpNKggz
uu8Y6PSvAXm7yL2MoQMPrcs0XJE+r2QeJwQ0+mmHTea0AjUIJA7cBafKf/HH/wp/BKRgHP1q1mAF
8NzGz137buKcfu23iYM8eSFIkjyj6UA5QDW/Txxb/4QQBNAICqWxqJep439OHGYb9HQN1tlPsshP
HokhPkEhsUzcr6jioGX+IwASRw5mxpuZYwD4APYIVHWqbSIS+4CgcZaH6oIj+a5ATknWSwyujxGv
Z7btw2TJbw6GMquymFsf7Mn1iCdsVuM4SbZ1WXqide6c3pEHPO/l+dilx94xGiiDFhhira9SoXCu
TyCHTZ0BHYv+JwzLTKzp1ujMiMrdlK4C8cPqUFG62nXJVFjDZ0RKbTjSVyt7XIUw81fUrb2XYA7k
Cfpba+KgHvrUpQEVF+yUsOUtM/lmKaVYpxk/LlX6MdAt633Z1w+qE5U4Ffb6KqEK87PA/owJ2E2i
q9/6mq+3TITZBWBz2BJkWhBLDjR3rSJjwxqX+7HKsfVFXT1YhBSt2ppiZVC4vZxTLpyAXKx7xd7X
tbMPczxtg4ZH01PIhS0qqTmRr/jtjSvL4lHifNysRcWHpj2PwCBmlVvgMQhnn8VNs6b+gVomuIa+
NOg1B7ghdXhd7xKDFOAipYFjVRb/Ko3rwelaf/nNxADhjN2OsFJtaeRPPIIy1VvfbNX5OizSa3dK
ez9t+ErqKPPMNBA9ATprfldxQXppyTX2B/eyodIN7KU9XeSvU15xeNRrzTODiRamnKhnsU94DlJF
5Tm4dyRotb6epwQzEAUEdxSQgNO9g5N9D20mcZu7APEKecewMTBmnDflLGb0HTw9neMQZwt776jK
3WmQxNUEz8GomnVpMw4oY66z3kGmItw7ziQ9dRp/IEK+7mMuKkyksYepwHqfdM26CLPxYLutBmFw
GUUtPwtN+SJuVFh3RaP5do8vjhVYFPMcIVcwesmiMs0LxvMrXtSLDIxLT4f4G1ou3v3M/yUBzji9
quSoKRzCrbAh9yhmR5ipkDI0u5zPRdW4Xt3UD6f3nYUO+h7a8l47cL9EZLiL8TSvvmK/6CwnPQgk
TkxyRjW7AdUAo9OxGSrFMhfgMU73acT/4jT+TVe5EGYezdySZJuOxwUR9m6ifvaHinli20NwGHB5
OY+gRJDB1TzYCIXJyuENOx2DyWE2nh5GXjIpBoUfLWX2LSOt2g8oFQ7kdJm+ETBoU9kEhwkyy03W
JKWHZ0ayGoj6BpYpyw3hIJpfy0Kss9rgkYqeawij5sxp0BGFoNlHvQpiyp1Z86XNpISqcoyHJKfX
VzDKyEylGs7luaMxUXXBQuD0dBLpiaa+YJ6QvRxf95F5cZpeOrEiO6F2mj8akJg7aMOrooONhLlN
szZw+D6Ekci3Iz1UnxABpqEEND69WwxvFj/t/Gj1wbKEMARQIrtgUzyb0yifEVFv8JR3t9AWpE89
7W5gF6frQWE4nwbAMsKZ4texMedbBNSu5/bMb2N2593pNbfdsES8MIzgtqHWSdTgiYw8ZWdG3Cr2
1bSpO1XZBYhsPDx2vtE45hWo8hX+DS4LOrNHEPDoZXrrelquBgdRd/kRrGa8MEdz6wzJN2JNOIrY
Q34MpCZ9GrSYlsxC2YUm8xQLAvU4AUZsbItBlmd6flRQf3szYTasvRlESBYHwAbO4sYW/+SGju7I
h6lD7xmNbnmoNvU1OFmDtr6p9wO6ugVAcdZjnAmiv03dV8gL9exQZXEbeHWn4Ieg064jrJ9wSM+n
LaWPhitB33tEh6MW6rmEoVOZRQRr7Dix8IeNRvO0NmnuqPmnSQvU1cNlUu747OjKrBkStWlca9OS
px4ozsqk88S2g+aJ8DCUhvSrPVmkYg3iloPGG+NFZ8tXjnE8mokZcHrWlmvKtcz4yE7lvRo5gKIx
ts1acUyWwIXggTVscKVBJ1jjOZ1unaB6rWz+OusSorWgT4cx64mhpPFGretnB9NI3JcAVovK/pwt
yniJRF4Zugt70czrZJgfpnhE7KWkTaqSIT0JH5dTco/zH6L8dP4qzTTrVxYnAst3nUXMM8918k1L
inENscQlg1xod2YoU4S12H+fg+N1B+IQeIW6ALFbBaFqdH4iICBHRdxeRaGBJ/SK5jdUQPIDIPdP
shU+5GTEV9B1SswXqko5IBJ7UtqieGnc/tmIRdGtQn2Ur06lKzMgsDLPDY6K47Br87rYUOuTt0OY
YKV7ZVIz5xPE8euQrWhNyzQ4Jy1jVjapjiv+Bd0px4Z4bTTZjhyUVnkghqr3IqTU6TGIXB2v/DpV
MR6ZZBVfmD0xf35IhrJyk3ccHyLbuntzFPuTZuaH9sNyrsF3zNEpFbGcxWDwfUWQojudjaLudnY8
wYKYo9dYsrnouXNH8hTRZRQBnhH/rc05ddXH8xT5zzDFoPMI+4dfzJsuGh0iDdOHstupw2mxYw7q
sXzJB3wFCG19/fVdfmgF/bhLmkFwkVUXrcyH09s8hIqBaKTbpRMDZDkJuBIiJjJrsT5907+l89+U
zhpEgF+yEM6LvH16L7D67Xd+r50NnIhQ0NPQJUOJCvr3EkBVLcpqzkgY4mMWhxnif0oAqmr6yZzI
LQeC9yli+qd9kfEJg0cTgZVGMIvFaPtHtfOHuGja/tDcaSaqi1MEQm5nKRHeDNlyLiQhfVN0aZcl
gUYEVCjs+pFmspJbctrZhdTzDZb90dJo08vzEFswL43D6IWdZS5Wdphhi+CIqBr30VxB/YRvTmBb
rbl+lseOsTKycjri7F+nX+LZqI5FM4uXRA9Hd7UYFHcrYao2ye9K3+vbWLGKe7ttbW3fVC42DYTh
1cN5DSvdj1o54sWmpdNKUp6cl4jdPPqgVPCTchTdhM1STVvFU5N8hg+K3XrfaaijtCjdG/0oJpiK
jvodQlFHc0UPDVT/dIzY1nIz8gwris/Tvhj2Hc3BnVJ39R4/XyAA0uLH675SsIPttHWhuV+GfNS3
xEG0UNRDxCkQPufky2g2HB46vVx3oGKRq5Lgksxqjf5lkGqAzrdIE8jjtl7jjqJiBYQTUFo3HBYC
ORPgSZpnTM5np17hfmcejGSmkcM5zDobqOCeeSJYFRFdFNR3s1XOe9RVjWKc2XU4Sj+pVWLlBmss
tzUprKmvjdpwXiRGGhvpDjtwRAX5xpodVD8ezGT6s7skHqOiQrUly76zz+ZuzGsInWqDaHoEc5Qd
otyVG4Ls93uVcDy3P8OgEGJ3uxpVjN7kPnQU2y7XpWYaj72uqTdNAyqfVq4yvri5TYqFm6jNK70s
bUCSmjdmpt7aWaBurDbGk21V2oH9UA5pZ+AA7PbHAUPKA3L3kgdVyyDyprRL9rGBVYdPpOU1HUz4
yRiJg//L4bKhuCF+L0bOlY7w4OGxQJDWVPXgQIWlDyzmzRzHcktMIMTJcrxprc6I14GSahgf1VGO
cLnF/IZOqOEZNPdpCSVOsINQzRk31Sdzn42EpnHwa54KrUyftbZS9Y0roaat6momuMkJSFTCemqp
CxtXPTR0KmFYY0tEOGWiYmDafY3YQ1t05YZ5pfAETTyYyvBrWBviLEwMUPfRVLa0B/O1zdedp5ZO
i3dWx+u8aNVtNEgnuTRI8VxllYMoT2pCnmlqCPo/aGieHWnl+34Q5kW8KL5wm0qNI1XEfMiDGTeB
ROC+2UVPXCOAL/Fzmy4NL6yowYG4Myxc8ageolEGX6OaA2UBxXdb4kLty0pCUCRQ7z5p5guToI3r
ZWRfBiobDZ2P3Lcq9XxO7Akr17L1HL00N05cajVPoBSvhTqJywJOzUNYxli/VMZwLHqZ7pqU9vYU
W+E2SVCgBbjgroIK5F0bZLPFH9K9DQ3FxBvH0Y6OtD/PmrjM0Vp7thJYRzn35pFgPgXGfTN8Mati
wOwZY8fjGOvaI+gbgghcyArasKnQb9hHO9yeGv1VsZ0o81qexkbOCVTCNn22oAN7NemXzlrppspd
TBWM21IfxsjTKPyecawN78zECMWqkLX5rc0K+M5u0/AZRASlTqp5SOiVVUV0yX7AfeqA+3pGwzJJ
yJ6ijabnobMbTTRxQ8kJm3JwTDatGXJOtjskFir8q7s2qvGi5fncwfS6ZlgXN442HYn0Q64oA3cH
saCki6RX9sEBv0DDT330Mlp5dOWmTrzrgyJ/oYZw16kgTWdVZtDgfNJWUfwLlUjX5KbNQCsoRkjB
Y3TfqkqBuyVuQNrO7fTAG9r53hGJSivbDGnQ25zakrRnZe+E/hUUYlhlUaesx0HFE2Ik9uDRdAZ3
ravlfFOMnP0Nux6+0DPBFVdPinMNe+WGTsr4TO3R0yzUW2qgQfGkWc1+kUbNdjQ0/UHL5wxH3di9
7ElKu5pys9hwtG2vtLoul9g4cWsTDCQ9YgNltSFQLyROqhJP5OnWa2PsipvEUIqW0jPSPdK3kJjS
H30d51Ds8j63HzHKnaFpMLT8mSXHi9qp5/gbRsM6L1j5nQFXLdvprXMNKBfHfkXfGKGq3YdYuZ05
gxkdCqjMVxWE23VLEcyTdaPpezzV7S3eqFXiVRqsh4bYP7p1apOhfEK4rKq9tp9rghQ9Q6M5lsU6
rRtodToJW+cjlrV4JFX1cc6L4Tq1Fb+bpHte9ZoZg+7GUbDXLUWeR0Kt1irZM1/TptfukiYtz+3S
mW7FoDYjiELk3hju2O56px33xRjEWMMGxkB0USwuaa7LL5lbVF9AKeqrvEuDzyWC1bNurEa6sc58
ryLX9elyJlvs1Cc/IEJiJay8idYGd4v2sdVEu8/TuadEsrt7zBkRscRGgyl6bOaAaZRGlYjEVQXn
GBsXJ8CEAhex1sNOn3TvZMokSVuqRuaoofMc2+HBGG1zRZa6tZ3GDNv4pArmA4HW1jMWNEIhwC+P
r8KWLp+VCPfLNJvNThgzG72TiyVfL2ziDUoAi9K5LO8Cu6/DlWLCI0F3gShz7QzjsauKetOUOH54
/x6OTyadf3M4hgJLI+ivEfL19/RpeKq/v4XHf/zOT3jcXM6/i12GgenaDwz8N/cB2wQ5twG6F27u
j97Rb+i47n6irgM6d9HZsbksmPpPeq7zyTBQRBJQbWo46wr9nxyNCaj6UM0tbh6oNvEId0DdkaW9
PxrLBMBQnd1qN1lT9IDOPS/XFhtCtxpnlEejXWftpqymq7QgTtVLIxBHmJ0EHwvslvs4B5DVZ/Uh
iDu4SHkO1YT+7/B9bC1lgb4SRDaoBpf1LSfgC9pB+tVQaupUlNCbPETWPuki9OvRpR3FQ4x3AYDl
bdKCBo3IjC7SxOSY4WCOtLNpOxtLrE19sFTBjl6AfCl2ytkkwhgM+kt9NhK2SvKsjn5uNJPtwMVp
mIZb5d6e42BPhHd7k7uhcUCn+TWxK+UhTjPAmSrHCKgac3hhWgg/CBy5dJrych7ZLLOxue6d8MVU
JDdJXu6KxNdrCmG5cV1au5OpK/BM8nZLuulrieQPN0sXF9Bc0FfA/WveaBXWjNXMt0e9dm3p4+JU
1J632FCvOg0ETnXugr47V8mUxY8xv6XNph5HEBLUU3mPSmlY/siOWCwdDad8IK6L6GC1HQ+Ai19B
n/eLKGe1KAkxI/tamQCjdlHcjokyP8oU7LAk3GFN6EW36aBLeITOeQzBu1EP/MCGJScDa7kE8u1N
PtqtOP3bsy0udakoMBplcRs2bvq5oNPxmZY8gOECi1fwkTYwLEZUiiykkchem7m8gpU+k2yvHFqS
5J4KQ63vSowZOD1BE/H0MqXNr5VXEI13lFjs9WZbXU7EHT4Y0rmzmrjYFiO+NipEL0Iwpe3P2CXv
3MpyOCA79ynnkYqz13AfGgF9zYyKDPyuya41N+ieFYGrtGdXQr9utVS/yGKIiUiUohHkPmJDTqP8
Voew7RMsU8MRKfSbJm3RwTtBDscrgrPBzMFHtI/XERlLHvHWlbutKx2NT1iqKujZVJBxYjqcjHur
uNDUsTsjnKbFwwpLoHuoJfGZkVniq8GNr5upBQWNEy3GJwByxkZ1YDmiDZ7EGSneZrsvEKlhlJG0
06uSm7OydWDqBq+Taw/nqVZjoBgSJQg8GsPz48iAki1Rb/9d6P+bhR4/Lpa+Xyz0cXPyfv6/4vX/
oL122bf3oowfv/9z0af3L2h3AjX8aImCav1c9O1PUHiQCpCm9GPd/x0Q0R0YAwZ9e5dwJ1Y6C+Tt
P6s+fjNEm0EnMG1N45/+gefMsn28g/AAXUzIDioMcdgO+nLnb/GQSc0lfvyj2Mlx8fx4Tcl4GKdg
nyz0z4H4m1gcGiRETKQHVbKy6c0PsO0vKd7uRxRxuQSgSyAZ7llbTHTeXUIB6lM6DifWop4EnpK3
MYRCuAaE52iVGNaJgsmJkQbnZRnCaMAI0h+0R4OW2xzR54BxIyAhxgXeYS7HfxsC2eLDYZj9CpR5
DV0LL6jy2UASSjo7TtC478qvCS2y5T8nA8Qmnu6bmYzWDJ9QxZ9Md2cULQ2skDMWh958Ws2iBUNW
6kbX10JCSNbzz5ODUzSjYTeidsQpesWZ/izs4PjGyUyYDTfgpLQqHeWcqQym3eqN38gjorDrgEXL
x6MMSzyUhJb7qOqK34T2E5pZmraJCn1YB6KxycJ1VyKKfLCUdT9mHtzAm1HBbqcaah86LbZp5Vd2
KrGN0+4KDiWWp/m3GfuzNpFeZQ3plrBYZzXgJ7bS8/w5Gw2xlYmDGFsMz7kRrkOra445/Ep62Dhc
Ww1fNm9iqV+GWRL+e378rxgWi4UFs++v15UNvKT45ent+fG33/ltLXHEJz4CdBANF3nJJy3Jb2uJ
Y39iebGW0B0NftHJjOPnCRJiEkgsmYRcgNBoFfy+lqAKMwFroQLB17Y0+kT/ZC352IVgQJrITLDo
4HSlQ4Z6P49DSG2zUxbdTtM65IEIvaFxGxoGbUanu9T8Zp0fSYXGXd+NaLi9eVZ/0gP50B2Aortw
SKBrYTmKRQSWI+9WkaoKZ7efx3Y7dFrv21Nm+WqspTgJxNnuf/gqvLo43WKET8fl/VeBJ/WqSkTN
lpNMvE01bDX1BlU36pvqf7grHqWrWwh5IMgsa+cbuBo0TJasUCh3xzFGuTxXawwFpdeOdrf/9V0t
Spo35JjTAyRqQhiCGhx0/MNdoXrrZGryAN04QP42abCDO+t17K11mAcYiRUcbKFvSQ8hU/FjUfjL
TYAx+CdfTp95GcW0DT7cZ4uFQ6CXbbtVCgP0IBnJllbBzn99i38cIybOahr8OXxuSFn58C1N6OhN
XwUdQmGDNBYDcBYsfazs3k/KDB+mX3/dB20bT9Rc9JT0Q+AucchdbvrNy8MOTNMjte22tIHxfJX1
d7ocrw4ZXxzZsjMrAGr/9Tf+8THiz4ZDLXwqNJ5/KOHAh5PB0Ytu8TjAiQmqMS/LLfxff8uHDft0
Xxo7NUFHglazvjzmN/eFSJhTQyW7rR7300pXlCM9uMtJ1eAHicz8m3v6s6f49ts+vDRUnGEVmmm3
dfpBJXExXoV9hjIqkchHMXhb1VJ++/UNaosq7v1coKJGFGvqVOQMyA9L2RRJyxkGpp0aWcYlRi3p
51AsCTnFjGa6CKk3qxsbfzCvSo3mxWqFcyhNfdeFdbHtO7f3O3oRq3qwy+dx1JX9ZGE+qpFteAso
RpJWRNNGVvPfLEzqn7x/8jlsKHj4oGt/GHFOAy+laJlG8dAZWK4qg8Q+YzR7X1F0qsxGxWPNKYa1
ztPzNewQvorZHuENOOUFtoK6F5ahewlH/rdd/y8nuPmnl8b6vMxwXEM/Cj0TN0XBZKYtqrjIBzI0
18hJR3RBVus3VdjcA2InnhgsN12TppkfxjypCafMiEjMRqrFXuRwvZtkVU25WIG9BuuA8PAlYGLi
1KXVxOHMyn6GhLDG6wD/IRsf1gpay+cOUcrntncC4hXiyqsN4irI5/t/9s6jOXIky9Z/ZWz2aINw
h1jMJgIhKYIMam5gzCQJLR36178P7Jp+ncIq37z1bMqqqzNDIAD36/ee8x1S5azGpdYZj23aKGRu
GUVTID1IRvIiEukD4nDm/WIikJL04G1DpwLFTHsqPWfe1zHAwEkg8xiDLLjUo0l/0pq63yUFGKhA
Tp/pZJ1bF/aoB4Jm39pRe+KVi+3f362/PiAMTSkMeOqFZzvOTzfrqJDGSKq7Xayia40mPzZW/WDE
4303B9Wm63Ljf/xI8o44HhgcLkeQn8OTvGbsXW9O210TBAdDiQ3Uvu9eIS4bC/8WzoTnv/+Gv67b
Swyd66Cs9hZ71U+HFBV6PfHLXbtLpoxDQS+GQ1gCzXbN5k9s219vU9jIpm3CcSHhhgHkj2tb2NEr
GTBL7zy3l3BpauNQDp3zhwv423dhzk2ZgpeJa/jju+Tot/N24AJq5Ew2q9rxtD3+Kffm76+b8es6
xrdxaepRLRoIcH96nxQvlmGTP7YbRyDaWPNI/IDgT/ZWUeI5UA4lBTc+2g58lu4TVpddKdL4T8uS
9ctyCoyAoTvxk6QQ0eH88evWdSnmuHfUjqwSByWfl20xm7VbMQC3R302iwOQDG/T6OVHVg7OOW2T
YRdKvb/K59k6Ymr8U06l+dvPhP2ZXqflUbP+tK0waNO0ILLUrgi74kDy4MbTO4xF8LWuA4BN68jp
qpcv2HNWa9OpI6RmTdib6XtuAWa8yD4yY+yvU3f053l4hVpjruu4re6moiPSqI3lnrTF4VhM2TUQ
rD8VF7//Ah7KeIuSnud/+e3/bRcOjMbLJ3fgopLVEzZOte0GET5ErGLrqnYSP1CGvs4du2XHavIj
3r03N3buVWN7h64KgvUIcnUZfni35eyU966YP2Zwp0fLZR6KJWpiip9o7BVttsX7WP2hPDKWn/3H
XZbb4t++wU9359BmfOByou2rJeExmL3i2MoRILim+23csMh3NIKTRD9YJU1Khhl/yqSzfnsXICWi
9U0spvPz4+5OrCWYstUu0aK2QiTrym+UVTcOE54VObzvZdaPT45pRN/BA7RdH66T0qR1akXoXkO1
NXVA6o2NO2zAFpmvHLOryAHW9R0t52QtktD4mArDYKl0YImlG6knmII17wnmZrM3eqlfatLI9nNZ
vqEDvrMn3igUX4xeT8k/XPNfSzcSWAgBFVQIyHB+VootVU8aIFTe1Un2VAQ7p08yX5shpyGttP5Q
J/5m2bapgTl5CocX/hkTrjIm9A2Lzu4rMwu2Ars2nWiBrfUP77ScTX66k3inhYwhaInoPxf2dRB2
qCokd1IT3qeGFT4l2bx4RyZOE3JKcZjptuYeA9v4UwzLb3ZfWxck6VgWGxOF94+PYRsCpwwSHceM
M70AdrgZnfqsi+Azc9pvHHlt/w9r+vJU/PJdJW4iw+TAzejnxzf0ek0BkOeW5RhenDuLumcKLH8q
mMdY/fyBofG+jLPRD6eK4kYgoO1V2EBinFd//1F+ezPhhmJnwcPzi50i7tpeRj3P70CQkq9XgM8F
jvSVFpfhWkbJ59+/3W82TcRb+EpoEQK2+HnFtr0kDXEa8SNPDQrsygjWc+dGfzgj/twR5XQDqINO
BncSl/cXhViijLA0RKV2nJGbtduPEeTJhIjSAGbkAFxgHWKgJRO7Zm4RwPOnG0DSVK9dzGiU/vC8
/noo58NwKuRQDoZH/vy8DlMnoUChDrF6ZK6gLHAQNvPV1E8h6S4GmRcqL3aR05qINDr9D4+V8bsn
mGqIi03dDlnop3utJXTAtAq92U2GiL5VDrMMJPJhe1KxIQFB2KVtr8uOF1hpE3r+VW/XmfSxkaUm
sh0nSpHgT8NVH1moec227Yy1DKV6//s74zcfE9sRIafgTkAV/dyQQXCkqhpf8K6dg/xTWJNzOxcR
ginN1v+/3ovbA5UHD9gvS02Fr6CtXFHvYLg2tx6ZRdtycoKLpGlp7f2r+3fzz0f639knv/lW+CJs
AoeWhCdGxj8+6JHmxqRA2/WOELZm2wl8xAJF3IYTSvyHH/o3ixjVLm0RSsSvKOMf38qcYbCVHV8q
ZgDrB0x+7+Cnmxt2N8ggY06LvIymPywfv/l+3kKjEkh6DSSeP30/hGoFmBRZ73CPY3SRxCTESW76
jW6qP7zVl+7051WTSkPHNYlvEh/JT3eym4qyC2eDiykavd7aE3Q88PNimH2s8QWZxY0yfRLC22xd
W/2gbTk5duNmHh0rh5YqebhI75i9Q4AA79GEQ0tecZG6nY9/2YYxF9TRG/hA7Sq1XKmwwmSo41Wx
cBkLvpK1duySoYrXS9IBB7BEqEO0yNshpXEQBYkmIvo8jYx7uyOfyc/EKM1tYuSjvYFmG5nP3mDE
+Yed0CwJVxUnmOhijBor8Js4baIHlSE8O2TkicsdiIZcbDS9Mo75jCl5h+itV9cyR4B+JdpuCm5t
BVphy//WBvzvjUrRjgmCLf0CPkB4RQrWwgKU5JRvO1lndz0pVvDnCq3cGw3he6spbFC8eVH8mCvb
EripoewcAO+FyGO7sky3UxpP4QY1bNFcJksuBuYzDxXSTqnBS3186tPolz1KyYucrCydvkNemX6V
y6W4iuFKvzmYy/F7Bu24nl0k7neVBLQAhV8l082A8uWuiEXTbiat9pyzTgZaiJSoDztClqNxW7uo
szBEhAjvEB/O81qpxNsV6MjKTRYs7T9dM5ka1Uq6D0lUZ+sxy0trrUTUM/GtKombo7ulz7vtelk9
BQQQPmeaq5/bAgd5QKLBXpuSbGPV3qkjUrmo1XbEnHQOHJqoIgKUAfliZ4p08FMvzbdh1x+tfhrw
G6m3JLWBaHYmRPhktLaAL94FoaYbJk7YE0Tj7GxArhtPxPZOeKiPqZhJiEK0cKGg+X1zWhzroiOO
sHD6t7kmVLu3FuT/OK1knD0uSjgbDu6N9PJmgxw2vsGHO6/BWxoXbp5FV+BrYMQ6yHBVHDyOJMHt
pGagw4PAxVwwOASeSNdjknYUFYzVM3YJXylnvk2z8VC3giineZL8Iz2ldJfGQTToAEfTn/W03oxt
k62SKCCO0QGwO1iRzxTdvQlccQYpMW6MwY222EKAqjIt9wNzMnczpes5CLPqFVePfllEDka5traR
3rXNp63VxVprgU+5NKx36Brkkm9KdkMRjAdLj1FSTw7KgLE/MoffxrIyCCuYnnPgFc9FHOwdKe7i
bnoGIMIoUfdo1HXBc25rYcMTmLsHpMFwJLUaQIrU7rFSB0cVkCJph6W70ZHc8TvU80ok3uwjK67O
caP1N3XYuGfVMWYcLHXZTihXsxHmyaQVH6oeqr1rtfGeEGz4QLnbfwrVdshBh5kOV9rH7TzBd6oL
MHkMEvUGMkkZe+19WrrRvDK5eZ5yNECj79ScI9hMWSQSpo0vSErS65qIedojeOTc1DjoHbG1CANL
1Bize8G/lJuRB2ITSFNO6tKdhnBQL1PUOKpGYY5kLvVngFQvGkJfPQlh9WjQNaqdo5nl99EhUGBv
pZnZ+bnbOP1qKplsX2qajRkodVz0Z9nUS+1Ie1ZXNGlr4CgNVwpmcpH5iwT7PqKrf2NmCakLeZHG
B3THzUZCJbo2BtPdYssdCOetacZFsdK/2XpAPUl/t9o4s55dVOzn31tC0GycTyG0tEHGFrIgZd+J
Pg0+PZr7HZRfG9LCl7GWLKvxgTlT/tlUDT7RKVfGK5iYxueIJk9eYVYvcGsGH0wLEW5ULPcugOKX
XvE6k5bBWGnN+jiXnKfjsRAHU1jqiS7cou9R0byAvbgTMIXVzxH0qe91JdJtOmr1s1Ob8T7B4p4d
4L2n2xg2xRNuddhZDox63w5kjjh+VjwcmalJQB1YDEPbluuEgusArgVoMS3kDadSr9mmnJvyfV7B
bVu1JEE91sGwAIIkSiHE6ov5ptQFhr+c0SC47ihb7kFtOIIzj+4ABmSr0mk6EFdcTu0R6xJf0Vn4
hxehOfNR7bR/7M2xG67CIAhPsQtjvNRxe5bYWy9FJHhVq4p3Qo/tu74lEW1F0VMf7SqKTtA6qlda
d+aGxpk8hQ2P6qZAT72duzHdDuUo8h0cxvCUZVXvrCsJJJyHqOah4telCV8fU9AEJwdv6LemD5tb
MTfGvYq53jFxirsZtMrOjbioGnrNC41b87aSTfVNLifMdWHPVe+ndRLjopPxXo4Ql20NfCDyzvpY
4WO+nHtVfWunqnnuI67rjMiXlNYQqRgJ9FxWkCjBMaQbgeirVe/eoORJzLVGQnDphacRDEJFvUtg
yTuEJYHEqTIHSzBRH4xgujTYlisfowBSfJzeBFYVEZE5btcFGA1L3bivjEmeYlkGD5UdoUOXXflq
h5iCQeKjqDchtxmr3qVelR3mwrB16+PU6IEfgrO6WLive1KNxgdXS1gXwyDef/mYK10LTx1SqBmH
uaQCL5AfnoBHZwe8BBBQWqIGoUKmGGejvOUPYFZ0gWsPWesnc4WoYeY5p41VqCco3tOn6/Tq3QkJ
9MUnkx2Mpl3u8o78DmYupryL86h/RB7ROeuh5ENmUk/PbttUb1YS2XeaNwNbr4ohOk12XhBqA5Xi
Oavn8ca1VfeoV2N6jpef2wR7fSlxkZ5rgYIcdcm09RwHagpFRnQSiqvmEjZ8o4fa9KnPyM+1EZ4R
Ej43OANgEgeUt5herYFXLOf0zOlgfPB0JjLzAGjqSBiaijZaHk2fTkWbbx10pKes6LeoZgUleUDA
q5UY3DGekH6KFyc4i4gj16rqVD0dCDMnTzXquJNmrW5Yem3BncaaFZ2yNCmNdW7M5Y1mJTRx+ynj
t9aVG/UH2yrdYu2p9rNE6QiaU88RSudD/UlOhfEoQgAx/aCw5vQJdEAevfqW1WL+LM2kata2SYAj
hnLZfQComSW/GWJIraq4LDY7udrp+GuaFaoiMh0wKJ29Vmc1c+z+Y6zc+rYNChr/tVldt/1UvYwQ
yW+N1g1PgV3Hu9bDSosbEPCbihbAjcvzXZDM81QjBNRvG40c054D5YLkh+H1SUXtXHEmDrbEIzYs
YsCQ6Zu2VsdA2HJfZ+W210Fehbs+y/q9sHN+GrbNSwvrNNEzThjf2EJVW2iY6qGpiLJbTIptWPKf
VFVVftBX1jfphXIrKghalYAMZlojqsTesncG12vFRFMQGNfwHILYm85G3ow3FCHDaolrejSzUGDn
Ku+ghlzBAsd8reu4Xtqm8QcAf9c1/R+9iwjCzauGt03tkz5AyIpgC+1sa2a8rsfa1QhX4VRMMriz
AzLSCevrQhbdfMa/xLCxRo97kHF77KeJHHGezSvC2ZtLsikKDNoohSj1KQE9xn+0UN88IncOqVOM
55TsgveewKA61g2WNFixs6XqTWGTyDm24mIcE/FEvb34Fsbymzcsc6aSlCc6y4c6KB2mZREFaZ+U
05M7DuFZL6Jh64zV3i6z2vcGyNSrGIqBO8xv9P/ylzRHtcmew0UyNRGy0HPCWTvTJFCdp6k6pJpu
rfpAA2SbCwzHkMAu8oCwDQET+pZ/cWjKB9p9V2s2S50XnjvFm3QycG46gFErGtPoiEgYevNiz34E
A5iRdO48jnBodrRLyenDyUsnblFIlvEQXcUujZvSMA8BetxvkR4M297V9B2A+9l3487yh56HUVUR
EUcprcJwmuwLigvxlAi5K+RYbnmcWIBL/Dmr0EaK6ZFC9NkTav80VsK49nJvRrWQi/sKqv56pIbd
StYuvprKHg3pOLdTz68kezXWW4e6cNW0DQxcwjM+ZkZN5roK2/iaJMfgDvR8GKMgLohjqSqiUkSe
qPWITRhsIczFGYFs59gU9CJM3ojowqiPcK4lcyJZSaGh0iXVZNbNpxZE4ZZHcQtKCkwAMzYKMqe7
zoUMHoB0UWYIwppZAqGQuG18dvVm9tPcci/UhEI3IL09klm6SvHTnfJKluU6GjyDoUU2H6ap7K9s
qbHt5CDXeeDsAvz7mIAmtCLAIQn8yFXTFBxLMy3hMWKG1l95QZs856awd9KgAU9rDYtaPVd0T7pY
G2+8wKovMcZASGBniMmxaMhAIeZeP0sH6XTijPsAn1fvqvQKwk95oQoUcEqUGcPRJfVxUC1woGRa
2SrZG6PmPXvMTDnnvDVlsUAc5byuCSJbCLMR6Ie+NZ7B5jWH0nS+GbP9ETRl/UrFmuECAYyaoJB7
cDIIk1bfhZvW6fLbyaZiyabGYOjttfM6HEF+Ug6Ne0h9fXzUrHIQfu/oytk7KWY/Fg27PGl472Am
Tk55olOEed10E5LnuozMbu5RmbzmeVLcmrWb3wLUT7NVPLGAJqRZvmfK1L8VKone60Cf4Ufg5DzV
qACOsknKO7zR7vDcUPHwu8UcckCOZewSmm0dsork0tkbqxd2S3pnc2ZAa8Pbbh3KIDbvqY85maZ5
JI5hOqr3PIXerDpFE0FNXf6ZkgQdrRQ58q+6Soxv6RfrrBT4EFU9Bq/kZ3AIF0GseetqDtS7Jist
B/HRe2inU1ncZfXIwqCicSi3Ttj25VZ4Ax0NQE7cHpHZUeCUBXzQyO4gRHphGbxKQ/J3vGrMGt9J
vFT6otC5jQpralO/V3xKmHfIpfwClZbDIWbkTZNYFOoinmXLuVEveiNaD9UQh1uKV1551kiFOIiB
9qMfCW/Sdtq0lAAtE1KA3GPuXSaRjkfQbggBWmcBSYhQbtnqcD92wWvf9BE6zS5eUC6hzD/NruNd
u9qCej0Iy3v958WUvRZ2uI8sA1iE0lGmOcZMHgXniXJneTJcWzWc3TW9IC69ZYjiTqIfK3ZZnNDu
QVmAMYlgbtICDbpAJ7OWI9mmcpYXWKHKOzmgqOAnZN66HoKa75c6kn5IU+lpcqFQMfS7fEL4cQVV
o//sbXqjiP2hEV/ZmhHdp1NvkqUEPZQcPec2dbwahkzl6vcwPNSExBQr5El0fOm92et8RqpyPnVc
BPx49jQWGvO/comc/7KK0vsnh52+DFex11r+/FyY6j3m9BKv+LBLmFSvPmLAtNnO6xqAlZ2HJB2M
ZEyqYabz/KwGfs55X9D/Ow4QwAlRKlsqOhmJKjnodkMTpWG2AqSkjmXDoy44cLMJs3+t805fMhuh
IOVrc4ZVfop6S4eiTgmZke5Dhi/awAcjIauyzkr9yEy62Q95BwYndEdACmn8OM/R8DCY0BW+Wqv/
a/D/g4fJMNH3/VsX2n9r3/7jn+rV67f847/+c/dRNuGPcva//s7/1aAuDiEPkZEJAw9M3r/07K78
B3lYtCYcND6LXpH/6781qPR+/1u/rv8DwYNAa4pECUWA+T+SnILO+2EaxpEHcT0vhqtf0L3+iir+
tym4Z5aAW0s321tu+DKk0bhqFesQQ8LnQrPvGjI88MzVz25uPBNaiAnYmbaAQ47t0iOiqjcPFtln
B7V0kAqg1gdv6SqhRCeEc+k0tb3XYOZGBVkufahy6UhpS2+KkbJ+1r76VUvnysroq1VuHG8DrRg3
Xeic8US5N8McY7Rp84tiiAdeDf+eNdT1RmkmgTdLt4ym1rru89OkTAI5l45aQmutWXpsUgXSJ3na
WRvT0N2bsQf2bunKRUt/TtCoG5aOnWrDJ1vkxEQu3Txn6eu1S4cvWXp9+tL1M2xFs2XpBFLKbwSt
wY4WYbf0Cqela5jTPiw7AxgXvW+I4PQW46XLmC79RmvpPFZZTYmwdCObpS85LB3KQdAlwWX03i7d
S7H0MXElioWp9Wb29Dhp0x3ZKfB6xzQqk6UTOrdFuOFXBbpAlzSnXdrSNqXLcgqWPmqn1eO+sujJ
jU5pnL2l39ounVd0OdvcG26xOeXnFNXLZZy5DbHtTLRTDnYZzAQrHDam27PKFHX63HFivGVQDzZL
aS1e5YIyuAr75q62tOAOyoi8EOnEnqblstmHrV2z6lTxdVNmw3PgsVwiVPUex9xK8QKXHY2bkq5X
1HvgZAdwXMD73VtnINy8yCwKiczs5b613OrFiRN2qMTps8ciLUCQZXT6dTMDyFt87fhGRoM81Kvm
kmaR60MXNbh4ntkZnDfpHyizKvClBQGmulIvjjDeqVJrt3BqssbwEq+MEqo/roTyYmLgsTUHJ3l1
TOoLfwzCYsN4Knj8Qny7VpBvxjwu74jNM67JpS4vxLIDUO4mr1UVsCN4hsOWFQNl2OYJkXktjcab
SfZAuAAPF6suFONGxWT4zkPe7HH7M12XyD/9pnaJNdCt7HGizfWt6RzroIETT9YhNpo9gkj+TNSP
N1xAbU1jGv4rjhDjnl4RIr+Wl0QzMXW+XoTTjRlya8oOANteqp4vX0/hdHZA65HHVOqcouyOChPP
SLq2Jn4HshF5QaxvUU3kcVyAJc4nf2zz6iXi+dvFNjM8JJCceIMxVjYk6zZ7rIwivoa/yoYIy3Jn
dFb1IUfOk0FXVqevT5agznW3fWfw8plpOrfhjCOdbU6S1x5E7q0Yl9aY1uaf2VKoFbLo7lWC97i0
J6ai8fLFvw6qzHDbB2fM+YPZEk0rexYRH5nutNE9hVxwEMnr152GvZF3m5G7dStj4rwSj4MHGNMr
T0NF0MiK4oweJw2WR8o1EyrHMsdoc+HckiYlDmUajGeDms5vGk4lZtg5Yl/1/KhdJ4ojMDR+NROo
1TYD1f/eOlFM+ltpn1zDni7qwDDPgZ6456HW8k3EHUmklSeDV8+kTzbIPKK9FIy8UO/yjs4ElD0L
I+2unFE9zjZVL5FYHqHpLSyU5dfKh7y8i8MJbrZKg6JdG6gw1yXmIiheQl4atRIB6De8pDTXeflu
YLDtZCN3/cw/mAG9uLT81mZdxmuVzNeqiK57PKidpu77mlq9l+Ur2JVVmNvT2nOvzLbjXB/eRL2O
17SN9nnSfMrBu/AsTiQtFXFhOudRWZweol1rz49ho2xf6qN7adPgp3kssdVoK7OayrVrFuW5ZR/D
qLPoqheX9pnq50EZiXFNiILpp4Yb+rZTWWvDQf0Y59N1TOr1MCYk/5ZHq3CCG6PVxpMxmoAoypBp
zeDa0c4uU3h1Xi82IDxoqjDC3vc9NsrWTevI1yBBF+G4BrP9URd9eVFDm7hI8EVtCjM3DshsvzdG
uy9cecs2ma3TvrOoS8PgRQvNZ6W536cOqflcgNzP+qxFDQOMQMutyefgzDEStHW/rmy7vOssIfDM
J/N73kvKNeZvi+5gW7XjXZF01dFz0h06sGgt5cwPHNvGdqy7YJUMU4qnw3iwJ4p2itZDOk75Aay3
tR9YhH3d7arNWKQBJlhiyMKZ+LCyfKl16CdjUeqXhNQ4R/Awy/TC1n3ZBy+6kddrmHarzpg+rak6
V7HrfMQmPTAQ3fqrQ9PON9L0vkXQ+Ebkm7XhWYdObtWg1ruCAQSN7iN8W1Gv+nlmPbD6bB8ms0Xx
6uoCKImPNfSuztV7NLUBAdbudM0wdcDEETKKWRetic+/mJtuM/dmcVka9nXGmn/LbQWMxQ6MG4s4
w81gdgW+uU5L9mmRVj54mh5Yoll9KAm+DojgYcrLdGVV1VuHb9qvXeX5idE/6wF8Qr1kt/c4SyAE
7b5jzXipI2unT3XwMBgV2nor7UFK0LOBoqJdNYLwLdTPa5vHkJNVET4TD6DWhbL8FmXEJYzMcEOR
4L4LR/ZnhzPWQ4qhlBoCgzkTRXs6Dm2A0as3A3dEyZI8JA7hlEKJ/ENh/f2gX5YdSfF2FuBnwHhW
oyVhi2GbKv5umAN+n1v92gmS8pZoB2RGUU1lZS3KkKpxr6u+Gl4LcBCvA1D4a5s80bWkwlo1JL77
GU8RK3kb0z2OClmvA+Zt3gowSHjZMyqBJGMGBnAGNUNV9epu64Z1rvNIhI+tPWon22hcWMI0TPkR
yW0MmlDb9GnSXaK1EtwxBXy4spYVMULzwDY4duV1CQ/2KJjzbwJA+CBL6+DRQ6t5pr8UJ5tZ1UVB
o7zQrtvQlQcqhXRn6GW9iUdSOvAll2ITNeNnARPyZORh+zA08bAnSaZ+suuWsSxroc+xkLOtM8Dd
ExURts58SHOqMLrI2lEvWcAqUBb7Ep3aumrahFnPFDD3Mlw+VoYMQmTfHIVTTzXBcEptTb9qgqKB
Olc2u9pE3tUNabCmZrgamcojYN2FZsg52J1fkqYpKz8pegbYQ91gBk+NVRwRyZoLHdJyk4rdXM5X
YxwBiGOktTI7vNoSrMbNnFLjpX2p2Ll69zQNTPtrCDPMK1PtxWrJECY782NwwErX9tRuvcoOgekE
1QqGB3R20kR8wMw84ojqlxnGmR20PBUOrKvK66aV0gf5aFXjbhzG0FfWfDfZlnM9xiZgVdcFvlEY
O+JsCSQ1mk3Zl+FHPU47q2XL6+sy2/Rx0m1GfRyPcW+odZeo4AAQ9DIO67MIpPQJvUoO02yPF0GC
epXRhhYRNEtb9+ylrK7GhdOBnlx8PkTMV7s0H5Lw1rKTGiN4p4aQkd4geoCvmhayJYS1zmnX08OJ
RsGQTeNhpP6dLyWlClFIYZ7KzaSS3h/dyqTNB9cryVbs213p53aM+omo5mj6HqV49cXKtoLS3LMb
PnGWvtV0r9/mhbe0fLrhLiCnaGNMs7oOEwAwSS/FFY2F53q2Yqgt9jn2So103xZeAFNLPyPG81Q7
lfymxnJaJ1BkvgGwaq+G3NG2sdF/NOHEME6a/ZXb95YPekIciaEclqO7uqHRY17ScKnPIaXKxgxo
uU6a84rVLYBI1SVvQxtOTEMaAd2J0MFci+1VmOg6AYWqWPd9PELadyO2StKFaV3HO9317j2tHVcE
b1/MFoU2bYF3xwRUIOqcZGdjgfyI7xH4VXrysXecwhnEWWIsRX9IC+WbTrPw3UllcjkMhaKOV2Jv
AS8/ANa90zHV6CtSAqDZpH2bHuY5gDY4z2K6FEzfbwkLmJ+yRs+uVJR/5wAaEgZjkqGN73Xp0RRB
6cdF9L3Oc3Z9rc7fnZ7EOQJr2pb0kLjfNobevFC+2BuTycOZOLJ5TQ10tuJEnqCzhmplgA846sIj
uHeaedK6Yni0u6G7qCtApHPWuxhOpjY7pUXtSBQrVvQNQYhOcgfgsS0hDmwFurcglTkaltQBmee+
Y31m4ehDaZyZNbhPIJerl9nKMfFGDGFpz1tCY8l3lpAVfSjui2WcL5fBfrCM+EG8j4TFzId4Gf9X
ixCAgO30Ol7EAcYiE7C/FAOyiKALJwnxvCZvfqpDipLkS11QLEIDmnaL6AAMxZcGgep5kSSM/xQo
WItYgS5R/xktAgZnkTI0i6hhRN2QLjIHtQge6Kpfpk2Xc85CDGHnen8TLgIJImvpZC+iiXmRT8hF
SNEskopkEVfwwR44+AW+40Xllkx095B9qTH+t+vz/wI0wOK72K3+pT38petzXTZt9B/+G+07NIr/
7Acd3v/rP//6i3+1fjz7H/RXbB1J49LBMQ16MX/Zjw0d7CN+Fg+5twvSQEfL91frR3yxHTllCRTa
sAaWyIS/WkFC/uPLlLzk47ncXVgY/gcoA+SeP/SCCGRwIMjblokcX0KZt37S+BGFWCl7dMzLGZ12
OOOHCinu4BfqlL7qSmuFt6ng8rbsUZLoaLpb84tmZraxNmNjr/pKuwz47JuJ8882nAjjdspZXZVh
sUdo1x3denCYjHn2RdkV2l1dgD8EJa9dYGNZWIQ54gi3Gh8Skpc4M5eJtjOqulzBl67XtlIo2UoO
Y2ZdxwWbRWDtktrDlMbfWUUy3Kcx3WALpA06d+RXdUB7pz6NOAwczN0LWNLY16oCdW27jPEy+2gI
XHBd6vmk0L530hgQklVqTehjssaMNV1RH5FH0+qo7fTvEVvgqs4ADARJYmwnfZ53yFKYgITmDs5I
8eRNfbJRwLf9OcPWNTanJqXM1cK0fWvM1tpmTu6i4KjoAeQ2758Dc+NKCb8tXG8/qS4+O2HEJmgY
8x5NjYdIYFoAcFVPhyU5NZNHe0al8yavY4MOuIdoXK+o4HVp+WG8LMmIvFFdZOqYxs5VZHjByrDy
s6cTYdEGzs7Luz3cx3QVkMKzmrwSJ69F0psZ6DsNLTDS8+lRMvhe9yABN7DYWkQW6CSzqSPKhy7Y
JnO7bzmFuDWO+bFCo3lRNdh7KCs3WGG2WpxVW47Zhd9Rhq1iBoarWtp7L/DoG1J1uqlJ4NYcaI+T
BZPfgq8JmA1MndWN45ZBoLfS6EMczDJKoL1DrlSG2/vgy2uaj4bcmkqbfDXqwi84+XMoIZa6o3NW
40jbeAZtGQaZF4ysD+xcNNDRyPgd6dIrKwt3kYUhzaur2s8ybZMm9X2p7Ed3nC8TukDYY22x1YpY
3xj6HO2cKn+bmWQliPV2SRk06yGhMNbJvDvWpvchZi3x6XJKn3viPgOrZg/cEmi6br0yKbddmHL+
DgMOmLj6ezYaQNokahutPNRmYrxODD3W+CcvRi39xqGIuKLIrTZJnEz7JbNtPUPnhhPNvQAjir0z
rMQ+moET4lwa/w9759XkOJJe0V+EDXgTodADPVlkGZbrqhdEWSABJJDw5tfrgL2r7WmtZrTvehvT
pkgAic/ce+5Sz/hvqBl+aHUjV6k3hCsAbNh9irHcGj5XsLDY37qgnjahlTxWphudcj2WG8t/Bxql
H8j/KZeOcrWHzDYk5aEb2ysvE+LM2sWnO3J1OIkUvgr85YOeD/6KiIr0PEGmRss4nRhUZRvomUwP
w5hYpbSVK5zk3jofDJb/pqbfCrea1vqUyrWBwmPZOqm5AigK6B5c0t5Ay7IUkd/BPoj2jdOZV6xL
MAkQZPo4i2g3LeyrlWkn3tKNgn5FR1SiaJiHGk6iPxL3rDObYHckuxJlWUxMddBCSAX+l9+nmjXe
hqrVD0YzQzoQjfMmB7Icr13l9/O0yyXGmuBca6xRm7kV3ZCWg1x3tWOOF2RbpO61ZqfvAj3LMsn9
bN+VHmt8H8i1N/F9qql2dl7MxhoF+DfLU3jobJMOFFykprnNve6LfZt37sGf5riiyjljXy9RT1rk
SQUDMqo+c1e2PTRAW4IPCJNnwToyNNrbrM2R2SbC2I5C+5L2NG6yCi5m44HL59cTh7ftEWSzPspz
tpFatUTiooh0oqePcfAtDFu8lQUYxsif7uvCHHZeN49bU5JmaHkZK+k+haygv65y6K565Fan0fQ2
rTTfgtKCwyISC2xT7dyHJt5r6QXIhAnk5lEDxVh+dXXWL7xpDK9Z3tKBZ+BUQZymm4SZLsh+2Kws
OWeFl/R3sQXfMzNfXbc+JpGd7GtneMKJh9JCuIAvRsvdo7DNH4Kgeybhvl8p5X25cQ+XMGS4wCb7
wTTaK89uqmvlmweBP49UniI7ZWge8VvcZqSCrEIr9pdhWX5XVaszHGZU5kxtsbVtbMj4i5N1iYfu
OGZ9hbOyAh9vwcvMkBbUVvwajNTkoz3uCjThV0zn2k1njuWm8bO5beFvzKfpoexscYsW5pgYvITg
ygyLFEnBMjUiTH+t45A/4NzTQcUrtynF1VjWe1RzVKUdOsioac1FFvN6iWXpvmTp8KMPWzjko/dZ
tCaIryiLN63Z9NsBLvwGkISz9GQX3DRZh66LzNDStucfvD8piG7LxgGuLMNzkUwklruCKRP8NA40
9GGx9twGMNBKQLsWuFXOwrbd+91UcdYIZEykVe44f8UhxtW3jZB3ARZDXdlWvoTEY0JbZluyibze
2pgZA7vBVsY28pLnvqPPYBX9MBL8VqdltQAr9G1pyjtkeRZuAMsh91VMvRw2AGvDlvrBV0y8Cps3
+cSpuqnI0l31/jhZ+XvGLrN5tOHS1iAZfbTp+W5AnWPPQp8S//1TE3bSm8mPaCIQH3L3Sf8mdKqg
V3M0ZDo/ZEUindralSbSWAO5pmuGj1ZLhh6cRyxQSGHXTg2WPkG+DtwTaUZuhs6Zla/nVi9FN+S4
6Curq2H0Ueb7nrPIk0xoqEGJkZyq6v8Dx/5PYB9TB03/Z+X16a0as7ccU9MvpfXP3/T30hr+I9gG
T3exEgJIv9TP/6CEBX8Dmu4gQZhrZ8Nkk/qPpWpAphIZLT4OGofJCvzHf1TWlvc3ric2FxBhbGoh
jP07lfVsxPnFcTgz210cq2DH8M/8T6oE+9OkknEKdDFCAoIY0c7ZHUXjo8QAvYwiUCO/fD3/wvlE
c/L7X+gRFKU7QOTJn//dz0X+dNwQ04DqYUiqO+IEuyXCNbH987/lj+0CtlQ+UoB10bYdxBPm71SB
xqn1rnTiYYe3QGz7WYOZFhUwRM9WBJX02QKZKPaKMtHOdY/09s//eof0qt8/pkFPhP8cchE/ze8Y
hbYdfTZoXsMJ7ZJvOvSIylGI6LvOdvzjYMbVYUgG1J501jAcVGghMK2UIDenBuJzX/gO5UkR+uOp
JgYbQZeBINmfeqw3ZsqvzQBEyqWVaXNIqEoQwTu4lxymqeP4TfJOSl/uI/wHPrxDTYJSianQQbpO
CcSzHLccUuzdVGQgXAdOyVoS4ScpNeWAS8lCXVohQ30wB7Z7aEFJ5nFr9eYD+9Wp3rqRUQGfqMuz
7okaYNzWySWJBT19FdIw0RkwWY9DvXiNBSpVI9L5jf0ggiMqJiJTXOS4QechlUe8TRIpXxVikoiX
vbHEQGJbWxOD4owvgOUG0tN8QKxKmsuATBbQMlN7O5gV9iD8F8rDrYeZG0pb5/XNMmk8Bq1uPJ2Y
VgEapblYWaHAu9IiLq9lEx6m1hu2oL4zbC5k/BhW0z2hakR9n0zuPVcHGXmNeiU3Ud207lB+jAjq
lpGHm02wH3+Mm7B4AVbKlSlVru/cnigdr6/Cg9XkwdE1NLEjJmn87ls1PuoVv2XUq/p59okdQxLq
92XUGA8kxNfPPyGoRREcpfT5RoKktLFSSxKOFi4BOQt0OIrOjTK9zztzXZRmekZpHjASZ0acmEX1
QchkgMEFpABpUuYU7bSBGVput+UHEJERaXkzbl3RZvvC5+KOHirloU2QhdVWXtEyuHW2VzU5UYzU
MCjYBCFpLAnPESE/G9ePy2sbK+kyC6LuK9VH2CywqjYyY5YadkbxKoayewoD5tBBieIbCCk1uZwD
e+ZdKvpVdR2m88Oulc7NJQTNDvgspAQQRBaAMO/SlFuxi/Puy8BcRkFp2jeRzZW4qNrtXM25CrwB
V5lq+V7TSL15zEsZitPxrppBAz5WwJo6Yy8pP5xAn04o1cdHs0cEnBc8DFlVphstzZtP0sKNB2GL
nuaabCtD47utI65j0s5f9XyLZvnQfc2qQ3qGEVdeOXElEBaOW9vg/q/SDoRE5IWHrE5feq1u8bZU
8ibyv3Xmmd0CQSgCcyA35j6unVed+uwH8RTtU2Ryb6LZTbGO6YVPYQ0rF7vbV2N76lolDjflwPZu
iLlQrqc1m7C01Y2Sln0TNL1zg8XPeMhFrV5axy1emX3MpgdCoCozLF4tYPGoQzTnfvBHnzk+Ewvg
0n3xFvkeI15hzTnMBJYSt8uHI5o329dFrZ2HUeUNUUnJdKLWqZ9VraXnEV4/us25RTQaUp2GLJFL
t9fFrkHCaaC/hV3mDKL6UJmr+9y1KeufEZ/ED0OkwRFSP+HNrmkRUO+akW8++2lgpO5LV+R98yGq
1n4RRi7TCHfblNs7BpNavrZ0vW9PY9mHDospq7XPVkoXUdrD+Gj445wv2bLINFjsr8pycjfchw5t
FkAb5BzwhNnu59dtEaA25A472IhmG73W7go9O2tOe828RfLZ4f9PFbYDxxusa/bs96ETXkuigmZL
fbTDQRPvpZk+1o5trFmLtOvWHt+FL2lwu/YzjU251/KIbawdExniMm4xWnUsZNevM6cjjCKMmk9D
oAWPBF10U4bs5yvjMEwMdgzsocvMc6A0qkhcw0oZT1qgmG6wcTm4iX/QUiYBImNqy7YlLPcotLKV
iVViWeqRg/Ka3c5CZtl3hHWZEQWJBtu2ZqlOXuh5zD2xNqUWXCVxpE61m/QbN+aBLROWJkyUkTIF
frSfRi4kPl19r+dah16IzYNC6kIQNdwTZVFhdznNVKx7sxRWArJ1RAAQy7gn85mwMdurjyjoLWI6
+O4/SPnoXTJXAtLCJQ6UcBERi7wzlfDwrLFBZFBxRPGKntHU231ET7KiLqD0dfAw0BvWH0h6Qauh
e2CtXwq0GjGvudgkvTDBNX3G3G8wpEix4nYturA4Jekl8IdXf8Yh91Y6XOVD1NEYpOlLoKGvX7qD
O4K/6xBqeXTWq8Ch1fc620J2Z5V3VGc+Kie88nvF+aqvRg4ROphUYVhWPFcnm9DBq34K8fOaurk3
B0UQXBzzVNUEc6TlIi+4A8fGoLN2q+Fx6mFeVYnsln6d7/psZXVacTAqd3pTme7szVFODypR8BSM
OtgNkxPsJeqYW9ic06oL29k5pWwMI5nkdmdZnKFoXtdgGu+8GgJYEY4G0VcVZBIdOUvJVGqtBTQz
vYMMAHJH8sNzkbf7+thv7HDsFsDL8D7HGSroSN5lhsa7XOj9XghrQLXddRiSouAp8yMDbSx3PF6X
mC5sgBHbh/YJy4It6CG1s2wG/9oop/EwApoB4eoEsb0uEfJ+2VF5HYeTd4TdTyS23QMVWGR4E1fS
jgm6qSdjj+GPsY6IAXnD8rBeWgI37IXnoHNC55bVV/EYMd1JUJB+KSlltrI9Qq6BD+jdfipxwymp
VVsi0ZwXwlbYUU6pSI52E9Uf0kpc/WTUdkd+re4T9P0Cp5KoxjitCaQpkHXPiv9048VO945lp1gC
q5nrAlXegSKfYym7vFj7nRRX2pAhpghHL/G4/WS8p+eqjkFZF/ayGgitXjBJEbsBoWK9TAQWOQyX
YofIQr2bytfqZaWgh3Nt9MWlREoSi/dQxgA1cer8GNDVcTir5tMXaHeWUW+iHdPTeraBcwp/5xmB
gYpM3LNKvfkZSCkTvFCHkAYajIIoFvJiHbkhF0Y7k36hXoJOWHTmqUj9VaT7Dk6mkR7fJk3nfVAt
cFoG0lgzWbMtxpaq8GfxVbKyfWBpV3+qxEuIhGShSJ0sAaAthpGtI2Woez+kJGczyyzLfG12WBuT
2MQK6bn5kcnPtLP1moDsoucwrhL05ri+Wf7ETs3LPZAFOWnkvT8J04oA0FJp5I6rrtkXzj8FbktL
cylLGYzMh/Ikx+8GQdFCBCzP90FZGrccg/kn9riiW2kRxgJ2sRyVEQcRgeD8OGOtxm1saO0TMRFc
O4NBa77UZTVuZxnRFTGwfP4WJeTFEVhQbL2omkkmxmLK38AtXrxmyPYmcsiFFdn41OSAc45Apu0w
hcU6T8gpMUTPxB8n0TwnUFa2Zxpe3v15E3GBI/+xNyNKAKgrxFfYeohh6TF+0b+2hVVIxWh3Z7Pt
j5fu1Do3IJ9mAyGOP8Y/+iIO+DRNpA+3HujJdVIDKpya4jUKc26GHPdlbXUj+lRV/kAnZt90KMAf
e6rczV/8sDSkv/V1hgsCkLUS4CcAa7/9sGyOUq/TrHqnMWVcdHXu3o/IrZa6kcQ3GjNVdJAeF9Xo
uMtSzL4rnXfDIc2H4g01HghZjHo/pxb/K5jw0ub98RtkmwU8dv6hPKAvvwF8orbkuoio3klpEf8X
BGwKar8tj1OvdVtGb/GK43Baj5bFYR+2VC2JomH04vnRwHt8RsBXHqzMnXZt6BSfSmTene9Gah00
IB5DDfvKomwcbfUXX+e/6h9/Xn0PBx5vnz9e+wpwQTFD5ncRhtgDJicoRx7TVET2ZXWXzdXshCRq
RRiKeq1HkhYgevOgtY3zl83s76g5+lcwNT7DC5pq1N+/w56cVgPkP/bVbih5p0HdVYwnZTBCR2He
rgRG6yC2vG9mkN1OAJjcaIb55icKFSPBKcKhXNKcPlq1ShanrjLtl06p/MTILr3SdWm9mjby7hNx
DDl+2Dj2ifYh6FQnE3AjBh5oUNXJLgqEc6Mb0HirQVKvZhhIKCCnDQFm45UdU81XJUreYj5hCEjS
zviNca063vgNPALqvpnbbKitmjMWCxV1b19k+7blAMM7Ss1Os0yUaJTyiyZUVvmiiiQn8aVWZ+RW
3uVZOZ8pwVy2I776ETDGY8eFc9q2ZurmEGK3hft+TFpm/Z3ByAGtSPcUTRqk8sAxs1eWjal7wBDq
dcfZ682XJLDdaUPdDGsCM2N92SqLYOKdZSUtSCLHbLTaZsHQ5uYTCTjYbhl7p3sP9He0T+fkgnCa
/0NIQR+u9BrF5zJExuejL6Pivrq4ZoksHfANsVk4V/rsXw7DmE8c5SBkBw7hGKABpbw3sIyEekE/
xt5tR/fNEUsU9jPgALLEcsNhq6GxlpMBFvKhonHzsYy8j0kLQ1Mg9Ws7qis97Xk60IM3qzh326dG
ZK9eNesmBkO9+H2GPKAaRUdTyXcXpL0vDtPEl89LRztXCUZ5gxcHEm90vmGKnHxJckTG+sUv3oZR
K97s0aA2NJHvkkrK9bQav7qlE0V9WsKUb3uafjfD+JyzH36GkWjt9YGTsZl7uzyGnotluuuX9pQN
MA+yvt0YUyTR5qOeTnKP1OJIeHfSqvA1G0T3mrlZvDk1VGjdpsNSBt0zK4mJN0ADCO3ZTBgolWWG
L9cTDL9Dm5MNsy4ZKH5DZxSCevaWhTPxjNQoGQ1C5/ifjT7hVs8HvhU5zfk/1JsOOb27POadyCKQ
qZzZ88oZgvkVGs/B1M5IlnImzfJHj9PhaPSMWfBUovo2VHUQo4dxGqkjaaFy3Obs9ZdYlrsnxMa0
9/0otv48AQLKqa5lynzIQzn26Pf59O3zlE5r4U/qJXXlbTd4OOtbkip63YlujDlDXPaEZhj4NZY5
ErG7y0892AFDLF8U3BhFNl8Dq2eqPz+qw/yu0VMQKYphyatTDu1mqCQ5JIlObnPbwecf5+ZVYNHN
VzEbmzs9r7gyBfLHz8u7WOUsF+ZZD4mBUH3xhFU9cx3L5auahxIFGr2rKXLHE9wZ/3i5Dc2BEQy3
d6nvhlYbTxdftlWP5d1l4pNb3D6yR1oLNi5AGkUXzC5F7DKbgipjCX9sQ5gNl/EAsb58DXZJZ8vA
ka9+HuRNwh83qWIg1Mfxd+VP42niccuXwxhRjPQDszA/Ynqlz654ABLAQyiAyTjzKclaLL+3Zdsx
nMsRhC2iXs/2w8Qngl6KFzCaeAQLsEAPZujiB4lS3VmqVivWQcItmDO469c5uXbYIaVzY6auc0/B
g1e9drv6mfQ+JoKTnZY/JstmUEa4TvkRJUxcar0ZH8n/ZW5jVtlem5EBMLE41ujoQ9yfTGo0n9oC
o/gMYJgEf5I0GfaUkELWFryc7WV+c3lhDymz27zAiKHp2peuz9rj0NO4fJmkWEIglW5+3pqC0aWa
YQB5ARZAh1B0VIVJ+jbcvaPf1OWPwqBMN+qImRrInPzYSyu+6Ww6rWWkNxzuGraNIguK1wEFEiyp
MkDrxjlLWB5fIbip6kPPLS5ImrYGaQygIog1ZFSR8EzP93NZzccw0u36imhjJpKB8Kh504rfzgt9
vBIw8B/ieepNjTS/BWjQXg2fW8Ke2vqzxar9FhtgNACIMjaq5vsntWkAOIkWmcvHCefp16W89QMm
pBHS4bPsO6ZINq9JrFXmw+XdQEp0dWhJa7vxOPKZOzFE7TTHvmFJ6vCq6LHYlwElEUnD5kM/Z5cH
ErOcW1AJ27TDy9hlp69cC3F0y4UMGBDvx0xHrGaRvO2YFLFyvgYxJcILWKZKbaoJPrTswXmgY+ie
xp4yWaXM53R2ng8aGafbkHPsR1H7eCzcbGbjcOxfRoJdw9DSNxUoDazpq2SgBKk5TfAOa2ym8fVx
hxQDhVJDsyN5sLeNZTEFLTIeilHvitcLD4Uw+e7JEiGtQkPhbLm4h0yGyziXLsL1+ZgdPL4NJkfj
VVXY0TNd/Ui6oinnfqIemEJVWFgqhjaPyqNq1yaEKMuu7vgydY63uOM5SgMQI7rbKXo8FHxK08Pz
0DMvMzMMM/vcdspDrzKGiPNRCah/joS30pvJJ2gQ6hc6atDna6sMeD/EjEx4Jium03njjScyiowH
Ygvbr5lMtMXaweKNYtMiFosmRGWFeq9lRclRIsffQ3WiiVEivjG9/LXrHL61ydOsvQlRgs1xynfQ
ZERd5V1f/qAqSZA7E9XCSxmEK3VL64jrXiPoctGXlBPkBVHNQgpcdS0XnLCS6ZSajNQv/3p5MEfM
zcZCM9rqwyFv8Qxcy97nUzPcDiYwDkkG7rboCx5oQYUbeQ6HTOdwZ9vKg0oxOWI6KXeiI+tx1Q11
+g2lrnDXcU0DexkUe6BhbJPOtJ+rgBG8T7dS5tRuGSTwifu9lyX9rvXtl6maWQHzJqZhoLJuHY+/
LC1a/9CEKKwvpfP/+z//yv9pIeD7pcv4H0rAHRF2Qvy6qDR+/pa/LyoNx/6bP+8TPazSGL5deo5/
aABd/W9gAmyCB/yfUXX/vak0zb+ZM3MPm+bcYZlzyPTfNYAGSUc6czSoGMAb+T//lgbQmZu1fzZz
1Caw9WwUUyZzZDZA/swc/KUd5r2YTYkTmfd1rWZgzSRpwTuDjepymlsBZUMXikXGKNrjyIzjVDvT
lVMB2RrPWyZ47SKB4m2mh1m/0pAGNoGmsBEwya91nT8HYSrlvtYV4japSDlfaMrBt0+SLIxG01xf
cENIhoZb1Nr96gIwKoiHO8MNmnZBRFk2jx6+8kmbqgUEQvtGQ5Z/M+SZyDA+NP1bEKnxzWM7InBX
8LVRYXQUKlVaTRu8cOWB/Gf13ppx8tZE/XirpZjdQReMLyN7/WWgotTDHjc1XyRDGjiZMnsfkYxx
F8UuHBhNIC4AX/A4+z/Tv+hKLyrL3y7BzKzkquqEtBv+3LX+cgnkZNuJFtYuSQdWsHcspHHKHCpY
XgUCsYVllg0BSaYMbgtPmce8N+cdo+sXzlKkOj6yOBnXnufAXpna7jSFTnxtwhZkQp5qz3np1Od4
xKLoiCQ5tU4D0defPX2Y6/xtFPMGa2uruPH96rHJLCDcqj9CJTQfzNikaQ8+EV2U7788JLc/P92v
qM7gjwBN7jsWW/MNTNqHTnn3OwVYUQtGDNzye7uQ4QtD0+E2Kgrjh2Haw63m6dW+TaxqL5O+QfWW
S+ioGguIGl35aWgH/V2lcykaOP1wE5HsdugLFrzhyD+VkP+/TFUYV7T5/U3cusbRisrh1vHDJ2yZ
JhNrTJNpzu7RTTN9R6sNElartG0KPGc1Iv5dT7rknrYavbvSJ+uTduvYV6axa5hY7BjPzjwBBGpi
GNP14FBz6/gNQTS8ZCpIDrZd9B8iLiwMdVb/oVBu770xq3ZVY3SkUmNNUV27aZBznXko02umPDxM
NST51PrUwQrAKgort16lCWJ8H3H+UuA/aleCrccCCV2w1acKx6KYx5U5tJwh5yotmlwkJxlbEEjQ
7zyPgEm//AxDAVSRCjOn4xBXCcnC2ORxXe8gaoirrGn0U4iy8NbPje7k4FlAk2a1mVyX8ZTsRkCb
wXKyI/OsiWa4qRuDL9Sc7a8TfU7vzM+mlk537GfqZzuuy/cASsjRtqsAZdkwXP/5vfPbmeWgQkDk
auiWZVgB1zKYp2a/PDDzDjuMOk87o6Oa7oAz5WxVa/y0Q08B67XBkjk9905VTB+96cOwbJhf0qaP
8SergeF6VgYdykYvnz2WgKsszvRtSSzkMJcZZevKR1nyp6Rd5QBj7EhrzLj2x4LufqE39HK1Ew1r
fGrmedBxCpHAy0cdLx1RDEiJ42rcoEkw5wO1SHHrqcZYO41mrgXeev5MFADXVVpMd5fblnkkUk9B
q1WVjnE0FMmFFHj6D1+T9fOcjv6ca1N5jZ2YgE7JoD9e4bkS77mebomt1eSyHYI2XlhtC/dynEh8
TP3Yv/H1EtPsn3/9v8//+Pot3jsMrFxiVlGvz4/2L19/Xxo1lp8KoliFhBQfnWcsxqrU7pMp4BMY
iYnfrqy1h4RZRExckAoUQ408Hra+Lni9WDyD2EOzMjz4LHzf0s6FWRpgjiCW0ajCFwysfJjZ/b0v
Rav9xVT1X30Ae369Gi4SIEIefrt/8imtKyOOvDMTyGY9JMZwXaoo2pRuCHAGJdrEcrjnvDDnsXke
O9raZZ3wpoe6c2X0bghbrbI4mMfizRo84+j2MIxiE9bXpsz88CHzSprVOI/wpv35l395H//zZTHf
+3CtbQ/gjukFpv37z46XXFST3TvnAqlhvujrOvzmbg79XQUc8cmYqDCToR5uMq/Ltw1gIyAHee7u
fSW6A7hXdLCBWe0zp4cXRITrQ+NKeFC9TcImg76cUr0WR4xIw20vg4w5TN3X32SL4q4MhP1eh327
RwfvQygtYdS1CMtzsPhetWTLDpBytj43YPyeTQCWO82HIlaDfF+HvsdGuWaOqbJ4eKGVnrZV34W4
cOJqPeVe7i9ZNQ9fBkGk1cKUNsGhtTKNNXO4YGMV6TsEs10dW3m5YC6o9pmN95WhUgUOh7cGKHWx
DAMt+qxCLe7W9JD8eDhpD9NQmWeMVJjmZUIri4E0/tRZmm0SPQ5fuPO6LzuT8wkyfzUJ+gNC16aT
TU4i2l3JyafmeAWapfRBpxwnubB0xQ9PJixVISyVUTzs095kMzVbhDVgYEdQQfXKwZp9TUgw75I/
vxEoEnnM/nAnBNasgQLt7lzKwd/KBs5q2dZpV57x5zEDG2GbDYvL2Zz1A+ZINq1LRu58AHCJ0YZS
TL25QFABQnAmrSNZ72Ot9AhoTTIQa5h1IX7qIl12sK4kwMN8Q2MxP66Gp7+PjFIeOf6bdxPb31eL
5ktbBa4jPXCg/hx0Tzl26hi7rCXtIveBnZMjnFlZmG0yg0Ew4C98CD4eqtU4KW8P5PIRyTTaGg+e
aLbUTLENSle7Q7k3Ahlt9fYTrCdHZJpDji7AtA3GRHrHvDdArD6XnPN1RcjZPNdwhggYpncbTDGt
A2t8NhiGr6zCtxb8PLFkU8gDQXgxN2ti1qyAEQR+gOmXq6rr0kPBWnQ3BRk6DkyQ5XbCQFqcmD3b
7EXbNH7iPSCeai0hGgHxKCLrQsjkmTFuAO8gLd1oF1O3wPGxOA0gRan4Uws848zYZi5wwIQddJ+M
ZK2W7qqCYRstrLht1s0QS52PSw4R+rOZqcVUgX8Om5bHYIxhjS99t7btVTYZ+UMUNfU+BH9qLyYj
sd5jRFgjGi9XpVca6iHKn2C8ixpRaOsJV+a7pG2Olk0pYQJzsutLLSccOXL69DByIwAC6EFiaPYY
4zsmPOWHUTCF435qpzta7BCygpcM54ractdoME4WOACmb9NN/T2sRW1N4Gvq4rAJ0dbBX+sRcXSI
Y2pXsF4jxWNBoi93oSipMhcMmVZN4KRY2lSIRtuasm9cHmdMdJlYOpStTPnA/2EiTuW158n41pRe
v+RlEPDNBON0d3mQ/q3OFojPTPOp/2P+XR+FGiuBye5irfrnvz0UxEDIP/0lJ/FRcYW+m99/1R/+
3Po/L/87+irmbvIP/7K+uNPu2q9qPH/VbfbzZ/j7r/y//s+/i2b/qrPlJcKL73/3uO0/3+LiD43t
z9/xj8bWICYTWQSzOxLaXdrYfza2hkf7atH6Uqehkv7vtvantY02x2R16LA5/MXaZhDgy46TtnY+
z2iY/x0BLom/v52O85+ACpeoTtBjhuX/lqCUGmHJRCR0r2FvaXs2t0N5lcNxhBDsA5bFyzFwmFsA
VdhOZ/dM0Z3gnSTEr5hcl3vbSy1naRTWAzG8w3PqaeIKFQvei8z02dyr3EW/E0x1UKw0uAbNGbdO
RIB31Pflo87OUFvkncgseZUGot5CqUiSaw/JBFgQSoQNmNV8L8ORw4/B5VKORrTKZWaviKZyNtDo
6YuToL1Lyf2u5qF+eMxAIhxrrAHb0e1KHG9V/zkZqNxkA70AW89L1hfeVlcsBCqZ6kv8+y5g1frN
qhIeTXDWgDQ8s4qvphERr64Ke8OF0q5z2s8Br1W3iVGKYsypiHHvKhT0rSG7jUO2N+Wa6JMbLY7N
524c5oBStSIxTaF1ifXzSDzWuWnxf5G68ZwhZHocnGGkRR+srTIDVkW+u+70cRlanbyj3y13dluZ
15WUdHoAd5b4XcRRdkW/Z20mToGWvTE8dqigIbPiVUqvSpkG26zQuvc69cL9GDrWJs2N7EtmmBmm
xDe+5sK15Oipil1gii+WkBUiGzH8cAw2MaSOJ0gOlR8tS5n5r6bZEi/kJTHfTfEshXwuNf7qvFRk
OMR9RzqN5qwptIs1GV8ejilP5gsPuei8KOocY2GJQN5700BoDqxJtZ/vyMeyq90NzE6Ig1CW0p1n
tiUvYc8jlLTovBVysA7HDK3myExz6NuFi3nkbKdGejuO9XQT9qwr8XuVx9gyNSbR+uDwt2AcgvZr
b+0ko1xGtSnu0Q9nR4fAgGMMIOBE8Bx5ZXHY3/ZVWW3yuh4+Gt/OEAjoVrNsU019BwD9ETj1trGV
XtIfEcUxaXfy+tiQJc8B7fbRJ+oTbZkp2KmxAX4KQYvyrgw63GIhGk+/RqyrL9wqYEBbITdjge52
KGX9un0ik73tkbKMJhTutMQPrXtiZUZxh96M/VaqSWRlhTSDq05KkDWNYge7hFpQbYJ+OIqSH8or
XXWop7F+jPB+o5RLzfi7gE+19v0sYLWG/wZf4qc7oQ5DL5agPmKmvrAqrTcXAyvHpQV/e+MlevCM
ZDxddJV3pULAXtIHLZkRlfbeuUa2wcfqfqC+mSgSZccLq4vdLS8sZ1EZTf8DbZbFtCj0kC764aZt
YFsv87Qfr5Dx2c3Sh6V28N20VytJ0bkeiaK49Ry7WE94WBDhk87VDBaEfRCTZxRqztZnK/oE0bsg
MyAnIyQJeRl6QYQuSlmkEMjAZ/0b8JHcAsIAfVKAPxUj5GKqunFtTB0OrCYc16L3p8duKPF+0pNt
YkeHCBmMXJLGDk+xn1e3Lso/I/SrByZB7jmw2l2VW9NN3+psAgfv4LQ81tDTzGEvQgnAglH+LZEi
2troDYyNvvLH+7TO1EnWHQMhs0xehU5or+YCqGn7qt/7o4jDfa4H3v2QlOYyAIvBUlw/wVZY63nR
30V2WR3HRCVLDk/9um653KCs4mUuhcWhUAaryOp1JGjGp9E77rWyy3yPdNLcy7p1F8Ko5XLIFRsE
LvIWPW68CoV60DyFUXY0reYekMj4JXXFAkDzxh2bduR8YykZARqQkqgo46UhnHTrtYNaiZCDXDen
5krE7fCYZ7q9QW8eURJ27kkfcg14GQdRQBrdKgTL/GIVerwbSeJYol0jds9uRg0mkOO+8BJk5xIE
2peRlNoCS4K1JLu0/U5Crbi2HVGc65KhKF5nVoGl/hZNMlqjkUdxWnTd1u9q7HuKYv2FtqI5VjI7
1//F3pk1x21sW/oPNRxITAm8VqHmKpLFSRJfECQlYZ6nBH59f5B8fSTZ1w7ffumI7ofDiBOmiAIK
SOTee61vQf46Rp5TrM2mqU6Amru7uYB0MSKluNNF7N22UYM4kmbUvLHw7u1yC2ckFAbXb1N8s72M
rC/hQi/ChvHeQ4tap6yZ2SpIx2jdAL09Rxqsn7Kyxw8VkR9rS1TzPRmunt+ZpfOJmCieDdOp/Nl2
GTrHqboUUa+xYOEqRKlqvaTZAJJX1vGNCIpiN+uleB3z0MJdOT+ByAjWxjgZe3twKrSUWmA/xLFQ
fkXm9YHC8n7WxYHdA3VBYwpnk+pYMDBk2Z4v4+E6Vmn4QVM2aVE9IfOTU0R3SdZOxUqrw/EZw2J9
9JgVHUM3wkbM7ejtWTfBIHf6uWUKdD/P/V0fxhCoM9IQYNana5t7j66EkS+xCyseCcoWTzDXn8Po
4LnafTp53GpjUzK9NYNwTRCKu4+V0zOJ67JNa/b5WneDM+jSdFc6bc9OPHHxBQLOHisg3jxQiARz
6iGcfsguVUakhxvk7Lcblu8xGF8ZKFc7pIvOacZp9i5klr3h3tRu7La5tgjNHwhuedIniyBV1MnA
PZDPNth7dm4v+01ty+GpzaP+aDv5azIn3SFKSLmq03hJ0oUD18+LKVJpYXuMYZUwAgyte3T45d1M
PeUTLWEPhARegYQbn/D8jWeQxTRqwJcNHwSCx302D/Y5r+LkaMT2tjQx44MqgLBjPStttBCA5tkm
LsxgxZgve0TuXO36zq1vK7dDvd5WRGLUwRcXEB7u3Sjaua0HVwTl474lqvYcWdZ4quw0/Dh4yEdl
O5QIGSBy49uavxKe8xjlRbE20kQ+pAEfoRNpt+bzgUROzMvAqrqpIvEStEyT89IiUqEqz9mIIkE5
6oyS33rK6hQIYGJaG0trhh3ZuR5qiDR4afpJ4f6MmxdIHGBavN6DoGMMBzni+MSJ+DIK1hXc82Ib
gmNJFzJK1kev6O0g800I8aSbzEfPg06Qhhn685MsCWEl8ilHe5OhPSbPENK0LrOnRHOKBzZV6amo
XV71tqAgYmrvJrclLoAdQbfVDST2be6Y1c6lnXghJYFQIWVruyix8q0eGeFZUoltGiPp9yFkFKao
hIHc1XalDpGVgRZz+8afkoQJuzW+tIK1lvwKu9qNo5hvKxTA69RGIF/OTbG13VG9Yq92EcbUJCkE
KfN87DBhXaychUxgl7N6L9KoenEYkOtsc1/z0ENvaoRf8z6vtwksnnI9FVpzmFrdXedJqu1pCabO
WtZpnuA/TotLpQyYg6nlbMYhpxkBT/0zdHkDCvI88kpzAOBiKAFRmCa37HvXHdrS7Wg4SFuCijfo
GIjjzDoAy4vdZsQoAXmKpn9FFmmvuilDe92B7iudLtyQ9NQgqO2bDSmKV5v8FXPV6hN4o6Bd8JYG
/F2+6hdEReGeqj7YyKKvFhRDS3+27ds1XL7WrxE+AxWQgfxYR3rjbUWPCzSe9atElGKsoO0lxK90
4l1VMrslKooFYUB0bwapsQ2KGbnLg6uCPgEzMbhR+R73OW7cVV5kXv4oVZSm1jGw3Tg9ofb2ysdx
Grhq4KqVptFhK9gpr9CZiBnjVSbksC6ACvvEvqTSn6Kw8LUuSAByQDX9UhEn8nn0+ITsEeyP/BuM
K6Sb4GYbKpRrgWqQhpK3inwtPvaDW1/qit+GflB+Mnny8H80W45IBpcHpKcHg7RDUFqVq7BSBX00
XVzKWLkHB9Y8TzAzyhvZO48zwSOrGrLjZyur2mA1y7k6kQM9buzZa+6bvDYxwcPl0HCEXHW0PD6q
9wnvXTT2eyvDVcFqwKC9xoFeWmxhjLFdek5xuncaCAbQyo2TXrTw0nUmYTHU/A3QQ+XbzpTT0dE4
np5WJSHYg/WhBYxN7yuGVQJLTjNWiNXStc6Vu6dRw5gs66ZPox3chgk6ypWeeepBweb3hySM8VBj
B7tMVWhgcmtbvzEz7Pmt7To9hOyKLjpvYUCvqu5BqdM8W7VVkR9VniSPoZt1n7pFztFApryZijl8
yO253brLxQ4QBOw0r6P6stG532jBMDZgwhXNyb7SD1PS1g9BkOudHwO+2PXAIw80p4v7LvSIVqpF
/dxEDVMxMio+FmX4HNBcO1sGPS8whTpqRmOZ2hYe1KN+0E/Sy6sH8lraRYlYFfICnty6FlH9KucG
EVE1K6Q6WqTPa5ccp3gdz6FFUgSU8Ns0m7IPiQ6q0U3GYMcMRoTMNISxoxTqnoAUjZ8H0o7WFTIX
AN1h5fOJim3SAEjy6e/PEOs6G25djVUeXUJt+KSWj28zuz52/Boar6ZU012NqjkC45HF901IQoRe
z7SMyfVARuVqYoNj0jtAi43x/szJmcTM+JCbnryBYE8BqxxuJl17y9xyfopCaGYrRzicHODDcqPb
6fQB8Q0CQjGM+npO5HyrTSUkPSJ8d50xZPfFsk8yZ+4rWundSuD6OQZGCm6OnS9zGK/cF0kgCHwg
2ZL6c9nICrs54wCBZ1/oC8d9hsmLkwpJYhsnOTKrbnTzW5EmrUnckkMxVgveAmBZaI+u+8gB6Ua4
gTN/1qZCH++EBwHRicBNxsWgTR86xIrqEQU12uiV1lHwdne93jK+2PQ9evZq5ZmNGk9cksYl/Cms
EQyarShhEf4vJExtZIHMvJlDtQs0WT9mWa6ef2j//MXM9lfpPH5m5g82om92ZXR3FmHEj4OfqlZj
kplivEHCY/uaZ0QrAbJAKuxaLrjY8MXIzd2QGEcztbea1WztSGxcGVzwR4B76Tac6s6bE6KH/smb
vOgUfuyGf/tszHMEcbYI5Rd804+fLRdDXeiBMd5UVXMjK/aKwR4l7N9fgb86CNRsC6f1It/+9QLY
SacoeofxJoaQtPzP0bJtIcvvA6p/1ZL8P+k2/tTE/O96m/83tiQJj6VP99+3JE/gAPr3dPqpK/n9
H/3elXRpIyITo0rAyc948o+epOv9Zku+O4+xGdsDhDh/dCVN7zeUtZ7Q0eIz0iTz8g+xjenAEkCe
TyopAdA85M6/6UqKX236LvcnYh6i3U0G2H8y0JuOGSFpDcLjIALQsLRQ5XUkHWFrjkW3i2vpHQf9
LdFGdajAfFCZl653P5RDt2+AgOxMXgg7nW2Svv7hMv7Fo20bnOOPzw+Gek6ODgGtWTje4MV+fn5U
a08QelznIGGHl7eel+q37uzQyqE5aKPO7+ESC0uzNnFDRlZoAmyqBnZxzJ2Dz25RiGsLZKxuNtUk
c/lhhgdyM0XwVtYoAsSnPIo64uuyAYXnDEiQ8BGbQfEthBm31dj4d5q7h9Y5+5aOlzjyBcmNKWmX
tGKbp4iEyj1qGOQga8/O6nucYRl2PEm9tMJ77B0hmws8hCBeVOM91i71Xk+95Zp3BEz0T15JGA1N
sXxYMdPMIPmMSf2WM/ACh0mEEMmTvOMxz5VQbF12E2JLkm+UHamGgdrQQmLsg3GAl2mNKIMwwG3R
EP8YhNquiefmWIeJ2PW92b7HetTcYmFQvpO0J94gx4pK8VEWMfFqHpRO2fYd21KClZQGTiiWM/iU
zEucm5okXoKRoi1UrhSeWS/Ke83yPulm0q60mL4AlrwsWhzPlVzpvT1etLDUrjNAM8UYbWo3Yzyo
cyjnB70PM+BhfUw7zCvYF42OCLduqllUm2zRSUhtV4ouPeGWZEA697j6qvuBqg6cjJvf2cMsaRuY
2JkvZsHc9ikJGzqlqG5u57neWFNgbGsvGx8nXVdMyc3ioJzK3vHmKbaV7IgyxpfZr1umB8t4V+yV
GSzZhB5mkVmnLqYDfbDmblyLOnSuXPX6RCut2SZIto4h4o+jhz3qGAk9I2O30LOPyCjax1KWydd6
FGjU016rHuo2nm/MwlBnc9Dl51BCpLKCrgaYxtkzj10IQ0Oz4I46+rSwbrb4Z9niVWkVvabc9ozy
G7XuuNNWcxuO97pkjecdM5zsse03qNe9nYWnaUMVXizGAZMT6kz0JyC24BUYaOfjiFsaCnCwRZfc
Tuu5tpyPNn9kaRlpq8D1+g0bZPFqhElExTRNXxb09KWGhe67SjV7q7KQrSKrdj61xoQsLZCROBiD
kzR+OZpTtJ67RcI7lAYEVWm3rbsy6lwaa0Q92E/BpEx+FmbhvHJaIqhs1UJyt7SsI5SrESeP/CMb
W4oOzIrtIKYDkUXnkERAYnHpvJoW7aS1Bc8uQfS7zSbDJibVDaz3nKqSTTgea3YoFQZL0qO4fHOd
Xmw7CZjNA+Uz3Hh5ujCpW1iTrWDYDQ7jX9/oCCGQhKzYO5mWzoFEsicvGuc3OczEOY2tdfAgoa+Q
v3i5XwnaZqyE4ydosC5YIdeh1ZyHcyH8NG5SDzdnMU6UMI18KciM7X0U6rSRSyrI4cbE3HtgTAyy
kz4qxlcxdFF+nkpJ4Dfa3uFQhk5JsA6LCK0lauBbMFIOMUNxaNy2mTVenQZiLrvraFCrqWizW/RZ
FNKIijFBg9rVtg0FNqrcZnZuHJaDU47xBRJ7kOXPJEHXQEnNDv8P/KQLOpL6rEE8bn1p1jpBkUn5
KEtDy3zRx5avl/x3h3uU6l5M0XGYbRoARhTdxcaYPlU5E188OoIQCxBreTUysKjAu63sNk3fk5CB
7AriQkFr1GycuzaeMu0jsQ7zuFY4eu8NExPQRur05SjpGqfZWnrufWmwuR2nXIyfaJ9l62ESw73o
BqRhQJFn3KIUH30Z7XUjQXbe1ZF1ijzyJOQ4NA/Q2eZkFQgnugrbMD6UQw7DcFI5RMimDe/YQFXI
nsF/ZWuD2f5LiTYBmwZQZHvXLPjagIyk16j2avi6EHEuHT0pSk6av9FqMl1So9Kpw+CoOi0FcN5y
OHqgw1fWd+/e08hwqyV9GkfzOEQIk+JssTZvk8kkPyiFSViPdr1hbVCHRKbBR7KEBD+46VjnechT
MOGrCdcylqYlpIBej1GsE7uWZxHaTLjlZJA2pLeCJqMa4+AwdHV/6lBEffvaULVEp1xvtGjVm5zk
IOSmjZz3xNRHkFZQq9Jamc+x6KpDUkl555mR4Kj5u1G3HjeinZq3SqvOZJux5NjZOZzcAKYIEk7C
uVb0Z0GNi1zzXZ3pV1VZyc0ESGtnlVrFP5iVcYu4iO90jN3xhqajvmaYZfgENxrkjfEjdnXtJRnT
+trQFj5Zdm0B46ii4hOu8uF9MPGDM+OUfpOXarfsS94yLS3fuUttc21hR2TpSOTgbqYoiM7QaegQ
8jptTqZbKyxCZiQB+LeztBYw3GT5SJM8czs1JCz4au71ZyfpugL7ep2+YdLCZT95VF6rECFhQPNc
QyTSZV3OlCGS42vRutm8A6Q5aGtK2eYTI9L0GR0yXxe9NysZbjVUD/eT7jykKrB3SZLTmMOHI2eI
hZF5aePRoZpj43UbpMTPssUqX6Yy6LYdCVd+2el8X/RrydUjgLJ4Me0652/Gw2dDgAKEUW8tL9Em
v7h1K84tyxlPUTsRjgbSfiDTUDeqVeZS7q+kNNJXcqc+tTAIfXsSpgUl0quOiUv5teKp0ywKUriA
cAYDuGpaWef3zPW6mzJJpqvliPhBZYNu+uSK05NosHGgw23vgR3ysqYKuzAiinxV8oidY8MRtu/h
jV8yZGITG3duUYEuMRBBMsn3MVH1m+vV1UBNq3lHaQE4YoNpMwDNk9LbTGLurFUzNvPBTRxZIi7u
nXOX67O1wn8LlU5ps6xXMklwUIrZptvDOgJsgdy3hVCTNJjx5KRdB2gx1q7npY/gs5zpHnAPwDKA
yXQckoY3gcVgq94zVLMUUMQgosMiLfZfZWa6D5gGLb+sJXNNiwCDkwvzBdaEt3Q/SydLLk00pWrN
0p7fAF5Uz7h263uBYeKlhllO1z2kb4gNX3sn4Es7uojYil3d4l5da2Gum4jFZ14ZtYz6XQwA9g6l
apRDn2NsEvaSCWiBBZbArlA/VG6S6esCZv+K3j5pCqonT6A7Oe5klM73Tfb/L+v+QWlimpghf6hH
/uShePxSEOjdfvnyY133+7/6T13nAI0VS4CW/E9V55GNJRBeUFQJabr8/E9V5/yGdR4OmwVuTnwr
3f7LQmFavyELoUsgPdd2TbTo/6aqs+SiF/2h90DthDOfhC8d6wfAt0XV8mPvAfGvyTvJLrD9pWwN
doSpYgrcBNrIMJpHDNTx4kofz50xTeu8rSef4aq5k2Eg93UO/QNATptvDCrYm5Z946NK9XTjxDoZ
CaHT0tVvzE0eOupjrnit+xNeEzwPBbvDSgelhQp+XdMK29C3/twDvjgMZhvubPIufMDH9RrmFLvH
uet30wCqhmgLq1yRp0iiZ8Q+KCuWdy4L40erqt3XggLh0CvqUuoCFiXJ9Bv72XpIYuyqhBDviymG
yBnhIwZKACCEDbRTfoxEX++MQZuP7QCRzg8Nx3lD9llRNuRVVsOSCMNL2Ux0E5MOYFsy6/cMkQ2/
AABAcpB30RO4vW4ehi8ZdAZ6Xumwn2VPWHVcB0Dh9WbXyADyS2xB0DWna1mVTMcKo9g6mDpWiNQE
OQoedjp2DqVK7zQW5JWkvUdA0OhusrAF1JLW9kOjm+Aua0tfswZaZw/V7KFvZw3+wCyOWOc1IFS8
fVOjhmuvJbPfJnp5qZ1IRpualGK2g2P/KOLK2lBcy3MY5PbOqkS+NWrUQ/rcztdqMNqLjLVgBSbt
0VG5ep/S3tm0I6qTQKbtdU4JbRonJ9sS1KR89izTvUUY1lsfqHVVTC96joBIVGayJx3W2JnksDwP
uIK3SRI4EE6cdLr0k5FcCHPEY+dWKlpDXMk3DOkGn7LE3bdO06BuNmIAPDjy0GZRsTDQXDXo1t/c
phi/huPkbecF9buuiZvf8NxYV2sa0Zcwun+iFKUvTHrCKw4f1tgC4cVFK9PhRBIttA5m7xFAEazJ
FSoQqHcBWoQ5dY+B7hS3pLGXl2wUTxGbno63r1Xv3b5Mr6qsWcFxl94a7B5OVh07xNRmFlGxsdBy
ue+1Pp7YcKdQWrzeIrhs7tV4JBllmxTsmldIe81tZFUurCVUuESHG/l+6t0Ejy0hlSsM/shTMoPd
M9lug+EndYhkVSANUMac32mavffsOqXYLupL4xivJAPL4FwzBIhOlcg+OHEj7/PSpq/qCu3Qxr0V
GDt8HUkKvt8bC+8dxFQdb8Jgmm/nQbV3qLTc/J3dTsDOtKA/73b9E8M686753pgAxPtoBW2y8Za2
RZjRwEC7ZSAp+9bXqCKnuq++tzvipfVRfeuCGN9bIsSHLw2Sgre4PBbf+yf5t2YKCyXXPV96LIED
04loEEw2n+ZvbRh96cjU35ozNHkNOjX0fMS1+NbAYSParnEnkiyje7xBl0aPvrR8vjV/XAjiI3N6
i1AKNWRYifXOS96kFkzaHhM8qEG7ZPy6Kt2+J9m0bxC3BirqrQsBON5zPlX2a4ognztFR+oGmhZj
Dd5OROY4P63Pk2V26c4IMI2Bwq0lOjKNVJ4VcLTA2xR2yiHhMjTOKlckoVHflPkaXQrWVX2EIcPa
xxG7NFjiujym436O1oug5tgrylv5/W0+fX+3p8TT6H65vPNDqWS4IRLduVUMlbe2NfJ/9QzcFfwy
OnQOI+fHbAT30DgaEejgLmtmCsTq7RLLdC6FZxHgFHs898oOfDvN0AQZvQkvTBjRrmD/vCtRHtwV
RnYmpkxIBCl2eVaRHZ2CqpK4rDsL3S/AVB6qIQZM1he9WHWJYxxd2exsrUiWZxVmLVjCeNOEpalt
kVTpDzKDGOIYoJ/WJiYcmtFFccOup7x3B+lAhquHT1TnxrQyTO9EXYUbqW4oo5UV7rqmm5c4kB4w
eY7S6r2e6jfeUSSPmJazHWXAJGSIQSwYeq0/hLMItgqtw5Nthe0V4EfAy6HA3h/K9rbsXG27pJge
B5rw77Ph2HcM4f0WVBYi8yTYEymsf0yliP2WuvzTIGqiZLvAqCA21epE6DZqe9tAjFwrnLDjlLxE
himONv7XGytUWwpd8q/w+yTrjmKqWmw51iaZgvnOQSu1gQGwa7OiepqZpR5QSBI9xkhqZw+5Xa8S
AUp6bjEUjBmsS4kjMvEbZbh401niYQPY1PNsq0eO/4ANCHewQL9HpRLdVVOIm3iO0g3Qu3CHXcLd
VijvwTiNVsTSOFsfQd00vAttr3odXKO7CDmLL0NvlFu7m80NclSxdyCMIGnheIZXhnQ62nCbxBXg
laLLblJ9rJ8ZG9eXvumaO9sW3tmVoliDvUrOgFziXW1Gw00K7AJ6SeYsKo0XsgTjM+Hk0Yeg7PWb
IBAef6R12Aks4Ivehb1f5iaqK1Tm3Trmyb+zEzCdnuE0r+6Cvmmd1MfW2F0bqNyU6TlN4NxrvWsK
7PMkkrR8G9uQdo/K9U06lfoh0sMPQVMArChImsoKSSCkNoGkQePmrnShfVRFoG/GqKwvqvCmk6m1
ODV5+9e+gnrjWyKCxalE96QZ6EYA9Yct5YBUG0+jc9MOyvHWNd7Y9eyhL1vSFjokm64hnZWe0sfk
r+mo30xk6n0zdD4h0ParofDcK4tQNhT/CStBQ7sIaPfgTJF8QATrhrzywpxy4LF1QE/9D5Tk/0+O
bRYz59/t7y+vcfHT3l58/xe/7+0dh1QTh9mnadiOa9oeY5PfLdISjbmrL4+j4O3wk5Rc/mbhPcOH
9l9ZKH8MbSzzN51agdtDF1B4DLyn/yIlheLi5809jDATa+5ilWaX7/wyWJzYKpuo/WZiyGhgbOzp
gnTnh6tx971S+NEM++dDuMLBSSeoSChUvo2NfjDUYajKsEiD6SDgZJXORD8gc3MdLukfo7L/wVGW
T/HDUZrAU8pemH3AElrtpVRfun/CUP/TifwyIJZxaVFLc4h+vkr9ihu7nv/BOLz8iZ9qLYqtZfLq
kV4jlgf+57Nw6KoyRHYJvrZcRAMacty4Kq95Xu9Q+uf/QLz+0wl9O5onTMyONh6HX758iYi9o+/W
7KcyBOzf8iPOWaaysMr8f/n1cChhmEtJiquSrPufT0xvHfRSSnBikRs+qgR1JkWkuFB5pf/gHfvF
G2G53w71DeQNnO1PCDzEMqQNgpzZwyjuz2nWLaKbBG2+mtWqBn2zK5EX/dOI8S++OPILhQmfnPGj
98sXZ8eEpWpl3O6nlKuIhATZRuMSfazx4+8v5Z9mmZyfgXNBoobXQY79cilTYgjmqtKafT7hjlpl
AVILrSbvLjWYVGUAi3mnC3Ibsjm6EBCv/uH4y13x6z2K/4VlC4cLmPlf7poptKpIT8N27+bY7p2C
E3Tq8envT3I5iV8PAhhQdxdPqE6/8ef7RYmymzqcnPuuq8VOjhGSoFCawU1mEEE/Tway8N4jnqdh
RvX3h/6r+4eC3jYWXAEEnF+8NZ5tkfJimM2e/vK0qUybBkCiTXItNZ0q3wwjG98aKaF/f1jqyD8/
/Uxx4P4zOpcWHthfrmybaVUSDsS+si1u3kvp6COOatz3ciGF20Ga3Zt6Hhz1DLi6CRAMxorJV5Ao
slTUMO7iqmmejWg2BdKnlj1gJ6+GjSLWZ9yDEJbMzS0gXd03OzVsBUbzB7q+uPEkMX+PU+oqOqQy
OcGDkmu3rF5ylxRJF1ptVophD/d/GcZF0N4YXfqpJqMLNoppldZ9uaKSLE9kzSTsoDJ50pmvf6LI
hSgT2VN00WvNOTG/Y3aow8iJNHs4dWFOtlOqAKgy5O3PvZfPT7gwMx9/IXo1Wb87+OOOQUzOqKvV
A3vuOd9ZRnu2UqN7UsVkXUkYETutl9mmZBd0IIuDPkEvrC1acTq+qhIXVyeoB7EsiSbQ6e9N2fFH
SGE/yxm4RAm+ByrI1IpLEMDkKNkHr8Oyj65BMozvXpdP1wFAUrt2AsVtMDAL1+L5y1g4wceo6pvE
R/E9PzkjuQz+yNa4aRaSl03v6KtWW0vHIsm6Zzw7mDOU01nXgVEuskguMJDoSznB6yMFNa/WzmQ7
DMKC7pw5gdkx/WIKEIBortZ8vhR5AGbYPku0G5JmvnQtffhx6vrPyayerNn44pEf9UkZNuLuXos/
duRQHnTodumqiXiQitH6AuuzoQgmfG+f1KwYCWx0ghoh7z33On8vp5u1TpRMj7lnt8/xcusjGZSn
nOr+UuVjsDFR28KMHqMr2ZHJIaTF4XtN1SBvdfUdA9wZLrPjhGsPlebGVZOewFtxQ0AllrFHssAB
jNlZ13XS7Yg6SamTkuEBYkD/0FUBv4zekBvDje1rFjLRQMKXHoG9WAx8CWQbPM+6dT0uJ1Yc+IV5
Uxm+wbbpphsplw6J4eT4sBHprQiMEcG6bwJxzwA4vE4htWVSENAJLBc2JC58KNVhqO+E1QRvgSR6
g7tEC26M0SuDNRxB2S/TPaLlg8C6xc1t+ISQO2t8ONZxqpr6XGsYYQVgtYNDFupdoJnajmGUeScJ
hz2Plo2wsZ6v5Gu3jFzsQd/3Ef2qQ92wY+97lak1UW/BW6d6QkOrsexWptZru3KK3K9WkrpftTDo
1q3WjqdGCu8t8nT6Kn0N15F+rb7R2s5bBaW3XI+AEsIXs/qcEaCTrKk2sg0obx1Kmpj2pOsa5ywM
rUddEboWTC7EDsDvYke1RD3OKPyjawQDw2c7uuo5KDzwr0uUU6/QU+JdMFc5xJ93kbbdkXTQ/KY3
1fja4CO7FH3o3TKeNh8zjzSJFSN8DZifsE+jQZi7OYDsY0zr3iVxU7xOqCevzQSYQyVRd6MwkpyF
ApTV1p59SonQ3InaBiUydc5DRYHvkz857+tRw5xvw8Yn50Ysi1dmBJR3s06M5qwHtK0Kx7H9mER1
VC6j/tUihQkKIqXxQ90MyWd7dtq9GFiEcGu1O24N26cks7fVVLW7rqSp47dV3PpsKBn/6VZ9ykaH
KS0VX/Q4GzkTMowB/E2beDA/8STyAFnMRz5tSJJTOR8nQJ8nmlbTOrOJzliTtYFI1M4T70DrHtMB
MgifUFKAOJgst52jyk2lL2qbKMWdXjj059YuNJgtBUK30aemOWiNnnEaNQhBhk4aNXAfIPtA7kuM
VMd1UAjboSG4dJ3YBLyNddexjA0p6FfLRW2PP7FjFXhBAgqQfJBy3zEA/yL1Yt6C2bdPoDqJ3iIg
zF25WlK9tmkp3hBl4JLPvDj42no9EIFWjbfIzdLjt183CiiCiDzQyivAp4x75Xg7zom6bWHubwY3
BdHBPTxzdamFLRGiZP92yBjxO1uHFkAdDV6vJb+p09/StGs/YEVt/cGO+FWL6cPmGzwEfmGyNoBd
3luFCj4lVlQ+D3Ge774hUggiDzbxDKIw0fQcFJ8OnUX16dEp+1c0cN3BlQwLGPyjN3eDFHweyD8W
z2a48Tqdy/eNhNEIL744KVN7oaFSXk2iVPtS85g5uxU8UMbNpALr7pAfEUvjhMcb0fU+HOJ5D42G
D6wrDPzo2Z0HgULlY9cO8zUmIY8M1AVPYVcuFv1xQW/MVc9h4xQws5ppK4umHzA2AK2oYmccwbvy
1bsmdvZSQoHoMzP67Al+O80S5yFvHPsUiNLbMUNpfdQ2jLBx5rr00O3mYFZa+jx6SHsK0DkPC3pg
Yy/IGpex9S7Et0vqCi+71kMOotEzuRsdlMD0sr116bXMGQNH3ZnNZL0Sv55tioobnBlyepy5o9dS
t7oNWdLFF8KPe8jXevtIbNj8zI0U3jmRFt52Se+RFg/M3rFaD4tKVezcxnQ+dtSi3arHvYOppWAr
3mK4oD2qERvTQUSYNX34MhSB9pTLKkAW1CXCdzXn9+8p7VTwddL5sMoyx63OTOLGjjPtMQxSFhlE
/0csfz30YBV/KvrWvXqEX23J37M/mP1kfRgazfqQ2NV0w5vK2UZ1pPkTxiCmE1a0lwHg/pnUufsS
m87GaAoQ+ampbr5d9c6m+wrq0AWfqW/1oih58bXJCf+ToDsPZKDoUacQ66lvlV2iWa+jYlN4+Jjy
qTM3FdTQtWp0i4dYetOxN6bsNnCXpjHqhhS6GLif2RXz1dMsmt20Gk6zG6sbYjiCTZ5JyP8WUpYV
eJT0VgcxeHAm5Xz0AhRJHeAEG6QqL0OGPnz9cw3jj0ywi0CYgbTIM/FzTGnEEijEfaTFb006geqJ
arIp8Y/eSnDsiPXtHlNsW03POgN6YsLmkVT0fmq3UpDPkXk4rftUJrcmY6Rtbxrp0epz+5SMEFOE
HMkTbSpFJnXLq1sCK93JutRMpHq5TH2DGRsJAyBUN7ybhoPXoOcBddtWF+LrCmiJsigfmRYV254F
hz1QIVEaWkZHRDEMy6YH4R6C4L5Mo6iOdeCMW9MQ2EvwRGmP36lsSG7YMVuALrOBZUMPF+gKuvME
CVxMd9Qd8HCgJwAiI4rsWe+5nfKKBA3Ti8WbHpKqYeVoIYkigA7iuRB9VFyaK81qg2MED3UTow46
zmqcr00q5dEZrWnjdlODZRR7CuqIoWIk6DmM/7uhZKUrCDq/6o7imddMopjWDI/Uo4Xhr2MwEg3n
vtOSdcCv3iUmko1VOdfBvhWJtYt1cz6gvcC7i7R8OaNbGSmD/iEwNKA4kFn6OH8wVMpMxE2KzVxF
2o7aHne9aU/Gy/S/qTuT5biRLIv+S++RBsAxLnoTIxjBUaRIihsYRYmYAcc8fH0fMLO7yWA0o1S7
NqvKMqsqyQODO9zfu/fcfHTw6+XlrehmmX8SKfvA765b5KyE1mFf6mPlt1M29kYz8kfRptoipfx8
zmWQPaDCDocLXVcbMGr9ugCru/X9iB4H+5I9HoWqXaYlAZnsEMOdnPA1NuF4TXpHQR/Dyl7sXHmp
J/Nq0Guy9gbiJ9i3lWdIY3RiFqO7vginZeUogcdqhdmOUjYZw/SHfY53buI8wqWvEA+KAiVdDbPc
6YMAyVHVrFSnUc5ykzZlakuuFxkW4POW3DJW7PxikOjzczIeky7IaTqnWCMLQf0c80X4FLSd6SWD
RgLG2OJbwYFa3EqQhUBPArVERKiH+zC25HWeJ/KR3Nt8wVc9Qxgj2xdJI+LW1iqEIDQmk7O2Gyc8
hW4CxSVsPSLnkcniZTCuDaearqFhV7eEtiTrLmttrONDla2sybLWgw2WwAdivk3xD2y6MqEap6bR
DtntCKGkgTlWTdkeWwWs/iQ13WrVF4Ho5cZphyTZ1/lPtvfaD0iFzoXmto26rHQ82F0ZV8pCL9r+
2p/G4qwZQ3cbK2G9aRxaWXpGZxPqqRIi0al4iiukRz+N0ChpCYTTeGVoTXyTm6SK06isflgV+ysq
26F+SZpk8wO1rr3DypI/EHcxp8XnrbhX5y+kpWW00UInJOcib/dh5BgXYVY3DwhLTdC3Zb9LzaDb
Y2pMXojbAT0Wajzcom38686W2a+stunJW5rxjKW/QFWGKHinJbpxTng11RVoxGIxdrnBWbcmPHYk
0+i7yO1snfimliwiJF2XhTL+TjrbedQLe864nRzy6QhvAvoQL+MuG9EIhxOfQphj7aJVBnC7Y8VK
FqexF0uaIBK2PY+Xr+1u5FRBWpQgLUUjJaOW9Myj7E5JIzoCDQUtVvkFNVu4+i7BQ4kmHyoRi1Vi
pVQvVMMuUXOyM94WrgWMJcmK82ZK9bOq8tlKgSwa/QBxWiKdFutTTZSXx3HJUn4TId8iWKrMM621
nPtGwcrIudPZcorpIc1H/vdUKM05H8X0mq1i/Ay6vPgel0n5KFs52Fup0AxdRH4ZJQhsTUxFJGdh
6VSa/MbA85IT0BYNTwkdYmyHVR/vOr39HfROv2ip7J4PrpPvBTvbl1yq1pIAunqFIuFyKjqkubVQ
0m2TEM/S86jOgZ71iBtK2VxSCAwuYzZDi9hI4xq+gUkbOrD8ZQ2w/Rvz/1dDdu+i5ZtGNBmys4Xw
G9ynRd1eJypFBoPE0PuhqgUfLltb05Pxb2opip+UwZ6MuO6fjHG4nVqYRxvbQjCm5L1GjvbEyi6V
OeS1TW8d10apH4Zl9c1UU/z2vlVDkmhVxPodrlXeeESPhbENQ8s+B4yNlw9HmH0WZi5n01gPfmIg
IBuNlRBtoILSPBjsO446fE8CN3uajWsrGbgPxoD3V5XYyvhb9FU5lM2tERm/7NSprjqKWj+DyYcV
MdPruW9jfOG6U7+F38AdI+dti9IeW6PiclOEbz/YXWjcRR30iLiNmLCVi04xZ081hpa7MRUTYHKo
X3MGuWdBTq4GOVm7soRl3PSNtZZp7j8XbjIt06p3KBOK+NIafGTeJrCBhY5jzcMcUZI40OffcuTh
7HAV6s1Zc0YqYHbjR4p1bWMhQ+5v6ZfgBsSrFuBeLuKe1l4b4S3DOX+Vm0N4npoJcBkZu8AGRtKw
2x8xsAGfEJ1txnK77iTdMXDC6g2ZZnT4etkuiyYpkO2I9LZhxYVgPDcs3U7dVml7F7QTOTK2au1E
QIha01dPQFRtL8Z1DbG7GXYspIqHfa47Zytn73poZpe08xL2v0X+2jYxSQdpI3+KMgbYilABLQTm
suRnocaxuteA2u0dwuBWVEvIdoS9ftfqyjAu8X+Z7iVkWHyTRV7i4RQVPIFNmVNGJr+gci/zsUrv
8oz0MOLT3G1IvvxKUsK6o2v9G41Ki3aQrUpVimqnTv2LbXJqMFMdSLtpckgqOxQ9eOrOssjVUKVr
noL0fcf8N2GvWffohMA6+kXgsStMV5Q7XmqImCtEBjNQhu/r2PdeO1jPNkcQ5EbnZqXesIci38+m
TKS0jvZiuGm/NwpTrK0SQBXiiuoqoF3bEXH1GlrCvDZVRb+pB/e1HAzlPmDqfYfOV4Ur0mQhu7gV
CdzkQ9AFBdKwVd2hxWsAC8dq5rSsnArA14XQz1VQna4TTh1UATbKz1mP9q6TI2rydOyI+qtdgm4D
0fPdgovlBRanW9emkP/1cMeaIIJmi2qgvnO0N37tu+ECJA8a7HqGqxvzrtTLLScANNa+rZ5ot2hz
5fhTUZvADoNtOB0X9bCyjETt76I2sTz9S/1WpB/99tfQUKRX6lS7oK6kbi1nUp+Jw+JECYXl36je
owm0bMsQpNx86h7Yopn6QK08YQfGjYkMnggV6qR/flN5hHMNW6Xx+VbpfndTDbhyrZHRg3lrh3Tx
DJtwxwHnfCxPPL9j7QiDkBmkk5TmcIN/fF2SgRjyEe+G14OeWul98QQ7+Onryzk1xkF3JzIbHbkJ
74iG+GECSGI42d/tdcyK8M2u/34L3ndJj74cvH/4fngVTfvTy+HGDlrBpvIkH7CLoFX1nV7kVMu7
PnoMFVotJVKkq4A0sRXSZfWMBPlTrZ3PUw+qGNo31G+gF3lRP95Lw5StUAoYuoFG/kODoWjZa0l5
nioxQiDp5qs/va+MZzsujlZTR+J60OUp59ygOUrPy3LMv4Y13uAJsk+sJ58nOArd2RNJfUcXzmEs
khtoDeyGtCQmMsCvJUHJFLKDOUFB8+vLOTLSrNM1bfTtpjDsg9cE2Ec0jaNTeCxtOd3bei9G+05W
8f3X4xx5TJqN8FfjWbFyvdHh3s0uiDOJcCu7IE9EXVfps+KkuLmJ6QQ5+/VIn42TDi7Nd0MdNBs5
qFp+hhQPdaZL9S43gjkBpWmIlumgtXT59H00aUzjWPWJ1TQo8alV6f+AyK6sicklfJEW0FavOUtn
oAcyqsdTsjMJeto1YoBdR8rxhZ+yGQSLJAgZpGTM5qpZp3oTNzu7gzDaFy1lLGLnSAqm7LDoEUie
uNCZ53ewNtPKpLiPTRYMpHnY9UvTSRFu3nJP67B5cLNcvYQt8Q2ve/ScTa29a+dUvyoF3zskwcZO
Rg5OAwQ6KyOsivaMVsoEcdz3DFzQsrHgPxUZ9E4HYjmny6xIStJFeooOkbAXfhULRKp9gaGh0+2d
EivtcjAKw6PBRa5D4+hLxolXnOPt88RAyxCDy1kOrNcrF8HWZAfDyuAKXe6WjvMDjIn60/ZBfX/9
Bhx513SXZiQKFmSTuj13S9+9a37WlbRhR+5LrNTnneaKM5764AWAEcCp+aL3vh7wc+cXXhWxACZm
Zjx9h53fsoCvCWwIxJ3TYHaLiKgr8UScW0I2Wx+R03lI/eUO02Kw/3rkI9OXtrY6m6RhrHwSX1TB
2Clha+UeZ93xsbN6DQGa1O5MzYp/fz3UkYuky8tqxIGHfx/20GmOsOkc2xzlYEVpFMM0iD/Z1isl
zqszC1K6s6zpso2LXqdy9/XgR66TfZUAJ2DOjvE3gPS7RwrVp+XsmeceoTbI7vr8LhgC+r3xWP3x
NgDXAPPJRmFkk1h/sCByEKwDyLOpR2z9wzgSf6BDeWcWCfHHrynbDQRTCKOQYajWwdZKzlCxoGtT
moukueHs9jBBXfW9aW04ff760xtoqIS7sL/BNk9P9+CzhT5P5gapbh69deEpcswLGgkUdutUJPWJ
e/h5AjIYWxu2BiZdrcPPV0mDOLTajCtTjLtQKA/l5PyKB3EX9NaJPcg8lz/uTxkKfY7FpbHmmwfX
RXRSBPWIbqyQ6VpQMHELCPF22k0YRrsdtYpTu9HjI7psRWEFM+kOPy+GtJ1iHrHUul2CvLQY0T/P
8DeYIqRftPr5nz86Nt7ibdfBiAdvpFlz7mhwJnhK2+5gLHmGkVxFlnpimM8bRgOaCBoZgbKZm3mw
keocdYgi/mqvU3QFlB9+PTnwRfz6Yj6vIoyCCQjygK7Cgj146QdFH/I41hKvEhxrOe4t07h9tXPr
Ji4bumpkA4ixOLFK6p+/lIzKwmGbJvwq63CqobxtXPQvCcYCPI49Vhi+dZI0ocGlVTfldLLqcUar
KwU2kyWOeEntW7W3zVAGZynNpA0RdHfTaJbf3DZJCLImFvltW4C9wdyjjbG+u3pvebCgzRO//uiD
cdz58KM5Ll7dj58z+pJhSnkz9ShR5QisSbNQBoodXz+Yzysstwhdpe1qEDk+bTkzo+QzEhSph/wf
Y2DReWpCKKzdnNq1HJmwJhhyVJWWRTjjwQsAfh19d5mzEA0SGbbih0AK1GHz9dUcW4EstgAY0DiU
c+8O75mqD0GrJCgIyEHubD5Tgwnamyjjn12M2fDr4Y7dPC5pRtAATMHi9nE4p4kszMxM0THxf833
roqsm6zyH74e5tjkmXkgJBchZCMg6OMwpFPlwK6YPGmEajyZc7E138Srgaq9CkznpceAcIaKpT7x
qTq25qGINdhXu0cOPdRP1FCQE+sFePKbXHmeYkID4nsZT7cs1ydGO/bCc+whScmYrYCHd5PUaHRk
6Pk9glKTbYYN8abX45PZs8feEW4icRMGNkE0DB/vptvqQ0tAdILxqVfvo1AtNgqKYzxtoksp0Nv9
91hzCjIMm+6qHPPk0kxtsQ0dhF3TKIluCWKQyyVARwwpNGVb4vxOfEm1o3fe5oTNzBTwcw4eeQUr
z+yzjK/NYFArbMpnrZlJf8KpzyLbeWgHqhP4+ahk5tDwk76DRe8WTyFt3cmSzU72QDCpIuEjInEJ
GgTX8fVbeeQ+0thiC2rbAl/G4QcxheAak7pTeCRr/pKT1mxUiaLKT2lij89fj3XkdmhvQkMMcShl
D7cxugbaxHAatva+9kul4LDKTPWZsILcs90c841pNSd2GEcmnYZb1WJHwxfr0xa7q9JxwOPD5cXm
YxgFylKndU8xs5owWY7l97LqyxUt2c7782vVNOScVKTYIB6ulIbiojly6sLjrHZZWnDqAPHdIEsO
iEcP7kcHM93XIx57kmzZKANgj3RZyj7OCOZK39QGsQ6KGpRLEBS0JnPR3PSlm3mZxUH66/GOLJtc
IHsowYeNzeLBDMz8ijRjwL7e0JHekxokyxKPU64Esrh/ZyjCOchNZcPoHH5EpW1ETZZzRNPcIr+G
NQIbz26sfdRq2onl69g7KphQsw9hljzrH+9ihy4mBxXOWSVr79qw+G2a0N9qnl8UlDdOmzd//vVh
gVB13YRgRXHl4LFpAwV3TGe5N805KKrdf6uAj0rqACcGOrIwoy1WTZzgbEPIwvt4ZXLqkYH4HAGh
dT8EA+lBU3l34pUQ/B0HG/oPYxy8E0D4ktiAP+6h6tUWgAvAjpu1+U1vLezGaQ98PVAB9/WVXNVW
HHwv+gq8g0nDpoVcQPGvVfBvRbR7iKJdK0LT1r0zpl4kmmqHrzi80d0AnMFIVI0v1XyL2Y7eVOKM
S7Rw/lloEqE1qcNwbWoVgj1gDtq3ySWLRs01EkCLrK62alf6LgeoIbiCV8DusCCQLgeHcxUOdrjV
qnok0AedVifC7KKDd+s5iXsXFUm95A4nm4xaEdF5qIU8FErZougnufbb0EQxmPTn8FWJBYrA3359
e4+9m3zF8XVioaBPcfBuWmVdNqPFu4lW8LkcmmdYzVcG/kWRFbM9/p+Uyv+zRHxshrPnZrNH+R5l
/MF4ZjjmpQB77UGsmWtOl72enPVNfmLz+tlfYFArReFPLZMynXswjDEkISxGN/dQkt5IkoEQDjkv
ZfKdTtQFXella+pPQZWfODKJ4+NSpeWOcrg+3JC5MishAJnURIpxegwHFZdQZSg3qN3VdE3jnDNO
aWb+uiEWaJXCZKPDlbOQl9CNTaS+ZtwrZ0IlUUtrjHzpow7jhZNbjB+0sdz4p4lRe9EP6IESewpW
kEstai/2tAo0/1ZPjHrpTGa5SJrYwJw7yWAd83tIWZW/EX5r1/Ebw2Xoyw2OLv77bCLsuW7ita3Y
+j2u+FOP4tgTtwTvGH5FFgptvmXvKjWRWptZnnS5pzbPI76XBTlF20RrusXXb/KxtejdOIcbo052
xOjg9fYccwaGUG9YQrRbfz3IsQ+ihUebvgL9NsgVHy9GLQktLI0q92g64Wwk3ovD+EORAJ4ClnvC
dHZ0MOqVnFlc3G2H216rYjHKU+aKElow9Ipp2xlygwwMQWUTnbh9xxYCi7I/Xwsse582v+k4CitG
SuFVcXWjYwuGSDE+FGn1u4kwb4XWiTupHXsvbDprHGDxUtmHfZqplin3l31aPKQhVg9d2zlT1Z/p
1OJXOKhDD9JFsySaTnyLVB+4f4CyOSii/MIJnGRD7sP43cYXgEbbD4zpxP04+vNYECkjUb8lxPDj
k+4Hv1aSkG1OX8rfwg3uQ727TQXN5K/fqKPj2ERQsaO0Zt/Mx3FqyLKhRJTjcRKVVHOa53xU+lXR
Vic+pMe2rRSncK+p8z/sg3koehcZNwIsr0E4Htbo3Pr8pipMeEjaVVqUd1nqnihUHHuB3w15uGGN
JyNFqKNmHrjMLbSy366RonC1dlVxivsqjr2/nEhpkrF95Cx8cC6C7WuATrYzlhl9fGpC+dpHrrXs
UqjllG+DpSKVCBammq+jchYcK9osz6pQ/rhd/WBQVHnwS6f2Wh3ZMtYWzAZhU2GrJ0DIydMU5mLt
bAa7d+4dk1VzYeU1qgmlHiA+zqXNQn9Ve3I57MJZka7xFEPixpMo10CufkdO1y+yUUTrNhv1W4ny
ko+9bp54m47dBXd26lLi4L09bMCmoL7rHJGyN8npbGomMAWq8WBKc0/N9KGJxv7EgMce8WzPwDFo
U2w9vO2S2KKxZDPkRaWrII5pyaqdOP2uROCTwlTPwtSvJ8yRS+S7PruNXYw4n06XrjU6WaOL1EtI
iluH1QjjIWSHNsZF/RBX2gSINfz59Zhveo2DTSjaG7KydKYoR9uDtytQRgIbnDTzrGxylxDSrVsj
1CC/i9Hch0Wa3kud9LbYQLL1plN+i+/NWsIrG7REWzhDSGZP/KgjRUxUCVR95lXb/nT2DQZzkn7H
jK4nHz2bIKIAVZrY1H5Vk1pgkX9pEVScmunaBQxK6EmdIL82tNXXP0QcWcNmXzhyDOhPNNr0j2sY
Tv7Aypoow7ccC1ojs7g5Eul0g8AyN/c8LvusiZEk4rOA559SRAYdQx+VyIfuuhe9uhlHX30MDTbe
5B+qj2yLyfvteaWwTSQblD2k8rTh7xFFJkt2tzasOFwjGDRWlZI3XmiV9hqaib1ygr1eJOKW4LDh
immLE4XQ6OkhdFp3l6r2D3UO4Pj6Bhy7fjpgeNDtuUN/WDii3EbuSSO4/jQZbkP8ud5gDdEDgJxw
8+dDob5Ea4Abnc/GwQaEplNZArPMPLcQ4QoU1GzpIbF754Zp8PD1WG/P7fCtn6u/gtMrn8HD43+u
WGnbZxGHg870nQX0VUgP00QuFeEP3Sq3U22vFap/3QxgvXVdCW70RiHbV6RyK3MSot9+0B/h2f7P
AL8PSO1/AfLw/4i6PTc5ORb/D0rgE57tAv3w80vY1r+bpn6PaPvnT/43xsH9izXTYuk0TcEB5T3G
QfxlonKiiuaYmOhNwWIDubEJ//M/DP0vtg28AvwxamnsRv+X46CRIjhvTqnYWLPN+I/g25+n0dxk
papJIpPDrztYRlwxIseVivScKH0Ni4Bl0yFrEk7mqa/WsZF0CoPUUFF2fTr1pjkikGnQGEnHtoF+
/EnmxbAAhNieqJAcG4kxqNZSQ0OdN//v704/0F/9qYJijAwuaZd+q17VHWhnq5xOfBaPDITmCana
vACpn7bTHXPRLapJeqSlvCZp8kqs7GvMf757r67/nvzvJV7HhzEdznM88U/PCE0I2hLyokGw9e7a
dUpiOOhyLpMh+jduHe8qqw5dd/pPh8VA7J5EZoVcUYeB4nxQiVGgrOWcV3l84qIsHsLHdY5qBJUy
znTkWCGh/PiQ7I4MZhDI0gv7PllY7fhtDIZ73Dj3suucE1/Lz/twBhO0upBnADg81BMowKWYm4X0
3LImGB5Pjxc7kPMKJXpWnTlFHrvggnyjP68KMvCbwPBtC3M4vayqaPU0zKUny6i4bZH0LkwXgx26
OHFiazLfsE83lPoLqwJ7UGb1xxs6tXE7InqRdKghAWQ4dNaQ5P3bP38X6fX8zyjz/ujd3HLYinRK
mzKKO2D8rIb7LuvzHdT3f+vWvRvpYGUi5zYsupyRwrQdV9YQP08F5vjT0+uzgpJzIKHlJB0gyiA0
en573l1T0KLjNhRaXQ2lTATuoBCbgdNLL4zHMkInDpwJxXIc6huzcs0lqqIT/VhT/TzHabI5zht9
00AuNU+Xd7+hAJLoZIXM+OzrpH6pnQKKWTbD9WRk49r11WKluZUGWt40PZXU5BWZI+5alEa+60q6
jUtIeQOWeaSKVZEjGg+jjBRVX8BOVrVNayevI1LYM5Bl3YW0SSeq5FRbC6BbJYF3/F8gGmdrlbju
ZctHy7OHMrsBhKiT86pDsvNj/6nLiJLus8H0fKKkFsWI/7KPmVKJPeDaJ0lcyRYJtMRVVwbGWdPQ
K2+TNF+zG81vsakZO7w0/Uvp86HRGovfjuHnZoyNYt87dRcvQ5t0qPVopAQ+YBKkA8jvUdgnPWc+
F510jdwQNimvAn0qVg3iM86bwgcWqbXkF2EPa9ythY1wU6qoseOydVZKJZVlpnJ1U8bamSFyX9pN
rkOSZ30Lgwh/F6YO/IPkG3CKLZplR+V2Z4Bn29JhKvaa2nAgzfDQwfxTloD49QeiO839EGjxU+AU
6b3VJ2iiaiF/lFamP/hcuyQUVZM/ZGa0E7+pg70V2iTXAiCGjUqkqIGZlzyY9L7ucVE7RGDfEAnd
PPncGtxjpbyy2vhV1XimLS6KB3zAr0Pd+7eNNRVn/bw6h3Vd7MeU7femSqGrsLy4KZmAECO/IVQ1
zvioNEsfFvm2C1KxYCcCwA2ba76Lgpl9ZxAGeBkI6V7FVpC/Ag/XLjVIFlurTalh6krvOIu3mZfW
cAswyjvnocUtSyCAPFAsB7pghPBbSxncOROmIngrUfLkYnFcZCUZSAAB4gwzBVRk/K2VlW4jwlHl
hdZ20l2Ry9o9hr5UXHChXe0gf0wiUP1qXp0DxpkeHOwDd0OeZK+6HRIWngTjGteUvwAAQ1xuDNqt
YHLfkUfL+4OTwcSWZZjggRCYdBjQhsw9r9A5UMrVeQSNPyQmpAYZALwOEoUmouXe12XFtDNItl92
Bl/ZCe8mFhk5u3zwm4T3NNyDju5GHj+7VBw2bs48QuBKiFXkdum27vzhW08MzuNUTckWRXRDR0Kp
9GgTw4KZ5iRe5EmQ4Pt2YQ2J9hN9S/1Ln5hbYANHbQWAsf7e2Y38EcSGubfHlGV8KPixVauInQWe
mWyPPlKWWsKTMMMgeSoDnaxmH4diNdQ67Nf4FSK/ew6GXuz4IdoG3/y4Usa67FdhZoWXOLiHNSEY
s52PJ9QKvr6It1PC+SpnBQnLv427Co9fCDH1dy5d08sTqyNqMrTAdmrto6xHMleyAmOs2/IiTL2T
Y6CJXmuIBYtSwUNYa+kWe+7vpq3sVVgPt3mpe03R/WzDMdpluUV8ky+tPV9j+yZsmZRazs9StbS7
6JrKXQcJ85wes7/QpZ08OMRw7nGQbLLJBm0/DbJZZn1SJxhSY/LampSXmlVxuA5TOa7yNnavBPva
Takw65OWUJSuk/5C1GBbporVLeubbqvNn35pcN16Fj9HtUKoGQ3m53TA/C26RqOW1Gt3MVkou6Hl
jUJE7D+1rk/nOR2LVUeHa23WE9Moc0oXUcZsz1CqlJwAoiuXIayYG80ixstQ02fTZKGsKtYPbO72
zUTsIkaqalz5oLp97GGtc4OLtzrXeghFEKB4DVu3KrepmrWreIxZxPS2WFk9Q1dFUXkRxqQlZor+
JaSFIHMSjQOXXL8OzeO6itIrpK/FJuxBYIR1Jq/qct7aF3qxTzXJy9SXIVEgmQY0GMM8Nj+3X2UW
6NW3VbcPox9NQny02rNadfM7YqqTdpn4TXQZm0Ow6UZq8Ni24xLSYWOCljE3NUiDJb4z4jfExIrY
FAOUSKv4Hg3coQlK8WpQ7WrJB7dHaUZq3yJVqwrNlpXfdTLwl46V5zt/arObumXtUQJWj95l0idd
xj2H0L4RMe2WADDopfB19aerER3TKSZb4qK9ciCgwvZVu20cUnTM3EC5aKroSkSie1TiuL4ah7C5
8OPpAX90/+Ako7NyRiStxqSZ3uRG05psuOwKVpZ/nSY/bJLbVpEgajmY/ShN9J35fF91auDpqBCh
pGTlslEFTbyx1tFtjcGWxf2nYhYEhNt89Oay2ZkShek9Ttd8V+WsOGrmaHeRqslZI9KjCn9bZEEe
UMzjGWw4/vWLxAIcxHebJOgxHVqP6qVRbfPQBcQZyn7R1G6cL0jhYTGLOWeSma7HhLVqgZqc5X0J
tdaR9twVhXe1Gjsy5RapFBRoRFA2KiCSvpwBEzrZqeS/9qXIdoSCqHIJs7bcEYfQrlqN6mm68mGT
2tZ+7PUhm/j4pBXrHwHM/rdS7/HAqUmMd9yIuizcwfwX+NchnnTOzujaIl8QbiGIRuA4QKkKyHZl
v9ZjHEIM6ZLstzQRVGhRYJ8NgLG1JdjlqmZ3Y6rrsh5Y10dnLoTAIWmaaxC/2I5jA5f/snaCmHJf
WBkrSEtal7H21E8OoPCGKOf0to/FgBlXs2Disr8HKi7tsdvlaZysIqn+NJzWk3FMUPZIZpJhUjzS
LeYXC0d3Q4qLcqGJXIlXjU0ig2Lo45Z5qotFEQM3aUk98PQSSdtQ+s9JaCYQt/QEtgrlaIAc2iNl
uOGS/AIgD0MAPys39JZgjVRMl0zX4CVIbfRjiVYri9QeXHa3inIWDSRSbewgY30zLJZvI2B3woGN
6KseXx5QVi7YS6gTEYk9mt326z3+59rivCGGumfSUkUlengKlIjnwc+1iRdmmbFruzp7LQQG00Xf
9LVKIKXB1ipNU25bGGvN5Zxos9BIRr2SGtuqqMqe+XDlO3DKzmrUOeoQQpkDVB9bc29gdD/P6Xid
J1btrpuujOQc2WyS4cocFICXCJa3M/8Ws5HxLCwKlAuXf2xJQbRvAOiy3PrjgBQgisjdntfAnKBt
Z9lP5KGfOFV9rse57CNI9lNd9NoC4fbHjXk9QWtqazX1SjYTK0vvyWXBZGXTY2bPBJopuhxpnIUL
sNnRNnFhmbH4mXtKk0GEq/vUuflTKX7+PRRsUAGi7f6kELYDiEiAR1OvyjS4W+O+Svi+9Hb0nKft
N1jb2ubrt+HTQZ2XAckVIxHcQdnp4HRUG52ZBb1Mva5kQ5oDD+JjzdYkz8NirxjAAb4e73OTch7Q
NucOB+KyT5KrvGKzZ1jJLP6H2TSzAYpVVOcdRDlerAaf2TqpedcsEnuv3z7BPdgUaxvqPXHvWqos
Ad6Zz1Awuu0AdOjEG/HpnE3uHb0uJMzMEO7Lwf1AudFbtJIiz+W8vTVJGttLoz81Bz9VLBiFQgV2
C1xUCBsOzoNt1Ha+lReRZxnsXC1ktGilLXC/ussm30pAioyktF4CeO4ev34A+lwp+FBJILOByU/9
B9nbZzvaqCUGgrueZnDdB76XGoV7rkAcf8pa9qV10ZvjlauY7n1ujPcJeZ+vijT7dTN24OOaIg+B
yAcVcSRl2jpiHTSSvRwBQx6bX/c8LvL6V+kT9Xem+Ojo/i7+/VG9+l+oRP9rJe3/T/VqDZPHuwf9
uV4d1fX8L5Q3H6rVf/+5/w4Ucf5CRsoqx/Ofa8IWf+U/0GFX++vvIvWcWvJPmXr+chBuPFeshfoX
3UEgcmS3oTqxTedP8MKHrz8fs9nMPYuk5tb5YYe+VRuaeV0YnJVDPl2oWTVuBSqdaGEAEdJWahBW
L+zIyxcJFOhEMcZyDpc8aigurz6VNCGYC4eCKWh1JMKjfT4jI2i6IKNp2ih6rbcg7iVnpCZUkVKZ
nPx0rZn3FeUIpof8uRzJWDF+n/z5RFMEtU6yc4JedOFqY1EtE18frqvISFY2KuAfYMwqMvLqOGqn
vR/ZY7vOa6mD0mqmCwLQVW8+y/swQ5FWXXZhDnItdkS7LLGLbqpQgD6bcfvfypm0WMU+UsC+p2Jk
z9A0ERKp2Bn+rjAH7puVD/k5PxP1DF4/+YxncdqwACcclhRxNrZjrC2s0FCoVaaEPrfVrcYenBgK
QvC0xajwlH51gQiA4Lu2ot+rnR9E66wNhiomikoxf4SqyyZ64fZuE+6LRiR8p3vKAv11qdt0Yu0A
+M4lOYchQb3o5oNv+MmtDZnUGdl4ESFFzkavu0ZdkcQsYJYY8/8zgPdkPw5VAgXMKlWS6ZWEpHfg
5egMfa22g5X2N/Nc+weBnlk+LQi+G8HPbBqDq84ei3WhToTR1aQoSBIDSudxaodGWedaP6z7vCSZ
wJrQD/cDUQxd9WLGZXdpO7FaLxM1EF5qCY0TG6W5HmDWIxJg8lHTbVZl6oVGRBd1oY2sOvI1utQq
91VGFptRymuIETovjLSJi2uBGimj699AXh++J9JMHlXQXfikcjKpEDeR9J6Yv5V8iL85dUMtyx1K
kDCKuwlzLYKr4YofMQl3hISHfBLtKj8jyKHZGT7fSk1Lv4Xsam+6ocnzha3gzOMAsFW03trVBSmU
7kjaZoWcWHHd+qdZaP63DL/EahAiOkvoJq/Vvsn2NqCTdS2NbAngJv1edFbOoV4Lt8FQuC9WkJQg
5PGhXneKVT4HHTtJBEOjeumOzhQS0aApO5Rg/Cny7VTw+XKEPkXvRejpXaxI/QeATxksdSN5iSjc
3FsOk8qg2LpBvWCcBQl5iVZJenIl+t/k1DvPE+WStSvhVyxYE5rnaqrX8RRhqw+JhU5kv++M0LxK
OfhtBMRVouLYS3oV8RdnBZKyC7+wYRzprXOp2XlPUaEn/DFO0jO+YO6yNYr6rm6L4IrAiMIjkE7s
+xC+WYpuzyPR20TOGGqX1KvixzIP4x880XQ7DK3Yt8WUem2ey8sE5c2L5Bg7E5kCexdVYrouzaY7
zxq2wVkktW7hS8f+NsZNlnJiFiwrYogugEiIG3dSLTbYTAkvHSrCeaQTRbvcCsRV67Q4aCsRPQAG
HMBuoua7kEkXXZAmWt4BwO1vadlL8qUpBClD5P5ApxVzQrWaPTAvOvpDa8ewROxJ32hZSIyp6vpn
aHf6LZ3/YKXGhDdUZWe+mh0FBxzq48MQ6//F3pkt122k2fpVOs49HEBijjh9LoA9c9wkRYm+QdCi
hHlIjAk8/fmwJbctyS119XVFRblclklgYydy+P+1voXFyoeRlTflsbejGyA2BKgPYHwn31YgdeKj
8Jur2QYQGfkmwaHWQM4S6U5mjrdIR5wcANiicm10I3mwlbsTCVCkRTnyjyayhytdTumusDjYOZU1
nbPaluxovPlQt4N5juZp/jBQA/xoR8Z45oFEd6puhveLOxtrma7c8J4Qc1Cq7DARj7MnEdChwEuG
zjv0p8Wer523RVuFl27evJma0+8Xr1REvEa6uUUwYAWybHuAqyMHF7hOIFAEPESvs8XnRSSEshKA
NzCUORPiynlqVD7eUCi/b8bevxW1iD+g7Cv2C3zjnTJnbQz0OdVvnDTXb/w+92+1uhRnKMsDCwX+
tuu6Xotjhbor5ED6m8GLehqGmPOr5XOei6ZeHVMi1snHzQCZeQ7lzAFI6iDBvbkmUw11nivNsbOT
kJbx6MylLUKdpmfYSWf+mGQTICBgpyRvDF2WHTqKf3/kDloNPQO4p3J/G8la/J4NJMgXRH7uJQrv
J6PNiNmD/3Ireogb2iDXpIw5l++6avBvle0uNyNVrdemHnRWNGN6KNJaxgFvj3tdTdP8Nms1mJU8
ltQMK3s6ETw37qPOQIHdt+ZJAKnfeamUzxO1sHtlz9FmtsZlb6YqObOyNS+OP9R/eH3lfp7THMit
03cxddv4bQJIvLXWJJ6IyuBEdeJqBkC0oePeh6B9QSD6WqcdPbg4ZO91xfgKNtMgxFNMZFE6i5ad
VgPfM8r5flu7ZOyiKEuj0Hay/DMwMLlDkybfezEQ2K1Vx+UfZhx7+0qq6GYwIu9q9GASFWppj4nv
sfnPqfTMgvWNmBqCSnpLp4Tuld1NbsAvHfCMnIAXUmfqNVivVm7fToU7BtpYDe9RdtF5aRDBhZ2l
KQ+i0zScm7jzrokpnD/pgPSGtbrKck1/JoYj22tPSWI7L5yOmXpyPJKEveL6XidtbFDLEiFw1j1i
ffLKvEW8iR0dwMkm94rZAEFse3sXgPM6JgjqDYWvUSsyMChR1fFec31B5Zqar5x1a9KTK/vRi2PQ
oroyr6fet5gGZ3GP7EwP46i6Wb/Ak4SWvyc9jdpUlW78TIobCnpgnQWnkzapwJvAQ3/nev0IqY5M
eCnJi9KIYMIC5QDmdlgcixxgrlabzXFe9O7s2rH1sU9a8I1GDyhtmEb/0bCzZlfJTuwIkTaeaEUl
VlhC3bzPIwkBTozKh/dcuXtqlnU46ea1F7UTXzuk0RupGze95aiT3wtva6Sa/ETZE3C2Nk/+gURk
9+BCrcWETT5xFc3dfbMUDc6+Rh7o+YmDQqAdLjaF92la/GUfGa37nr2AeFKmn1EGQvjxGaj98FLW
nr2LAP7ZsnC3WuafTQHlk8+n9+w7aHFRLppSuPB9RpWsabWjU4kOLKrlkB/uanL5mDZtSYM/jaaT
GNTGrlneMEbEDE2r25VZbt9H7E13Bl6aq8HJrWw3ea2bbUwM3lmomIRvzXiQG1oaz+iByrtxQsMc
Rotu7Vnvqt1IaYd+jDYTqG24B1EX3p1ruHgtCFB6YYPmdKGWwXSXc3QYmiyCmpn7ABcNUq+PdhEb
ISO7uJ/AoST0WlRmQ+YFr12N3YybNJ8enJZQ7Gkxp6Ojz9Vdn8uJ98R0WgaH776x8U22HAnFPteZ
VlBHs5kGGaqqoBf69DgSbf1Oz+vinSXYA4LXWqzQjqS8a/Lev1rylZ4R29FRdxuCYWPy8fRLChVt
2jE6cnhul42KzeyU9WsmM6CEdGCL6deHUoq4+2TSBOx8Cvr9bHjI26R3HY12vlG914LaSuTZ0Trz
xrLa+daXpEP5ecrZlhikU1JNyzZm4/9hcbyrjFhCAqimzSDS2yq1wV+a1qkk0+n3lJN90FKbJTrO
Afblls4Hg6y144yvOxinxNzIAZh0Yy6vpHv+Qaf57DWIqv1kdDbFYiRBJ1OCivpq2uvI7sKcCrfi
iHCVFka5LfDd8LWYu4GCUEg00bAxCzY3cAXvRtJQbzrbejE6CxLaCFMszvNik+deGzZlwYMpJz8o
iCALPNNsgtqlkRwn0txVg7dL4mo+eel4l6CzezbbqshDYu6AwDpVuzNAVISLphYKLYO5Weq5hwVa
7l2PYstCwNjLjMN8nwFqDgHR7v3Idu+UQ/J541T5TcXwe9UQQwvXjp7KvnMODQ2wky06HdZjkW7G
eLLChQC+K61L0mOK2X83d/0SNl1kh7NF6hpN2vi20gpW9jyb7wh/KwgcKCA5g+h3ZNP2odO4v2Iq
/HgsdQR+ikvc5hpi8V1VJomsuUgHLz1m+I/Ywik3OrWLxyxtD4CbwRpzImUvVbFk6/kvRCzfSwSQ
raA7Re4LKQjb0PdRIUtatc68NOnRUHX7cclw0hBRm9Dv8POHv1UG/kFx9H2Ni0vhBuS/6+nXc7/X
y6QyzRySsbhUI2S15R2B/VrNcf3p59f5obq6XsjCz0zBgbxP53u7BYzv2QLNEx+HJpp3tCCtozMo
sS2qtL+XbQ41ePQTPeVLL1+btfjJrBIndzjW18N1lHB3l1v6d/3oF3G0ZKas1Zz/Xu94+2l8fXv9
pnT05Ue+lo4Mw/pNNy3c4qQCfdEl/lk64sv9r5IRykbQXaZLOK21CspXb9KfJSSbP0LTTIEbCQzk
rX9J2UjJ6ts6Jp0Lom5WjRlVHDzD34/ipLfUiDDfvHGjzn2eyVM4zqahtYG9FPpmThCDbFRTn3jX
pBHUhhy3+oLTZ0J1vgcMKq/tSB/EB0iv+W3tFm1yJdVIpLVopLI3Q0v50xyt8UOf01zrY6gWSTML
FfqjB8q2gUO1YdqrkA1Ms/EwmF39Uo3ReEdKBSmmCBuQAuQLSd3w19tpl5aAP9w2K4mdyBEeuJDv
947PLQZNkqkcBG1tsZmYTXVvzbOL211RUjnwdi1wHPMMzczAJiYo5jx/I0ta3qUx7EhOlaW6A0/O
XlpiEdAJCilXU6VKc/dYz6217MDfqGbf0egj5KWzG3EaPKIXZGKD+I6RYJBVUs6KehA3WINuXlD6
1LIszbPwSJryrSx+WLIck37B7Jy5Rb+ZktKLw4iQ9H02te6BsJOKSAOrXuJDqtA2EfuZVxsUMKpv
bsxcvKNS3LtLQ5FFr3t5IGAhHfZlJGKiI5llV35Wm+oLgdRZ2VZ6mBNacGsS7YKnj/KzdrQ6o0YV
04Dq5CSH7BD88jb1Cq1Q7zE/WZ35MOYgslsmWFY+4pdGAO1ytPwVkp6Sb9LUcUsGCDWJOBhWc3Ec
0hTMorvImDVyIWqDvrWN8pz5Rw7INa47XRtJ9aU2Be5M7yYjQheXFBFUs25cB46LlZU9Eqd9RXZA
kJfOVIynvh+GBljYXGa92SIM6cZpQT01iakzPsRMcGJ5USletPatn2RfEhuRL0sRnf894VV92s+/
nvCIwPvphDf9x+G1bNhitKxrny6/9Pj2n/+HqXL9ya/znqv/Rot0BXPQJWMG/TOjT/xmU8TGLsM+
wfUA3vw1Bdq/QZrC3L+28b7qvr9OgcyOBIbwrwMUM1Y6j/mvVNG/X8YpnPOLcPStU6r3AxHF0hxF
qZPhl1c2JcYF87Zw4ue/PZR/2CvwEb/tFq0XAQxK0ZzP+YPtF1WP1pD+TbpdLojNcbtlk7jEQFEN
6rc/vxRLww+XwmPMhsTCC0Y/lj//u0gSCaDMYsIn1JiC9y/S/ApWGv1IhJNw19P+ADpU26vFtsi3
oer788v/8DgB8qCSp8mx8hlojnx7eVGw05scwamwmp6Il3rvcXT9+SXWX/FN6229hA37xyfl60e4
TNtq86BHhjzYxvSkbPOZmA3gJ+BgYALLTz+/GEypHy8Hr8uzLVyQFzvkt58IDQjnYr/rDpRf5YnK
q4Hww9fKU25H5akYrXfWRSBifRGLmHUGgB/UfBuUF0FJR8Jo4IrYIBcKedtxmFzEJ2M9+jJUF1FK
dxGoCGkgVsFDg2zDF0eRleYfIpv28dj1FF88GhRtrwsyYvxmrZETS51D7r9N5OBvzCQ3N3S61fOc
Re116sTTmqy+koYtmBhPDifS9+ns1oEPKfIcxbV9Z/dV/uDYhJGPVltCh+S0MIxEipG7HG1WbUuA
RlfuxmFZjhyub4ZMG/Hfl58tt3ioU+ujs3jnvuXIM8FsPTW6+j2m4sglMoeEEH5nScrOJm8WuSc2
nRpdZQA+zqZPbeLLo5sld7AftE2KQWBriXLYTvXk3CplroUqJzqxpj27mhGdsiSlrdu5DafU8ZOJ
ABO1Y0cmuZFldEtk/NQ7Fmn2Xh7q/hhvXFRIgZoiEuDTItpmukpuiLsOhwRJZOTN05VNWyXfTq3W
z1jwZ8KCei8b1C6tXf9JuqjrEzZfofBS97q54KyrhiTeXaXa1nlnVa72PsnH9q6qDX6Pp5R4gnc0
XhVtOhzYRUJ/oLtbBkKucc2lbG/qQre3pESAVJjIlpWlzO5lTVRFNgGoH+dB7Ma00J+tOkcQMkoV
akkqhpch1aURQ2g3rjXIlE9pItFepahlIko3G8Ku1m5HavjHBS3WdRQl7blZqva+bLvryJ/NF2oe
/ZM1mLB5tMS4MZTpAIVlLMiFzLqhr9S+Ks2XJG9tyPrpQLawayo626l/1hEF7dF2t2tsS32/qgRF
N8w3NDoaGfpNoe8g2suX2rEJjaDAjkRJ2em+9a3hivoM3oglce5Tt9uR/1aXlCZdgrWMmNJqnhz5
sfcwVZARR+s+czo3cw7MiE2YNmYopcqKIDtihoM0GbtgHOLprEUw6IWZ4oPVUVzMJSRLu+nkFfnC
SFf12K7vypl1gxEtHLRxUayfzUjOrx0lprDgpbkm5EMjIM8RSGn8ZOMUGjLeDBzAjmKZu5G65Gpx
viZi+PQgwlqoaBc1yXxSmhe9eHkPAsFDnx1H0XSl0EYRODdMoUPjDpUraQ1lXpINYemUfqNBhaWd
+4FJVsGJgvmK/De9XbRqaoHKZGGZpyC/3eTVjMz3vrHM6AF6/SEl2+0gRvN3Eiyu4dDGhLjpVmC4
PGkTSmtv1dQVo7wNFsIGNtFEnIj0DLLHl+xG62QDqi4qNpVc3tLY67wg0fM58KJ4PEZaPOB11M9q
Hna9AoMOJDULagLS9gsCQQqYjnzXGppbBh1cChx9LTJhipav3QirtU4aZ9upHYJm88m2Gz+sjJxe
G7Hl3f2gNeYrx3TvmJaTudeNhJLMmIhtkgx8QzaG6NuoyHt6IFEzv6sNr7hmQlo4tPvsi4X90tbg
U4TvacHkRXVYNJHYdHpyHZPvlLAABOWoj30QxyUZnaVR3XaldyxG8Q5DhB6IiOzrmCIVqlVtsyxa
tIlyzbshwwjWhI8YW3ZbdxDW66BbDecBc7xrLNLFkTHz7jElOHfpnKlrQn2LI0p1gN4eAQGgT6YP
tYIzy26IK+sUNgkhc3iB4Ler7LOfacV7A0XhE9J/62wuBJGZhW+ERlFmXQDw0dy7RdJvHaqAvCeO
euPAoN3lYOZ4zBXaZDd7thGqHmafGnYoAfWTSaQsTgTMHoUnOXQtrnVdmOkkA7NZxruSILgDCoE1
8c/9CKGLyJsR+e1GRnZ29DLPhelDiGVlp+W2FdYcuuOcHkByiK3h+AlE1ho9Foixg93b9p2Twm0j
Yyr+3bO36LPmfTEnPP4xUe8MZq4N2gZvx0MqnkyPMqeNPJMyT5+LR0s6WwfB3XsYrNbvakRK7bTO
8r6rzA2KdYI6MkI0bwej6Xd5CTOmn93sYOVogQuHQWab9ecq70QQUdbY0Z/sCImvp+NIZg+ZFxdt
Zf9FaSlW1eVlqf93VeOXm3xKDH/bFf2girn9NP3H6VPbfZq/3eFffuzPHb75G2Anx4WagQmeaGC2
wH/u8m12+UxoLgxo3WTv9tcm3/iNM6SL4WzdzrkURv6qc3hYQleTFn+C2AYIxb+yyedk8N0uztcp
zJOmgmIOAPIPNEchiRozB7s9+KNGa6dqzX5Lra7Nr/BW4FHR6ew+xjYBVLWeJsNxTKv+nDTaWO5z
coLysG1HjOHU+GlERAPqSqJJaU8p0kxjJLNn+lT6fu0rIS+XTDFKm/ARGBSwkdRGT0pU9gde+9fC
YMPBr3oCzGQ/EtCxnLvWf6rXAL4C1CctK6eIugDwb8cRPFtuBooy4HrAYTx0Dl2jvun1D35uZA79
8VQ8VNWUnzqy7Lf1GoJ3KelODplboBHULSLTbmNoRJJFGE+2Zaf5nzuySXRO8YRLBmNJty4eqRUE
tD0RvYxGj10BMPJiQaS8PKh8oTm/0gv4/tNQw/xFexvo2tGmSeHt2a9D+suIqltAYoWuSUs16Oyp
Ize0asgzc0q/9N+P2SLjsCo8nQQO5DtOQxyevYaXl7pa8xi69ohvjqsbaHSCilzgXZf2Pnip2hyC
pPdbe+VskWMzEfcFEMZjD4xHRXsZBpNmXJ9x/kdCbVxDo/P1/WQbRCrmhYvVKh6MDy12yhSwOJ1D
Vo1E3XlNoX1esPOHygTvnicqedOYLG8bDHD7y/11610xsqFF4xRsj6Lo+TIq8khD10EnsdNbQuWG
YSZd0GsW9o885Es6Y7WMq6CnTwXLljE4BPH0OcQsR0RJcogKI18OTkfPd5fYLr4oc1m3GxlFo6DS
aqIArfo4tharJEErTJVpLD40SIycndHMJMEyVDhP9iVjgXysU4aCmnQ5kdLl6OwUdbBtP9blUjy3
gOYfk6adP8gm6a69yvSfsmWkg0HjzdmwETVPFal0V5G0kvdAnUwSKcFHcGRNMRpkBAzlPbv3seZD
ZotN1uEiwCCgj0BYYst+Chy/dwIAj8vLUk3z3lszCYtCmJ8nhxwttB5lWQeGuShqQILIop2f6X1C
6l/N7yJ/pdk5NbJhgUOfrkwajG3tIlmP8+4hKv35Jl2mPDRZQjZLr0c3pVOmOCbiydsDmTRwdSXm
MzpKGJye0mocAYlf0KdKSw+ik9499rX1wSbo6RoI43vqYTNi+VESpJQNi7Zsx7y4KWNCehHGO0Ct
vSUKsU03IQ0KOj4RpdiAlkZ7R2mpvu+cBduFZqLymmdkIqllnIa48gODnMhtCY3isLhOv8WQt5xo
p+dEwtFgD6fCNt8p+I2BXc50DqPW6SBmUd+0upwXQ1Qpg2qK8l3Vj2or6p6sNR0LRjhMnbaXjdnd
DDRT75Rn5leVNtn3vR2L7ZiMqAB0t9NpYJUFZhFP89ki+JI8mwkjyYdx0dKbyDDij3ObZRRx6mM7
89UvzaptwxQMy8uo8anMmelUoc7PvC7S56XXMpTGh7gu5aP09SbbTqORbIdkNHHl5QQUIFDQsW3J
BIBcA7ZOb+pndBfzXkgXgw1iDwJ3WzzT6MjQXTfBWPTWRiQVzoWhohU4MVEYuAQmfTM6znw1gXA4
J2rp3vt8fvNIFZWYZZj1ayrWErengc42519nWKgDshMPSnY2fH45oD1MMJuFbtW0YVuI5AkThL5w
ykYGJ9oyuxr7LJ/DsV2dUOQY44oC3xpiSFP7RI8rLBUlmmhdYgyaxbHmLHBb49d8oi3I5D+Q/r3z
J5WZXILgI9pvS0uBNs9PbsWJsUZjfRbOyKzUOUP0cplZZN5Hn31V5qeiXqNEDdIrv7xFDQ7SR7Uw
R7XENBP5pTOt4mxFWoPOEXVA7VR7FTM9Y4MQFq/DJB4Me70QzX+1oSnOnRQE/95M+kQsYjJpfnUL
R3C+7VraRpu6hvPSDahDW4+g4H9vl/4nNVFzhQz8bLv0/pVqaBUj4v77dunrj/1XI8j5DXssnmNS
RqBbrDEjX7dLhrB+g2FgirXM9ddWyafvg7+Ampf9Jwfjz3oo+yvaRCsjYM12WO0X/+//fgM+7L77
//89SAEQBMJ9NO0Uag1qtXBzvi13LVgCaLgPzrlkk7KEVaqGcwtFhvl9kt3vf3sw/1AX/bZXfLkY
IuKVB+UT60JOzbcXi21lFS49qHOizc1LZSEXmQmre87TvnUCBwfsS6y71qs/Zu3hf3HpNZEEQzlk
iu8LlamWG6qvDeu80Dx6qfwWc+04T/jD3WF1ynrKQHest8IMO9bkX+HVvi1irp8cFIYwsKms/NUf
66RmyoqBPf1clGh16XONvUSgNizNKa3Xy6nS835BgfyOLv/1ogwVNOMG++7va8PEDEdD3PjibItK
PFVYm4+idBa5Q2juPze97V2jieDigzGAakr6oX9jgiQVVXN4DtLBe0SDOVMHDJxxtF1g7rxSou1k
GNmjblzhH0V5nq4uvaBrUFFuFLRn8xfskm/38l8+Bp4PIi8AydJO/Y7i4E3I4ICXirMxaIyVoSDK
pCCucedxzn0q0rm+wr7cvf18wHxbWP96VZ/Xw+UszYHlu8o207ObKbs1zpkxGk+Vtho33Sr5rGdK
nmdjUQ8UNkhLdv2EwFPUU/ufX593/29l78v10RtwjHKIj/qRUDr6fpVL4lRR3eBbT9cXhiKwuo9H
afwClG2shq2/Suxfr/WFEc8Ff6A9EDhKcqQ+GGeSYNSD1iRUxsbUoHgTmWb3hn7Keh11Z307dfSY
DR5+IgnWoOsLkOBf/+BgapgtAf3gf/xukhDWmpqlR/p56CUvieVGRX0t2PiOpBcjfvj51f7pJXFX
XNjlPySecCb9ewPFaDI91cxRoMomcKmaCUMOLcqdVwP6rasST+XRHAEKSJkyyn00SLfl6HMOxB2g
TYGRwULQnFE9IPFU8TYnWuUaqqq/BViA9zph38lvzXjLbI9kLgBZ+lDsfv4hOB3/8AWux20SYnDA
+YzYbz9EVsTR4M2+QRhkpsvd4uIevowb1ZfNy8VgXXgT897MAyw9XNRxivgfOgUBZc1c4p9Kc6Ic
9su0FO3GiPTuzWt19QsNzT/dJqd+vHg0qyyyQ769TQ25+QhV2Djbi8sDuTxmo2mbF4MGz5Ms2l+N
7HUF/WZkr1A6GCJwj/D0AHP67oplz/mDKmh3nsg5vbL70n6NoLTwFxOuyaAjG2hNp3OCKI3IDdLH
LKnQBsz+YzrkmDDNau7fzHpkpOvMALrGS5Aihrq21jFxeUQdq4aDURfEQDe6kCdApl9zUreO9GOM
22UefhUb8gV4/vcXlsVa53umIWpBAqSb+e2DXNA3uTKd43PNT1GWn5d2k6HYvJNmMfeHijPCRHDl
iNpC2BohlliQo2TnA/ZYveW6qYezooorUHZv9ZKo6pF6/8qv6wZCw4EpEs8d2dGyIS3bh93NXvNd
o5UxGdEuNvtgiufEDgk2SbqNLnTejKybKDEDaCXLKyPI1iIx+oywOLnyujK7BktY3xJe6MqNV7cc
XRpRaB+M2c3vjHouPup5B+6BfQDS1XlBJYc8PHmb7Xp2Tv2cVJu0Z/0GlUJMUED0Kj4SPaEVpRKf
Fi56a31juwnhi6Pras3zgJt52pD66j4idqRITJOUg20rRjkSMRrDyPeJwmxDBwHsH1IrWigbZUcS
y6IWzuCcLixO/3JOtSOR8ta1iAfgJc0YnXSANY8zB6MBieoYt2dtoqWN1byvbJpWgpyWMiGH5R63
ctGGyrcSMrazyX/GssyymzNG2PCvlsV69reyTCbgyCu5xsXlxN2RaPra+RbbhMpjtmELyEQ8NqwC
XUoGZDC7XZFsIjzYoddFhUWIdFa4117u5gMrs5Eg3wyXCkMu9gd0oPONY9byWlOg7nfxXJcJapBU
eUcrTjnH5X7/0YNnUQcxVoS9nmbthnD7+JbicbtrfTK+Zd28TLq+fMDXk57E6KnNyj79Y+7rOgQX
3e2BZEY7QUnj99Lv7A9wc+1AOk3yxkBRn2IOcX2wIKHcrOnwTZhEfbXnmGhvSsMdQwZWqZtxEFUK
4feskT/v1f2bhX4kpLsUN0+aTUX+aiQQJ7dO0IjpcboIT3RKOQnYCXdTulR7IE3PdHXpH1m2Hwn+
16DKYDchudrYdYJ05iCJQyI3fALIkZSa3G5OTNhmlnNJlVtfNz+LrR7qPOdJV9pYX+kxmSDM9pr1
Kr3JNbcd8JM5oIBQvFNaxzcGI4tFAXIx7RnXZ17xa+aKdGZUBolH/PzOAvZhhr7hNi+Y+PlmHYMo
uyDNalgrOrCNyZ8YXlXc8dXnI1N2asXnwfWoUSyzY71GNiWyONXZr/aFx2xUTvYr4cP+8yRE99Yt
yaoSdJh4LOYh1yr9bdkmhK5L3lAvRJPEr5+lzc1x4sCe68bR8+BwuMznsr5C/yOepG6v/xI5eNd9
T9k0YDqLaLjgwcBQZvT8EzAjfKYR386t0HX+AcY6MDuezcNpBSt10Bcm/0abGNntUEmmGOSO3nUs
Ac74bq0eAHiyqKcaM+pljmQPh87YZhF1MxhdUe3hhKWLibm/tYynrhv428vdljhCMmTJlrqv2XbS
77NT1FiXvUheOBbNWTrwJMGM2JIWvpERI/bVjAP6aTQWUDoimx+GlOOGSUTiU7Y6D5OeJuRmXneP
s+DZ02zgQ/FKcqWcFuRbigD7IVv/bmznhiZhxu5Tz0f71StW8Ny6PWoKVlvpx/Ily0t2vyrt5ofL
RmGh00MPMSucV6HY32ewlV9ayc0o4WVv8CldngVI1WMtNf1WT3ilnTrSOc8XeX3NMOK7E+vdVrVk
4ekAnCD3VQ86LjwZ1rX0t+SzNy8RiYoIQnOhtdtoJUM53ULHaqzhNhxl13LnIz8zkp9ENsC11CiP
h5cNzrBuVfIl69++HH7MdeszZ/6KJ7JhToWWlkuIJo0zWFgcZkhHpW29Jq6Jl4hlhxtsBHnJFKGq
Kds2pRH9UWgJF68urxA5QJnajapdt0GsPP2mnc6eNXVvhd/xHTWwkwS14DeyRVmAKwulOdhtjip5
AjzAmA02BrpjHh2+6duqM90jH6e+MkfNeUjxaM6Bhsev3IwD5rdpYsXt1+FpV4Vxq9P3pRpnDfzm
bGS7ahHMN9w0UwzWu0wizoCGUzFqh2TBlQ1blZuJbAZwT3Q8fzU8/xlhjfuU5fTitr3UKdziE0mD
IsFPn5QTz1Q1JZ//Mgnkhake5rTiqWDi8K+d2Sbj0ecNa5z18iB2vDBb3/qiN5oXqnD1lU9bgghp
NmIyMvlWUwETp2Ah5zlMbEH9Ko2eNbx392qOndfW63lf9aIstyJd8NHEAIqu27bjTi4jEe+B0V1N
KVOAbbBH3xrUxkz2tDLu7n0Vieno1esXlAFKy3eCstehbA3/Oe0X5ZNUuyDAX3AZYcfxBvZAYorL
x1kHAmSSkPYkNI8zANYWliYFr2UyWx6yKYhlCZjnfSxAqY9tKW540SX20fvLJ2QlYo+8JmNQ6WrT
/eXAu0yr6dcweUVjjqgpUzetBo60T4PkHyLO4GsBI4ODl5DH4suO8bJszpTtpg0FffNoegmffaEr
fV0JesjZIMpNOwycZNan1jZYYTbZZBTLpl1vJ3H4FHkaWa8AqXhfqwQLfgGi7UFfZjPauJTmdwMR
0l5gdzHTUZrzcgmLSArYYq1NP5ghPzDAwVslaYRtZxpdeZhTuyi3NvVt+0G1U9ViNrWIi9fgb71a
ap1Z+LdBBCidY2sxWMccz0i9RSk2FacSYggGhiER8tHQBdkQRZTzoJd1cSFwY537FGlT+zo2mOTZ
itCI2i74rJYwKRkTlwfwZS5aD+5jJpgX1om1jek3hJexG8UErgZIS9uDctP5DzDV0fkyPoGwRPuM
QsB+rKSV37iDxxDx9KE9WHY+npJ4br2vA6Kkfvm5ccd8DEvMswcsV/4Wh7T9GpOs9nQZFeC8eCly
evO3jlXxIsvKgJC0VhvyTsORBNHIwNpiV8xE8wJzzJWCIkRr45EI0vUDaTB/UQC1ODxaa+LPZjZC
7YazJzg2i4/AkDOe7MSpp41RxLxZLkCeB7HmcezqhkEzZDWzvZkad8gSlzMndQa1rhnY1vuJSfsy
A1o5WuVNHbk87D7S1uWbsjGSC3fitVkXIGy7MQbTsIG0R1s/bsdoJzXPZ7oa1rvNhp7XzJQz142b
WT2UKPidoOGo9uyrmY2fHfO5aRp5jG5h9Rrmt1YZJP1ozfI4Gl6qDj1arOTO6DK9PlZMo7etPnIX
NhluCyt/zWjXsZ+3T709sAnB8g0vaWrSfdXgVt7xqkz31iDcx8FT5R0sg4+JFmlh7mfdgVghPXBb
ZvYpj7PPMaprJGrw4kyodTmdHpMXWLE8ZvhKCFhKpyXsKXn67FBm5xk3Cc85JVQNTcO0qD3aEXOn
V948BrGk4J+MWJOhLGQ3JmpjI2TVLI+c7NWhMhpyt4umqTAc0+73VcF+wRFgySw2mRAXO9F7W6W6
Xj/JdfI/QfGmEAmojj3VYNWcYIqqOGq1oApDlQ2vfxFN2mOcoXMM27Lhr9I3eEgQqNQ9FcAJ+w4Z
5ma7Tv5yZI8DJl89yMRTD3ncs8NTkuQVOHxXl4Nyjon3ajJ9XlUf8wRCj5bbixaXYpPAarZB8Med
qstiEiXM24tNYM6nmj0mq4vf+FsEVObR0LLoOfIiRtDlYBjTYmhOIIEQSbU9c1oNuSq6op7WHsD2
+dfE7lrHqYEuCEPdB/Tar/A7yFuOmWP6ZjhhPXIE62ebsbgNZcxshYZLPK2Cj/Ayb2LZZnKkHW9u
Z1nxThTrfrOJfO+6bL203EQN5atJWc1LXtD/rXvmvVbyChHFwiY10vKTVtuoL9aZeVlqViDOdslB
2En6yRodvbsC3Mcb12u6QG4tAZ982WFIaiQaK3OJ5Nw6IunW3SMHNtUTvDwPgTcM7b7uuwE3sxAe
Z5X+/7N3ZstxG2kWfpV+ASgyseMWqJVLkSxSpKgbBC3J2PcdTz9flrxI8rTcvvdEzPTMdNPFKhZy
Of8537HeRLbKJ9eVSHYW+bEAnYePxEk1to0w1LlJFDYbiz0u9lOMYr1ZG8c41tbM87BGajm4HJkp
c/jVjvSZHGxZiB0uTcfd2kuv73jl+Cluh/n9rOB8MUHq9/UQZZuOJ4TVmdsOoAhgj47v2IXQSdHU
2n2r2TDZOE6X7tZoMcPpkaV9GmrD+px6w/ol51T5awUDj+P2lJOysRf9WtaduJEcyph9utMHXA12
uxnCMI/9pinTZttUc3NlEWc/JQ55/ii1k5ei7qNHLHzjHFBESxa1s8SeyjQydUYdvoeCl32qmoV/
klWKpOOkXHrR/Vpq3FhzEU2Mu3qBFYEhlv16UZH+NcT8vSFGiYw/i/lM/7n9Miefqm8nPJCv1I/9
PuERBhMb02ZNx8iujO9/TngEwxziaWia6MgOVX9/jHkMhx/CveK52JV/cMRgltEBMdBBx8DkMpn5
Yazz0zGPUoT+VIyYzdPcg02cyZGFywuz+PeKUZOa+TpFZXrT6kOyvJmViWe1NJ3e3Aoi/YyzWTOn
dKGOrOoK7VjpcW21irBWHqopEXvCn8vnlhRtEWiitgK2i3G9ngHPfcG25mwSxi7t2lDTGtkZ22yW
T4v5SFhxdYfIHwddB+2ZQ9tgdrtEqNDcOtY09u6QX3vnYayGURpbeE5tvTwaF3iyPUE+ec2NCY1f
eR5Z+9u4EmVxlbjaFIDFw3M5FlTnZtxMrWyOb2xOL7X7GOvOWk1pIFyDqbQszB5/NhnronvqiDDK
rQslJhcvSeP068AWOro6mDxBVf01HKts2HK8ZAPt2p3T1Mu9xR7kcBOfUn6UvsoVUDvB4Nt/H8D/
ZcTKk2T/dMSqHGmvmLN+ePzUD/32+DnyHf5sWssZ1jqMNL/1o3nvmKHoJnE322X0ajPp+b1SgHSd
eiigXGOUZDDI8/z7lFW8M5nUWUxtGb5cDG7/5PH7/uljwqIyncRkcdCTC/mxt0WOdjMKEeHwQaRK
yGhF1p3RTvXp0lHzzdp0//WZ/nai+73IThiD13LVyIjIjEkK54eJLr40Df+WLDmATcjP48K5e+Ak
etGlgc5425+/3vdD3cvroefruoOkT67wx9kDdiOd3U3wegUQXn8StbpbYnQ49TNw7bJXFyTjclNU
R5efv/j3s8HLi2P0o0lZjXXRYX94s6gmHYoUTuQVCuZnulxYeXI5ujeXCd1FIIOG+ndv+f/5iBnA
u4Zpk6L8K4qrp6eunVwHHE8h5/sMi+/nsSw4gnpJy4ROIOv+/G3+5QWJRqndhVdUjoAfp9ep0OZa
xzeIUTdEKVN0oAWD3LZwDe2jEf5+FPjOJfDtd+iv9b50bKi0DYEsPlz9xwHD0klin+E8HgbOMNCQ
7bDTsUM1XLTdyVRXtiGRJ5cGi6OzZPIMJ6d8Lmsmg0FsZyvQXadzzv2i6/TwjNaANqHMaDi+5w+L
7v7Nt8By/vI9cAjO6jz7ZHcwpv7YR1OSqYeJ2w8Hy6F/6EkDChted1HOMCyqFGqoieR0help4fTG
QRQBoIyWM8dOjswCNNNVwsZwJPvPJdbouL3RJsF3qQt1hoCrK09zEkNxHYXOLR1kFJcTnZ0oaDJr
lZtB77ifa22i072pr+7ucmLVuN+128sls9a4Fl4mgmGibg1rSyPZL+5ogGZm25zHLSRsPb1uDWu+
R5ZF16GqK/MOiHbaS5rDoD43LaamYxvSkwA5oVvALELYjKX8wrd0hqAhgX/OcD280XyYy2W6KUWM
cgEWB98nTl6dmyoLQXuZ981jhwQ79cgzWcP0Yw5RGAclGqytQG4bM+SbeUSLpld6vBcAW1F9mpXl
C2gOVx7ZIoK2iDpVm6PGFmNYvxoIqmet0bgu9lDmkzWx3qgX0EkKLN78alc9e7htShS2i47JkIV3
irWRJBSmExImSuzS0yzjJO0icecDJ393RS2mkxdVyOOPtroNsnezWm9fR+MRyNQGTJWxg7WGCuDN
GkrNBT7+9bsaE5AbghgP/XCbZDPHEC4RjB8t3qy+jNT5ddOIjKJRqxpfeU6YFEgzWlP0eFI8d9j2
IDdeGKl5z27Nerrps4EL/9db/lgiz1edW78y9OHhvyjddAQ814QAiIOUCd8MnLba16lyKxb+/EZd
oU4MC5fL0db5SHm669eZCG8RRBX+W1JYLYupF0vjCE+ei8+kBkDJBOvWd5ViePn8zbm3AmNwKSDL
HGdDgiLugqb0xOnyn+nDsAwKpDvWjTU+aLzXh9jpx80Ued5uaDq+wLF6POw+o3aESvowvJYEWupg
ZJy3yZrZ9c7UvMgWHzJnqQF93xXpqSeFVFu+W2T6/AjBQrQMb6o5HHd5CpEsNDR+oMwTKY6T7B24
x1GhlfFV1/WJtl/EwHCuoc0sPKMMWHQAMPNi/BEPfXijr97ySqZy+jwuWjMGlCmsyf0EP2Mirwxf
e9+V5Mc7TIWgNSCi+Jo7akElMjyK1shUMuqeaiOMt3OyxMyUvGXnwTtq4mY+kukzSTKnxslyVZpm
nA5kpmbCQdX8ZEPJCuKa/J6ta8sJ3csOOieWHzqhNxviQDbzpVneaXbcnyemKxHk/NH6iFjsmXy/
OlyfkZfM16OjjQfThZjEiBmWjC+q9eS2Q/S56Vg2sbM6V2US26dalF7oD6u53MhyKviDM1GqfFrs
la6z9p894l/TptNoJNjw5fYA2/VzuaFxpMOA6jjhs1F2fYnj23zfx3SAJ23zVkonPaXkz8xDMxks
2XiD+NJ9FZQuw45Y8n/4rMvzmW2O77IegijFMsAYflpRZ0GL1K8WbtvnAm8L+n/kFpZvjfgccPWG
z4qAeKpNtBB6fqBJj9n0Nldu9JxaNgtmpWdw7URKEd7Kg4W92DjiKUBvUEKJW3si5uoO95xttCKt
SA1FAtmr421EO2kUrgVxZhXey4qt6GPRaho1grE5uEejaEHoBNy9553Ryja7wqpk/LJGo2VTr4zt
0qvDG2Tl6B7KUHyMXO/JiePmOe/bt6WY1eqfyGfSP/DjIcCdCAixzlu1TK68qtY/DlpIsiuPFU/O
m5xHMmUZt5txOlrGoI0bY2okOpF0CPxXrUvpgV7ezQOC8G4FDFPEbr2p5g5mDdRvtKMFZyz8GdNi
smuE5YkooflLLg3+8zU7Vvse+V4Pf0EDTlp0gzqsdqtb4XDVo2yAb9Nl2g0x/IGPrgghouMB/rA4
Lu3rZuneObEhNilvae/IGtvroofdazW7nEVq5e8yVDdCphxMdKUjWCZ5Z7JYmHnUnnDNL9AfUvek
KZGyLYiybjALdJ9FnnqAHiy2wcxeWYcYhzN9jgQixqyprxIGaLzdcSVPX8chja2zpqce/5xR57ex
e2WHQEDFsZqrkWhxUUodsph+ApJOVcWXfAVnA+3dRokqcIpnrPdKT17ikXUQcm5Hf6AaH5I71IKU
Ei5sBmwmRUDqer7H0cGzZE3YVi7FENSIMZ0J8aitGJuH4LIEOmTQ2i3oR97FAqE9vu+n0i39oZ7M
m2kYCHHkFjPctte6z6UBsBvjess3Ql8b6w1kw3zfJRbrdIHrWM2JK+YyhAIcTgwL95r9119Llhbz
sCZOOUmEmsb2dZFbsbQw21mwbfUjZ9+L80auOUNB5tIUd6IJF+Z8C4odFVO0XvU66bj273Rr5LdO
ipr3Oo0rL1liUXbOZlPnoLG4JZtkK/M4Um7zyRWYHoJoNu2rIetSRkiNtTyGyHqvdixZWJdWS29A
a82I7/mQdmwZMnqauCMvrJu5fWOuhtuxLjryMa80cVUPsfZr3zbePh4mihf4nTnlJBqSqD5PfC3c
HB0B3bXHOtkqWnmkENW71lEDj2hO1CfagCn0GSKyrQ+1Cx2RhGpfPobqL5qmBn+moVBjRkjwJ002
3Bp6fRUQ4S2QegnpN1AjiKKLSXSdrdKZHm0j0YbH0Z5zuw6SKY5i90yEz7PZqmpvhdnkRlg2dkuW
aJF8n7qclukdmHpgXBIJGKHX2ibCDMGk5kWy6SdYshNa3r7AQj+hicfiKjPb+GQUPd2RzI+2/DdR
VfwEV3m61sR64+ZcUXx0zMZY+zBrXnKl9cSPR/rIApNS0AMxVOiws6PtqC28pPjsTUlzMJ5975o6
hDBoQIRELku60UbDTopIbuglKXx05+ZYjX3kR30uz6XJEsM0mkL2FBM7OHlOJL1dZL/iLrJ27liF
B2+tisTvG0DsPIETrV3lr2ULfjoHSD2b05HvNQeDoRF3Xl+LO7II42YURWB3S3EgBdhsORuHjzN1
Y7uUTXSDuX/azqZ5Z4revMWyVT7w12ZfLuf8ip2v2JtFpvmOZvSBW9jbyMtvBwq/fYOP6k4sdYRT
yB4IderGqaJlrgqY/XGAnKntAHeyscd7o5BnTn7lli4d8atlh9aV8TUKUuhkRUjcOJMZukyW1i9W
Y/MHMQce4R28hSneFJSYUz4OWJJkPDtw5y9wG1lBYpUIvngxnR4iy9DowOQM+La3HSO8mrQ9q01i
t3wjV6qHQj+k87m7X7IpJe+i3BA/v7b9ILphPEOIoEgQYYGcBxHY70U3wGapx45H1dllVMAxFgm9
VQP8n7/OX24/vBBYcrQMrv0mF7fvX8cLse6mVQ+muLTVoAmE9BNTf8Yf5ozUbpvq6nJZDn/+un+5
+qs3qPhENjdTqn7V+/8GPsGVPDfSiha+i8Wh1+iQK7o5n3eTE7N+VUW5nKmRYi1uRnXK/fmrf+/Q
5e7Pf6m0oM0Dzi9xMUV+8+pLl6KeSLs6TLBQdR84mv7kqiEXHDtW+z6q+Z9C2QsvpoavA9zLr/Cv
ZP53krkJ8OWbv9ZfMqR3QCW/U+u+/sBvap0r3uFKp7UBz6olPcAhf4jlrvnOxa4uAb78XuX5h1on
33kYdG388yCsELGBW/2m1hnuO+yQQrqmweLqKNHrH6h1f6lboNNBon1YShREVfhR/WC8GMEWt6wj
D2wdbvR0zQBJ1+GVZZpjQNdy94J/FKJ4C3UcS0F45ZIPeqVnaH5vlVwFqQXuXgRH85eIR/5vxKAf
nzp+O13w9vkFdQocLwC5b773Hsm0kGS2eUxHs3qzQKErL2R5U16o5g14pL1XizHo6op46Td/xf9H
XKTf40cpExEToY0phsBJZxo/KG4wmHK8QElzDKPwQ4FlhbjakHi3mUeAaWPXlnMDXqW0+Zhs53o2
veS9TNvk47yW62dn6JpxU2OzuIpysGIZjWr7Pqdba8txwX7AwVkvAWRm68jMtb+RtUFPgqhNBBNK
NlJ6y2TA3ae4i/WFWyqMYonI3zQLAVUuwMOwFngHOb2Qlsd/7Y+prb+CEQBhwG3Ax0+FfMbhfNtW
VIMQSyt31WKWMGh7w812EYfkOGA9TQMjMcWLBnwAZcZ5GoDc4oVaG5YUx67LU2ti9tZibeKgUxnj
YdGKMMi01fBT8K+MK5xppI8ptOMAOz2WUH1ePpTAcC1f6zx5Y01piPKz9C8YW4j+JoJInA87QcGs
Ldc+EPpbdlOc2/vZI+VJz87U+SQVmrM3aOkDl6lEbtKoYUBSMSetSke0Gzeeve00GG2yG5FcFx+Y
qX2eYVeQP2waG+HJjPsnOVTxtuydaTgqZntEtqzsz1SnunEgjYkixMSWYoeeS91yGfYZJyvLriUZ
42g1roGiMGSPokSnjSn2Bp9bnsmfFYvkwRrpX8YzaOMRtqwPTrq4Wxi95X1GicmuizB5YNwjMmG2
PTVNmILkDt4KRtOegOOS69p+1V0uyrE+7jKR7Lx+HLH2Su+IwF+cVwQbtIhqSK9oj0s3rtU7uNHY
+9ZCrFsvr3uMOG217nq9j1bfSXUA1tDMZhoMm7LbExuW16Hmwr51JdfnVB8O7hQrFqtjxV9MHF04
koGakDZwii9EsFAYuAzgOraSslAskybxmX3hA7Kd1k43PHuPXL3RFLCMDxy30xCc2aNsSa3WGDAp
4QtCiCRRkM4hvB237rPPZRqHCV3WbbrXRTV9zmjyklyj44I8YM1AStx2jdcmb0BiKPz0ytHU77qO
Zod1WI1jLox0/KBUP+9msfTqbeU4RrEvCZGWp4LGuU+Ef9J803p9AyGERGyy7Ye21LYVQJxbVCx8
GZ1werkdRsItj4sBePJATJZzvRaWnMarssX42Q7oWh9Nb2JwB0tF0ZcXC29TNGXiQMI7Zivoy5s2
npJ60wijemPSjhkCyitf9Rk3y8Id9kzWQy2GUPvB+yXlXboOULUHHIyqypJXa9V7o2/TemzDVU7b
hnA+9tnR7F76xE5Nv01Gfvs5gt3FYH09JNVUv6IicmcadXofPGusx0088SBvycbOGtrLPPwi0nYQ
t/gnLHD84aTcpHpdvbVd7lEapeVEPNVS7vHO48DEO7btuTdwUdL6EdFXX5/zDtdSFWSTsWbdHgNd
iJOMnUAubxYeB1FfuWMi+JcMVc3ke7TIyASuItdp/FBGc550JPet8m1Yes7qC6h++pBW+9R0kt8Y
NFSl7aahx5pv0su5b1w9v1tKTDU4xHED+p1M54eBQPidWVU8WEno5nfYopoiKCO7smhqG8cjuAyM
62Ls4+KmQHqGnM9vwHe3qM1jyaBoPJlNO6f+aljhsCm71vkIeXsi6Z60mRfk0QqvqWK8KfBDLm7r
x1guXyupVafYXiCBEA6v/NAVeFN0gKTZ1FW/dLJ/D1fAPuJgTC2Vz54eBrqv8o2WmeG4d/Hkw7DB
iTL6euURtLbScCdJWt/GxhiqlrylvInzqX3Ss2G2fS7s1icLVRVOlSHjXTVllPZW2hrkXOFuTLTb
6zAe45vBwX3KzcfNj3Pj1hZUplZeU8lHjwGcQAfzXkiUl31m5S17VIZ5DdcGLpqOjibeAcgZKkzB
/tI75bIvJ2Nh9Rtt7O+s4yAOI8vczSELflcY3cu/B8f/adRLiI8TxX/3Wtx/KctuAUVfJm/fHSC/
/uDv414TJiCJWSa6eCdc/rc/D5DqbAlqH5zI5Yyojke/j3v1d/y/FEyViTPWbIsbxe8HSIbEkrMl
R0eStUAwzX9ygPx6s/vGbkFZuAKjQNonniMxcfxwM8r5xlCMIxbmUWW2bAZZsVvTmmqcdDp7MY7r
qTSw5SeANafebigv7Nr2iGbMvrs2ODGCOBeaR6Ckp9wuRgbTfG41Awv6J3yI4d2k0vPFIsXGTBiS
+CuiqfQLraMHRC5UJ9i5Xvuagaa6ddal7n095pq0bdN4pQFFr57bbmmvFpXl51wt0MjW9X2oa0T9
VUp3214AAGRsmscoU1gAcUEEyAst4AIOyC4QgeoCFBCKLVAMc7gZ4vKQOGvyBQhJ9Gki3Ho78zMf
rKVKhw3VLSYWcoUtkBeEgUNnDwZsRTaoFOOAQV5+PSruQVLF/e04wUKQiooQihBAQqVYCRyZMqBl
UToGdL9EwayoCloLXwFbNHIVEjDResVfcFs+ZrBWyGTE+YUqD4HJrpgNuqI36B6fvKmIDlDsi/te
UR4oEi4eqMap7lNO2nfxBQcxKjIEJtIaGRJaRDbFFHdwTO+D1i1uS4dyyS30WRATLfy7NCgBT3Ag
7W+GyvzQWVH/KAE+uXuO7qAqdFymqBGKYFG2g/E855m+Yzbn7gu4MKocNAxvAcNBvDNEFhQVkX7L
GruzYyM9be2LXqKUk05pKCZiijPeK5TspptMukqQW8xBdet0SoOR5LtfpdJl2sKY78YutQIP4Ubr
qAm0LlqOUnUMpe8wDw2RW9PywVLqD9CoF2ZO9gYSWbZZlEZUKrWI0sJma2tWcZiQkkQl+yDL0vRM
y5O4I0/ubEKlPbE5gdNhPy7MicHwQGN3eNGrPCVdpUDQd4OSs7xp+iRDT9tVF8UrVuIXX3JWXiWI
dUoaW3PP2Epgk5vM0M2NXVoPFd+2ADfINSC4WLXN2rQkdR/Wgi6kVclvsRLiiCzwWypxLhqQ6eSA
0J8r6c50YGzXSs6z8KfeIjN6V47bNZtUyX6tnMcgv0iBY8P35qIPzkoqrDmk+APjkk16URK5DbH3
KHlxUULjGCVUZextOsqRIN0wn5MdB/5JHaHlaiJVpl+Fy+mrjLloTBgfdcTv6dHqyDOavtVksXzG
4kyPp8APfW23wnno3TiMX2ZzRQQcSHzhDfXUGDO3k4XXH5MTfE+diymlQH7OeHAM2tCIQS3KSrM+
zJ5RpsdJ+br8vFoZCc9EGk1iWJXWjo9jkpgTfKLLATa6nGYzRkfpa5b17VpuVhjBDjBni0rlpba9
dTN2XGm4cSVR9FrQU0oPfSyh/tPDUSDnTRWkkBkGSBQzmJ6VNjstNFPlaem6pN6MPosOS++ar1Sh
Tv0nJ/Noq2LmBCBm9POBsB/nSsbhXECy3phhHhbaIfKiJKn8WDApfCqzwV4C0aAJBHrf6tzUNTl/
vW3/K/H8jcRDZlFyt//vO/WjKrn7z+Ytq/rvdurffvC3ndqz3xH4lfZv3AsaAv7YqWnVeyfYag2e
LNPRv/VFmtY7DymHdAcYXZPs/x8btam/w+HERo31Bk1VkRT+gdJzUa2+90Xyj9CFYI/mxICIqKTV
b8UU0WFQChvtmvP8+IB/klGk2VrHIl9prq0H4q3IuGcjtznLVggHcly8oytdxl9ZNT0tmV1cGx3u
Qdn07oEG+NHywzQtKW2XYCLtMt5mfXSOagPyXU/dFeX2gWmWz9OQ3aswAFibyA001dMqbRb/sDM9
mKoKEWhmACUbM9cf+7LhWljrmBCNqDiZ09gBdPCow8DBuVmGNv8sNDqZXON9WqW/GnXf+HDLHhZv
6c8p2M19M1lm6RvpUJwTLl9XVe3C0HSACflzU2T7kWrqTZqX880CTexYRHOxTdEyrky2rB02biNI
oZeRN+LjPLU2dRYkdagrGmcCUL4zN0ZMJ1S5HNQMZ4tmEwa11Vg3onUPwKHOtYDYa/SevC0yeV2G
c7FJZ8SDyO25S8SgKpvGDXc9/rGAL0y1dUvJRDTKmBhOmNIzow34YxXXK/P2nWNpzlWRpnYQViFj
dtOpd7MecUyZS/gbnAtUGD9fHxurbDbTEj9Tkqi/nwrLPs6mM76WstKJ8zTeRnD1DU91u+him1ew
Hjl1AU4VxE1DY30EiZZhCE0oWNI+4aGXLIOIR9rK3tWlqBll1a2BsCoTFcmEWeD3FlEKTDruyYs8
SEiT27B+tdwwp33BOe8AmH/eO0VJKV0iTYpACuQXDWN3T3ZKK+Led9fOGJGwE+vGyVoIQhIw/VbL
VpVxHb2CQehgZidtSYxa22jFDDhoX9Xt2kKeTXMmV9zWKzWeoEdp7BwvqEdqI8srysZ7u32tiLmd
27Weksz3uirRUgDwdCGl0wNyT0HHU+U60R0ceSwSOwQxMax0gddtf/Yg4i/2+0kMnXjUMOq7CGGw
TQri5BEnQBqJIExAaWd2XFlivp2Skt6gXdOFJXTLXMgX0GnzwzQ3awGCqmz0nZ5IxkSZFs2bBEh4
GGhDh6snWUbtOc4sYJxc6FD2GH7NlElBefFLr/lsrVGzbqpGD89lHpMrZiWhfCrN6vg5hI1fnLR0
0WVQ0MV3t46TjT9FA7lF+COmf1vSCsgBWMaHqsw1elLwjgWTOyxIEDF92rhY5pcsySnFYQhlfGxi
k3KmqIjuGoaCd3aTuNt+rGvK63Fv7PkFxC2FTQqj2bD3lTTlJUtZ39sYFAkCNWTGnEbiDKCJjjMv
txgi5mkaHmPXDnFFOPAkwOg7uJn72cLTQR4cSbB0+JOvWcHs2+gXX17QqqLrz6D2y3uuvtHe4Y4d
y9G689Ixegrzer6uc8iqfqNF678xARBoSb/83YaIg5jB2n/fEN/3b/G3V1bMmuoHftsI5SUFIJhZ
CcycOvOyPzdCVRPCfNBjfIeTVSg61J9XVvYmbqXfbIGX0ACxAbVbMSZR2Kh/sAVerqLfXFUZGHIV
VlgdZni6x2Xt+x2QcH8SVwuaIPWn2kqp0VQvyw4FE+9PgYE3m2dm+qQN62vak7rPcqHjeU6Am1wC
RwR7q2sUNTLpw4AjNZGEIpfFui9q2Qla4TkAh27mGywYI+zHwiZOxWK3zBRfDNSCeOb7GExvURNw
Qo0BZY4S54s81O68whyLK1alFj6lLmXlsrM5C8jtyWZlGY+Rw3E+PIbOTJcdXBSgnvXIh/yolZWj
b2szBqQW0bSxXvNZmgbFQLSMCF429qNaNacWeoRMb65sk21BwedA2OAUFkW8b4gMQvErbQ6aBXC5
ta+MA2+qoodq0H6ZiCc/ESNom6Au4vSBqi4Mz21zJBwW7eIqHN7CpP5C0orlI8lafJhUcgVeNS65
g0dxdfTyKo3GxGKlWbMJQW1Ce26uiS6o7g6OyfMpjjIaPGY46SSFWB6XR22RA2UfIsrSaBeataU7
e52uQHKbXwtCcBOEksW3yEbwQWc7F0l7W8/UnfJHoBZRL8bjv1rW/7QgACT76Qn55UvX/+c5aaPk
BzGLjnT1k7+LWc47Tr+2mmteFgY1UvsNDufq72yLYzC0NE8x2njU/1gZ6Nhg4s8QjrzD99kFFgjA
t8zEHdzi6pn2/skCQUjiLyM/pYuZuK4lU1vjx0F7tJhTXqZRfOwKZ7iu3JLRR0mc59rAvbSh6hHr
l5euxdlwtGApIvyOyZxs2OmnQxbjPdqG4eAw4fHaR4Yumo8dk7i52+d7okcKbj54CklN+QByQJ9R
2BdbRzBsTrsb0iFcqZsxJ9v3XIuZArWR9mb0lmxj1cVMaB4giJtxZ2yXqOWBdqP3suywVY5WGwae
nX5AXniWXR7awNk7uqjZTQPe0rJLRk1sekT/h2iq5BWIP0iRNA1Q3B5q+UihW4g6sDTJDT8i6w3X
8HFfV9pDEtZpt4nprjm0RlPdrtNS+nNniBcOYON1aojlCdY5juS2i++ZTlDB6q3qnecAr7dQ2BIO
Omm+sx2kbkiOS/EYxZa1040Zianj33ZEI6/Jtb6vsspSh+Tx1jUXTD855Z4NSkrE4ACFJDH7x4xy
oXtqeGh6MA1BX7ONWZrB5sA7zl1txf8Ter7rjOZWZ3307aXJN/zOGb1GvRlQZk9zgeY4+GGMlyHL
6gM4IygiqB1yiO8iDNjEcBdh5huH0wcaPh3DJcK6edMjHoR+V9qcWe2198OiP3hT2b83uyVN4cys
cquNestoZaGEuO3gInuTNdysrn7oU/GapDq9UbyXbRb2z2G5iCtmTe+XbKHAj/vER5VKu5Jx7fhg
VOONlYHLl72FkBBF584sjXIDdim/ddOiOdEbTVOkB+7X8YGI2nfR0Nn3mQETXos59YdtqD9g4ku3
VmRz1VnrL71uRAtNbqtNB2xC1hLD8dXsYXJMbSPAIDDf5HYGB0XaiJulFj5Io/8QsaAGzB6zY0xN
ZXQ99SIfH2ZQB81bS03oRzE1w69JOgJwK2rrmkmt8ZjZqqvKKocbxg+NHfTQmHuc3UV7O+jiIynd
4UQbtLbVJ/GFlMVHZ5qqLii4wgBFN8EYJ4a4Y/+Q3aZoF/fVjeLhadWwLaf4mbY2/H/VyD4MxUGY
g5XuQpujLaDpafoYR2slNpLgRr3ttKab4TS16Mb8lbeW0xdbsBWjIIi35hR8x+KmbjwHmolcqOeu
9fvJkq9r572KlkiHAFfUOoJN27MTKC+mEzftnq5LfS8i3X6xQvcpCusvAqwAAyYnr7ctlTwk0clj
38U5Y7LSg16dxraOqGPIM/8ERutGF59oeLymVGc6zhIkE19mMyYsG+Emve28bo32bji3UTBg7CkS
rR7OLVx5fqVuR6lBeD9yIcN8mCHpjca46UZ73g3C2y+mgWkvW8fmQWfEXByGUHJn4bifXiN1pZRi
dZBXfUaWFj2RRrh1jCo+QsqQ26ZW1GNH0zaytt0X+lMWy+/Xa0KAaFJ9F+8z+hpo6NC1nRUSi/fE
Mu1KMwWZg7j7YbaMZVOkzXRNwQg0IJpCFDqRkDR3fD9rU+sBoT0j/phR9M3RIiD8QQsAsOarNDO4
41CMtWcWik1NFtHtNFoTn0C6rlDThHW06Oi8nUWvPU/RJh7ya+Zr0YZIBaj+JKrc7awZxS6tr6lZ
/8AEAr8AwfvjvIbr1uI/dZ1borqVucFo26J9l3s3tyqcmKrH9ZjhjGOlapsHw2uNJ9fCJmDbZJBi
i7Zx5MB12YdYLTnW5Fn2uhKZxnjm0LpiSpWKGT9i0kyZ5Q7x7ANMbHdQgKQ/r+MpX6PlV+grI/+u
44DGjtD4naQemLN2n0xaKVRRBieo2FbDSV0Mx7BYctA3qvYmHz6ysQBm7vPxUK4NTZ95yKgQZvo0
2Wq80n/SS3abrWM63Q2tI95ujORjxFzpYGgFYU/h1PTUuOk+d2hvi1cAO4TZfOZLLnMC/LESCNRB
p1ntKBZHMmGnxsSezHmrwJHXdo9rg7O8u+tqoTOTlB6ZWCcB8JOfQ3ulfaGLnD0hf8aNYZv8Svh2
qEB4uaZPFNwMJjnm4Lb0BkyMLGBJUCa/oWH4vqXkSKtmfQksHtHbuI6IkYvZDbKcLAmRV29jcW2+
wl4bMj1urueiaCjrI95iVe0cREU9gRXL6xsYJ5wwBzM+tqv3i+v1xTGy2s8Qi4btkE2/cMoftgLS
zhYxl3qONj66bRcdOAobmyJ0T6MMzz2lDrhidcj0w2g9TGZS7FqtO0VLeh5Epz1McXo/87lehbOF
yVHkp8gp1t1sZ/S84lOwhG+Pnb2z1q7dEJiIKAgdB+YnkFHemxkcn2ngcz03CMo23o5+GW6Xjszk
FmQ8QhCHXDRkWDALgrJ5UZdt+GhiG4devT4WifC0DzDo0aQTB3DWJlFSNQwNJVvPmcxzc+v0Ui4H
6nUeswziOKK2cnHgDTXBoIHJCSpifz5XcubcAv/Gl+ViBEH7aO7oNtZiPC7t+mLUw/xSVGK+wmYq
sZliK2kWslS0pTuzHdAfMIKJyyaW/rzkMxhjTCnKniILVkw30+y3RZlXGE6mRMq8wfA5xxdn9/+4
O7OlxrEkDL8KUfcmtMu6qI4Yb2BoqC6G6a6ZG0JlqyxhbdZiIz/9fEeyaGQDVcPxhWMU3IBNSkod
5cnlzz+3ZXAVKVE+ong5tqH0mNAsBxhGK3sXeUF1LK/6qwn5JHWi1/iZiOHMgyVcOdlgWUGJCq31
4k+ycunIprlgkKWQrZBM1I3LoMboKFuzHGySUoUC3NK38EEYqX6dpWXkjwstI2QbaFXp9OFZWCsT
6hGMYO5XPkOUc7uE7otexyuaA+PFaNvP1+VU8avyOvSXvWmvhhfB58CsQaJN54tq9qyCSb3bVTCB
Nt4ZJ30HmkLQoJSTBG4pNykYMLZQefza97PVHaRTGxxJqwqGCaDBC+Y9w3xBOH3J3F9gUYQzayBS
VWbnkJmAnAodxxk9CDRVVAOrQoGx2gLcmli5eaEXVKMGDL8FjdWnus//M9s8F2CtRSBwW70gX4z1
px7p1EqQX+ABrcJhZGkw4wnwF6OVHodEiQ8+pSOBDktrpFi+LBTabIriG8Z7O9ZR0nXiqN8Ne7nk
xYaaYsATBdkQLhnQNXCypT/egM+t6JpgKn1BfTEdGpYffWF8d18dWkufDjPTv0nNTQrfOLC3jQDA
WTUWDtZe82teI+RyOK0ujNjKxqBM9Kt+jaWjA7OaA/Dy/0PjUfAvMnP29YPhg78jeWYziBHXbPSw
UBfOTQRJwVCr7G+FwDNUAtlgLcA4hALtoD2ZyjSDepEkK1nVf+upAYUkbW0ZjAA2diDUnJuQATie
xoSlYbEKVBd7GlwFm54K9YhhfVuvl0wLZwia/TDprQK/PyqUrUYuK8omVVzod1TB9bFpbeJBAu/j
GFI+5wKq9HJs0mcIF8t6c1vli81dTsqTbv3N0/DRXGqDhHSeW63IF4IgSQymfCfQU6f0u4xX2rqg
PEpfg87Q8jGNWdZEWyv2HMLjp9/TPKDtarVN/5mCDjSH2PPHH0mh5vdOrITfFiojtUcmZGdXSbV4
uArsULkC7wk/Muv1WlktLGb6FJshLc3JlNYETsA4BOrWRjquqPni+yvW2ARNMwR7wyznZRjFkw0Y
yIvHsBdPnxR88dQJN/e0SOqwC2bjIl1R2F7Acvn4GK1vH21bu8ZIrEe8gLws9lpM3sHy6SJhAIox
HTM4xxpXhhqRH11Xq0ES5bzrmfF4nQb4KGGkrHCginDmLy1ze8m8oc04WJXWj3UBrIx8qQ9DW+g8
3QDMe9Inm8xIJv9f8f+u1CcwyoAaSfR9Lb2suvPyMiyeOTTEp38kQVzcJx/7UpuCe13QblRmk2Kc
JWVciCuAtqlDGq+JpGAnwVhfUn2970kIXW6rnHufP+nOOY3bJpMgSeOFScyAx/rvPQcOEuikIaGh
pVsc5Bg50wvdvHX3799Yo8b3v9O5dHceMd0sYNJJMCtepkupwAly5l+5/T0ZL26/T3WQWqJj05Yg
DgR2tABOvI8eUNGpaoEoaD+p9MYieFMLhnIueuEN04T2RRwIfKmFvnMOUwIk+BBbNMeprQVg7SJP
LbUWDDBiukOXAATq7V3uacGmxGxC7tGslQaXdkpvBC0uoNektIBBYOKCw/DUnRLAvHW0YJ2DnsOJ
csxGC43aT0gLGkAEWS0Y1jkup2qAJmjuct8uGCJjShVEa850QrdPxrXf2OqGveN5fzncFd42CAyY
t2nZAJT4vNRfLgJHZ9eABIfKSPM5m8dpbQ4arW2yi0A0CZFPpb5GgVgcCOxoAWgJHFzCLjbvyglq
QRVzKKQMAmYRcKpNMQyzII79zcFkHI2CwRBmQxynpwWN7J+sFtRzImpVt23KJK+tBYc2NAVHojUY
1ERO7I2gsLOPpP5fHQWdUUL4hFiGRgkH7pKNXcAsKqQamuPUtKCDNmsezceto66ew6zUB6W2swv7
m4NzDtOm8ClZDuJo/LNf2iN+4UvPIcjQD8J5HXwEXv5ajPLWF1rv+/Dznec9nX/+JGKLzhdFLNKc
23uudv7W2ULq6ODFh220UJ9n9++7Gzw8dedc7V21f7wMvMzNZuBo61PvLvPWjQhh/hG6393I7YQG
oB3a319FaTxbxJ8Izpd7cgUP4t93+PlT5/5f2Jh35dLlmcRdwY5YlfKCl26cu3krSTxGEl8sT1nJ
QzcMfiTZXlkaVxi7Ki07CZPMnXfaf0Frso3IS45jb1YEs7ITOGKceCNlhY+80N24mddKEsruQ77Z
/v7xddcGu2fJj7MhyMDoe7e1RVAMyp9lgtaDeXcVMi0LH0dWMxdeAoShKxmMJ4GCrORLNB4ErZx6
ees1DFhW8HTu+p0FCIpSPYIJmTJGIU6C7hvZROzSlxzPA3fPijTxn7TkZNN9eE1EISv2+tA2NRkc
acEIKGfLqrMuwIkf4SX5PSmD/EDNdJIdYW3cuEHcsR5ElMfYXm5cWmXdeP5SHZpCh1n7h49bphs3
z92ZX+ZeUXTWNEh44xgqCWZ+sHC7OU5Kp0fYC24C9oJ8r/VglyqQXYA3QZ6LnzTt2CZiUBEyHkN6
Umb7okV4Ky06iYs9G6Kp0MDKS771vmdMHurYEUjbRRwme9G33trt7lt0aehHcJ8Ea/ClG6U5kP3O
i4l8kf6Wv/DN2ZWX5V7Vyqr9bFB8RxL+Nuf4s8P+MY/1PT5lWdGwrPlnQxf+jKC7m8FVoqqtpj5u
s27rExy2HSFezG6UfahvEddIquXLMsQj6UY1DIQVEbz0FWfeYr+MBHxGXvAfP2nFllTJnZ/MvbNp
frC32dDny19905722kIUDWpH8CWaExwuxLb/TVI992jfy3OvY7kA6gsIsOySufeeulHlLo0iK/et
DghJVfzpwT0ZF+19CysLkbpI1cte8KvgbCpGR1h/748Fl9TIT5HlsvKDfJbEedDx3HZFOVmd/8WE
Sealtw+vfpqQOfx0z3wt0/RcwD7MP7WF6df+rZtcE9+YhZ6b/fZfAAAA//8=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C283A665-8745-499B-BA96-C06FA1CF7BC6}">
          <cx:tx>
            <cx:txData>
              <cx:f>_xlchart.v1.8</cx:f>
              <cx:v>Profit</cx:v>
            </cx:txData>
          </cx:tx>
          <cx:spPr>
            <a:gradFill flip="none" rotWithShape="1">
              <a:gsLst>
                <a:gs pos="0">
                  <a:schemeClr val="accent1">
                    <a:lumMod val="5000"/>
                    <a:lumOff val="95000"/>
                  </a:schemeClr>
                </a:gs>
                <a:gs pos="74000">
                  <a:schemeClr val="accent1">
                    <a:lumMod val="45000"/>
                    <a:lumOff val="55000"/>
                  </a:schemeClr>
                </a:gs>
                <a:gs pos="83000">
                  <a:schemeClr val="accent1">
                    <a:lumMod val="45000"/>
                    <a:lumOff val="55000"/>
                    <a:alpha val="55000"/>
                  </a:schemeClr>
                </a:gs>
                <a:gs pos="100000">
                  <a:schemeClr val="accent1">
                    <a:lumMod val="30000"/>
                    <a:lumOff val="70000"/>
                  </a:schemeClr>
                </a:gs>
              </a:gsLst>
              <a:lin ang="5400000" scaled="1"/>
              <a:tileRect/>
            </a:gradFill>
          </cx:spPr>
          <cx:dataPt idx="2">
            <cx:spPr>
              <a:ln>
                <a:gradFill>
                  <a:gsLst>
                    <a:gs pos="0">
                      <a:srgbClr val="5B9BD5">
                        <a:lumMod val="5000"/>
                        <a:lumOff val="95000"/>
                        <a:alpha val="90000"/>
                      </a:srgbClr>
                    </a:gs>
                    <a:gs pos="74000">
                      <a:srgbClr val="5B9BD5">
                        <a:lumMod val="45000"/>
                        <a:lumOff val="55000"/>
                      </a:srgbClr>
                    </a:gs>
                    <a:gs pos="83000">
                      <a:srgbClr val="5B9BD5">
                        <a:lumMod val="45000"/>
                        <a:lumOff val="55000"/>
                      </a:srgbClr>
                    </a:gs>
                    <a:gs pos="100000">
                      <a:srgbClr val="5B9BD5">
                        <a:lumMod val="30000"/>
                        <a:lumOff val="70000"/>
                      </a:srgbClr>
                    </a:gs>
                  </a:gsLst>
                  <a:lin ang="5400000" scaled="1"/>
                </a:gradFill>
              </a:ln>
            </cx:spPr>
          </cx:dataPt>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2"/>
              <cx:idx val="3"/>
            </cx:subtotals>
          </cx:layoutPr>
        </cx:series>
      </cx:plotAreaRegion>
      <cx:axis id="0" hidden="1">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0, K"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BCCB92E-4B04-47D8-83D1-AB5B3DB7A8C6}">
          <cx:tx>
            <cx:txData>
              <cx:f>_xlchart.v5.12</cx:f>
              <cx:v>Sales</cx:v>
            </cx:txData>
          </cx:tx>
          <cx:dataId val="0"/>
          <cx:layoutPr>
            <cx:geography cultureLanguage="en-US" cultureRegion="IN" attribution="Powered by Bing">
              <cx:geoCache provider="{E9337A44-BEBE-4D9F-B70C-5C5E7DAFC167}">
                <cx:binary>1Htpc9y20u5fcfnzpYKVAE6dvFWXnFW7ZFmO84UlWwoJEiBAgvuvvz2ynWNNHDunKvetypQte4ZD
Auj16adb//44/eujeXpoX03W1OFfH6efXxdd5//100/hY/FkH8KJ1R9bF9xv3clHZ39yv/2mPz79
9Ng+jLrOfyIIs58+Fg9t9zS9/p9/w9PyJ3fuPj502tU3/VM73z6F3nThO9e+eenVw6PV9UqHrtUf
O/zz670xunY6vH71VHe6m+9m//Tz6xffev3qp+Nn/WHdVwa21vWPcC9DJ5gwzDhH6vklX78yrs4/
X46kOsFMxpRL/um6+rL25YOF+//Kjp738/D42D6FAEd6/vfrO1/sHy6cv3710fV1d5BbDiL8+fXb
WndPj6/edA/dExxeB5d++kLqDod4++b51D+9lPz//PvoA5DD0SdfKedYaD+69AfdnD3U4eFv1AyV
J0wyQZQQ6PmFX2pGyRMqEZaIftaMeKmZH+/n23r5ct+RVs5Axv9Arezd+PBFLn+Dt5ATJFjMBWOf
dEKPdEJPOFyIMfp8Pf6y9mdv+cFuvq2RT2c40sf+//4z9VE/6of6b1QJVScKKyXU5/ilIEC9CGDx
CZHgJbE6aAZe7EglP97Qn2jly43Hirn8Ryrm8ulD+xCqv1EzDJ9wIjAVIv4kefJSM0qdSIwgwCn5
6Tp/qZm/sqNvq+Y/dx7p5nL9j9TNhf5Y6Pyh/iKfvyGQsRMpmFBCgu8cXsdpn58IisCrDr51eB0F
sr+yo2/r5j93HunmYv8P1U0Irm/136cbSPw0Flwihr/tN+SECUEPmOxPdPPjHf2Zbr7ceaybq3+o
bur6Kbju7wxq8QllCjP6JWjho6DGTrCSFFEC0e4TSP+U+i/0X9jLn6nl91uP9fLPzDVXlXkonP0b
1UL5CZeUATT75DLoWC0CgBmoBQkIac+vl9r5Kzv6tnL+c+eRbq7O/pE+c/c0/a1VDD5hMZVM4s/B
7Fgx6oRSeihyAAccXpCIvnabH27n21r5fNuRSu5++Ueq5J0OH10d9N+b/2OqFKfxF9j8MoxB2S9A
K5wr8JnDCwqdr9Xyl7b0bdV8deuRet79MxHAtn2oH1/dQZoxX4T0ZwDt/yP9gP4X1/4+D/DJTj6J
4MU3/0tqCio7DuSGQBzA59clHRQOwHtQgEffZj6O2KI/38+3DfTo9hdH+F+iov7cTn7n8lYP3cP6
mQT8iqn6/tXn4wI1eXTrZ8f+ps1+kt3+8efXhMYYYvfv5OLhIS9CwqVru+JV+tA64Ch/T+1f3fr0
ELqfX0eCnzBOYgGsIheExAftjk/PlyQ7oQTHwJ1gFgP5RSEZ1IfH/vyaxpDgJaYScDFgKxLDXYC7
ny/RE/gqlopQqPExBLXfSdhrZ+YcQueXk39+/6ru7bXTdRd+fg3m9fqV//S9w2b5Ad0RSpXgMRAH
iAoIff7jwy0wvfB1/H9ENTW2NaHcTZ0sfIJVVYjVEvJmXJGhVdO6GzxyiUSiiPcZmXO2r0mtZBov
oa9TMsbltKHLZKu14y5vdpFxeGwTP9QWJaigAVhfLs/nrGB77zp86bhh+471mCQzKZv3xsd0P2ic
mWQsTWSSykxjYhclz1WRufd1kP69R0vWrocyaJ+MNZbnuCDsoW4HfGmVjeoUWN44TnpHpN8SI4p2
HarocAvNrE2rUs/XpOnUfU8xLDx6FOmkC3K6zSeu7q3G021bErrPKmuzhPpJtFc5qSt36njr5Gms
RHgMQFHemdpWeYKLOkpxnRudejZP17OZaJ9WvYJjeMXaOCEkb3cIU3wHtQ9/EGSarp2L+h0dCvp2
GeV0XVPX7gJFLiSxDfgyJw2c34s8uy9jYMfTptE+JEKVIWy9WsJj2WqQQM0cudPB+Pc0a9CQTLSF
r7EJuzPrOH+Yc7gv6XPYAMcj7HY0sBqiObkrM8CqaU/jYkliNcGpWQVryor696ZEcHZl+DIk/Yjo
Zcy0PasLUVzSKirP5ZDhpB31dFFmethTp6p9rQXcI6KDPOMpK/PETjaKV2DX8MknhRqUV+0q15m6
J/1Bw8PcT9eg0hB+iWc3T+ejz2a8mipS2hUKptI3kSVwBDeX8BQ/FPBTBmOWlJse5DKWEeyxmCKT
JePMIp6KSOR623SWDztf2QK9a+PA6MbYJXLJMC6/FVkPkkBDre5nM952S+CbuS5ilppMZ/cLCeWN
GJhiiZmaKPXYkruagQFOxXiwWguGXk2szzazz+FJS0bgpygy2FtxMKIO0em6iEd4L7oBrIG0ATSr
aCfoWs2c7iXDPbswQnRN6vMAxhcRU6yygYDridF3j4KpMV+jzuPLYmzACYWaQMHOS0QSqfIQJ1Xp
6/m0LlWl00oZY9cDmGicYHDLc+dVzHaizOg+KgdC03mksG+99HpJbJVNtxTldZbUowWLyXAfHqeJ
wZL1EoHuhoOdzGry7/uDiiTt6N7y3r+XOMDDugbpreJErQWr9XYeBrX2DPv3rS+z+2cT1pEA+VbB
nbmDs5cHI83iYbodaQ8iGUk+X085uIJdiDtjRVlXGxIzdQ8ADQTXOU9p6o0Eg+kFcmemjuHjZ5fo
jdfbWM8gvLnoQdkIAofGunm/iLbdNdzbYhX3Mb5jo8vuoxINUeJDWbikbHKbmlaAc8ZuVuuFSL01
BR+HZNQWjoM02+swgUIbNMO3gMQDA4soOHmoBpBP1jJ8N5AOTo0WiCCMILoXhVPnozPqfGliUGGn
Z3iC87hcEhPJVqa9CAW9LpshF6uoDTPE03xRK2S82MW8RRtkSnXOmyla0bGI2mRyFZyXTm0+bpYw
98VagVNkCWktbGihELEscWNxO4fJX+Rlr9Z6bvSWzuDLlYLwLOsqUmuLDTyHxZbtq2qQq7KDkIFQ
hu867nuQoGXTrQdD1wkpquZ9hbJmp3DIt1lXkDtBwebjyozZRhZlu7wJgK/ZbuohRNIFDjxVFVhU
pAgoypAI32VoWfxp7gSf1rS2pji1Wam3JVr0tmekWtJhBC0ZnbGHoAmEZpzNYFOZZGDgc7yAWttg
+AMaFXj4VGN81/Qzviv5PM6rqrW0TixyYC84dGrtarDSUQ3gETZu8KV2Ct9Zi2E/pfV5th7UwXIE
Nm4+ZWULjyd5Fh7zyumtLjhYt4Il6MH2Ws1xecZ83+56LFCzebZ5RhjchDo4c0qag/33IsaXvR7U
PedYwDnRIewNI266m6Hh1bRBOkB8a0MnV6agB3tUc5Cpb6S6j+gCivwU0sqAtV15MYIp8Uy2/b6U
oYmSZmBju/Y4wtcsBu8yplJl2o8gXmqmzbPH2UGy+7HuJpxODW+LzXNkda7A8XYsZHOPNa3r+zHP
5+odHynECcMOUQoPo96youMPyoxqXfaNvcFFT1KZ1491Mal96/0hGTTokJyzHCKwMgu+HBcOgcwA
fuhT6aTHyVQUNS6uyFzMOwg/1I4rnPcAIRJAKA6nsVvUma1DVyREZFMOItHK3CyleSqRNkKmpovy
e0il7a7uuAUV1Qi8puoniLXgk+2qgBDjkmgkvExp08aPrrb3LsftqcqmHo3JLMcJcAht7wiTe6cO
iSjEtbnTc+7PIMfIa1wLlIHvDnTTNlQnDcbdJeBwdwYt7DwdZF681aLhJpnr7NemI+uIuOY8IMXT
thMpEiX4QNJbbKNx13XzPhS9PxOlam12jQrmUqW6d3XTb7wPzSaKhbr2bEhKK24zwjh6N8fGR5An
nI2zPcbOQlQtwcNZHK8Winqy8sjbFYnJUqcidDxP4oaVqXfE7jBu8iLRzMs0YhXdVDUZVCL0skH9
NJ7ysqiqNBLjPCSk9sW8mePZiJ0Cs2zTPPR8AvEX6qyjbLmSUydOQ6kgzemp2ekp8l1iR/yW4cFd
RCiur/RSyVNBMrBezACUFNKtc1n6IkF+IklZif6snQZ0IWiOaBIiPj0Y5sq3s7BvWSkac26awG6a
qqjXURdGmbKlVRs50OG3MLfqQyE7k4RRkWQBI1s3XOiVbOd2M0el2qGhGVbz1Nm1lX4qUsbKKulp
KC9kW5TzBcgrfiw7WW+Wfswgj2u0zvX4VqnSbyot2q3Ixl+HbEq5LsWHvJnm24LP9QqbhmxoJcqE
dLy9CQjEGqs6XvPJTh/LntxFpcgSPIZwIXWx3Nhl5qkTvd24OWLbTA3i3CvN1nkT7hrVR2XSxoCM
1sE27qJbMghRlQV8MhZ+nQNuOO1ti09JaKMdVy7sK9Wzc0cXlILQ6vVQNfzNFDuXTE0j15FaqqSE
iJWAhVTXrClXAlBntFT4CpLADJBvqDe5jOK9ael8kzua0prWOxKFdisPGYLOflhNuep3vAKFBT1H
70M2NavSt+piKflNry1ZdXWNbqu2lOduNt1bMpHofLbeNEkkBdw3Anb90A1GAS4hZDntprrZlrpz
v5QA3wHe9XbQYN+kuiNtJndipNElihuUQuYVq0qyTS/4vCldZfcjUJQPUWV/maKmMgkWxqZD24ZN
JMBsklmMKJmXrt+irCpSLqsmheCfrxZuIBHlRbcfav7oi5ytSYfHFHtkDtEK7+eypQ9Zi3yzylyY
fgFEvAZ03QIS1KhezRWq1l3D4rusgYgCkb+1a+2wTiJNxA6FiW5tYeZVIPMMSjN4PC/6SODE075U
PQQS2YLsOo5uh7EyeJ1z086AxZtlKm91hqc+waVlZieWMOSPEPzzTVGSZrVI7FdZNNQ+zYtsaROX
02zbxUUEganV8U5W/XgfVYFISHsZiRPd42LV+g4qkKJZi7h1FzqAX2jajfc+lma/xHORqHauNsvS
Leu+QPC2FHoTE4PejvkkwcSpdSw61fwA/CCQWq0+KkXz87yxl8XQhXdRofoz28qLuKpDCskre2N7
gn5RY4jbpIfapTutmmbW70Lse7S3Vay606jBC+l3ELXUhiraN+O6xBEgpxwKt+wq69QIaHZwUIZw
7eT7rDEQ1LOyHP0M4XtGKks4bhe6FWXpFp4SwyKU5CFCY57mHPX0vSwsZF3Sl3OcSi1pvhFjxu1Z
g1r4vHIAuVaI206C9RDVrnkPGLRoC0Bb9RgAiMQDg9ykG2/mU4SX6XYmI74DLGpS24wAy1UE+Oyr
iv8bxTM91MYva2eo5xlXcSxxjDiGKv1F7Twg39q2KXY+ziFh5g6gYJ+ocWzFBEGahvqNL4xk+9lB
Fl1N1IXqdGBkuO3ZoEJSDKO6R2gG8M6e0zTuAFVHGjBdzhZAEzoPAAEyd4AUh9KzVsi0q8hmULxV
op36ixkIhcdPGFnbcbrtl0NRUs9+ui0ynZfJUC7T9SGtPOi6Uuf1EmRVJVx4AGTfFweGns+ROLgQ
mAuqCLQesDhc/4pKGFSuIxpJs6uzwbaJmqc+pEVcecj+XPEmrb2t1/EUmgfLqvm26aDobgooSrWb
2ltbNz/a0bcUhCiD7iETFEM+ebmjiDfR0kMC3LVlBPgnjuLptgNu5T4AVxESGR3quJGQ8MiwoHs/
AFCuR9eaLW4ht6Qh+EMxAQj9+6ICZudIUgymaiQB6gVmBhg5XP9KUn2RGe07Xe4yp0Ch1jk6vVvY
0odf2LwszYZZBTjW1dxUcTJWANu+v4Fv6IpJig/sj5AUdgFzIl/vYCxi7BbS5Ts+KZknWR1yveoV
zsgljkKRQ5mS+a2musjPOp8t9drHIbvM6w7fSdTjS+YqqEe+v6tviEVRSTmCgi+Gru+RumraZ64o
Wb6rIygamglw43rSDqqZAWiVtNMEMHNvF4DV0ZD7999f/dldX7ozg+Xjw18o3jADkvlrmdSzqPp6
WEAms4EiusTN7AGrNNKWoJBi5hHUX6Okd5XIoj0+FG41M6w8G1jjyRWL56FaElR1ebHrDtyLb/K6
/C1kHKrfmkKK/v6GCcy8HZlRLAhMaGHgDVis2JEZFThq9DyIaEsLDjGQuKUuTmV/KHXqCcIFBH51
PhM5RG9qsgB5MtkC4sCs++XNpGIITznFUJ3wJTJpaRj8F6IT/JwEMI3rZ3qIEn/wkbYElqYf+1zv
XA4MWKqFH/J1PjTtbpktrM5JBeRNXM0DOBYUBI/Ph/3M/V5/TV1+dB7yICT3T0zm72//585Z+PM8
1vifDw8TqP95BwMXn0ZXv/ut7ZM79KnD8ZcOu/n9WbD6590d2N8Xb/5ARX+hXI/I5k+TsH9y8a8x
0VgRCWHtz5noc9fr8PWU2YHX/XzXZxJaSpg9iqHlCBwzE5CzwLE+k9CKnSAIAYgLGWMKFDBc+kJC
0xNEJEEqBn8QCrqWv5PQBB4I5gYjM4QohKjC/w0JTQ/B5ivHwxhTiIRAggoO8YgfByNARWPvNG73
vM4EUBVlhG9R0SwXctB+45pSdgn3An0IkcjuoJ5p97Ots9Oo1dlpaMmQCiPwuYMKZluxZUjJgI1N
pKyiO+ltWInCc712qFMpLsrpCtdR/1S2BJ9PRW7uGTDDa2+lBsBmswuHWDGtaiKGFRSNbYpz1I7b
zkbLzjU2ftPX/QSjCr+r7LNxf83DH5DCSwlANx/KQRADyJQeugRfh55yli0AKO/3U4un6zgLapvP
vUpJ1x3OBfv+/npHrD9InEGsg9TIUCwFRkeRA/gaNOVV5fdj1NJkys2HfBmHVGcgg++vdBSjDitB
bxXD6JXkCkNf5eXJFigKllDEZj9mTViRspwBGPBoK2mm3wwABbdzUWa331/0G8cDolQgHIMxAVV3
uP5Vfi0RCSOQD2bfx8VcJVHflklARPBVP/F2/kEc/tZqnOEYorBksZBHwsyVhMF5W5o9RiOvLmpg
6jZT3OLxqjfq7vsnw4ckdGQp0KyBRQ4TaxD2jxYDhtIUtkJ63xSTgRqwyIJZNY11UEXjJSnmYrrq
2x6fj8Bb7hYjOr/WIQ7/9Zlh9kQKwRCM1cFs3ZFaDQ5itj0t900PZPtqCnNYxXmW3anYO/SDxf5o
Q9DpwpwQ6IdJBszqS3W2jTK0a+Ny7/Gy3DjZhlUXgQf7wlfFfg6aQ7Vcq0r+YN0/KpYjYPSwwjG0
d+LDMO3XZlTl5ajz2Jf7emwGD+S4ugMWexyTWvflf7cWUxyeDwOICIIqh4nqo7WYjkY8FEoDod3k
K+AtRJV41M5nOTD4b79vREfx9nktjgmIUgrE/lC3lLaLozYCG1rmZcQrlwl7ajQd8Or766iXtvpp
HRrLQ4F0MFfyUn59bEIbu0nvM8SHcjWNJRyKzTVJsoHyN4XWtkumtnM6WQ4dhDWyeXHx/T0c2c5h
D4cRNQb+KUiMjm1nmHGlG97BHoaQrzweGijUlii/yOhsT10u+SrEdP5BPP8jloQkCyEojgHPQg6V
R+oc8nhwSyb0vpAZfdeWsT2FImW+9GVdbFvq65B0kZtq6F5NuUizsZ+H/RjX0yOOTdN+9IOyp1VW
Z7scRfYUGlTwYymjm+9L51v7hN+FAWgAk2JMofjItSpOs3ERUbSD1nD8YZ571qZDY4Cey0w8xoDE
Sy8S6MIJsY7cWF2ggcwmoXWW7fvKsTPVqWw/Qcl+qaI4iE08FK5cuUKJYfv9vf7RaqEZDlNtEnNA
JPHxVpGqOxfMqPdWoblKq1xOVVqH0K2/v86R14PFwDAqqAzqDwk/j3OjjggIJQoaflHBLTdKL1A5
Qh+Yn5nA+Jvvr3Uczp8XE0ISyI5cSRizfOkisww8sKmEcO7aapXLbDj0hvrUgKtsMuLz1E/jfIb7
SbyPbJ1vJ8e7HwgWJkkOnvhVVjlsg1IkgNYGUADbOcoqpvURAc/IdqIf23kvDIFg2qmJ+n3e++Um
gtGqDxwYhVRr4DWT2RdlDv+vWgmda8TPQj5kp6rv5+tuUAToswZYx7QxXa9TArzohSlCdlrohtwu
hma/DVNv7uVslovFtNDuV0DwvxHNVJ0SK/nZ0CIIuMGO5Jb3VfwGmmtoB5U7Pi9qNvcr5HUE7M64
3Mx5RvvE1MVwZVsEU0vZjD4sQJFchMjPS6KmOvvNyoj709o2dknqwWe7JQC9vSlF0RcJFcCrJZGr
GErqBqYKCpXhjzBUQd+OlPommYDOgDbglLHfzNCxcWW7iQLxK8viIqfg2YxDaMHtoD/0BQRvF3L+
W+4iSdLaAmxM6wzJPB21yvsNgobzdmQIwFAtpvAoRU/WddmI97IZW3nr8KHjDd6fV8B7KVje+za6
kSRA7EShF+8XlnFolav8QhzuDdzBNqC7zNaNHsMIxJOJ7pSj8wXkGXMPfN549SzeLB67NakLdONp
U1SnbhGm2Gc4j+kpQba4qHJl+3WzFKVfi+do1eP5rO0WiFAST9GvtQMyJ3Vowig1Bi+7XnuQ3cyl
DmmLUHHHJs3e9S0yEXTbUH1NKyLqVcngOWOhi4u48/kqNEJ/aJEa6yRr2znfqgXaTAnjkBTKnNK3
sgaaL4kIyNZSoj+Y3JINbh17KIHSgZqcB9MmmbbLDR+jqUu7qoX5hqGZrvTMhmIlGNa/mriD0LRg
c49nxMyaHuzQQmsYauQSqMcZehF6tUwYAAy2btnUgwFbErZbLvJxhtGCDEqvGcZEBugH8AihdLGA
c/oi+Dkt4QAhseW4ZGkAA1ujUPiHYszRzk0SrJdXbLpus2Jyu76AiiHmLrqLiwoEhnI2X+SRKU8r
adZqiarV1LLpCoi+ZtOVAu/ycXHrBqiDdI5ce5N3hd4j2dZnYz6yVFujVzEJ6ALTejntoRO+o4Jn
d3kn1o711UMT19XFDKulWcbFlV3EFvq1Pm3qbNoiXQLlKsHtPLNb5OYuiaqerlA0LSmBmi/Fcd1u
1ASTIqytTZWCVMm90sOVzmH2oMRqUxQN3Yx94U4VOElSRL1PKjuqpLFwLFPJNoXelFnNQ9cnJLAs
6Th734pAL3Krr1oYN0qGgU6rYZYwgQHjThve6LdxFtv1HDw5M9ykqK946rt63FbKorRacJEUC4pX
yrMl0aq4DcX8QXny4PsorMvI0tUcszohy0D2EZK/NMBa1clAvUnnSUJW6z351VJ2Cp10nAxEXxax
HlcVNAqGITtztch/6TxZ1gWbp9PCWAjA7ICRLJkvY00ptHpCc4O1CafRwKvVssTnlWhm6RNmSxFU
dQgieXhqUOV3M3ZlnwAfmjXJnNPyFDvmcJJFuTjvuYENOcMogoEYsrzlC8yrTKPJehi6ItC0g+7f
FQAlVqzGGOJFJZB52/o5fwuk/fhmdtBHSlzwwN/5YZkvKrHQdWZjsWFVJx9Lq9v9ZOJpXzTKwqKA
oi/aHN1KPo630DOc13Tp+/Uh/3CYO4Apm1T7xl6HTiypAE8zexYxgAKkclnazoBFKjlBLqzjkMZI
aAhF9ZjkLIOMIHIldr6E0qcH+1tZgHkbtSC27ceB+bT1xF4F1N0LszQrPOrhkjWLLNPcOFmuurhi
5YaXxJ5FPlSbuqz4NbQ4wyYWff6uK/PxjPbTqtPZeFqOPeoSIkf1K8y2BOgu1CTodIA4ua9VW5zS
BnB7QkYZdstgwTBLwA5QIpjoxsytWNu5/aV2km+Q7Yb3Pavlbx2bqjmJa0zuiOXi3TQuatkirqN0
7scpyVwPeKyGtqlfFnUJ7az4Bsbm5pQ659Ooa8QOKmi1UxMmXeJx3z55IuXaj+V82nT0QliGLlTW
jiYFVvYcugo1QJhabHth1I3JmqxIMppRKP7LggFN0UL7QkfAPnRGnYJS1ZuJ98sKkrDpkjoa2Mdp
QeFGdBGwBk0dVtI1ZAW/3LzO4rL2h/Y9344iMptYdsN6lJq9rebgrvMu0MRmuNxnZUMuQIJ6Re2Q
NjDdtR04B8NW9QXQpCjNrCLXeWP4jjeCnqs8D0nrF/4m4w1eWTm6rUGL3xjoKjz0HRwJAk2TDmHU
NJWda3VSZVxui6EmBjo1OEDbJ4O2P5roZY+ku4KxPoD9iroYJnWisl7PVeRYosvBbE1Vi/e8ioHE
cU1+NkVculWWMbOfIzU/dVCOn3d07G86Fk0SZvZgGCSNqhpyOkxRtWntBn4JFbvfVlYIKACwOzV4
7sC7On8xltZc+5h3VzJM0442oVCpVnJnp6Xdj7KOkgFn8swBD31R9rXcsnywH6q6EfG68qp5x3Le
bOK4rH5T3Oos9cK7fdTXwCWVpr0Xwf9q4dHrtnHMpIovxKQhW4YH5Fk5QhAI0T73PWBZmMzs0qao
+YqVS38GgzE6Ra5cg8b1urLk4xgpv9K9z6B1o2hY1zDbcSFU7z4IXA+n0JKMVlJBDmwKumzn/8fe
eTXVrXTd+hfpLYVuSX2rlWARjMGwbd+owEE5tVrx159Hxt93tvEpu977sy82BSwUOsyec8wxhuUS
70VYmDvHHvuXXBfE7K7k1CAI6CIxwLxBV8hHYw910H/x6VCIyBb1nH5PraUDae9LmBzC1JRJxvoO
uam+mWXr3maTHB6tJB5fhM7CT8mgdB3VtbLK/WyvoeTYW6oyAB+uq/rC8sVydt1cJYfKH/9ZjJPd
2kXV7a1wLB1YWXkTZVPh7MiiktvFXYK9KTtQDbeLL2UDpZKnMvOFqHP7RkxZuS+LiTOjoWkLn2sY
fJ/sskm3Vmw3XzjxZM6Ortphb4TbEM6WNXmgcekuu1m6w6VUM8eIAzrEuiwh1iT9Sle2VPZRFQ3z
xqFw8uzWnNs1G7601EZUGGm5r62KUdBh9jl2t6UMomTfpEHr1lHg6vnCtz3YCNL1ni23tb67/jBd
x+GSfJD1mu+chsvOYlaPTp3B1Bik/hy3IiOdtNWu67NHEuP4YGLfjuBi3fveU5KsNZ1xwmtcxiyq
6smWNXza0LoPxhmqQFCvsFPCo1gtP9K1WXaisKtoJjnZB0GaRk6tkyikxo5qb6OpzNlLUbppDV2E
lvOQmoajMrlwZ8s9Dv70zayeOlHLi11Hi/VYOGGwKyofBkMld042OhGkqGOYqIQ+vWvtg5jlbOez
c7XI6jSszvPacuG0GcKTu3RFVFVLeRImmx8630137hAmN3k9frdamCPdWtU0bUf3nAHsHnrQrHNG
zw3qCvCAO48L+1kPpzY19kthHBVR43PqkAidxdCIQ68yaFqT6a9tM+fXhTOfCh9Sh0fCtaOo9vdm
mt9Nvu1EqZj9C0mfdmdDnaI0afflAFPJJRW8m53ejkwJfSQ0/TejrebQWs16cnzIR1WnPuvFqo56
aX36YGAHa2Jf5lP/fvCs58wXxyZOF/IUdVtX/bmyuk9Ttb4bivhsGv+x1fENIRfAqMzMla/X7xAR
nxCh3gdufWrJpnd1Xj4rO5tOK5wMeKPqxZF2v1t1MuyV5chHCOj6YDfuy6wcEisrIcin7mXpa7On
EXvM4SPNaQBJKfG/VKNqI7cC1Y6kRUWQTMPwz+qtX+Yxu/ShuRy7oMym3aKW5B+77ZM10joszkK3
cPCWJcqazDs562Hsso/zOPcXkNKhJz7a4Th86MKOrnufPcD+SSF+qGKnu3H4aLk6PMzTaC5Gapjr
YYDzoud82+aLfZZeFnyEi1ufsqrzw32fTvoy63zg0SnfyolApfOpmRxS6EwXIlodf702o7T0Ma3m
e+j16qvtB4t1ttoSQCcqFETskzu6k3dlwqrv86hLx/mudPV2Pbcr8ucF0BmKWO7E5jKpDCs6mIpW
R6CaIjeRnZcOPMIEbmhBPnQReENg3ZrBQLvorSaHDUODLPL7iZKzUNlOD278KUyKmH6ezwbkrrQY
oO5RiLghhdTeDRvKooRlP+wbwgs409bTWJoh/jTA3DnEVkeN0bjyKs/W+bbjjHsKu3i5sYSkSs4C
62CWzrdvc0tm48GohbJjCAhLU597u9rZqhMnm8dv+epO73J/ca5tp1iPTqKLc1pM8aekQpGwT0Tg
3Du9NAcoplQiyTraL00z+fLGpONW8irTLLtUtv0/XT2SOpSWb59ax9OX5PZc2vJr65A2FOh7uSTr
kW4/9dXkm89+CYco06R/kUjbO6nXXeGM9WXdJvlu5ci/dIueg7T34jNtSUCBniI/hBJ09aNT8+N+
Yyusw9L4+jL2PXo2RTmesKKoPv74iAor9972KfsbiHanQMr1wvWK9rmvDDXYrF1QgtCb3k0raY9F
sUmvZ639B1UwmJlOJboD0x1/AMVtOdNGmZtwPxTgxmWVtXaUZak6WYpHrNKpOMM9rU9+Jft/mszw
AlnOFYkj6/se4OVOZqXzsRpsZr0ubJ55mvWllvV8V8zku6uV2hdrMaw3c7ssZjfbvJeowMJbSdnX
jWnb7OSSdydSNWr7YSgDvR+LeCqibAUVAbwkGGx6iNjWat+IUXaXRWxXFevfXq1r1STtM+BfdrKL
HEQxXK+U1r0bOaUyQDIdlN2oTtbmaIppElDwjH0L8V9eNflKh2yVgFfxWpx/rDsrq9fjmDMD3mrK
p1KX63t6sT5l0ryxJIa0jb9bNehaZFFmvS+HbUzKgS6bw7fM1XzbBCPDBki5g/293ri1U5+aDYpD
E7LeBEs8vVvLKdw3DVRFX7ACjNiosmrcLljm/kMC3fugUggXbdmA5wdtuJ9ha36sbP6kqIW+DOrt
t41htBx/ZsHivrDcjFzosEAqlPtusuyPqSNFvi9MoU6Qppz71CK9dgJw1v0P4Mmx3Pj7iifQ1Ziz
mryVi+az1TwDJdbenuN8fDTu7FwrZ4rPI4qT5zi1YcHHKVvHStnCUIvoTU4mPset0zwX0GkuFZRt
L1r6sbTHSJexc09xwBvWEDmHKE6Sggw4nuqTqjP3mrpF/2PUNryVXRbnoWGYxr5x76fC5GRaPLjb
F+lXyA3tcxdm3Br2zHguzRJfGiDXKhpCq39eFyhTNoic6fg7pbPiiuD7Msh+3KVORulh2i+1Haqd
opl36kcdn23D7BgTs9lneqXxsCgQi1qdjB7NIWl8eJVA4DdtNcaf9CQhPq7+6lyVieu8qz0/PsvS
48kNlY/c14TDE0o2wA/aouFebqtgaoHmZCuBFKQQ464IDTXhpAZWSbDaL4mdt8+0Iq1mRy+WPd1o
Ge8bqtPjYBMflWCkEj+xPqwUBN+DuOWFldnWoLYXVp5s43OWuHAoQm9ZL6xgCPdBGFD2hX46fgt9
6uQdBcb8sW+y+fM8hnShehJyDZTaJoeUtIKTsc27a6cfa8QVZviQ2VP4tR1F/B0CkjqPEkJglEyc
TCKbuuMigyWJVM0KGFUXf8p9Keuo156OIWcCcO8RJDTLK/z8/4kO/0+N5L8kd1vL63975r8J7t7o
FN/83U+ig+//RwWeh9Qu9Hy4TTZtyVeiA2y0/9DyUqx8T0rhb03anzyHwPkPGMpmMbHRH+gG/FTa
OeF/lOdKsjEHkhZt+eC/IjlA2vgXxL7d0dm4FJAsgo1i9BvE7uS6Roslv4WkJDD83FbAtd/Z7Zit
yAmGtngW0Ff7Y90t/SL2xCRJKms1Mdun1gIlSuPORXBWEJqHfaGsuruYVFX2N6WsWmuJmoIS7UUS
UOZmb/l+SdKQ0Lx1vgVEz+G+TOH1PIcUafEXr/I6/zbxYUwCBjibamEnWqmrdym16FTvk1LqAgHW
JKuKcLp0GykRecVy5SLEyL9b/Qha+V+RBaAw0YqiF4HkgoYrw/WmaxY4VTakkM6/xVMDJn5h4NeK
i1KMvQ7A7BND6rpmbUnlZMdoSI7/WlF3r/2Of7Mw3rDiuD9OI7AVoMl4zNRvDcs198Let/3sa+4U
m2zCNJ70YNoq1+ryI32KhKRbpyYRaWQJa23ru0l4Sw9gKlZ/8s6wfOu+iJoG3ohzS9cF2chfxmjr
rP/fVo0IbBwExMZS8zf6Hsvy147RnNKgSrVnfaWHO9ruPlmDJOiO0EwNQGKtje9/LqRN2vvnwfm1
kfrjvmjfAteFnkdD9e19wSmaoLG88GtCgY/oBvJr2X9MBQUx/LA8G7J3dYzRoInStHGpBP98+197
ydvtIUxCd3CVoLxkD/362okcM8ueU+8rzPEAiEBOti+f2UiWuWzWLChvM8tpnBuv6JbhoejRb8GB
T7OSQflvnySELIX5BvwnqE9vaYJw/uMyX2z9VfgTW+64UK44xVFCYurFIQtj4X/WCFHdDhI5dlGf
G04wDYcxa+x2+sus/NqsZFiofgS9w3BjddGYfLMajJ/Z+VLU8ZdYrbXUp6Zrq3g5WHHVq+UErWhm
ifz5/Z03kYx7KluwS9ioHuH0bc8yUWgJVGuslzTTQWWhHIafn6L7bFKsDCnqxLq1KPqFE3cG2Gcg
ZGanw0PV+vmyqy1H1w+qSitd7zvZaPceRUHdv/z5MbeW5b/3CaQyWBQbvQE+BbvlTSxBHhLCHV/n
FwgGmkVAL8Fmfux58iByztqDFdm6RbdtGjM125esTYa/zM9vg+XAOxC+hyMbsm1BaPt13Yad25ul
95uXupQWMTwneq0TgL9tFnnlxZK43yeDLp6rXNZEVN2iG5EXoZVbY0FdS7TdIv+S8ld1tpbjFVB1
S2fmz8PlvN1g0FwwYkKqHrrMMIyNXx909qa6VfXqvfRIEqzqkJu+LYe7bjVZW++mbqHxBnZUjfyu
WSAcLfuwWBfrYWrb+LJXuqQjXK2rvVxVaVcbNKbwDWKzG6Rtlfd+pZK12sF/mwmJrpUvTn226ftx
1QJUv+v+sk0d9Pq/LAAXXqzyFQgPfDr45W8iBiuz7ka6vZ8D2cicPpIdSpZiHA9KAavDeiC0x8tr
9CyRKHabBIJw0gL78qt5Mp7fHQcAx7/uIfE2irtkG4qN5ECJ2/bum2VRzEUPi79pP7eaXdQdvB7h
zI3rpN5y5fXDwnCoeCzXpyqdlyWgKNMTABYBf/Lvk26NQVgqwOInbQ29fxsCRbFMZjFWpToVg9ym
p+k9xRKCISzH+1bnxfq0ln5B2WmX5XZoocizmKCmVlTB6Ic0mUhYzTNz58l84Uu/2glSxlb23o9W
zDZ3CF0yEozux+0hj1vLFIXNnHMJJIg2T55Z9ZYbmFZWxfNMZdm1RzVqZ3wQXrOaa62LWEcol7Vb
7QCTq/kiERyun+qwjsXTaI8OiyxA55N/H7saSfBf1sbbqMnoByiPNlsN6LDeD1bMv/iBXrzUiaPa
8vPqVD0w6ezaAXLoqcmb8nJTuBAo/ry93kYjyEDChuWxZaWc3W/v2Gu6w1PlTZ9ouW2LcRrEFv62
rj6Ht4941P8c597KIpzcwfQ09wksrNM/P8aWzv6yKWDxQEzirJCuDTXyNzqmNw4dyFb1VAm4CR56
60Fa35ou7YhGadHXzkHHQZPdjX1IQytqU0wdkAAad8QEIgimcoyMm3TgCaH/MHu6DBfkfI4/3psQ
Stmuk+uMC8E8o1DKbREjIRUxHDs2ewoL7L6B5BZis5AXZtv5I03/dy7nPVohr9De/DfW0Nu4Bq8F
aTwOGu5WE/zO6i/8OIW+1weP41CD0x6k1i5J7Lhu6xZuvRAXqTMhwovgVHh8ScyPzNaC+LftCqgC
bvwQI9Xjed0uWyt9kbWut4XIbu1t59iVY9tnp1UuBbsunqotp3aWsGJ3BkiD/8r7fxPZQjKgkGOT
qLaJOH5j73bIq9cmr93H0KQeewtOxfYAxvKGbev+2MdIdBaeDRRr2+LEyi2k6LbjoAHTII13Zrn9
qOkKfDLphQTiIptwPugiCCONf7vp5parDAMPLrMkld8fCyvQ3rGFq+z1GAvULa/7l/X5Jsvk1dRG
BnfYKjac2rf0VjMXaASHZnn0knGLVEZ3LC20C1nzxdhhQcNlMU23PgGgb+djZTUOEzL7VZksh7Xy
HZMclWcN0yNZqmY4piD3WH3euBJN6sxSLDExle0W3QbC5kXmgq+6O0NGwg0zE9t8R43lMBRVIhgK
Y4LUMpv1RM6WSBHk893r+GyhcLMZ/d/C9u73MuTNHqUj6ZFdBa6Ema1gJb85uJxpRUrid9aHsQoa
osNreuum4TwWOyrLNKn/FhbeHEfbLcWmu7E5lmwsad4cR3bekLXiefKhHxxWiFmMYUFx9jM+Im9F
Iw/xBF8RRLyEN4mMf4xrUhaCHqM06bk0d4Hfh3F+jI0ICQZsyPFeY3TECVBZbHx0pBxUP6ct6aaa
oZzLsGavsIu26UiKeZsIK88cvqglV+O93VQNTyI3t4Gnwjdbnfrn0Yb3/mtM5OW3Q4AgAVedLOht
ZUM62FuJPS8f0hSxNkSVATMUKJl2nN+iyhZ6OXSp9tswUsgh8pSWSZd1Z7scvFlGmE501pUGeRc3
cZUG3q6bmjn5gsrdvpjiQfgQN+qm/CryckXl1vgVTuuwkkCZRmj46z7MayWh5pA/9sNxmmQ43tKt
iucmgltXOdeerR21r2utnF0+m0HjIjCH3ZpHKUQpMe+SuRjZDOOqoS1FNMpz2BTKxWzkwQdBFMkO
yhbqnVOrptSJyd/ixFyaNCAz2wUgtetKWctShEpQLPEQdX2b+8dRBYm3lxW0oA+T37jZ0yDKJN57
wrjObqE+beBMwCdQe5W5U4GYs0wu0DeYfdfY03oVq9q2T86EWc8xsfowtQ9t0VTicZFjUliPCirZ
/GGGTmdurN7U1j0nRjB8ldr39eMajEndRG3TOGn/Xs1rWZziDHTjuDYirJqInq1HZzHQUHLCF6fK
w/pr6rbNOO9ZKkv3TQ1mmuANlVPv5Bcmrju59QFsWfqnuLIK/1Y5gVUUp9FvXVre39Kw9gyjPOPN
pMXN6jUjS3p1dN+m7+FAGt8+1LVo2+AStWyWlte1nIsuOeRjYqbxepKYJmTHWFTTIO/j2vU62m4i
TcIja8X34HSPq82xXvZhBlkqsYTfmX0a6zVfLic0sWl2wv2A02ZXqEkQYMc2G+RHfIN82V+yOCYr
3k0eaQtOFC1Zl4rMgiuI/650g4Av5vWHVpbh8RBBrRDcbm160b2sQ6fc8Zz7tMncCwh9sHp3Sy6L
ITjNde7AD5Bi3M5FW1oZr5N4kkPleY4XnPV2uUyVTN4tUzu1wV0eW/lUHoPCo+V9WQAqh+M7P/dk
BgdMqQ2TCLSRafGEnVFsrVdClD0jBb+AkH1D1O5SeWV5sQ7Ka0xcMqe8QzOch/FhygkEyQFJkMez
E7K2R1pGq7TdA8L9JesggBa5RqxpbEvWH12cmrgfGgylHum1dViJUHozsm440GocIbRBbIBmKhNS
lqjrcNVx9yLteftdmzqg3Mc8nbYR80qaKApeVWqQzVXBFvLFaBLa4WqiqWsf1pp842SwgOBz7eur
pkauDF+XB/zHWdLH3K1MnU1652Tb9DitSF35j1PCN4QLI1QOlmQNlmYqrLoIU/ENIwBFxYHFE5nW
bgqdBTJNFqZysJhBMXTDk8nrIasZLytdm1M6rMKZb0LIwjxKxky364PPyuIOHr/qXmJr3haYr3Fq
Gc9ysfhZqaptaMYRSUvGEQvxlGcY8WTkHX++j9ae170AuKX8TM5t4z8UUsTK24lJAQDhyIPdiH34
uXritVdcMkC5xe9is/wYjIFVo3c/c1z4L3L7zuvRyHh0eq2Hn0NtvX78fwb59XMgBW5xE7jIsgJ8
tqx0fCkyv830ia7Nwkt3LqZjZZS4XpLZDxTgSaMi+TpRzToalhqV96CTy9pRSywjp0jHxX8HxbVh
lEa3KvmI24Kx6R0wR4yxRmHT7ITRVmFxxB4NErt7Ua8j2LTsIOLa6zulbkaNhkdH7U/OBU4jW3Vu
v07t6/Lw46JkfHDQ4i8OMii3l5+R8bNOE0dvt0lF6vPDpekwV3uEZi4Gc+ZNvW14XxfSOiwDT8lL
bldxMt3zd7gIeqwuvFW2R38dUGuFsKZ3Tek1AqY+ZBE6hasrg7k9JRuIZB+mbGjY0ypPNuSjn5jf
bAzc7sXxk5rl00syVl5eY5/hw9WjtuaC7rh9EWMCvWhXbh4tmzeb3J6/HiBcTI9DmZRJdqyTTWcK
K9RJvIuiXwLHXHmvayXLe2WC088hV/lI+xhhr1dwEU6AhpvnbVZwzo9Ot/r2I5lbHo77trMQxO/s
PoG2tMPspKFkMmULtlkCGADZME3pcBk0ybadB85XflYsg5+Hx4JkcV7OHv1nGLhGNPRT4ZmKshqj
uE+o89H9DHyeVnHPF5JGWd5WHbTM26WawO2kPTlARR1Yfnk7FiYGFEAIy92dNGnGJx8uLVVAvKzb
2p8UoTw/zl7nEmFCncIxOZQVR2x1mK06Vj30I46q+ZPtzznxBuZjUxQXP+Hk3JSpzo9DWlLvfllE
LzwPPmXKcJy8H3uma8KSAevpG8frk4c1y2QeO1yjkGmY11efVdIzRF47rwVvVCRTLw/+ajtEOaPF
NnzO3G6rBrxqW+Kv+GnYw6qyI2dwt/c1WebyRbPA+XyXgT5aUVau4MoKH6daRUAWi1/deK2j+QQ0
hK2GHeXQs65eQZbVwS0jPg51p2P3Mom7lWusr9BbTFkOathJUQBRxk5B6QtpomjqnSkBJuQVvhPb
foJqnwHCQzo1hEr6kAtnHkIzxTBT622DN2TeBhXALSrA4vOyhgh/BY2It/w0kZ7F1nmKe62zW+Xl
G0jZDBx3N0ERe755L4CxlviAa521pEd/amUJK7+xMG2MAkAg/7NAIE1JzmGomPzVwswmPvp1tR0b
lYy35aZd7bD4XkcyNw1ItJfZqKnOuCZVcfC+WIfJetAk06AKa9sp/zPxlvVlTe3KCOTC3t4hbmuL
4E95uaFUGNtsADL9nWZqP2MilXbOi6BfWt76ftcu8RGCWw81b8qcfI4PnGheKaO+BP+2dmHpBPoJ
RJLu8gc76fIk2cVy8VKE6AG5TfdVjRl6D/xhQqCJky6GsVI7y1374mkVg4s3y8DpMFPsY1lEThkE
Ug3OwCqvcuXuoFIuVjDiWUdnat7/fJPXuezaHIB4J6UHc+qAIyBhoSzHLf7BOtqiCdn/tnmzvto+
Uf9A7+Pc3X6GZMHiE0uybB9E2iH5BJX71tvIyrhlKydki/HtahanPeRs1G1Xqmr7zc8lS07JLRVm
FfzqFYLfwqmV7PS8aC+IHFfb4d2QBsnURJNdA9hjuxAr93KCH88fJda6wYE9fSK+CNIyc9nBtrUe
IB8wweCW25MXGZ3Gzz9vJLXiSIMCwGS/Vmx1lq8BVL26HcT74jVgFa9AYwfjk9UA3X8DIVHJaSH2
VYKVUBylnT9YD0MmW97ZTHTxxnPmJlsaB5ONewTIFHis4ceGQ7fCORLFctg2eetubUY8LOZtTQYx
biBZJNO+rqpDmiMsi4+vAwIOvAW9Ar4w1xW9Y+VXqethzPUX4OtNQQ+WQ3xgBbsENx8d5RtYOTX0
EMCr3Ye0aXyeOkiSmd0w4QJ621li20HlCPCSRmPWbc/+l+ru19puu72/9WpQNqFzZOPy+38hfXqY
G2vqA6Cq19CYgwHzFNQB7KQ/3+oNgM5uQkBlcy8gK/7vb2X9v241YV4UxqSS/7NG7GJuml3XxkK8
Q0S7rW6FjokvQ5Yzw43Qgin7GRz//Cy/QgibNBdUyJG8PO1w1vmbthDyShf4Nk8e1OZM+zmTzpaP
9z0yzcPakDr/bZx/vyEaQoADCKIQXLDE+fXli1TbSO7t+L6baw6KBA6YuQyWgjD3c2f/+QXfCud4
Q7BbbAuQsbrIZd8CmXOJT0htSv/+Z8SY0nUD7ReILFIeZ9GH4zHHuES/HyZvyfcVDG62uacJDVa/
Cs6jvzzRryudMaeUwjKQ1ihOiEB0b6V8mK5NweJ19+XrpprI69jjM2RQ4nqGlwFTkIphYWcqj8OB
1MJKtwfJ0WMN+CN2VPZHWXmNtKOZ0LLsCPUdH2d/xDgcLh715G567We1r2H2zy/xdhqZOGF7NkIr
IFkYvm+n0U/xwJut8TbFPZfhXH8kQm0v6+H9YoU4mP3395MYUNjbf79rOoOZbAQV5nD789ibk7TL
I7shsjYRloHJfwWtoeZGIhiCLBK42aq/hQNvikGixyy/fT2WSJK32QiKkn1RI0vjlf/8glt8+b9d
SPBZRfsJKxtIKXSK+f7XfTEt65zpVRYXQW1pxExBVQXeZ1+zYf62BX+/FVMX0sELBZV+8DbUVbEL
8xQO1cVrKjJK0BHWkdtVfPnzW/2kYvzrxcAKuRX2YTjlEELCt3HdtunLBFnan/Tq2ml/cOW8sREG
pLVD871fa3roO5SQYKsKtclKtYgCLDFOdcVpDQUHom7RgvxcuwLswb6rYpkkzcVCbiCb23jOoHQv
u9il5fSpx+CAMgiDZlF3h6rE5cogkLD9vsL2QAK1XXuYH3v+nXrt5xU+xYj3Lq4rp5vRNaajgjIz
jH4Gk9zOoWpcUGgE2AmVCJyZip8JSmDxZ+kmZNuWwqZN4rDwf4Sx11KjmGxC95RWLqGb0nBLA6bR
RR5w0aD3KW9rd+ADpFj+ENx6+JlyAes1t0E5BK6Ck2LorAhjelNh2FD3Gobg3m+DEqXY/0AeHccm
nouvicyPDIrO2sT4rnCwCRJBN4IsUVsUvntow4ZbVgVVxXi26VZkya6cIShjcTt3ZV4+eqS9Cjvn
xSjRXua+jdr3DGUQDuluea3D1LT0XrdP8Y0DdgWBCegyRHlqQrRf1tAkE+qCzoM95N6pTuFcihMi
5mjdB7mocW3wlgUXrvfkgLbr3zZ4Pzb+B8i2vkgQJAjoBMdUd46T7yqHpPP7QunZh2fpz5P72ZHz
YsJbYLO4fV/j5li4h7zGIY5KmMCBwhPfdHrph7pZmNv9NLsrPh4IFkH7dqRmjgx3i4B3eg053PTQ
2kvMG6imVajpi2ap3Z+EXZrpxberYsHbUJBwYygb1BViMJAXa4gw0dlabj9jUUc/PPGvw4q4nR/r
tITYSRb9I88C+N7yxKU226HzujTKH9lgHWDZRUatYMRgGaFtH+md7vHF5THcosB7vLBG9YEg3oQP
7aacOWKQnsgoTZLpQS6bmcWSTfEpE6N3kdneellhuXkBktHcB9p3d7OS6W2QmdIGMx71h5hFfYEY
CUczdl+K3qctPyZ21uyRDGxexrhnnCh2gZTcWl6Frf25KdiO9dT61/6Utchl05TZtWHc58EsDnmT
De/wajX2gazcHKDxe/iy9371JW2HB9cR7ZUWVnJVjXB+JQrCHdyXBCfYQe1TNYXvcZLs6Ou32des
72K8cDGBW0Rd72WsunO4utVxwd1AR3UrBZcOl3on8jo4TlzyMqQee9FzM6AkSeOvnSrKUzE7aIQX
lUtsFu3mocVQB5dlIJoen+YmeZzmNXwurVpSyg/Vhyl0s4PtGvssbJVmUWNZ3rUApjtq0/MPKWH3
+R7wEMpsajz11aHVQz3jtM796OZpdmwXKPAOlPP7fhQADoSCfY+l3dnrN724rPA2jQMVp+HHDLXm
cgkDYfjSuyJ3Ds3QGsqcDNMwtKcy/BYaGVR7K7b0uVLQEfbCMfn7efQK6qSquZK9cTqskNPm2c77
9noOhH3V+862QmO59VCTcTrPpLM3dlCMl6DfOD0WXooYhOj31Zkm3JFXrCdTyubW+jS13fSts6wZ
XYGzPiORaFwYBS30wXXtWblpibcZjCk97Nt1KuazPyQd9uhOm90uTkAgpqTajZNXemcsdsr2jB2m
Prrt4F7JspojkN4nOS1foO/Gt8Jh+4z9YPZAi3YWJXM1BkgHGu8gAlPftqnQnzAlJCezaW8jIxwK
OBAFZp0JmjFr8MQznekm8twSJjlAQYQi3byfnbp4j8bX4PdgTPLYpUv3Uc9t5UbdPMy72ME3JMp5
PjquIZgbG29O152Yw+lOuUi3dvU65s84QmNWndjVE//g7CapH533iibCZQt7eoeYKz6LrMaYOvTn
6xy8f6TtIPDzN7FBM2zhl50MyfVGYM7wQS7Us7ZIavYh+Vkeybzv7nDLKI4EeiRpeEYEF8Zp0jt4
OnA7plQ/uk3dnkbcjU95O/rP2osfJ+rkxxVPgvDUtWJBDlcl3xYG5JSaAGEuaeDyYCC6x5EWHR1b
lHsoG8bx0ldFe+rIQ50oQXL8iLxVvXhz633Iddy8jOu4fhtY4PsxaNwbAbEA5YDv7ru5Mw/kl1Yk
p3q8xpC8+LxiqX3ySjSHuxo4+TZFK89ZNhOR7DwLwYOQYF7gI4PAsa/zUyEH/Qi3C3eEHPmWY9fe
Mfe9nn/HIe7uVJ3qC2cp1UNV6fUq6fPuMAeEXMrgKruthW3OehDTXd3H+oPG7ueLV4wEB7dbkAQv
FZsHTOud45nhatbBdJlN+GaC24T1CW242FMew7AE9lCXq6Xj6//D3pk1t22sW/QX4RSGxvQKgKQo
UtQsS35B2ZaDeWqgG8Ovv4vOmZJT96Tu+31JxYk1kAQa3fvbe+00zeUjPPf8NUA6+SBUPL3wwM9u
uNn8u80yJjxMXrGvw9Q9M+G2wNg3YZ0E29oSL8SLtt8yo3uokOAfsqXrQdD2tbmXM90U/aQEdER3
284yFOqEUalCHWi6l8zZwoY1u1l2jl8FNxYzPyLIm7gPdOagzEvj00htPGjn1RVbEUJcX9jrJr5C
0g7Oletooj0m2A/yvHXYp+fZ6LMHVJb6YpCefqsn+Y2vyRB6C+ttbNjBlMovLwttEB48NKu4DTvS
7MpI1RzX+WzeYfVRr4Wt9XDI7doRcZhb/okOAxnsQxPLP3mXoMd3PxKf18y7CY1ujR+V2xTqqHHS
9tIZzPtPqzEQWE48c57keQg1gx4LNNl8bMXQ3DuLMB4BLhV97C0y73Z52MunMit0s2Pku+anpoCy
TjSndTEhpqllHHw9jtvTGrRS5Yfr1sNMiFB0dVfxrnVzVt1WnMllHVs+O5fYbVSq71BLSkC1yspe
Zn8jAdKZtXfGrpdaCV5/wg8TB/HpzYXYHEjWEdlPrsfGKWuxFd3oyfNvXXsx2/Jlc9bUJuO2DGao
bm0WO/MYCCYCh6FeW2jjenTVcwgRtMSBk9WhjKSRZrAPiMAvz4WDawZSvqgfu9UytsPMQbMkgTnY
5nkOy4UqFImOf+fXLKcJBrkNfOdW3JY2CR3AyNXtZKzLWN7Xq+GFm8PbTwq6SdBpmurq0uptt7mf
JlEGE8FM6j9sBPax434IGG/GylrtZicsVefnKmc6GzUtMi+RK8LfkdOsDH58VVY3bSFcoN0MCu+q
Apk0KZeCeHNGWjrxAjP3kcRKaR2rTPaMIxUhh8iemX57kz1dDCKyftyUKfRvH+I4Uhya3ZvVG/JT
h2xNHAAE9qHrUsuB/pjb0OPZwuUEO5jNY0WDP5J7TyCziQjFgwrWoo5ZSYEd8eEZxVL8QLewymDn
pOO7mw3WEpJwJl+W73piWq57ZxnaU6/Mcpv0phwC8S3T+uu25dlrlvdfs7B3y4hTQvM8Y+3YpUEq
DybPDpM1wpNMv/ztVK92fZFOofY6l2HcD/1GvwYuzZ5Uqts8w7TwEim9lVBNIVhe9dT8gHhK0K2r
meJlRL4ZMAZkhZdxBunMs0Y8hFQ5PPv4h2RSaKQeLgeulwg73PxpdX312BPDD3aj72fnEQr+sxrG
KdupBTbOEdE48yOjAbLfEC8kdzTU+2pI3WcyZdYunPLuRFbeuLOrRZzsnplll43Mrgndd4ltp/pb
q3x12Bab/LHp8wxOzFAP4663vO6CfXDGuShn+lvG2VziAXpZLLyRIFFoNSkWUvyQ6jh6vDiid4b1
TKFO8Zky9gbvzXgtkdyTc7StlbzwkOfZX9D/kBQl2wt+hfSJh06xV37oxQrU/FtZZNZXhLdlj2cn
PHRm2Oz93i8f6N2AIdV4+bvZNq90ynCQ4ty29+20/Ohme+oiF2rCh2Om8lbZTgpdgbRoEBdooySs
bF50ZiJwk3SMOes691Du1a2ereJHlTv+1yrNrPfKcuazZnCbuP3QHR0U4ze0d7u6LmlLHzmlOdx5
aeqwbWVtvF6D4oeormfhFRAQD+3FHr93OjCKXe1BMorQkjvv2Lq0DsSjLJaJUdPWoRX6c0lCvWYZ
gSBclO5d3Y/29zzPpyqya36HqKRwKIgrvm+M+sU1ka+9e2w82MPJlOPjlGy1quy2Ic32pefQlsdV
7zjmV567dCWFRjDrG2OqCC33pXEDsMx+vdoG9tamKxVBcu/vXXcpvysd9DwdOHjuiZVihupS1zkz
uZMnYEcWmOiMHc15GVX/vbKnBYQxKqOOCl0vPyayZPLAPckxTfWImJ/wp/mfDOQ0CCLt3KJRZzim
igUI7tU1+pNmUJ3uGz+fTmLl+EYq1k2nBFyF4e6MocHyS0+K+zbRzfPh93qJq9EhZWkag3lRs289
M1wLQkxBbOEib5rz+kCObrpl8Wvn3TLkOdndJWTniYnD6C4OXTtGrNKrEW8FLNXvSCYTMMCQwkUU
i7wBEFzpfaY9JilNFZcVezS5u55iibbRhGKzpQZPtr23ZBGre5s2qjHhUJFW1yIleimAkVgqq9eD
YdplK+495aRBVFlD4XyrcY1SJqWNYCnTPfOyajHvqrzzujDmsL0IWpW2vBkVMbbZdNckZ3wV1JHC
zC3WpNVr2lSnNUht6Bmj4vzVP9QacQjIJi7vUO2l6olWEw8UXZbM3CpMUQjjOK2M9DJ03rTP2Kq1
R5BBRvPbOIyLdneQdArQ2e7AqO05NW1GL4cen9TUJnIFpl4+lKqv+ByEgVsKNqFSjAAAskte/s/G
CInYS5pw2hVyDl1F7y5Dpvz5d63W6K/zBigjV2XUttKlP9FceZ3cYxe4jkG4Dzf/E8yLuXgHbNUb
99tgEcD/UP2cG0RPA3Qug4NtWs4eTwiW4+kNEIEzAOhgP7lczBJmm4gVlRRDddgYbvFp8cQru/K7
E0BdbhIXVtjaQnnh5cH26TBZkPd3R7jJz87k9oW38/CpFs6tqdSwdtiQioktDkeHbNj3fUC1Ay69
LqkwId3ZeLnYufchK+YaFuyhAnEoJr9Z1x4RlmakoYhxVKl6JiXfLqKoiVljuAmRDmDDnDd2fgGR
7dpLGYLpNOzJXoshFDt/3RxxYOzXvPWBql8NzDXgaDqyZ5FQ3Ds7zCbNp9mComVIY+aSajRvpE8B
qBXMr2gDN/tIXkitv0z2t2GR6QcXc+wNMnAB7jV14sr21F1pgbnY9U6DV0uHzIF7o34uw2X2j5Rs
bD4Yvn4V0dLOVXuQk4mJcQl6qFo4qKvPfqNUgaWVKDKNIoEAiuFs69MIaXJhf2DUOzagHBDTsnfd
g/TE1CRpEyzfjS1dVqrgsnmwnoKqqNyEqGz7Q4KulNFYak4G1EVpDiOytPIduwkJKCB3K/2ZQWJB
cGFDbbfxVuXZnpiWTo19o6wAb449AIlJTdF1O7Ga4401dv5HrWthjTFEiayL0RMLlwOqv46XJvBM
ldimq6Z3nA+4JiLZY7KLsXQMmv2RZWMrQtu6ZBy8m0gMbMOJYSuxRAD1/Z1fefWtkY0dTnZFpUuP
ta5vcG7YqyL23rohEyljyg/EFvhg/CUzIgdr3Q1FAgO9O+hl3zf8ClwbafioDPPK8gJ441k9CWE+
7ESEaXCt0unmnwbeJbRD4qZng2V4/MrZcs4f/bKR100XILMbdjDerYSBXHxniXTWg6NF+dTNTnqH
SzL7zKTFOx/M24JbLVUII9tWLFFPUvU1gAbzMMs65yWQYmM47Dcdq6nfkFWo3PDJQj30k7Ds5iMZ
V1EkM9aYL7MDzTh2q1HctKIscSdK93lIM8Lidmu+e3K0otDHhpgTBMegP25rROJovRCptIvEVqMm
01W3+OMBgIX6mNFPwTLfbrhBM7Lw/LohtBjgdUMf962/2nsGRIxZYawXY5JpR7P0XksLiBD3Pu5C
J4P3EUESG+8c1atzZluEsk036/09Poj+ZV78CdPx1PIqMQP4X4XMoVw17L/vB+O64R0p4W0jttQr
WP8qDXGjVEORJzzQS4xXqCUPG/CiMdq8vofXo/HXJY7ZFLsNtioChYubDtdI0yfAwX6bR/pq7HQE
HTK564fPaqFPy9RKUCGDDp5GV4IxmwyXFgMDS8+tQwnXnVOn9inI68rHJZSuTSStNDwZRm5/pz2g
ul1gWT1g1YMAUwT2N0IxqmXM4IdrXLhjKWN/FsWaqHktaVeSwZTS7FEENeuvdOpTadmru5+82X0z
0rxfLghXlYMW0DVrVPeN9VGEGB6iBh/GpcNgYu580tucCUKbUMMAdZUeHavMXyp3kTOAGJ7Pmu15
kjtyANzIYOp+dmZUaMfu0ktQN877gMmCHjhVfzhj073LiYaavGiRHjFU4pPKNJd8LT8yYzYz9laL
ERvsPO6kIt0zIrt8bTNlHGXJTZ0QT/fvgWp0t5M7EPWQfnVGFvBvjNQM3hCMC5/LIPO+Q1xzdosw
xyctV/tIfdxkx6UO5utuzWxwzrQoPD4DTOoS85bmpNBg40TFyXJoXVvXT4Rli0SibSWSSx2IjeOq
HdsX69SuXY41cLbe83Rd3ik5oeRlVCbJSbeiZ6gG6YG1MBGumF4DtvsHS6TW9w4D+rvJl7iRAQkF
n5XxTuQmuFuY8R96PXHXBeob/uTpoVfmSjJ96kyL+2B7CDMDaL60oOvxPICQpILRSQIYGIhoxnke
bPmlROtIgoWDykB550ajltW90Z4hnsvcEYD3EPWPfd9aTMIwWlaO82NViP8S+BRykPzOA6pqdMII
nBDTOwfarumfpBg74d5PFMmwyo9BcLUmyYH4Mx6BZS1hL5Fr6J3uXqw4adbDTC0lcwWnM5cpP5oq
b8rtiI97nV7TYpndHy5lk9VN2QXNJOJUSHMCNaVdaspYvCrMLIy0sEeUoVV4ZoLvztrYNgYmCCtZ
edJcjmpdEDEjz17cPaiLOfjqte3EojL0VH3S+um7uekm7POwKSQGVKIMP4vAYoUbmW08pqqVKDQ3
DS524eIEzfvupzkYqw90GlXfx+rXz2sF9WgrqJqcEvrfrh5yrkHoSoeszDZzeNROMHGEKZzFk/Kt
C+YUKDFz2IBzH4mhYikvFNSMqkvGGQKttTPpAhqH74qmCwswQJn1xRrPnWBLFm00uwz6JiUlWYYx
gvX1lQgvM8P6kGeL9ocvysg2243gMFT8P6zwvrecKMXivHwq1xHALqyQMPD1/i+mc3/MhzD7Iz8d
EpVlxolLD9/DH4eOrcmZo1z68IdZEiL5+9Db9iqX6ZN0mgyz5xxoShzMRkjbj3xIdhhVasYoYzw5
7eK/lr/mXP/99/rjcJlfy2dMT1oVyCyzQ0ZFf/y1CnclmZQV/mfV9dc5S/O776OhxJIL0eiYlv3F
nPKPI/nrTyTFzbtxjQ4z8f0zVBvNMJhM4hI/m99/ov7dVOO4rWQyP/q5UHjgtAkDK86Lklnl7x/F
/8Mc/qI/2XF/BW7/mXr5D5zDWyGzoi0Y3/+L5PD3L/pXc7KNjcbBTcJ8+Ypm+AfLwQicv+HeFtcP
luQzewmupH+UVoT0LRMc4srnWsMZgkuHYfI/SpU5aNFUfM24XiNh/xeeg2/9MTbCL8WPv3pryBK6
V8fNn6xFgaa8rVsz6yZgeEVJoO6CmC0y8JR2HVCaeaDRKbi2Ae2CsM/yV1NBp2KG35GqytQF5iFA
HEk1oeunhDKk7wYP+bW6UF5LDLuWSkKOHMERvM8Le2i6DjEDfzOdvpI86niDXymXa9/syaNMl8kp
vbo2Mp2btpSv5ll4BmHqfmvN4dr8Yo/uN6f3+EsEyumqJc72s1r85bVyumb5GcIH98vbYhTzJe/8
nWxGetaW8mSWVR8cPOI+L+wksyusxlDiokiAWImdg7SFXkWP4EYUhUk0HbI+GbNobIpBJKwCy8Ui
HZTMgzK+k0Vp9GmcdMDbQkCeCMKcncveUrGqPLaEpu10KHrz7O6twRT4dKvvotnaU8aUMnKDTSQu
fcXvshw5DVupSAyiPfT3OvMbmMGVdA1OpyMxmuLQ9U3/QCreJNtw7Z42MQV+oFNQcwSU8ZWBcJ5U
kJ4ELDo9+G8k6PQUs0RTN7TJjbYwJADKx9Lw2vHsb2Ky75EIKGcyMM+8sIES3xSefrrH6rn/EJkI
zqQ/rReGV9d3ubJ4L+iHtV5CcAzXruuZRp5iuhZp9i7ffnJ+oYOuLbkjgTAkBRLXYwQbnkrfwNXw
oII8ZJU25NBW+7lV3cmSNTWkv/61tsgTxWnvSS8aFI9OeMYNX4PtsqKq8NqOaiPuN7E7NdRJCw5y
sas8TuRaAPOp84xKsl/l10FX0Z1GYjt8s5RBxZ8Mrm1uoRTWC47ga6Wz0sRS/E5th2UKnaOT0yfW
LzxcAfwFUD7lMsKkald+Ptua7mRncMliQAC8IP/6ptgDZrfTVG30wkKF4xeYrYF6Jz8reXcBD9E+
PV+bt0FLVogB+DRLdke0BLJtwjh4QUSji3YknZcdpyszhbq1cvrkgW3ERbXxZ4EZgybmbqC+qy5L
SpA6A7iZRrS7oqc4L/DtF+/64oNtomsUcyTvoJwX/suG9+f4qy13WXKTot1x6j88drKxMGj2ZAZo
mw9gmbzzr5+I1A75QRuec2SixLU5aJyWMVTp9G2WFT11sACo/BUzQdODZCf4zWS/RRsmE6aTZ8r+
Y7AR9zAiLvImQ1QUj7+6fCvI3N2R3i05wnFVdCEPdsH3zxw4XYf1OjkCP+F9EVO5Gm+/fktc4Sq7
qVcGmLFjufyybu9xlRm2A4JE1i1PdlQ5zkzYXhhpNnrYnqe56qo94xc+UqKi1/cEK9R4mdawO0G+
606r7PhzyDyy/HvxNFjE4lB1157osKFy2J9rVii/HOSNaExr3V/r937bNtJbUekRRuWYbtcdZy0j
aA6d0nN3AvGyqJjejiVe/Gqakym0t5sReMoTMKblQZcrpeZcaQ7+HiQDrlM8PBHdBf15ClTc9S6B
Yxcei45Gm3Y8BRSflms5+heYdOmpDNfwjQ/TyxOckdZTiQ6ETYAA18ck1Ih1prSXZ81VfCjnoNlv
GLxjU2cu7ZjT+KM0HMuJah46b3VYL88BKITYtyUXti1nyYvhDThT5WHw6hocVtHWuZQpThzMkaJD
TGQ4ajK93eDS8G9m4oY/MERjL7NQlZiGE6NkcRgrccyyUhyd9vr+rkuekhX2WUEYgoO7spv5nvCB
2BG8sMlMTc7MhDTFvNRIHDwO4YlDVwd5HkueGI+t1bdPte6uDLeqBqrqV7lNum7z9xyT1p/Cb5zb
VE7FDWcq67N2fYL+GZ0Ce5Ml8Ax7v/jpDMv8olx3PdLSB4O7rNO4K4xXqvPkW24LnPFDhXZfhwEd
2PiFoXQaJLdQn/hvS7s3g2YFTGtuP4s1q7gD5no8wVakc1WXPjpVs6XOx1qV44kBHsmm0Pato9pk
dUfexk2gUnNqTZfJ9igi2vwz06ELzujmp+uGOdZ5cseEG9eB8nN0rks9G09WY9jLznQtBlVVoEfr
XLNZHx434eRHbYI40x5xQSSIZBwqoL+KQGFlqPSB4CSrCWQFIsG9esJp8e5ks5Vds1tbxqS+cM59
1Zr2a8pp6Q3hWj6jFT7krh6eiCbBvMlG6wk/of/c+hwGa7VMwf2AV+IGGk1/DaqZ75k9L8xfg5ct
s70virE55gaQJwfm70jKfG51f6PldQbmzDds2ZtY9fbDiF+I7Cfh+11NbJ6K8Q1+eQrWDzME0tli
I+jW6G6ocY5cKJKcaJ2tsbKbZAnzGbos2ajYErAG9majVIOvrq5VbFhw8LUzdHGwmNOLTe7sowBU
AVy8cMx7VQoFoA6itIbLOMazU35deLyfZli7l8k2v15VnrsejWiKrHnpvdhv0+k8eluZaFDhz2to
iNO6lNYjDqPpN41h/esaZt3wbZnMWj8WnkxpFJRbdWS22jKak+823vvHnFwqqc2KpvPAWs56Yk5f
cyDQvseUaHSMeyknbzcS91oRB5ufeLmW87AVjAA5WDwihusPMBhpkjU5PsA+dO8XNTNzq9q8GUg0
+v3FN1IaTNLBbpNcmcajoNYD85NiEgG0ONLCW2570HhfC8Vh1+3611T15i3QxzegABoLPdfpWJof
lp1BgS3Hs4Hu/z7PmdNwz61gRdLRQjXOcxoxRHbvYM27U768CdQ8UdkJGzw3LcWq2fWLOM/5JHiF
gRWjbDl1gmqIhQbZ/eIJLhWzyM/YjLobu7a+pKVALKk9VCa7E7DupirxlrpOLMwsrIW92OWLR6TU
CdMNBOiAwYtYgbWnFc6kBtrunccgE94DQa7puZNC8aBvNYddTH6g9Rc6eSd9hx+BTLPKXj1zQDuR
RpFYOEti1Dp3H05N81yUnWbkxfZjD/exSJAwSqaQHKIYg3guc5sxzx8aCDv7yjHXF1NKfcJcaH4x
JF+oCepBLPM1BdQj+iBmjEdnMhloAO7mjzbeMqfZBnqbm1rHazvOO3CJBeT/ubNulSjVY3GVGmTq
HYOppMe4ytZXc6xTXBGNestV/l6mTYqzygrYUCw6e9XwupGPlokn7ujcej3IkcXM7EiEebD3lMfn
MEmmF8yHzXCLA59Z8h5FweVOaHAf9Qusb4Q/no51HiKu+U196GcRvPUhL1z3i3xOy87fj8uQljse
h/NNUEJWp0uH0WKG+Y8QBp2sHs0/1PyKZFuz8dSJVWBCyder2UV0+9m2FwegRLjc+VB8A8ZMrv4s
B+X9FjDF3BWVBww1D6f6R0++9SaUYbqrr1srau5Aquh1iMh9Nl1cN6W3K4yBjAyG5zhQgbqbMVsn
6VpP8arp2a5owDlR2qgv2xj0zivPt+puQmjLddxAyn4oJzDuY+V2TwofivdUh1TYxy4BnUhPJduC
dhbfK8s2QS4g6XADmVfiu2dV9xkP2Yyh47mtxnG3qipc4hI+wOPINuDOrklQR+3qZO9+o9uOInQU
ULQUgOJW97SlgIFhL+T7oVLr2R1d9zK0+cCkdBiMRHUuAmxXT6eFis5D0BbLg+VO40s+N7fYh099
sC0JUefhHqMxeHNWywPClLy1tJseZBa8sVGb9/4IhtWX4rHUK1N/V1cVDq6lyerbkfyZtS/wyq0R
hdh9SbKy7UoUaG97IjTYf18qiBNcPjZAlL4lsem0GEhbJ93OFd6f5scKPfkBTv12T1RXFjvEI1d9
D6b+BZRaW/mRLBTwtENjsLgdiVweYLf7T51Vf+kZNuenth789Oy05rdpDnvw62zkioBr4UgfbMrn
DPhrF1Rl7j+FtnDNLwWd86GcIwkP7IG86rCHXIuLpY7dfv6y5VDAyT8Emf+Q2f3wwNPviAX5Wmz/
33WePxvRQ9wHnuDQHhD84Zz+J52nYrOUeiOjEtDBbO5pYmebiK2Jnft//0HXb/RvHnT6qvhBJBZ4
IgBCsf/sQQ+YWRlDzQ+q89r9xjmVlNPUDuzV+Bgw8xGdZudMt7DHaKf7q77Y//zpAX57Ui8Ef0Ln
P/hSEBctn6kRsbOyt1+8GRYqKfaVrUQtqYAx+Kne5LMfNGagw3+hbFl/1PhcXvvvLVVQHHwKl//8
2ufSNdIuld3NiGMTo/GcKUGucbBf2nLkBEX4gRevxdqdpuxa4WrKVnEGaDO/vtKWrJf//llcNcU/
fhYOHVKhBdpIWALc5R/FvSyc1WpnHGZ8KcWRyVN4xpVlv2yItJ+htP6qwdj9o5p4fQOEYwX0O4Jy
EuwPkYf+PW7FGGzFfTJ2Nxi4Q8bMnNdGnsbfKmOiz8fu1I+8RhG8ZDpQzhGzDzJ5TM4tb+5Kt6x5
3LGa77wB0jDNUdq6NIa34XK1rfBN5xO8vqrjShIbSCoI4t74aWamE6LiiGl7tj0D18GwVMCAlOJs
0Zfut87V8/Q8WiEUz43g5Dxe7SCO+LpxiKSJJ1g4pWc4NjjgZRxAKx4TL+RByKrC4/pknWh/Czbd
PjthxjEO6wR/n67i/gOhdlnONJ75xvWBaXKqtoz0cTNGNe6xmsvxEGSdvFmviu696PAEHSSRC0YA
VtB9/BJAGm+wfo+8/b+8+RfyJsvNtRbuf5c3j3XNTKwY/13e/PsX/aOT1/8b+iEquAXxCN/JVQ3/
HVULn/pvTPu9gMWFNJ3L9u+f8qaAYks0G7HRAivICoDi/S95M0QVJYoTejaxI8/+v8ibjEn+dEMj
uLKwXGNtjKPJtF219X+LMxZeAbDGGvPbZbB85Jq+czE6r96pH3xj5MhqieQ6en/uq2Goowmbehqb
OnCXJBtBNN1IbGdpHHS1d7ttvmCfQiUiqW7TXB4xbTTiYHEsNB4rSBhg6AVCnu65Lzjo1B5Llz3q
M5pQQBia1IUdKVjoSIK4/GAYeD4jfUZtx83a2Lu1ZYdqR4pL7jR56JzDJzVf45j2GuHHGL6H5er/
YAulk4kZ5o55EIJI3tcTICsWGTfB7SDsc2hPeTKGjXc382iLGq2exto22CpYDgGGWpsc8j2reO4p
sn1EKZou8Duap6Y0lnYHZtfI4zK4eqdb18wYsZb9U+32+nA1U+wsLKw0e3nhrd3L4mTlwWEpbGkg
WhXd3m1d2kzGvOLNnJEPk8VN2XNOvv2FPaQdFZBLni178cCmi6+ZXvGEdStcoM1xHpRdQqnu4Abn
lv2Qe8xB3daDBLEWXrTgG3lwfINkejs/uSbrklujJ0UQn/IfHjWDB+F3Tiz9tjpZTYPrz1sGRrGO
z9ueF9kdy4y4zHlLCmRSmzqb826wO2JavWx+K7UX7nUl1v3oFkGcSX98sr3wh5umXWIhbceekROj
GvlH7m5fQmEQifEbTn+1i68PlqXPJPu5lKPz5CzhcnKIFz0UIzM7Cl6/l7aTf3M7b062bDnVV9sV
HvSSgWIqIrhMxqPulua5llUTt1U9XigLyOOJdyROw+qRJBC+1qVSMeUW42u1bGkkRnu5rATQEzb2
9s5y+U0NxOjE1Gn2sgW+0SACDYiyJed0vm1ZUsLR99bJyQfzdjXVZ83fv+ehWz/6uqX+YV1Saj0Y
MD0GNqY6QAFlGvXZtl2E4UxwP7VxqIBdHDYqgp5IQdg4UtV0tivBiRm3by8dsbe47O+6xdk+NPOA
AuXnWnhS5lbSi6oeIgfDSDJU1XxQZZrtjUGdPBAXwPW8O63Hwcfw0OJgpVQrDsDc3zgt8epo5Bqk
oAeLgkphl3nb9GYQPMqxZAfFau5TXOI6XOhGad/XWZUPOATujenanEcjQViLJ/T4etcG/Y+Rg8ex
Kbs3cAJtVGNzaZgf7qvCpoOmKUiHQFeL2+sntX7iwoYhbU19tCnzi1CcAvQapjf9rI27mc3VjgN2
lgAK/GAxHO9tDmZ7Y8RgUleZe1yxOb0Jz5jjpWTW26TSJOtjc1sZt35KzwMQ6A/tp8NO+Y08AAa2
j+V4C7L0PDVoMgPS39oSO0hHBGAOx4YUTdIsJaG9uS/2FTk3bBHl+ERLa/3YB2521MTkad6pnCNb
v+WxWert0E6VnfR9L2lpWbw7IfUtAvV8xHyXVjjRx/lxFljerNW4MSApXmZh5S03GNil2XxuS0PU
YTJY0i4fyKg5DYqOe2kA93cDaDXP28KX0sGZJlBkojwo0geYTsU9yf1v0KbEEfcEG/7C+ub12kVD
YAr/dZS8ZGob+4S8l33K6rbZm5jIk97Magy4KD01MZ+HlWU3yhfWu7qTJNL9dv26KTxxOmV91opr
sFiX9Wu4LrSmNYU5PA9yeW5NDxYiovl91+QijHRYq/4hc1Pr6GD7Gw89DLs+ql0NaH8ruyMGxJQ6
J0LZSUeu7Ykew996MGAxZ0FrP+dBrRjhQHqKDI/yvx5HNNFCUTQYpGMwlMQfMfkZeF7zbR/YEwmx
fKB0k4gYXELO9eyRLHGz6vaXfTRXPFuM4UdllFDIcmQBmDL5bHv3lJJ2KipBpN1UKii38yKk97jw
wH4G3c8tUrFXD4+Sipn3EabObb41K9utzXG/T1z9RWypIctjdli+iGaimU9DTZsn2UZT3na2GdwO
K5a2KSxbYibDdFzZz90DfKmfwfbifCJk7h/yKuXCDbc5/+gDMe60LZobq8hyEOygpaMmkNixsnUS
cLbYIOO3731OKrNKj7oPuD8crTGHLpvx2LO0/4ahEIM29MT5btLj+LCS7TUT31sXSWcOBSxR6Spn
YRCyqS+YCIdvgzSLD57JGT3Djbobna25TyFx/AZJmy65nMHZExRF/cVgEnJpTP/oUz/8s2kc79MF
SldERY4nERejrndZKApKuTT+9QWrD/uHNVlxLVHUkPIuRmWZB29Kr+659sb6Ext4Sb+KwsYZwW2a
H9NBeG88R8IduYVsr9bVxpXu+30aWxVEnSOe6+VHVRShYDFikBJWrX5YyJNxVa658VCU3kiHg9PI
j3JNq4tT9xlWJYCDfmyHzXYMMZd+immonjBBPit3w8DPqEHfVhYnIvhP3Kw4sIf7bXAGWjvnkVkC
1YEpcjci6F2PxPJBpm3+SRJv+Ep/tsYtQrqT2rQmC6NloINIWqV+aF3Wm8hh/vpDmOt4v8oW47Rj
BPgg/bXnFGSAbQmzpWVou6UKpjASflIW5bDitmvKL3R8CBEFnTM9leLq9DMWZ7h4U18fueeK8sDA
iZbRVSzDlVwVkjKS5kcaTqnYtQVsiQS2mHtQtSieMKeaB9yEPgku1WKo/h/2zmw5biRd0q8ydu4h
C+zA2Jm5SOTGZDKZTJISpRsYtWFfA0sATz8fKPWURFVLVue6rc261VZFJRNrxO/un1NxtOPxnHrw
VIYiWEpYj9PYNQcdHgcGIEvQy4kBMgdDs1oSKwGuTfpjBfY2h8TKxo5L31rpsr7Te9mtGcD4x1wb
eqacYdWtlZvWV9KlG3RV5GX7nuqqzl0lUS/1gNLG6imD/V1uOstnHkXnxvzFYQF1E4qxXrOP/2hF
sf/oxmXxTMah2prxYhbjER8WmHsQWAKqpXgiEgoWVwkk3xt/ttwPg93mezrfqUAxInvpRzMn86M7
tvF1RxzlLRkKLIZeYSo03XaQKzRmcDFQbCQ+yp6QVmrGE47WsBkQxGP9GTujgWXRJlZihd2dTZl1
CWHREO/7mQXkJhJjz7Uk5DLacfXPfmM0zJsLikoOXpWGT4nflY8TmEy5NctYXfeyn3ZDigVwPbds
/dncZVdplJ3F3CdPTemeommgHZu6RZIHm9Hr8bKSyr6zOh/DvEtWOoLOlqAk1catk7M29EB37BqH
hcWKMifro+/OhrNii0eNooVLdsktWNpKR7iiIUcmYufnUXSSHSWmozGHVwZWvN1s2d16ZrC07YXo
j2yDN06PtMJEGwsMjDL3i8M2EgqLpDgnc7r2McKW8NGxqnA7VAJyIWdzlgHes/4mNhTze5ZZDO1C
m1QNZoTUQhuz0s81qZRy1S7/VWtxzqPFHG+qsInf5aHKHxIM0Qy2bfjVetgf25o4Gxe4411nLQii
SLBGLMaIiDCDsW3ZNv3eS3y8AaURZU/Sc/V2FYfjwDg4sTFM1rXhbJpwnq8zTa8PI9OJI98wByuQ
JJ/COemIV3fdvqgbUgO+WV41OVBLI5vf1ZMa+0A39PY5Mhv3bDJc/KJDpvs2pvrPLvkPu2SGjg5b
13+/S75tv0RV+eMe+fuPfN8jw85/w6qM/bGB1QaD9F97ZN2w3sDLfJkx0prOv/XXHtl5YzgGDjif
JwMeY4PJ0fc9sqW/Ibqw4DgocHAt8IP/ZI/Mk+nnPTI8D0ApLttDjCkAX4xXyJdM9nM2spQ6pxBa
sAGauuBx3UYZmEEKHq07y2kYzVS5oE45DH0mQ6uRXFWQhUM10g1mYiRHOKItkZBn1pkXVklart7Z
3qBlInC4J1b4IjPKZUsxninHFJ8LwROJmJ0s2Wy1bCLB4DE1p/uwig1E0F3lW/RtAlI5FGmpfzWj
kpY7X4JI1RaTgnK86OBmVkNNScSTv3Pzi40ZckeB2Lw2/VzcEjdBhS5NpwcFa7Skd+e8bjE9mpb2
6ArtI0DLeF3YiMCl6aO8x9QLJvOcHlXGIsGFBfdhTCknt0RNbLItnfjSul7G3rpS03nogW2ta2Ms
2o1Z841XXj93JOeavF77AvGsCTMiPnAsOrbLH5Nx6B7l4MTpiTSntpZJ7d4mrbCggiYUogS5Q2cV
kGYMoKGviLJK0SUTWb2OhAxnYnoKp6pcaTyaeiYXYXSPVTEEeQgINwuoyR6uUA7j63lU6onnhm7v
HEuJq6g0h43vYHYPYOgV+tal4AWHU2LW76ZWEfGPGgKqWDiLgyZLUa0026v7AN6Jd+tlo4vXPV/e
4OmcGLQ7KjZc69SWCA9O7k7vSbw0zplvQuaNREyh2GrFap2I3txIwQC50NL4K9srtL0oyfYysQAE
R4Q66cruEUJi966ZLTLCtHJFa5hP1V0GX/gwVaQaRdHodwQ6xw35GucQWkxbVm1rO59HqJdr3tM9
PGadaGQ8scYn2AzDFZx5qdVHi8au6UaUPWD8A1vU0asDH6MDlcYcCAqdiyEu67OVLXaVuUx0+mNN
dH+GKoiwLcMaibwZZgiEQIp1zyNqqlsmkLOZo3fX07yIWVcfXEpBSgq4XU35NV10+GZXgCxYn8S+
QzBTxEwHTKUWpy+t2tUBUjXjXqeO6EprWGoFZO8QU8DQF9pxsJNILnPW6iQ1LzmyVYivnbAcnw1E
YQrK5dhvJuSa6UpFU2wHkpgK2TxInfEexwPLBcbONNN2+tTpwUgwvNuLtnChWybJOVGTPgcxjX7p
qmrDgjs79FzWffWU4LJOK3LYNSOn4UhqoyfjqVlmUMWcTczNxaAHAgjQvEq10o/OTikSGbRFX7g3
Cs7SKZf2QuJz+3UcIXJzxVnaEKQuxXi55iYnraryYcumjbCFrQunXRe5Nz4ZiayA0aomOiz++Vlh
bbrze+2TNvsl95TmVCrwmNzZJ+qM5Lzt6BQhZUafz5MKK1x23tTH9K55RrUDitLCXxDW4vHRMGnv
eRJN9+SeVHWFlxhTVZLn0G+xJRjjlZuGmMGquv06atbji7vMTGwJXTUzhno/Znjar1pc92uv1pid
SBrrZ3hgd7jAuR8R/NiJp6yyVnZPujKbmpSAq+kdUjxiJDlHjam30hffkEnghH1lm+08L5SbXI9C
jF+cq2ob1bgP4HSbd1o9iWFrAtFcO35qXGOIYeHspVj6tARQN8RfhI96JhsjzNzgPGdWlH5sGxdE
BMb2R0Zsw3uJVbDdtJVlca9h9l5rKemEQnewubdRRFs9pQBy48Qyaq/5F/BM6DQ7oiAaDovTlcPa
haGN1GzqLSbLtWuxSidarNaqJ/lpUDFFPavTRuaqHGqCn0272B47lj3dqkLCtm6ARfQea84wf9Cn
yHw7jPM7i0u4A5qoEHPgaht7xxvdO8dOsPF14YRyHoME8kusIeXcGZtcA0YdwNJQF+Yf1onizp6Q
P4M3/QYnU3Uzd7OT7rymMp+aTj1F0IaASTsJvkA9CXMvGAbRQeoYUtXfFORNTvOkS2adFZM16kRV
dKerIWyNVWrl0zztC9PtXJvYMcH58MDsZvRO+A71/5iqv5mg/7CeQkDwULn+/XrqqvycPJc/eaq/
/8y/RAfrDVAQz3QtFiwIZ6yMvmsOnvdGMG7zHUxxL+IB/+i7pZpFkwu8USDl2rqFfx+99/t6ynTf
uPyD5ce+SxX/ZD1lLerFTyKipyPp8beREDAcPNqvRMSe6Xcyxwo53ETBN7EsPdtpGEYQEwVlUvE8
LAgHScRJ9towkhM39KMTt8XN7IRAiIC7ZZtQJMNnt9eLW3KM5QefFxm2PWC4pEDJ1K5VFbInKOfy
AwRX80o4unHbJiP3VsrEG2JI7tFpm0Lj3EgfUHziePculI5Lq/rhVgzPRdWyB2FQjylItO+B1Q3w
uYe8nBnw1upZYnNW3KjkophWRkYIh6lkLmN2bpRtaqfJPsbsiqKV2RaL+c9oIfIbU3KVqYZMHcXk
/U3EKsVkr4aOjeWZevYNACK6BVrTTylO9yC6NH5MxRnOwfhopu4AUWFyyVNpsA3Ij2pZ9amWdf2+
6sR8wnkmSMpiyIvAA3zyMF28t7rEZk7oRbR8jFlzN9Vp9GzEBkpDaizd19AT+gLEB5MICFreeJpt
VZ3xFwPaHj1oQHh9RxfGWJKdQPqqOys35209wa+Q1ZXrjjiMMHAEQ9m3KwxNZI0S96w30ueJYRaf
lORNa6rCO5Nhqa/CLu3uAVvLdSLxjFjjZO7DuSbUXmpZebA7/LTpNPfXnsL/cDVLvTkM+ImpM4ps
LDmJ3bhHTxQET1viOG/Nou7vyUgxmerp1IA4NOhPCejfp06r1VU92g0sf5841szaDNC0s6pmQsqj
wsMxR3r/Ls8maDC2X7QsZdrmOva84SuWG4oXGNtp2VrmVnw7WCXZYXKtKdxVn2yirrvDDfIA9jzf
6bPnhpXFJsIYZO9AQlXFyqBA/EOaAjsOxrBpWJc0ZnQuPapG92juyYWhlfnOiIrkzp9tPs0Ubnuv
1wZ86Ca2rnUjZegas/zbIy0AU5qqem10A32Qkz5cohjvn1Ok6r1WRu2B1KP/ZWxHt93CPosY65ij
l2zI+vsXhLR5DGQXVdpTyrryHOMipkjCC7WSLcOcfbLqyvQRgYyMachcrH2bhVFT6OUD5zF7ZPYd
n12VyhupT/HBbY3B3+jV2GBTLrHnOzTHrLlcqwfPbMRtRJ6QymZMOkd2LNZNM1DmTtF0UZ+AfyHP
MKfkLn9SpZ5aKTlOdnMcHgUjsj7ALBb8T1XqEeExlvlT6lxkBcqfGgZUxZIUNqTeeU/5wrgKKVoI
L9M4mNMhtuN034zOWfdSRoCWOwemybB7slr/HpSoO2ykIvLIFm2iVBmvOZgey5dQGowKn6+07/ve
huc2JXoXdHCjg5gh3MlCrjh2thPvrCaFvlxJKo2yKdrQ3YU3x+y5FLlfLgRLUROTYcgf1cv4H+GH
0L6byBldwKoRR+6tWbIfgrTslPbJ0BttP/btW4uR5J2WeX62xlA3XsEvPdCK4dxUixqBM81YEzyb
d3VfTHeoPsZVv+gX1aJkeJPM78bWbC/5d52DZgr2dxu35kQCrIQthi6iN/GJ0B9LdhQT9k3HIT3U
Y8LfZGrNrl/UFR+Zhf3RIgBrhzRFFKTfYwVrU/LXLOrMotPgYLSugG1Xgb6oOO6i5yQIO/6i8Iyz
6W+qRfWBrhXuo+VpPSEJlYs2xGqBkzx9buVw3c0cw7ATdKQbCEq6n4ktUY1H9aI2ITt57oT+hBBl
c8agyBsXsWhUIWIVY/RbZ0zTc4eMZYU2rsfp2l30rQJg3JBg0ixIFgfjIoSJMRugsCzqWK9qb0+f
wbIVRDzrv+loKGqUUshDa2JYXsS2peFiZywCnC6nDC40vrK162fxoY1cK+Hr1fP7WEl5Q0Tfgieu
rwwuo2tnkflExDpJvEh/YB52tFZoO6DTXE1TNZ+mF7UQ2s+w8pj03TXT5F9MrNHxmshIfpctYiNE
7M8u24lDBnrlmnhzs9EkHvagtml34THboFp6XH4PrmijtU1ydN0s8ua8CJ2QQadTvoif06BTrpJF
2IFtC7XUT+7sFsSZucimLSoiyhRSalvkxf2Qh+GdvQitROWAptBluTY5TT6z3HW2CLO5Cp/jRao1
FtHWWORb7CjmxVkk3X4RdzvTOchF7lU9l06qiXf2IgXbiygcAy8PyDCCuMncTyOj2osHriKYezVt
aXr2t/3o5l8dCZpqHjcMXPrj2OGVXbWLJM0zRjtiU0SnZlfTXGycYOtmkbHJEFASukjbvpLxJ+tF
7/bpKA/crL9wEeYn2meoHLGXaOoilSeLaK7r4uxacqnfRVAvFmk9x/ZEUccit4/6B3tomTfqWnZf
LKK8vcjzXWUBV37R7HkcLvr9IBzc1265nV70fVJuO32R/EEb+QdbjtO+9BJ15XS8IlU2O1daDr16
/bL4+8/c8Y/rZEKzv10nV+OrRfLLD3xfJPvijQ4bnpXzTytk33mD0xCEOKkEjDtwxf5aIZuLKwdc
Mrlm7IjoQv9/hWyJN6azrLkhY3sWYbR/FDokn/7zChmjIV3VpsPq3Rf4c8wllPiDK2cqum4o3cQ7
iKYgTAwrcj1mRnZRpp19Lsphvhpf9DD6RtDG6HJCJnsRzF60s9CV2hk9gf0nMspwtiDpv81mbu/r
ZhHf4i5JoysAfKhjYcnzP2hepDqwBhuG9+7bye7Gu76tTUzMtMCEBzSm/PMwIPoNTe+9jRV7Q4aF
iyrYvSiE5SIWon1dxYt8OCxCIvl2NEW25uiL5SI1wl3Nv5Soj1GODAngZHjXER+8IKCiUvZDHX4F
XVLcRtoLEg7bAaJ++p44SfNshdHwTkXQBQx8518106zZHkc2/KBWuefaGXyW/JMpudMjdTO7UOyW
aNv0FZKNdkfN9Aj2cyii06AZYLpeNNgIdRPLU2VaRyNOMzhvPDDQ/8Y+fp7rqNxDhZEbewjj9zom
ZhWYXuHt5OKjIhrl5PeTHse3rBjQS0Hn7sEORoxXfXC3eEN2ogLVuCab59wXxPCoDoQu666mCV0F
t4TRo9czOYvWRO/9zxND5RqXUuuiZuYDhg8M/IERZs2hD7N0k0oKiOHPVE6QN8q/bmFGvTi1ypXw
a3bgrNd58Q9ufxncotkz+Kr2mSYku5DQ66BVFjnO4Nmp75t87A66671UjXNw/Bw2oUYg8VZ3Q1es
vGhObxNnqnqqvtzhKYd7sHIwRHqYmSoXTWaeFDivyPVZdlL+ShhjTDe5LNvbEiRiAP8NAdSE3UQ0
TjGWZgbWHbq0AE/gxCo644/+ivl66veimxsQgp5ZfYUOSEwTZDop28Sau09ly7JjH4Ze/jbsVXo1
mGCh6WRIzau6dIZnKk7YVIwtUhvq3hbbegvk0GzMrV75bLxUoo+3My2b6dtGZKEacFJ6SZXj0MJw
s3P1IbmMk0uKAbCrnn/m7BqjFcRFm3BslVXGmjwKCMRVchKOW4TwZxp/TfLRILFLEGW0R8IJk248
Rh6fEcpmTVrz3pJEHseSlF7Q6fpQ7kMSQFsq3gscbKkTDESiDhgCsq0ssoLbe+HvVW1QRxkD/xLp
i4ruitFwXQRNp4d0VmXTityGsUmU36M8mBCtM/3aoMTsBhqFu1KVRamavyccZB/nGoon1dU4JUQ5
7TF5cdx7IOzF4hQO16XXcgVaJfAuDW+Zs5aSIB6mCX9Ll0V3MIq22CRY6Uig+eOxN2cgM02R7Rob
G8mqIrZx7cgGvmLaFxcafq0SkpPDND0tu4vmy7s55sbMqvQrtP7HBRrr5F722WPYtk4dyI1VksoH
rYeKkQOBCWSJ8pcoW78n9stTyytYn/l4CFbCwboTZgYto2PEqMqwOqgl2dm0yre+BUeShqJhBVRg
n3bRxXHKeFNUwKfDpkTiTcRgQ+TKvX07O0WgGJpztKvxQZhmvBZ4lCgVsuaNkTvDzjNS4+LUi16e
z9mGTYN95dpWsXFoHVaryJL9jc06FTtwqo5TgcWNqb9FtAFeYpyxpld1zN6o79wHZiz9dT06ueIh
JXmmsEzhWZnYofZJ0JzKkCOL5tsFAYaVJkrP88CzMYtYoFYzVaW95qfHUdd8EE4yUtvQmPugA5ES
jNKOQA5nzeklreu2xSKpGs+C8phVD5tzq8JiXkE86jaFHATVphyUu5EN9CacsYkFTpRztA0z5UZl
EeZ/Shjoc8xNmjk4CZ0KYraFR+hM8pYsx/h5AGe+QZ2a2YgYYiO8ulyTUgJyJr3iid0IeXbM51MQ
cfqfqN4ADNRrJztT5a1Owg77SCQeDDIUX+Vkde9dPbLuXahkd00TRxsaOMU2r9GbB9ShK0xigF9z
JhsbGuJzHrpx0t8nVAofvFiaz0yIp71pNuMRX0x54+m13FOFqN9KGseQuZhnyGKc7iO9cDyUFT05
dYPPypzNGgi9PNyLmOHlgH1+DRqYR2Ye3eq+TPdJqCVnLetdMHEDdWQRz/y1mXaMSsIunmmCrCHM
MDI6JUYePsZUW1KHXtvyA8s/yIKwspKjMWRyL40QXPWsq48FLZPBbNbzgzmYmBDCFLYWrmLi124j
H5toNI4zQvcRI8IQrVAoUq63Jr7YTq/fG9Fg0IKY1utpbNgmQXaP39XNghuaoQHEsmJoxoOp2fNG
V89x1uQPZmy5THMdXWF+AzwtDIuINlflAbjRHVIUcNKoNfWuexINsEei3GxhMvE0aXjL9pVy2+Qd
TvywZNNSOT1vokx46e1cxQOsUpjbm153mvVkDgpqmVDzZ4/45SbMYHtTwcQjGLANO5x2oVRS49fv
RlHAelLNLslGQJkRYx1OZb4mzp7foaqQhSvdQx9p9bpx2iT4z/q47JJu+sP62NB1n8Xrv58j3ySf
MPU+/6zMf/uhfw2SjTeWjijvf+v1sTGb/2uSzPLZonvGJ6FhOyjkPyrz3hvGu2LR5k1HmC9gmr+U
eaa+guGz9eKGZzT9f//7k/rf0Zfq/C1mIl/9//9V9sUZMlIn/89/6a8GyQa1yOYy4GYxTsYDFMjP
y+RGadzvuSTAWFskv4KBWZratzYYgzAWJSHKKp6K6phmujY+Jqq0rlQ9xTV4O/iyz24ylIa+ngSN
Coq1lDNPkOqtnJxdZDQoPT7ttww3KW+Qux+O9Pev8uOvvvxmP+RomOTyC3scWuEZtm28/s092Y85
baDttRkJdcFFqgX2mPpH0M7iNGp44/+QJKIg+JePtAQzyYWbQniAY/bzwdKS3KyXhgcGFf6x6lwt
BZyEN2OXWqAVBdNJrdnrrajf+2MDtDnorYG2aGabsEHtaNH4QjdZIAqDy1EpnXCBCnQ8h4jmkXyv
yp5HErf+A5JbNyMyAihh1UqABkYMEASdOnggFi0odLomoXZuoxFW3bXmDOqSU3mxRqW2nzsKpyWU
dJCtKx+qKoUgbpgWa0pXCeqMDgWzgcMZwXbVyb7fhkzgbyYnMR5a3eQiGE1SYq1ZEF+3yDBu5q7W
T3hF8US4Ea86GhJ9HkP68psLSM/tmreQ8aDrGnSJxJV8N3oJm/daPKlz5Iz8Gsqg23Nj2gawjWEE
eUFLbhPfqhcShz+R9IGNFqvHtrFjOj8a+JoPtAvo8poMr2ucsI+42tZxJ6d+MhgXxoeuBdTiRhIy
hWaAYL2ADzMeNNRK9Y7iEKV9MI0FePpNB0TwR5htl+RbMKBRAARxNA5GXg/8tjWeN7VhWEyMSM2N
YD0kcGmew0GXDLvbclFEeRUArshK+/mFXtFPDvmnvuXH/VFvi3WTOHexQ7diIGTDQUomi7PgWF0n
n2Io8vXemgXBu28UERtQNq5Ris1G8gsdpIlpZlnI+sw29Gu2QPA/oLEbD+5ycPwmwZg51iBxfHBe
+jrJO43hz0BGNI7G+U4DWE3VwF8E64aRXLeR7cRNmPswdQkAuKML98/IgSu40Tq3Gx02wfh3ROvZ
7qvnKO3sm2mhWmuDq5/GoSYcYWZoH9D49rS8W6CIAXU+lxHO2NoUFA7rM5csxFcAFXhRvCBOgZUE
bICz6UAiw1Ybu3L9txT4ye7OSGYNh8bgctng4ufwjknhtLeiU7ZJRiJCogmKvjEB700W1aEmuoal
GZ/GhRBPzqO2xq9TOhEr449F+rVeNNxkCYuBBSdRiWnSfpYGVTPBC2AGHAGnh5URmW8tHDm3GXul
YvMSeuTIcHO59MYiT0FaB6JCwF8+SeajF49HfLvR8GSoPT3oCPsZecpr21j4N6GSsEmGFFBIGhqK
aYHdLPjLSZFK7Tn0YDr4FAdI27wi+I7KrrDWk+bwgbZiGm6ra3wpRvsAxVLT3mq9OzfHjsBLi3fZ
5zfJJ5PHL+aHyX9MLFoCLiDZaHMvQN4ElJiZV/Ng8YCYIQWC/uzAt4FMW1hAtO5yIGpBFTlKNWk+
Clm4e+qGyNU3DEumNE5cpQErXDvDclN0rcXf8g3Pw87aeEh6DcoA6LDYeaKKvDduUwy2UA6h11Sf
XMiIp9hZkEaQEflMmH6p2rth1KYfWr0dIxyZfdR9Bh/cZe9anhB6HCAe2S2W+bJkkQlOlMmJm0da
u/kGBBJcTgfZuJzzLqfOMsV1rt55fdhkX2wX5i1j5QkIMwnywTBuC94/c4O/K42cK+qkPYov2OgL
cRUbjIfxgbhzRj1lJD4AGpSrJIm8U2kK/8keevgds35PibYaAyLh/eNEaeMm6wAfkYZduPpRfGXS
i7A2w5BlapEMI+KQPtnrmL3LnuGyMx4rK2205F0EK01urdp2MBhXNeUtPGQw/deeeEu6xAjMQnyA
twPjs8wzJk+oMUk84sHXMyP6mMvQ/aIiM1yxiy1vKW479mPbTJssb9WdU7nRB9scyk3BSwpwPvNj
rwnLDzrAZygDIgohMBVwZzu3ha44URxC7IySkDnLb5I6yh+NVDJ7EbLbsoVXK21QKigBxm6GYqxv
h3wujrY19JtlnHzHY73+kPp9fD9Y+Xl0hUp3LRrGtpkaRe0FjRgDYaH7SDr541hYMtq2XVkefV5g
7K+b+ZBrfraloo4UBVX2IJ1cMnLJYFYPvHTqp9IG3rFOZ1luvURU72LHWQ4tvMqV59jIQgCE1Kl2
lLliZ8ZwnsncV1bI7RoGurU35jTajrlhnOwIm/UaPGI5gT5hObCWSGzXDWzOnZc3U47/yURsjRUN
67Z+l4ZVvVvc/WtyafVTmrX1yFtqAGw+hfqwmQq3PzWdFd77dezsaMLLtgT6nUBLtdnbTpPjnDQa
ca95YE97UZa0kmtL1Qal2JtJtuDyDHpRmn5K93EpnQd6ROfPQuTpNQ6B+bqlpD7/Nsf+aXX345Lo
l8XcYtjkP4xdKRzzX3MD4Vpi4aFd5KA6nPWE2/NAjCYvIUujAjwVQ0XRPJnr3y/EllXPzwsx9uI2
O0kcwwaouWXV9MOk1aKyDMa37R+anOh4YiU8GOrOYI3x+895lWNmwQelkHkyy2XDBLX0avU1xGyl
pI9fxsqWFQbSDZr9Qu+y6aWN/rDY+7sPcwWVdC4LZM9/Hc0HCCO1iEXgwaPqfFNVcNFk7OTBSxb6
99/r14UsIRYYeazFBaPxZVz+4/FrIt+tNSWcg0lB8KlcCGI2oGCCI111Ld3K+8NV8jefp7MP0blM
hPNr/SIxZ27bvLAP8wJT+vYKKmP4RgG2RVYjMpk4vL//josf5edrhC9HFJiXisXJe71Yn1DTO4ax
1qHFzccY+QU0xgOVN3CpDN6BFqZmM9CKgT8LLeX18ftf4NeL1LNJueOAhtWBDfmVAbmijkUoCscO
fZ+0+3HUzKsXu9z/4FNcgsqOo9uImq9sOVCOxzJMpHOIupiMOVzHnevRQP7PP4UNJXWxWLe58V59
itOZRmPTjXDwqQxYO0CUAgNh9p9fJrYP8YZaWgsjlPfqiGUE6Wglq+yDQf3FjsQDF8UwjS6lGICB
T12tALb9/ov9+vzimb7c5ZgVTP706ouVyRBOY+5YBwa9zpMOC/Iwi4Vg1+eklktvgg7oyJlL5Pef
++vNTnzcN3Wdb0uO/PVX9Y0xEXNtG4esh3QQVjwnOwfQ9pxCAfz9R/3NV+TicGEZLCoY3eE/3+xu
PrZ8VGEcqAPC87ggAF/YdPhjeGIvOzjid39EQPx695GbB+1qkZaHFPrqQweRlCYuYf2Q47Lfl4Vl
XuXCi3dsdP54p78wc3++1X2mE7aFac13vV/vtNhrPcHz5ECux/fAHxU2rlVX5Jd6mMFvp4DqVuHE
MlmNrOtG1lryNDSDoshEkxabi8p+ziNDftYZVrLqnAkNn73MqfM/XG6/PgjxKJPM9nkiAZw0Xr1Q
ysQeKQwJucKplTBBqSX1e5LAvC+HFF/gKvVZ1v/+9Ou/PodgsXBX8XpeKpfdVw/7KGdeEvKOO2ie
xlpXeeYCuFSqY7Sv88qM63C53tNEPzV93rwfBhuXqQm++9JIo8l3TdRD1mSVlOwo9iZO/ftf8O+O
CU9KrhXd5Ny9DmrQEYiryOOuL6jIO6XCTj/okWYe6EsvEfoa2iF//4G/3Hs4Ipe7gVEOl6j1+gOb
RC6L/mk+DFYIiUaki9GvKblMFfbzf7qEWOyXTLkEAxoeNa/fArQp+pS8+9NB4eE9p2XmHwWsJQzJ
omaX9Ptv9supXj4MLVtHCuGN95q7UiwxKxmK6eCENhvLb0RTbkR2ib//IIOs0M9vV4fH5bJ4sPly
ACpeXchwqBJF+HZkBdHG8izYw2FZ8WSXPYawKOV1neI+3ryQV2MqWRU7EtdsV4R1eQ1WjbrEScac
QBvZLAWSoMP7GTrNXmgOoyymXuaW3sBle45LkUYvI5rOHXF/HHq//ya/XgwYZynjoy/Xxqr3eimU
lJNXu4WUB2Oe6C5dQK7FGMMlF5O/+f1H/XKhY5XkGiDcxJSXmNOr11sXCaMbVNweWgGbFOWK799U
Df53yrWurVL9cX64vL1+eDDiaeB5aHDrwymxxS9nqZwLU29a2zo4jbK+wGQeDq0FSvZlIOK4kqlO
M+f2Y6WU8YebzHh9iVh8sgPnGcF0SWDxDvj5vWPlYZdYY5IedJ1J0rwWqedkcjc5c4+ogpPT+wiN
LLPWQyV1aKYLI6c0QVPvMZdBpXqBBou+YIo4Z8u8pmndZWPRt/x5drmOWsg/hHH5+880IGglf9OY
2PtvRXF6hjx9R/3j/LZdLq9c42Wwm7qWJOLQTrUEtizV2abCsA9oIGLul71QbpNmwM3qIfJkNzbF
Qu1aEFG+AzufgrzstJ2yEuf8rWmuws60YopNR4AAcECfoEhFGeA26H1y7219JMXg6sHr5jlMnnpg
DblNuLjXYwyq2PbITDL7FkA3ns0ZtgX3zAtHuMdnq3+G7pgxFKev2Ax8VS/DUFCe8XkgKQmrV2vm
6sqpGFHuFvBcvHeGjF1R2cz80xeC7svic6AHSG39fFnXNDX3Wlzm9vSVaXmCZVuPWjbuU6t8IqSe
pi6kwYv4bBbAaI9Z1AzdnTQlJwQ/GXd3pRd1dqlmwfui7Tu92RJ9UZdMGN4xcpwqu7i1Lj8rKRiB
wau05y/omkQo2gaSCQ0bC6NWiYQf5Kvbz4A3GUpiECCHnhmpdRw4mgMTjZ7ZHBE8sL6EOPh45iBM
rrqluHoH2dQxN4MZ8jcS4aAdYqZv9Qq9t9fuVZXw0c2CNia8VlqMcOLclMZtOcJquOiJBtYwo1cw
PrNfRc3XJ3esA01LrKthaCHvr/tucZDXgA5IOfEIt7Ef14cSejGdg+6YuEdrCGlfxBqfh7xX8Sec
qjZnpkXaTAJlpj8HQG3iM2WMeqHaB70kLL3DS8gFVsYeAGUtaXk3vKwDmNlz9c0RELd97FTMzaAN
mdM1Fg/lwZmYKvXV7+bw7M2DQoFeRnB23vPLmEt+xoKC+ZyEcRzix5Njvf92W4FjWYrpuGdG10y9
5xL6XMtwftIfdKXHyZ5pL7N5o7N4jLeOzVXUeA47M+BtHFdDFnwHOID9xynBKbpVQGiIXC3SjA5r
G2zWspCILNZ2XuVazzSbLJPYlvE8GXO2P0oXC3R6ef25VFq155jZFRhZKmdgbQn6HbaVlwl5XdBi
gmZdaygNcJM5sFY4WNSY+kaU3OE54BfRAZ+3W8Aa8lLOoKo/QMs1tYFBj51lFw/XMaK/yvUHJ6VE
LOjbMJm+eBpKxiYFHGPdTXQm0rQysTY2uf8o6+F9jAyA6SVmXMG1YqHmQPuwOtN9x8I8Q/pFia1q
+MPJQL0X2eq5YDav5XZ6gGDMtH7KGUpumaDNcFstwAGH4v+xd2Y7khtZtv2V+wMUOA9A4z44nT6G
xzxk5AsRkRnJeTAjjdPX96JLurckoLu6gH6seqiCoJIyMzyCNDtn77X0a/CZCXnvMyBbaOuMv7/x
/50j/Cd7UhKX6wvnv96Tnj/q7qP7x/7yH//In0lC+zeHCbrn6Fw2mYQYpPn+6NsYuvkby1GTWOB6
gbHXN9effRve2X/2a1z6yixTqRZbLik42/iXtqL2304H6/Gc8wfLUd6UvDndv50OEAn4ZZ5M7rky
2SWFpusZPHEMiBcIRjut7cXGAxlAeh5RIkYgHARElSRvKBLWC7Y146lshK5VoLVcwMNsDsCWxgc/
ZvNPv2RwANOhG2hvixREoLcDrFdhFOgZw7DHwf9BiopinNsnO1D8lXsz2KL7USTjQ29nHiAQ1HZI
/lxvV9pBAFBKJPSEl/lJ85fFQMqW4pwVgVGDCeAClLNnNGSn39TIwR0AozrABE+ClT2UwlfiPgf4
+yRFHLyzULNINxNOMggjDHl7dmvJEwyC1jcNmUXDL8GxIZqY8aL3ofaEVRVTZGQ1mX9XiNp9F1Ra
tlrQjN8zrF33C9lfLIw0j5kiyLU9ZE5koKxU8zd9o7X7YqnKY46w9bvbOeKb2WFZ2iDpCn40gf+j
nOZbX5c5E+SCPir/FV8G5Vp3mZPpB8rtRtTnVhBOq7VqM1iBeFB5jckSkLy+7Ufq0RvCikiIiRgS
HbFjdKajgUWu1pbqXhmqe2UPCf9BzuMeAtv8EHTmfCJAtDZ3MorUPGC07JCWefaT7wfnIS+Ggddc
Y2p3aVUDJ6OkeKCxbVB/6evnlDXRfvEVG3twHOEwJSm5Qb/HMO0M5pvWlJ2Nac607ho7UVssyg0A
DGhRAwryc9k7oC9gnqrIMGsVoRxlaavF084areXAbn1qVsb18l1DPc7YvNT2IhPL0U7N5Qe1Hu+Y
dkb7tOhzfKs00dw0WqKqvb1oM6TnxWVlvZsGu0d0s/nzf+lH2EN6oYnZUsvOdNAaCD2HwK7lKW87
1swnOhBj2Wy9PhZ5sGM5RQDdWMVTSI+7cYlQQBn6j+tj4t9P1H/yRDUNziH/3RP1gkfwC7nXX+LZ
f/xTf0ZPMLz4tBRZBDHb4lrIQ+6Ph2rg/QZQkfEvWkDSJddUyp8P1eA3izy3Q8rBXIdhHteYP6Mn
FiTGwALDyCwXmcy/GD0xTB7d/3gj0uFV8MD2mArzG9RN429PWSstAlxZtX6uda1JBYgREGZbVPbx
IeuNqY0KctcN9JqhlbtJY1IfuW1vfU0krDso+RnkFNJYl2mmIN1shJUvb9NCovDVCLivbsfO+Ex8
M3lBpeCFWeI6b4Nt9xdASf39MqKi22UNaWcyLpp3SUb+Zji49Ov30ASKg+zz+uzlEz2pyXkoZW99
aqMdz2f2+xMKS9fsqQDxI/JiFbHybrpFLJQHS3cE/2NXlvqZX+MwJra82KUHFOTtbpk78HxFRztE
6laYepZ6h1E78tRXQ6VdCnrh6+2q8tpdwWf7lMQ8/kPLrBsqkWWcvRgprKCERAFKjgykIDYOp/vp
yUY8ubYywQ2haTSn/GfJpCPKvAy3rS4y5AIsSve5mT3PhVXcu1CE6HoFs3WZqadX236ysgMmwR6h
N6/hqDe0DygVaAt1yDlHzt8cvevAigBGr3g6H0Ykqx/hRFBbu0dDL50L5uuJXIhafQVBIJijLkH8
ulS+99R6Tvws+9n0Kbr3lrYlku+UZx6FnHU9aj3fBgBFEdQ6L8Rk6PE1aIGQq6k+uUFTnvuW3B9R
pzFb74oxaZt5Hs+96gm1YpFMI49eyqOoExuyT5yw7wasD4yHh/rG7EeoBeNSbxnHD2lo8wjb+fjW
DygCzW/tYtFzQqu7PAclJpUNMA0vO+CLJTedSbSrpJN5PuuR4tYygSNCAtt1e7bNs94d08SpKUzl
JQ3zj6RbZMInR2PTccqABKkdmqK16YTG0PP1uI5c6otHtoGPPpTzlVG5duGaMcd1iNfBbojop27Q
U9zpO7wei2ZRyHXMMSqXeAgl5lKKnt5zMTlbfBDHRMmLM2N1Xehuellza4uFU4pT7G10cgBM6l3N
Xf8F1tLDZJF0lvwyuwT+AdjO+d3QR2zeXhaTfJ+f2E92RyHTNFpckd+IStOPrUPOmqe+eVpJB7Ah
jC7qNNAOsHazk81wfgd7n84O3fajLvjRNJGyvwSz+b3ufQyDFCk2sPNRxPT5sEPv1hOltKz8yD33
U3I/O8nMTs6CXe92WapVwTvvCSTgZG7VDjcOXx9NbDPE3GEitEADkZGnIWSML2cR37yJHEvAPpd3
qr6gQJFINXTbH7eBmpOb2pnAOWdzuxc5PpcMJusqAIWb6kDVQ8x6z+8+P+fYBOCXsTo9EplTXwgn
5q2fUtT1+GE7CLiQhceVo06W/tAIcaxH50lY5WMBP4OqHjd9pYe5uTxnbg8ZogtOXjI+Yv89Mvox
t4j+oiTnq5+ANvAH+6UTYu/P0yU3NTLOjpp24An7aIiXVRdqv7qExjcjncqtUZVfpa3LjVmjDWaA
TppXI7grDCMMercD3+jwEMz8Cz1LWrwV1QLdD2jV+dyvUBUSF5hkTdxkGPnearvVxM1Sm5tkF2pp
ADlKlj84+BC8MvXg5PK4PClJBoFudX4LRT8/KCbVW34qjIckFQ9kf6MV9OcvTX07QVH7KNenWaFi
SIfg/LUzuCn7MTOFe2raPg35wLgk4u149wS+cw3bEEGtX2lfGYfE6xj6ZLBxqQ7NYPPj4KQgBUYd
j/UHKjGwyRc3OBa59xi78oFgkb7jMeGfm1wbyb5D4XrjuYIAF8QllHmrR1BoqoHof9HvdT6ond4I
RUbASeGmTsFFTjp5Ma3f2nn13iUmDs1A3aFf3NUkqjdT3sIHrbvHzoVLh6QCrZGe73KroCqnNfYH
7d/bwkp5O1AAmlate5b3zxiE3J2JveVpLMZLC64inIw+fyEo+OIkgCQhw310S/DNTcyjqRyX72PV
7qqSkHtqjjTj5LGBNMF5HUlmLmzqrYnYj778UTuzEzly6ah7mM9t7BV8AxfshiuaLmdHjPptaliP
CvtP2aWvbmHSdCk5lCFO2PCkjVwt+G4HAG0t26Gty7O01fx7v7P2HcHnx4mPbiUoJXBL3MX/XR1f
Or67hW3Lj5oGJsekre3NQzSI4sS8sd85gzDP0s19ToptRhApaPC1z6VP1V0tx7TpD32bn4YsLvZ9
qWdhEmgg0AZtx8usDGEbeThx7fVkbq/SeY3Pa70R+LfzotsPaQWujUG0uJQq00Iayk0EPTz9bCeX
9rmpbijJ8E4YyxfD5jQfN5dgWHix5uBSTdwdA5slkXnVj2GqD4E/f8u9YpU5pyFRrKYIbcfLzsNs
HYnvGTs7jX2Tuo6z3E6Oja0AqnC7xWJunJ3ModWqWTNghMR6B63cPjKPLyAlEXdpkQusLvTKqu9p
XpG9b2Tqhj3vNXCO9WFuqDcYBgWWepX4mkkdk5szGQcpPdvElvaSauP6egar26zsVR8uqu6Zr8Tf
6js9wRa/tcGiwGWYl1w9Qkn1j0FXLKdpsF7AL7WfCEM0CJsVaTMkeSOtM6s0RlowdjMPB96zZjT0
wY9KG+6N1MtoZo/9Y+fU92Ot0V0rtAfAkequmLK3jh70Tk1ucxKL++Z3dvkMt+BkasQJWQVdq8Di
O49XG2nTHH9Q+JIRyVJJ1UUzI5wn6d4tMfb5Pij3qqBIk3XDe5AkXVTr0DpRDhfIQHraZUPn/3KV
k2wVwaiNk1rlB/AGeFSjRjRP+e9W4UBQ8ivv1fOo0GixC//JS/PnOql1EmqsowKvrKD9Ts124gI0
7vjA4ABMVrGDHMkDOeC3lzATiiqQe7L4nHXNewyCenijnhvpZJtuSx1z9zzwygbXaFShn0k7Zcwo
7U2ry/LcLUtzyJWyOSPUyQVX16Ev4GFpjtdGrIybR+JmIuFxm6oHTVj+YfFc8QZX6ND08/Q8oLjZ
GUEWZFBOi+wGXNBPUfg/eDqXO0EIfMtUTL1kucFd2wr2bSAhNxObjbDW8YJgXEnN1hrC1DEZaGtN
bpJds8g3mo64yY0Ob1ffzTdMEILD2BjT1kvFjzKpVshkmRn3bTsYTzwgOyK4wC3Abfd4mvZ2nZBU
q+yCl1en1dzbA+ucuPhrSs6Cr/oorTls/NInJmbPFh08y/hkRA2XMquBBi89rM+YcrLGIjJik1Ds
zGDFVZFZ4AA80OTBdp9hEK4t8y7mooKGfsQlTx2S8FPFySOEgjWAkK1ig03PWZI62yFeS56oorEd
uHDQCmlrvsKSOLrm+JNggLsHaPHJWBrlNSmESMXJGvmjUbZMTsD9Xt/zyZ2cnKJTwHxwWzYISSZb
fR96mz7ggqC+bmP45GUDOIueSQgD5JDaNdiCGEMjE5/yYBHfAh+cDyd4clEsrds8zS3Cly745BYK
Y5ZWhLN7tviFFxDeTXflIOSjTAd7rxufTDM4NJEyi/IqfmGWDydbQMaFdLVFONGCCpUbf4D8Kt0Z
IrooD0vN914lIZsQVzBWKV8LuGnYktoUPFIyB0K7C7JN0H3HGP99pJPjcshHKMaXuQral6mpm8jT
A/KWWXUeXZzZueETTZ44HpIYtstN4rW8F8vm2NB3C4js7d3E+lHW6oWsonOH2uGhr7irmEwhdhPp
8lC2aILtOd1YrSMvmpyGnVw085UoAyzgsqpepr5jLE0PPMQsaLPyZ7iEdibMU2IqQDwa9hXV8lKJ
lpwp6Vf44nH2s5DgkyZveViIxEdT6W5mHTW9O/nxi2eUNyJFnyntoA+VqH9xAAZOmnZQ1ZYmBAtj
8pEOBMi7dLeUqnrB7ZNtS1slO2EDs7JhrnLw9rEga3l5oRhGTWcsql2gO+Bj/fhT7+j+B2Cq9+lY
TJAECJgHnWuEcwmqbDLa4E5v89t6mtWtqTOhacQYLh3OztTW51szD07MP/RwcSnQeyuBmEDEeEOW
5mfDnaM0tHfTXz6S1qUn2akbrrpAdHMEleVyRHU8RGR99yVVXJ+Wr4EI5sbo8vYgCnmPP/NcTymP
yFT4IZEwfde2XHGJKFt7q4eugL+THUB+hhTESzTXT3rhvzheam2sbPmYPPUjVsln08BugJ37oPqL
18QvDQUxeox18l3TzIF+QnnswRGGieXd0Lr95rfNVgZBsy94QW7MxG9v4xjoi1brxo1ttw+oAOdQ
63I9BG8PE6PwE/22iJuRI5p2r1wc8IxEp4XXQh7zx+VtIAh0Ufuafb87Sr6Dv88y/bKKke+ReARI
bZmd3Ix2iXIqdar3ssmrJgItWN3y2rLJITdWySGvkR4aVVk/jL3ZHwbk9pSN3WKfZ1pC8dOEgBc2
RU+/YDQIP7NS4qLTipdR+SXro3Q4crIujgE03b0d1PaunZfkjL3Z3claPc9yoafSBHeBD9Ud153x
y8k6dV7SzD21li9xi83FSTXxvHMwHT3b6NK31EA/uMfnl6KG0xEn+t2yJCBruya5sdiDhIpe0IVF
HMzgZZr2FqztbT5wYxo8ewVjez6CWmR+Vk2Stgb7l5DGBilECoLCLzNdBYqQnPJdYitKG21uRSY0
6juX8sXBK+dPv2K5ycyPKkTJV4yD7aVWtNBkPh/B4BIGH4dbQs0cLbrU430cAHrS0W35Hmn6KqXq
0Do1RyG5UJDnX98FI0saLlruxJGPm//ONvOa6YAZspnOdykwiCNnxyOgCvovZTXsVjlHxBN95qN3
6qgssn2eQoGYNf9RgXTfcx1m6mJN+Tsm64DTtK0XF17XvIkQHLa3cxec666GdV7k9taMPQcIET5X
FolrzVucvbnTN9QuswNCyHUu3eYb8tk6olTRn7rG+iUWdZkJtzJWT7+ZS3Zr8HSPKOVj55J8jE2B
a5OuXmSU5YhpCLOC2wAjLGjJnEem1JlJZLxoqkvieq+NH3R7ztginIAJbfDg7mpD3ycjMw/ms9xn
nHTeqYI9rUYcnjh5/7U0Lfns/jKzFaX0H7M3XDWWcI7YEtdhpVXAxbFmsP1jZGN1IY0NnsqOHh/S
pqRlU7QOB5f5hD82DlXMAlNXPc9Ix5AI74bPwcs/M885+ra4n+izHDM0iVuukWce0a9tPNQ7W00R
1y2+k9mdhv3QjUy64e8shjL34KAYpSy8eNmk0YUxHudcO/q5iujOFqEQRh1w2VnqN2FrjE7GcfR3
Jps7np2P5pzM/ImGPirckduXD65eciXsNX2zQMaEaM1FNc7GUwrOYOPY9WfdN8EDRjc+SN/Zi1Gk
W3LcywtrnntvCaBjt2jWrE5nxeF4G1tKmt0clrUr83PDJSd/ruL0yzfEbbdgYPPdDyi27Bo/eqPa
q97/JYe55aqb4dM0ljzsKuQBeR0aeZtvFzH8antZhKVWfE8FIGexLlS7VgsLs8HPufjMS5Y8AB8A
l3OTwtPHFRZ/B9t3L1Me0MDTpDtRnrC9O7rC5knjXI/uOEFCMQ5czAeBybBTvMmpEYF311tIWd1U
y20K5nsUOGAq4yx1B1g4dAc1FaXaMckh11gqB9a24dF3N2ahbsjpyL3dmSVNZ9eWx6wUrJV5qrEp
6QzpVByPRUpTglN5/6xh4O12lU+Gfie1YpShRXABYS73hJnHh6myXW4HhqBvytfIARskE6XN+o2i
WPjZIbQu+hs0qR1Ti99DPP/bM/v9V3P7UX11/7H+i39wuOA5l/b/969/SZfxj193FaP/5S+ia4Pz
QX3J+fGrUyX/6O9B+fX/+T/9m39I1f/JNN5iGs9s+r/ebz6t4vT/E37IBpvRX0byf/yjf4zkPf+3
VbnuuWwU16k7+ac/sYLWb2ssh6wROaHf/84fA3nL+c3UmdETHWK79peBvMVqlN6mwxh4zRtb4FT+
/CLc/548+u+6oM41fPqPCaWABSzJpNWXRFLI0v82j1eZWdTs2ZrDRN9rZDJZWGPIz0awT2vR7tx6
bTTQtfcfAvzeAzkKlCGjy9VrKEG+MSpQNK/izHpDYTPfY6Oun0hmxN8D25jumbKO7cEbF+fQUi6M
+XExnHOmYdZkRgl7dVzpAjxQgKRxKuAucgPxOL0tjIZTZMlI+kT0sRTMn7OE9xrjX4OJEzSM7TLk
nBArRffIC2Z7VxAkvUvxG92jMrC5ME2DFumCHCOMVWa1fARA6DQrNdMj9kEcSjAcLqYm45baBqxD
RSL0NIJeOAZTptecTsXwroPt5PlSxf0Xv4pBP5uDphHGihYO+RKBedNzyzm61hmnGKkog+yesX2m
jc4hYyLnRRYVwF8ZH/gBnNIE29ZZs0NLFv9cKK1DfMCF9tYuGjGlmN/ZGz2i7q0e9eIRbsJ0H09Z
eof3on5uO7+56zt+uM/AEBNny+hf582aej4lm6pEJqQbK3yMgpr/wINnjgQGIBSbRsykBwZxDMAi
nzyO30tLyBMGQVw2Y7OZFqkbW2YzNkjocmx2nl+hyl48mr9Ve8dLMbiHS4VylSeMc+j4+gG+F3gP
3EzslzQdb1IVmLspHUirZA42EcMQ/oNm892SF1yYAkxSh8pIuO3E0niOGyTPJHGtk1YS9WH42KAm
EYP2tNjVHLlebgCJHUeuLYWyt0R1nO6waBXTO2VY+AQy8TkulXiXqjHfWn0GJhwsAkkUAz9ixFrl
RxLvncuwaQ4eJpDIIGTs4MnkkcRIfIE1EkySe4kzWN9N2nzcwIDCmtuewcwHdy0/ZOgd3LSt5a0+
Dh2C8JTX2QE5c78cFUK/eZ/FSrsx45W2OZoe63AiQlySOziU/TF1ClLQydiqR2oZTnGTwgW5b1mg
WhtDuu5Lbcz2Je00fUxCmBi8VH386QsvDkMu1j5B8BDEG4oRYwvHhC+EPMxO1vjvAt3uRuspHDPY
Rd3H56PB82AlqMQY+WjQdgmRO1Md4oaB56mHz6EfSyHm7M1su4BJPP9ZNyum/o3KnvY0c68Dsh0j
Vq2Gczb03VsqqtsYHswNFy228igV2eGvgpHG1k4JOhQWK2apvxDqzHbZwl1Rh5nLrXkudrrLX/YW
h0axJONr1pvMcYK0uaDTFVHXovVQRkqhtTXX9qWJyrzge+jVdbnXH/jx1hj2WPEelig9PsJnkDZJ
grRb4Jti6xYTcifaRgkeFn4Ph5n4kgJwYqrtTK76TDE2PzZKZ8AT1MTj/Js+7+JjTrM3DPxmOhGK
VJE3ZbRi0WJwBZj2MJq1n2wWIkHDPMSZsJ98A1FIBgh5bnvvtpunJ/h7yZYJ/97vc+fVkJI5qwID
v8yquRt9/ZEtgkmtFY6c1gXg6WwmRFDimI+3brKLsUZ3uVOf9brtvvLZu9XBS70LWYyHaRTlE3ge
/y4njhnOBbcgu+yY3SlYp4Lm7WbM0nlvu8ttJvx5z8yjD1OAELsZQ8xmza6hiqH8l0kJ8bLwl/eG
Q/V6s71jrHVBah9zZUJfW1g4tikQyl3uavpFyhh8HrgXbh/NZ8DTds/RyI+yeI53DQvRsI6dLlzP
5IelaQDKDwOgwyozMHPNw0ZRT2wys9sm5NgYjMz11gwUZ62+kW9jLsYDYM3+BXBKzzfGqO0TOf3i
kFXu5zSfo16OxvOAFfU7gz8YfVcdo5tT7WUoaupH5TZjcbAq2znXtFN2QSDXTFvSEERRhX2CxlmG
k6Z5D6pNmcnDieGO0xGVh0LDd4W7eNw1ANswO1+F2L7I+keA/yh0hMOPrFOR1GuYCHIXFp8MqRuY
JEw/v7UMGXeGGlgQZaa/q7o+2DfL0L63Y6y/BTLRon6grdiwlb2tAYSfZzFKOM+V/2DxNy6dO2l3
nZ+8ehC49NAIgKywKnRvpRkbrH6nvjBOzpQnN0FR+cipawwzZZ+xty5MkjUbAW56a4/VDEkPP+1g
GtYtbVROrFWK1gj2FF0jKOt7r/UKDqpJuZVtgpVAU9pr3+rdG99xNUs0NbZnHdSli4X5YVp6/dai
1L71e/tIeZ1vA3vc6ZPZsbpIKVjC3N0Mna2xtPXyL6uzqy8F3IgZFu7pcOjjkXu27aKa93hjh/ks
nO2K2n5pUjU8pkHh/5x8lUR4pf0bEZvftUD9yiD2fHNNl7niXOus+ZyX2na0Cz9TRYgtZdgMBs+5
ZRbxSyLt/YRePXYVA1PQsEvDYG+JlyGEo/9tBkFEQ7gxt54nP0RFpXaw9GORTkUkDbP9ojE6bIpc
A5zoW/lhMDHbMwScbTacsXFfdq6MwN0XD7Xh3tZJX99Ui1TRCuphfkF4qA/HVI5t1BnVgpVmValU
3U+Vp88MAFasBqXAxTI2ozWUB4/x1NaJdbKtnK37U+GAsQHj5jNyZ1zGfMyKUjpiH2ZRPGum22wt
ShXfU5N9M/kp70sa8lENxq8Yj5kvWaoEmvdel4a+FU6f7adC907BDHi3xa+68SzxjpuCWEGgTmON
FL5gtghqSACFTwaYTtNcHclPHJ01ZJy7xks2zgU7IkHBOHPXiGQX7E3mmFxz6PYOJdzYfgKymnaU
+Vdx3eCEKs2Xn6TabAB1qnmKMQUx1F/4WseVNW/LuR4ih7svuLmu2k2KYoDU/B9xYn4z6Gi/68Kx
7vBf0OYnPSWMnu8r50dlVuzBF4UTnbTaucWxflbC/PKqMeRc8LPzkSZAtSvb0EBufvBh/2xYCdtR
JpjxDz44WU4s3qOhzQnh2DHfgaaf7kASxPcybk6SD52b9T5L2Y7NLOKZ1/MtavgJ1oTJ3GKoMm6t
Nn+ZitZ9jCkDYyrPHEW2r0blDTeYpBw5Odg8DjL2jc0r/UYTHbgvd3nt82y/Hja5Nt81Xp+ETN/P
ZtswN0oOwiTFmmr6HZSBu6Vk9Zdi0CRDscnb6rssyZgv3fQ8duoe49VdzzqX0xpJDQgq/NzHQF9x
gXMGVEk45/yYO1cnp2MBwNpMhHdu6tz3b9xK1IQF2AzPHpFCjTHrvSmhev47hvU/AwA5/yyG1fE+
kNk/RltNBjJkt/5/CksPKFJSXP7LhS9wIMITlCHcyS3wz/CV/pvLItBdQ1FUnBlm/L/wleX+RuXZ
5O4IWRWQKnD5f+WuZ/2tjUILxSMupq/1UTrOBG//WgiRhosgHXnfaXFWFU9ZJu7QcyGIzRnjoM1t
J6k84HZO85i188qUJXYhfNgaYR2oPEJ1qz/lfbHMkTSn4i7lGFRsXA3oQeDJ/cQN8dTXyiBjkgEx
dHyqbpsmDmzuKLBcUBY66XngegHwl5zYpjHLmzaVxf3KedtXepDuYy/29sg8WdoklRZvO1W4+yVL
5ZFcmHtR3TpjW7pUA9BAlWRTjb65CkLdt0yhtQ69yszDiTMtADQ17HNtnRvXTfzYCBsjDrey6aj0
z6JYmg8Ww/4Fl2VsbQjY9KwPuJeNhMF2UA/duzGefO5pLs4f2G6NfmTzaR+gxmk/xkaKX16bBXdW
XvtHEIXInCbwZVAQW+M+S1u17y1euHZnj6e88HRKHUU+Y2vJza9cb9hROnBByJtYbNLArdwmep2c
O26BP2oXEPjGaBtqCYuo8SeKb+hHxWM+rgiS1B9e0rbvn4Kgn1gwaYv8XNku35gJFQEZIDYOrpsg
jCS4Ra3Qryl+Ut/ZmKu8K4XFhxCQYPCHuBq+THt8463MTFHV5SeItf4QrF4wYzWELasrLNOxnS6J
cypkjwJ8tYm1cYkByfG6nTf5HQ9Vtk6c/2dlSj5UVGTsPYlU8FVS/NtWVxn53vI8A8oMZVO5/EFX
sxmUI3VjZOjO8lV8NgmMHrS207eiz9KCrWHLaRqJfBNVrpMbrILp7JGaWNVqRHQLQkvw72CRo15T
Vw0bN/R4ly4cEMuEmFY4rsI2ws0G7QG407+4P8Dva/F9QlctKYe0eVrfZzBqNjbLoJtEYnlyOM5v
TOlXl7bX8htTs5DHFVeRHMkKj9PY6peLr6q5QCX2p4BoDaMb/MfeW610DeiVw9Iu9EgY+TOF92v0
IJUTPCTxnIYjcrs2xXKXkvl1pXOblcHwo15teDoZ7HDMV0XesNrygGlO52Uh70P/oq9fgtWrp10V
e2Sz0O1hNDF+kgRBwpfqIxDTq5pvmAvjvQ/KmJF+LdSDoWrxXXIaCIN2ND4K1v0sLOZ+fuwgfvgH
m9UM0Fo/aADdYPsMqlUTCL4PZaCKDevVGvT0LOA+fbLuIfyNfQfRoCcXnINJ7X/PsY1dCocb65Hq
UvAMZbUhvXGVFjLyBxnfri5DP8VqSMEmeCH89cnFt926zIUuhnLnL6eVhBw7w2jqKPbjGuY+A+aw
lKs+kVSEfO89Fnwbkovt0V9Ni0QbSF32q38ROCwby14+UKhFzigyfp6ZwYoVDWtH/mpxZGGCQHQ1
O052m2G7CRiCr95HVPbeydE72EpXLaRcDZHNVRbJMtwLtQCD5LC6JM0Bq2RzFUxqV9mk7Un93VwN
lIimBKs6HaBjcFVUequtEhiiuCUOQcssWG2W8iq2jFfHZXHVXXIuQn25rBbM+CrE9DXcmMNVk2lT
5zwIHfzFxtHxaNqrUbNxPOJe3erZnFfjZpwELOTzq4gzWJ2c2mrndFdPp1iNnbNdGxfrqvHsx1Xp
aTnw1MMAPPBdim2YM6PZ4v8knXVSHqLF0NDbp6SAnewXwUjUB7QgJ2yu3dAG7RU7OKwAwmBFEQ4J
UMJ8xRM2hi32k149c4lR+26FGGY0Ithcy5VtqK2Yw6DnUAWSYfm5QO6posEAiNisaET9Skmkn57f
TbqxYnztUrigFG0O4dnbcmUszgynCv0b7iOSTqzprzBG5jCQGeMp1qg85O6dkUNOgl/OXacq9UfX
8JJ7HosTTIZiOQ4MI9hS1I+CFu+jMroY7HyWx68jjIpvFg00YgJezT6DZt+rX7vrHmjkx8rP2vpe
V1N1D5sOnHlSAanNCpvSJHE6NqyEYEhY8tjmlRdO1ZzdKi7BxFE8kbPuqCrIzXr/TbkFDt8O1fqm
ow/Jj3pA5IDzuHsDmMu9I6BpXhynjpl1Ln38ZPvSPeYAIJ+Z5Pt056Aqf1lrqL++5vv7Neo/r6H/
AOfBE5lDONH8wX8QzYJ2PUtnD+tPQTelOoCAkhbBIrTlkBjlzLJgZqFOcjcSfaxgH60dBLXWEcye
yR/TPhbgY34vSgVMaa0uxNcWA/OG+HFEnkluzSRW1yRoINbSw7zWH5K1CLF+PZ/lWo4I8kUeeFx4
+1xIDXne2qIwzZFwdbCkP+FxZ4dsYje3kWJq+XX0fj7NayHDLOTIYTsIjsNa1+BwX90Pa4WDnyfa
HBSFkcxeOx7dte+xXKsf1xaIWgsh47Ub0q01EaawRpSu1ZFclPYde8YY2HUwHTtejAwTzPG2pnWi
r/UT49pEcdZSSrbWU3REbcdurazQ46a9kl2bLKlcWy04XZyQmbq3y4a8uCcLN36nHQP8vzfcd3Mt
x5jMnqM+XR+aAF5ozyzj6CyRlKbZPNX0a6CpQbQaUj9tIRetDRydYUJKtGwM3rO1okOpuRP37rW5
wzRaEJBz3cIJqxwG7I3pss0nPnSt/UA6pQPEi5+vfMOF90nSEZoCy8cXsBaHEA56YQp+Kw5zekWL
YZKC7WXZVQfVa+k3p7Uc7qkuP+LhbBa6E8mRbDPBLHDIi3sxDDxYJF2TItPViW9ZU5ILHGrwgh/M
zN45+05vBHfrH/kwma8BqfBnboPtCTTdM4bXOaosUR2BuLahR/Y99Jrp0S0XcOXql52lH3nvvntq
VJ8gjDhB2JKkfueody/Q8oPr+eW9MMpotPHZ8eFQ8ZRtcawp2v6yFgerat/if2cLhyCcEFJWHmQz
9w+WMxZzSJiLYEIriaU9+66SUbWYy0O6/Cd757FcOZJm6Xfp9SDNoYFFb+7FVdSawdjAGGQQwiEd
Gk/fnzNFZURNZU2OzSxmrHdllsW4CnD84pzvUO+gQJzc0vi/sxWDKKrqrv7of9yDfZb6/1iS/b+0
O4NxAgTlX+/Onpe6ZNzz5w6KRBX9N791UKZwcACi5/WEZwnM+jRFv5sDTZP/RECKrRsibUj5o5Ny
fxEmZsBPhz/xpbr/oVPr0//8D5IGyO/yTUEbxe3INvrvdFI/UR4E6zfyBW0NLQB5gjvmxz4KCyBF
a9xOV0P5DoySMcS3P30bv63p/gLq9U8voK2Kb693fGWa5/o/1GwXZTPzAkHukRlZbobwNRuvspD+
4v2vX+oTSfGnBSBj8yBw6TpBwoKl/Sc+xmJ2uAOxSF/mLqb0vAH+DNCAAzYMLNm6X7t8ToK3lDFj
Lw6iIURo3dZY1rPqDOhGm5TvNTBrP8Fb7aS0oIdYJeKwBNXwPYMOlZUXg8LV6JwLr1lPRRfmsXpA
vLSwuIb587C0/R6DinvW9cjy87bG9Mf0o+XpD8QRO7OtXLKLRqJ0CEDC6gf3uCjbVN7jSUlGtfWc
avQJc6mDEqqet6AZY7FBFHmTPS5zMZwXcctIdR2XYtrTmRZ2ee73yHPdmVl6YLKl+WrUgjPOAIS7
wbKntnAqHPuap1azovcLU+N+EljSq51N9jqC5m0v836Odbmf/UZH+T+9S///7tSwLNhqf7p49U7/
t129Fg38539cff+mXjv5w679tz/67dhgwMLyHcMwl7KHg1j/e78fG58nCng3L8DN9sOxYTNlgdYS
eAxnoBdputEfx8bfOSZwVnCf/nBvcT9BN2HKKTTbil39D/cxUZgGtVk6XjA3D7FarkwPtAPTJhFr
qS6AoDpLU+ILoqpLPws8qWs9V1d9na7/ijKgFKx4+5cMLr1rS1eK82fR2Ov60fosJS1bIa8nVfWL
oytN9Vl0jrr+DPsgu7J0TSo/y1MIHNauAbK0xVtgX/W6jgVs0O7FGJQUyqK66XW9G36WvmB/5RNe
qulMwwSHzayrZNFO8dMgUgN+RVCHd6gAyjtl9U+errDJBqHW1lW317rrHcW8utNkyz0rUcrbuJ93
xmQzI29C0pU1aX3UzHXnE78On794GDST3fehs7OOAtRO9sZ807bQ20Fspc8EKgzEv2q6u53AeQ9T
37z3P9nvs5fvRuEAhDdENV+oBEp8AC6+/ATHm4AMEcePoE+EJstXmjEvgM3LeWZKb2sCvTBg0bdZ
xVSrYgn/FQAzsPqW3/Cx0AT7YBpTNo9Q7VWJmZNoYFj3habeA1ZA/5xrFr6lqfgGeHykdfkeL6HE
Mgc7vwOBdhRTDYI/rYaLSjP200/cPuGmy/2i63RJ97zt6W+uAzTBx0Wz+v1WTBeO5vdjgrdfc830
R+He3xMSCegf5pDcVVaDjUKlGO1KnQmwUhkypPaNCCBkdWv0wr7vdYoA9s/igyOSZAGdMcAqtbom
wc24sjMfRiYtCpB9elhyBsIbUHPlF1uRjmDq9IKK9QgBHSQaEJdh4NpTM6OHrrsmpgwwis5ACD/j
EHIuHAjJOiUBxxcDl1aZFHPGZ5DCrDMVHJ2uUHU6aMHTmQuLTl8ghwxdITAqtNDO62iNwfknGRHn
anPlKDPZDjrLwbBIdSBedt7Pn1EPo059ILbWORYJSRBCZ0LkOh1CNEzcM50YId28aTakWRlvCGN5
nsaJjpdoP6MmGNYO5+xFfBRDJFFkkkwKpCp5pNkSX9Ckimelsyug/otd6pBnkfkNA6O6acdbZSTr
S8se2yUouZnPGxYBD6Ej3eugdZioNMlhHH1GTKLrGR+k1k66dk/mxLgiHjPNymea1OpMG/jHkdf1
PmnnU2Uwqgy8+ITaF486dgZ2OXlXbLB/sReOUX8QDkLI8hPHSHOzVMV6rJJW7JiHuEhPGnHpp2Y1
HYgHotBmGrJTOEivie1MrlXqWJHXevbXgsET9Bzk3c8dIhKiX4IBmsBoA3S3J5E94lIzj64Xl6hw
aAkoDfwp3o5G6477qlkESGAbPxp5bbK8IogvefJNVENIYmpUNU7bxpwkWbMS51O/s88SwWbwyvnS
Xn2Wmpl0MwndeTSekrHrwl0OZTFGupcQb5qZOb1qXrWISmg98CkFzXyL4MB8VuSdkbGD/Ldp94VX
M8y+REsVsM/f2Ek5QHtVY5OU4TaZFvLccWAOnbiPUU4u3mPil+gPej0extIH8LA6W3+tavoAF10T
OaMlp3v1WfY4iYxTti1+ISb3sQQf0vq7oEHivjcIdcnfF79pTGKX+YkUDy5K4v+uA/6d8s4VFg/S
f909PH1XZV31P3QPv/7N75I78xeH+C8Yc8KE8kd1+0cZ4ONnR27HSsVh5fKjC163Dy4FheWbOJk+
S4Tf6wDrF/zqsMOIAQhMCgv/79QFP7UPFvxOk2aEd8iLEMDwU1UQmOOwIuNxj6jj8eOmKDzzpLU3
f/pO/ic9xE/LHkT1JgM2yLksjpD2/bzsiQeMenadxEfAGBXGQTipm4BMc/y543xTwjQ6kR4AXKsG
9f/y16+tf68/Fz6fL04FBuSWrw24508fEWoubiIZhMcEk77c+woD/DgjCCxdZG05Y4fXJCybcNNV
mR1165J9nw0g0jtPeXYE+xv4O0DEQz8GxdYmYuFskHWKmCIn8iEvYqZvi2I9nyQrOyE/viNXbIr+
Nz4EqLiQU4cqDlThj9WbUE5jl5jZj8j4rd3s1OseQTeyNX9aHltbjNvYlEQ4GOUyMjWFSjyFQxC5
dQL2pAffiNTPmm/qjspAjCSZIYNf92MgC4bkI4TsEeVLmQ39fiGTHLlL+XcpoJ+/A8BJwLFACX1a
6R8/QufYDEh9HGKZDT4LDClxS7DXUI3kH3/9bemW9E+l7q+vFAgC+CASuv/EoXbRVrH64pVGsjmO
FDP8eF7QnkFQaG+Fi+7vr1/vp5vo8/VCOnlHw6FhSegr8E8tsmV2VVUaBa+XZOqWE4XkoCEJ/w26
VXfyP30q4j80GgNwJ2Lbn76/kHIdGLQRHBW82AOW8Y/GDrOj7IKHv/44n+ndP72Sa/EEBHfNufBP
h0KeAEhkvxeANzeL0+p3Fu4Krpll4YdbSpuixEyxfdd1L++W0Q0umsKTeJnN+C4dqvW8dN32Vi0e
uy9vRBfQ4AHQmhrwMYnmg9dFhWCRa/MRul61bFGlYrVNcuZ7GyfhRebGwSkRWPgtgC08T96aHf/6
Q/5KWPzhUwaCaQ5fJ8tuyl2Xic+ff7UYHwQZCWo+TjnqmTKpp5OfxN0J27Tc17KD9Uuk3cwSLXKB
32+4ePNjUeakbZtNv5eNUlcNDgwN0reJParEs2nJ7MpFlPHVn8ry2W29nTIn694MS9zlaiqwjngs
Fi0hQ1aDGbaWMZ0f06Syoopkk4NM9mxTkq8cZ/LosU1ikmG5Rxj39TlPl/RYNrG1sxMvOxpViDkS
n90utRzz0Nl18KBiNz9BBSyjiiK336B9eUt58GxLiOUn4ovH6wZfLsuh1XcuygCe6xh77q4hlY3Z
BeQdD4lbse3NhORBVcunvqsIKyTLrSoX49oNm+V9WdjKoQbpd4ns7YMbO+ilcy+1tjhIvMjwV+cW
K614gHhXPgMvkB90eQAMpQgXNlIK/RGRjayhAdrNX/ygkhGrcnV0wxAM00J5u2JKvfYKGUT0jFVI
CZxN10NfoYmDcvEqWtz/LG1ZhcvvhjSCS5zKRoRBOdkZvjojr5F37Zkt4MDwhPa6uqIGxE00V1O/
SRRrUcOvGCDlF/r7RKOTN1smfAbB0Ax2zNJ+cVNv2jhzKk6JLMsLJ26WR6OQPby5kph2czBg6IHy
sHaC58sWm5KNJy4MTsPq2K8q9oix5HuqTr0Ywi1MCvtBOvsKiewOjRNJxq1tv9atqvcytYzIbmY6
gdqq1GO1QCOo5Tzx0+DP6VhpHKdl2KepfWvF5bDjbBtPKM4WnIWw5HSn9W4rfnPlmc3toshZiHEI
ocKVLMWKISJ8Um1Scsy2Sogz/EQJQewOPslwTu6rPLlE6Po1ZV96TPte3MUmmopcec9LL18t8jEi
BLk5uQPkzfRuHOxtpcwLfx6ms8qV4YaNE52fIK1xyNkH9KOIUcEbKUfUoPMscGk5ea2VsEl4kLhT
tviy4hc8eQtvBuwykeVENkobT4wS7cjFNRIUw2NI7knJ8Iiqm7IsGhLPOqgOtIOL8vOiZ0wGi8Rd
XvOpE7dD1hH6Vi3YGDbCyhvCzgS/EAPF9nxZTOeUVnNxNG3WLuQFmgfPWGoavrAlmGLYWRPxhKQI
gFTsU4AKIq/e1OgkX/LYHN492Khf7FFNZyW58ic5wkYZk8a5UBgLDzADYvKLxXgaTO4vY5GYkQpi
a+yNyP3OPOFf8Nc2MlsPDziqFuSx6/zojKLa2wIDgMAbunOK2kG8OOBKsIfswDaS/L4ZwildZq/b
suqCYBiJ6pjlxxlLYBl5IM0Ohofcvu2E3Mf5uHyMKFjrK7GgvowbigIGjWKjaossdasMoizhyWGu
cYAAY2h20EXJnO6B0PoeyZQTcmksjkxDUWV2z2s4OdfQsMXVkol2iGTck/somnr8DkwDuEkhVqg2
uXpLfUTQuNn8pzRDv4gYw3wwBPUFgQwpa7aJ6mSk5KtraF1eEua8OzzF7WZghE5H5Mm7InHaLzmA
i0iKdYpwZcw3hguGhZBMOJVOK/dNEg5PNTS6E3DU7n01UnEscoezBzXBpm0ovzw8d2dr6PC+Fru5
stMV/gxb38My2TgaPLJ3I8IHml2oRj45rLvrUJRT5A62xeKReRTjvOR69ZsYs6+z8jdWWHTPCVTz
LUAS3okcQhbwY89HMjykHDAh10SPYN2dHabutcnBwNILzS8ZFOsRi2ixDX0c59QqLumB8BWoI9XZ
yAKJoJF0+aAGHp+yUXGu11Z7li9IFNiMO9bBFGV7iCvDZS1WG3cLL5BGRsGTd0X5z9tGxPR1gu6M
gdNL+zvhE6kbkxd+pxCARoq++wskrfNOoh73R9LMO/gwE6AqYZ+7szj0LYeCqQb7arRbHKlpO59K
aZFvWuTpvrbjVGeCPZixAaO377ONKycX0JFA3liFyFrTZDyoZlzSA1+/L9/w17bpBbSDduRqZlbe
z9WwbPpSCdw5aHkvwrh0G07WpSOADABBejVP1lyup8/H+383rP+mYbXoEcCc/euG9VoWr2ld/ji4
/vWPfh9cO7SlrLkwdJkhKdYh5e4fg2s9n/Y8n6IJXhqd6R8LL9vX/+Uf7rHfulXbRlGIgSPweGf6
74K/063SnP5YBJts0rRqkT7IR2FOK/Fj0aZGGVQzT/YzB6VtZMOv6NOx39MbBRQdVVqf3JDYrg3Z
Sau7kwq87GPKguW9oCPhOJ0N1ayYYcswiw9I0231MCxtcc6zKctvelCTX0cCol7c1avOUjOB+zXl
VhRq8nMrsqwkRSyWe0+GI7VbzqnctEb9woO9vhwJAoNWu5j4dFGHJ2tqAdeBKha+jNkClYOMNGLQ
+nbxvozTPAQ3C3Y7Ip60lcmqe2dnfy67Q0aH2euod+DD5zq8phJL9o3WH170qNOAchpFifB7+BXX
CZMssKerIv1EeVLVrc1VjXAU5ffcKX9LiQ2B9tj/igKFI6DBoBULuADmuBXjno7koMORg1+ZojFr
KQij2VIO2HpiWtIJGTSevK35yVicfgUuyjRzOdBl1bnU7VVegyQpB9gMOmq6sit9f2O+nfvQ4VGc
BmvrmBHTT9JMpTcm0CUUg7OUKSMe4HrN39eYkokI2L6ka6V2qTMU5hZD9IMl51hd+WVvnAQAjxvw
4fFmhdHBFs6BONWl1Sk1jPGQAHK5l4Y3ZBuMvcS6MXm8NQsITB6166vf5HI3FUOBqWXB9MNinya4
lBf4OOxDjbsALkU/HGQ1tpTPVe2hPy+GUzDOaAQgapRlhWTeS5Nr1wph7qTFHHlM5iKnd22qYOpm
AEvxrSqnEseD0aPFI/dsQ7Jsc13k3iMO7+TWTtruBi+3f1s0cnxJy2COUKHC4mjS+Zbrod4vY509
Fd0c3xRWvTwjq9dn8ABUKvatOGLr61+FoYyfUhSExzn1jGtjhh6GyMkI96Ov7IuYVgOSIO6AyPSV
XJ4ajaPw48J7bD2zusdFhFkHhzO56G6OPX6blcqft/WyrqdKWZ63CSFrQJip+tOELe8wFTJ5spva
Pg9Xn+AIs3GnB2y+3YKpCIReNDCw/jAnx+MJ5q8MppOaQQp2Z2YokAhuoLX7JzW5D3nrR10+OPbG
gVNwYS4NU/o8WwuyOdQwXg9JYp0j8KiPLL2HTZ9jXKCs6tRtWnjVk6KMpD72m29Ubs9mi4SwL4Lg
jF+63C0NmJelaxDULsV8Sy2enoFHUA8JDeiXwV5LKBzTbL3ltRLnxlr5+aZtbf9sKuZw7+TN9zFs
46PpinaHjQMkNdaTe5wkwxfh5cXzgnfn2Z76zN26bSCfW1ox2AXcYZ7Rq4PwTWsX+lO/zxrvfKox
lZdAUg85Ar7rKqzcs2kGckCxKtlw87cGSjEdPuyuOTp7T2Q3FVz2s9loZkWEoLS5iuExpGiYi03W
G10EqWrZ1dOAaCtmKcT30m98v9CcLLFlWTSd1SKsIntxrScH0Df6fvWYreo+bwz/fXZrRGsi1BsP
l8LI3VrNmj/4KnfOS/ZLF6JHQuphU4v8LDmFTudfYspruTWG7n4lxS9ylajfvIEZejOt9Y0dh+u3
ViuRN6ahE7NLTD5JnjiPpNHhIWwBaWymssXBv4bJJZEIw0uPz76qi4RscAxJqzRNkOCzOsNEm7x2
REp8L0BsbbuxvbAG0IWuN81ROg72FyuNs6Nt+BZu9GlaLj7DhxywAOBgegvCl2T5fwUK3Nir2jRS
jL5BfSvzTgOxejPcFcNsXo1dRh8K0JLJRIq0bD5a7D3u6smBXg7o2L7HXBR8kxOTnc2AopsoGJ3F
hedpuXOMOLioR7I4Bx2eGHo6F3Uh6J3/q7DnmwSGKG1AkMIinBw2IKFpPiwIG698qthlkwwoLZlN
MFbosvRUlwGQ4GYxsXcwj7zqsk5yibr1thfzG6im6s6cvOVESmG35R8lPzxnUuGyuaSGc+YLHIiw
nYImeHNq5X7UhvOO6t26MP2x67dLy4ajCPNdq3KDm9yQl9OcBpehLXGCCqRzm3x9S6kZ2S8W+Ezm
+bEW6p5dhyB1UaW47vBLZ5gh95lpugeRreFta6p6Z3hWakOKnrpjgle6kGMCBCKLI/LlzOesdZ1D
zipvz/3+lq9VcNda3bRNAQA9JL7JCZKq5mzKZYkKLXaLS7dmteZ21XhZEyZ4RCIPFNArIRo6iHFv
uXKZbYhwusmWWr23M47VjUUkAmWPEzwlXuyc8Q6XyJoa3HBuQ61ZSLe8KWMDqpS11CeT1eFWdGKO
YHpkFzjV/I1XVfWhH+YhcnDCvVhKodQOamx6vvzad+a3vIUltvJ4vBinEleb103pDbVuuam6WkZz
yfRjsefuw2R3S7r2MtzngsHK6EwkIySB3DsBsDx24/F9xnjyyhN+f5hCmxTuLlPXY8IMapevOPk2
Dp3aFtKDcZqGc7TJKbloYCqFU3xF3I1tbwrkO0RTcweljt81CL6mQfFdyaw7IRv1EYxIGbUu/ytG
u7RZcO8zQerFSeQFARsZCAurz4B0g65/C0l75+xMjUPvVsbG6eLiNu8L+8zq8mzf9Hl7GihIdkPL
fNMmURaZPZWXQUrSQVopBl3yILiPZkwWvWkYkVjWfjvTJe5sv6veenfKgGEWD9mQgANbUu+IcAbK
n3u5OvjxK6eUNJX4tWvTfWtFcztgE8Ab9jk2WA8c0QYEXuOLiT5hk6YeBl9MHxuvEN5OivrKb9St
rzlsHebvCZelKOUUibQCD93LM0zMyb5SDYzAEAeal1XWxmG1insME6xTXNqlYeDBZN5SeEN4dJY8
iVa7vDVkdQMzIt33JZS8FRrWFnP9bTgOZoQyojh0bJqjnjAIBk91AB5jMA/VaAMzMnz7mmxL2BeY
5x6IUciOcD3qLSKu7y25vzsWqOUmKxGMW1nj8iCToJYIZr+dLDN8y8ql3fkGlx+wqqM3j9WtZ8A1
Iukh3YyuVmWGzXCaSxUeWS4zOM3W4Kzsl9sic7/iv3j8717qf8V9ZaPfYQj/r3uph+/za/fD6u/X
v/i9kbJ/cVk62SzrkPP4Go/xj0bK+8WzLR3Rxyw9CPQI/nfehgfl2uM/sUxg9E7A+B8SIMv9BcEQ
Ww2H7bSv+dl/p5lidfDTagyZCWMEBMcMiHXvZiFR+vMIXPSUzG2NnWhqLfU8Go6PFHx5C2arANlj
UP4YJj1TqcNbpuCy65rxizfm7X1TG/ctBhE4qcyEUJavl049GKcltr34MNZEqGDzMF4H3683Iezp
9ugEsU9541pJd1P57mLfOk4mrZIKqDD902qqwLpidCPqxw5S3cAOCmOUfWhgajWXlJfCz7dMrMBY
bei++hJTSAyuaQ/xSmCxbSal2sciqHrKTr+CQAHkb/ZQBtHh9Ds/FU63TwvHas56JsUgdLRORkBx
tBbSnbISkOSZXy9UTEvStdRjtVlzNDpYrw7saRf3NGTs97G4LpmfP8SLYQxEovtybKO0duvXvIqD
98TLdWSLBZaiRehAgo+3DTptVqOARijU8xY68Ga1dc4Ga8UsxFj/PM6ZHTJiwUS5J+cmh81W50RQ
seU5sploXuYqIw+ogI59zI052E3MdV5YvThoEpMUeRIZuEVBjtE85Jct9tFjbk1PeU1Xk9PBMrUO
kyPmCAQtbZmkz9mc4ZRYxuzkB/Nl7ShCs4fhGTNBBUG8u7HLmV61GkH5jYn3hr5wggc9vaw59nur
Dbdytk/JLJ+QYGODCc38jK3ftySr1c6O5XBP/ADDSygZh4Gv1LCreoP7dTp0furvA6s60OTjEMqe
QDV/gLXpz1eG75tQJldr2gIKG/qXuuzOyrGujniwGmpROyKByNp0C3V10whzr9r1Jk3KeiMt+dSg
igRkadQ7AI7fOei9y9IjG2cK6eJ43hubcGC+2tlxJPG2HpzRAVXAyNbKbS+CnzdvEwo4bLRjeoFL
Rl0GPfNR1JfiRI+e7at5hQtmQItcuzb4Rkk4HsrRzb7hcqFcBwizawjGvEOz5NAOJ99jO66vXaO/
xzk937NBKdg5IOtEhpIdYfV61JVoPe16cYGsucO+J57kxLmQ7pWywj2KODzDqREeRm/6XruyPIER
qSM6QBSiyZBVW4As32oey9sRBvguSagfmGh2UV3bJQvtHpwxGec4GcZiR/mJpNSaH0wXeKkq5BMh
Rad1raZN2TUtxn7j2V1isbHlnJ+lrQuNq3GyD5sa9+uwIiwzCc+Qk4MsaGw9h42YkBflKIdzz+u5
4wcVtMxkVuOjZpJC2xIEprup/UAkESRLnMVLORtHtPzDHe64yb8vHNncYEcFTdbGKrtqCEPZ6yCP
nTZfApEohvyh88qeQthcEyjHtXVWDdAsKbd6Xo0LiwYtnvo30grtrYjH8SafpLkdRy6LJNRQ1WCe
l3cQ6ELsEt9ZzoY+q45Wjy2J6plLa94aiyfmbcu7hZ3bTf2H2bbs9ZIphjo0D0NKynuHlSuYwhYU
hmib6coK3O6lc7la0N45DLvNsRTnaRWWB8YxDTWuYR2ExVO8lWwWlxxDXlpzSjDv3NYCYoMLmQHX
CNw/uF32jh5KxyvGuCOD9ctMUN2TnzXzVZEbr9xSz0DlBN4ziQMR5hxuG4d8RCb7qrDy88rI3uMu
UFFmNdlTqXLKeA8B2CWhIiNN/kCO+WqW5g34oEfaMUk5EdogZVg8nJkhEzTfHi+Q4TV3SEiNe0nT
x/LHzaJEhu12LUOVb4gh5zamc7YIKa3mPcgNcenFS73r4x7mRt/3V9Cfa6RfWUWiu1gOSt+12iRz
W66jvY9b+PzgY1LUyuMNA6tsly0dIF+RWnj8qG/aYA3AoHpwFu3lBWONe3TGMnxTVnfrzw51Uift
8WgH/Rfvs4oSwtjBpj05hRkwxoJ6sunZz37EtePscqM3zpfBTRE4ULdVYg13TT2j6k4CXf6ZnAfB
cpVRUl+vhhgvlwwvaLUMfpQRDLyZO5Rfo28NO6q45JCGxBGIyQq2YY6ptTHVYYH+yBncX4YDp9Zq
L4jVGdFuBZPvE3lv7sablLtJzOluIP8RYCVAploXvXw25BxAGY2lDU9KjMTAm7NAsBaWb4suoAUM
2u2gi+qmw/QGl5JKGyl898CwMozsQC5R6xRh1PXtCYkjw0Wj+Zhb/7HM/HrHAmfYi64hN3FB4WoA
Y4b9MKf7YSjnM0O271BILjH7D0xaigJ+vwvzw/Kra6wGmHlmfthKLPl+0s3DqtsIiMNIFRty7pDg
ZdsgkaQ2BnzmQebFxiol513rfV11Y1LpFiWV/VerlvLcbeJ4Y6IOhDUJdRNGITvEYuzAf9PhTFJ+
DF4R7udm/Zo0/KvysxdihxBfxrWJN27MNR8xTL5pacdWFL26iaUVb1PdTk1OMPJwtxhbiOSFTuID
3sd3p8+KfeFSMIyz81yqAc6v7NqnIuCfWhWDw4Z270MNDvz1LmeIp4MUfN3b1W6R34ZW3ZzEZ9cn
e74GmsGhjEXEYVpzamfjc7CwLYdmeJ9lrJzHBClkPgec615WfLN0p1nqnnNwSm+f46TEu25U+y4n
5N4ySVTol5XID3v51qXQSkcm6DizeA9TKuVOgCx56oS13ki7Y91brSjNWVPCT+ULa3j7I3unF257
2YPUqYKH1nf5W1vgtRrik1fM4CGLMLkdumK6cfs4f/Fz7971vAnbRHLlMBE/2sQcYxNM82bndsBW
N3jtnEcYUdNWxwox1Qh2zhp71rbt/ESrRSfGOHqikHkj+LGktt7daq4AHPE762a8vh5NMgrEOvtH
f3aDr5PsxAtpd295E/fXq7ANxNEQUY9509vXbumNIMhyUhIc0UBhBW25Da0xxKnvulwRorxrg9C9
m3BRiy2npkGJYTXW1nW64gNeeODoGzXhN0VzT16Lr7wDUkiXW6YCgHYEMYJMlwmOF7GWvW+yBXN+
Ly4C2ExfkEKLbwhWz4opjVfWg2mybRP7nTWbCwQps94YvjHGXlH4yw356/Op+Zx0ZTLNh4gN9Pwm
9Eys+ZyO6TlZrCdmY2oUB7TrN2wSzmMAHRiweRzMR9NYcy5nb/TfYwSg29Tq/Ouwd7NnXMcO/uPM
jRgfFzsXodS2qRuImaqF6FX3dn2nbAcTLPbC7mqWAL83Iq4Z6vbNQNuqgr5E29YxZ9QTx8RU+T7W
k0hTzyQb3tehV55xwPAfl4fWL7JnTjP5zCNu+FJMs7jHShKztPSzk3AnKt6YAIW2GmHCkltBCN7i
TcVTYmX5cj4S/7TBN6mI5bC4IVIxkRCDjPfM0vNYYl5N8p2gWkcM+8VuFQxve0ylz+Cih3e3mcZj
0NUhIQp5f+0kqXqsbRe6sd/VeR/ZrRdBc2XITHW1PhHeXkLRdpltMsblhN3SJw1knYWN7eF9bMgF
IIyml+cIJ8tyR6iu9zjFwep9SaSegI/oDal+MOhzIyrm5AtozWTnSMe78myZvoz+5GGX94f7YiVN
LWKlYFwW1Zy9sLGs9ioOSicq17mAt1aJKA/yBMi4g/pk0+lhv8D4ezvyfz3OJcerKsP7qaQ2Bno0
fKv02sBI/Xzv9VB/1edi4XPH0Jdj+WCSirshEM46THoZkeu1xFLCaq2Tttg2xloAwFONu5/0OgMU
oVKQAcDo5WMmd2NuQneu1oHRUV4dB7bxN1Zjx8td4Oeqvib+Cz13mMyiBbOKRM+iWCgBVC3EuwyD
BYbtnXIzA5O0keyVnfu6T0hs4RhbcFOp7piHaRluJuTRxIPNjrElatXcscQoVeSYqEuQrzD2rVkw
HfvUc58tvFZkqUxJ4x+V5F78BogkjoSRx8lFNo5ZCwFPqHxnEa0aeRba8K1E0M3pw6r7gt1Xcxy6
0Lyb255ewGyNw+p6gAhIdj2DbNWcFNckcZx2dkEkQ7aNrcH/KFXtvIlK48pwevf5YS6bh06GcfZi
ms6wLQmggPHkVZsApL6WuAfB9xpd/NFDq25sTHh72xaP+NOaT2KHf2t1dmFXyH1ndeuroLA+nxYo
uQX9ce3jxMdqPpytVtvfNk3WfElnp7ybyHZDxg2a1yqdJnJT09ZzztJGL8WcHl0K1UErO1hKo0YJ
5yTmOK3OMTWdx44qcgc3LkRDYOa7hGcdxTnT/tlS/W4o/BOkrTGqadzv+iQL94qA1VfXmZ1jKVXD
9p8ZPLKLYEMST3rIEnuMVI1Cz84gNZCdk07fipBFGRP5a3tOw3dRMX7knbCYhMnQWNZyxNbaUkoN
yYWkpZ03ZLBqlJ/X4tmd3V0LEI4EoLUQGxYX6W6Ky3QXkiBPNwLqtqOm39ShXx6NLLaZFPIkITcG
unJASsDWEMaCIIhM5zoGt16FvnHd2+ty10zpcQAUeUkWSAU6sbIVFbhR7IqFoJ0GKMxlHGcZB21L
1ERtcO8SYzcPTQ5XLkV0oQqmyLIfeehMy23ai/CK6Du5g5ToHaWXuTsk+xyYXV2fZcK8CYIS63uH
wmo76J2DD5OzwqIrKeza4IrIH4DypZAgm2PUUkVov3yiYmxIHqAjs7RExNS9sDkCyT4GB8cl2BQr
xvguUO4cg0ysp6XUYkkaT5IB3R7bUpXo3SMskdxPvMhb/4u9M9uO28iy6BfBC0MgADx2Tkwm50GU
qBcsipQwA4E5Al/fG7LdZdHVUruf66Gq7KJEZAKBGO49Z5/yBYdYukfhlxKvoz+pkENEEu7M0r4h
dvvU54DES3e0mz0COKDo2iOFLKSUWWZRfMqz3n9BVBUjYLQlubrGsbdWrfMSLA5rXgIK4pICf81o
6QMUJStxpRPZZZkkxS31B9vejYJe9H5CL3TdD+y3idl1d+1a/gGoos6jti2BU0xoN/PQ/jrXHNFy
gpSOYJzH3Wy1LgXjgIqA6l6HVA+noCLsCwFjABh73KWpAZGhJJFQrkWOR1BNd6QHkAAFNpPzGlsx
UxMUIJa8OiegZCq2ODDMR7ovPVLl+crDAPPEVuoxs9o1qWsILlIJGLbVCxvHJj2P52WFnI1Wt6un
8TPU4avZMd4mzd2nGpD0Np8E4hbZhduZuM2PROOS2NF24EXtcNrSXfIf4XP7MEYL96I26SXpRs+D
CjA99ekDsrpvHjPpYTbsjupE1Q9p4z57KdpYb6rFW08bZ2cnnbdTVvWkke9+U6qylkNSh5LGHC2y
raXVCCtPVvehGWwS3xIYMoMK48+TPcKb09OEKjEy831LIwxgYRjD0qMAMR/8XpiMzT+wMlFqqu4Q
Be4JIkNdg0O+kXy9OBhxn6ckXBneAWkX3QkI2WZesoQwzyReidsKKEruq5sJunOycQoLvj4KKDDk
Ll3XPaIkYrXw0ilCf2R4zj/wo6IOv7mJe4+Aj8kjzNLv0rOT8VlcHW9+jQs1tme4vjC2yJFufYAO
0S/1ackC8kls56ljSdqWuLI2o7vWAlUNUCwag03gSCTB/sAuL6Ol5PrshJPe/Z7A0E3zMW/GI5ql
z0lIzgwDfltmCq5eYl3FEeTLpfTbPV2lk3LQf2DeC/ZBIcuT8in/UervtzVbfVoncONj0eLAm+6i
vH+zq4wRH5NmFOn6rhWrl6wywXkt6IkG+OnOOLtQQIQUdDO74mPmiP5iiC2FClKSIFR69Vlqq2Sf
NURHafA4u84f+/OaRHcqF8QFEubyBpYxusNwSRkupv+RNuZzkUD8JMzcOwRFl23ywfsSo1R/mENE
aVLTYN2igpi/+n0wPTD30auQfrcNkN6dupZilO3kW5RY4qrsQtLIvCxz951dFMdI1ldiKPttvHiC
EKoM6f8+SJwK2JudFqeW9dGJFqSmhJC99E7TPPt4TqpdYS3LK00caG+OKayXRlbdTWCXMJBY8PBd
BYE+hkXeXQYFRyR88Hm601ly6iyR7L3KgP+PS16tRFUvpMeEN83sQbMY0vHVyuQ3wK9GESFh9aeW
MvTdognj8bNgrrcqs+cPofbHW9dNxXIN9KpRmzmomjOqoBU928FTa7dYHtawtAB3YKZ3CuJztwXw
quitI9kUdmxdO1nnT1ufxeCYxdOjSfwP7BD8hzZOmkPSmuHIewDGt+thJEbh00zy/EaltfuQ2KD9
+tS7CaGvvFR69XNUcbgFAQAktuSQDprfZVNzWQJJ3bSItS/YQwz6kMiu2YKqluNJ1Mw/GzmgJj5L
4lmvRaIy3czUwtjTVNLZrGh4tndzo/wtbrTuqVOivWhbxKSbtAkim54xNT6j8nhrmBeeZQMm4xoS
oP048QvkjoCO5eNYDCVMCUKycZatQIoEqfCVt0Y6BWt7fmurmZ5iWxMHp5TqdixY0WboxoQdk0H4
7LgDWtJuWHdCzDLPFTGHn0WXhrzaYz4cVUjkdWtpEgP6UNCESyzQWmR86gd/VAPFJxuB94ZjWMiT
sKInMrfB3qY0+lGvgwzaUVMz96aYdAGJpMr2S7u2b4lXS7ea2IgtW9BK7SZPfZvZXu9pEdwZ0oQ2
Sy8RJgOr3vlqnM8g+bR3GkftxzxnB77zBRP20vnObd82DjwtUj7uya9hPWUua26JKJw+WiIbT17a
UpfB4BxedcYaPhbKsq9ReJozV4W4LMep9+56PwzuCd/k+NI5cXQB4cr9YkpCpoY+nB5c16MYqoFz
ZSjUmVY3lR/SNcQNimLI73NeylmwYo0zVcGNB8Mjv6bCP7CeRB1oMSxFRBgNcvZ50lW+j4cuyXe6
6G+XpBf5RhqF1pMy1KO9BMkpF0yVdYkStITW/xw7PRu1RQ5kq1FgIv0O3DjeiKz9OEqfqEOLVTdp
BIsZQ2rHYSfb20mfnylrDm3U7dVFF2uyfGd72KteFpfKqWvkrBApLpulmT8QKzrojdRZtUsJFN1K
kqGZTgbrThWtuvbNHB4rtG/7flrUGepqsfUUhkrCxubhKiwr7xPVW4tFbFaPNvu7y65pCb4a2P1T
zgyo0ljpPUDdCdhNMlG0b3Iskn11NQ7RqzU5HB2cCrVM6g87yywOsWm8GuDoUsia3nmTOuEtKj8N
NMifThJHwbxBy4TGilPHyI5xS725O/VQs8gDCopL/B1f6lA7hBcatAaheUlMlW5dUXAyCHPKik5c
USvrzBM6r/gQdE66J64avxQD/SydVL/FiuSeF31DzaYpamhEUbjsUk875G7bAWSvhr2svXTPWSnM
lqMCIuMOagMLWT/ehkFDHdiJynJX++5U3ms/zXYmZbHJ/RXjW4Ahu7SIW5h92jfUWB12Gk16cIAj
w+Narv1i4f+347ueDI6beYAK507FU9S7n7yEydq36n0mPPyreNKjGr0JQsdsN89psuutkowrWsYH
1ynIRRPVmUjy+yUkNLLBR7gl6W3ZYFC7QVdDan3eflR9m9/KBCy35R7ZWA1n0yKmz5amDeLSbsfO
aB/shR2ybi3EzBMLNZbcl4pU6rt5bO9gnRP1YDchS7uj1siJ0rrB/2e20GfT87a23UsxWW+AK8ar
1dkARQqQW0YbjEJPJD4NM6TTpNKXk1L6vCvbj/9pW/+f2tZSrrrc/71t/THrXxsU6PUPrevf/9Yf
retQ/kYGg0vsg8tk+L3T/GfrOnJ/o20jac8JCmskFeC++xMfGvwG08YVocNP3ICO9/+0roVLV9sj
+ssnQ8IOKcL8k9b1jwY/Ea5uLVjuLphNtGLSW3/+g+GObQ1FfXkRJU137CrMnL5Td0ewW8WyHTrO
RH+5Qf/GwPrvLkhTzSYowrdxs/LF/nrBgm+tXFX5F57vhjtaV7CzolHfyjJsj4npneufX+9Hr9/v
XzAQkvtFFwZ5wHuvXy6XHkaRuAiaVL7kERfAfu889v6Unf38Uqti+l82uO+X4lHzrKnf24H9ngvS
UXpKxsIRF1Al/Rc62xixhiWjku4mzvXAFuwpKOAUI8/S9z+/9L/5lowkn9HA5hUi0rvHOLcF9hSr
Exe9m4vzOlRgLPDvs/ChDv6VSdP5UTr+/YsyAqkNElYSSrrRPz5DDS+ugrMvkGRKLoRuCOXfnNtl
tp2GAFNU7eUqPRFeiwDQdOnUfxJOU7LjLUn/tN36nxk61w8k0XFIvHwOTkuEGD9+oBwx9ViStHsR
zoKvi0cwO7Otgv/6/11r1fQj6RfARcS7AYW8zGaHYcSF18/O9SgsEruHShOP5f7KcL3exx8HFGZ2
NCq+H9g+eKp3bthsUJ2FN0lcQJL5xjki2o9uZf3Ccvv3ocNFJGoo7iGKQ/fdw7Qndk2DW4oLosyJ
QQyntVBMvsjWWSj3bn4+Ttewnb99JQBgjotIhlv43nUQQpaYFrIyLoBDIUD0yFe74ChGhbTsevUc
toX/IqThJcVpzc5nQBsxEePyi4/x9xEsbcG0BzWZf8Du++OAiWkZxbEsxAWEYPfkFbUDEjmOsN9a
PSO0jSh8F4W7SlGXkRL295fXV3iRmEG6488/zb97AoJ9Cks1T5rGyo8fpijB61V0oS56fIr3tm0T
9UVL80IAtdv/80tJ6YFDgpbmue9HlFZh13RB611kgHPvo4gcNvpaKLO3oeRJ/PxiP071TN/0NjFz
wyd1udzfhq9CYEE6iYJmCoFs2VgYRp5rr1TPyxzq24kzV/iLsez8OAWvl6QmFNielIxmDN7v5kFV
LHhnnCA62Wggzjh5oTjuu17fy9nS91kf81w9f9G3aZhTBkt4pSoC2C4CEjrnXZhJwjBalr/vM8hA
+bVnALgZuojUWpxdxon/FzfJ/77E/ust91n4iVNYg58i2/MkS+OPj5/ddi505YlTX9oVG0UEEE0m
rQNVjmKkyF0ZnZDOR/+BtnaujNxjE5J3XYdzZW/yVaqEppgHGfvJAIS1Gt40lE12tSmnwY3bWsy8
dAgc+oHOXFCxSgDxkECm70vZdvSo+GsdqjakFfw9zASudz67efs8QGDDzyO8U5dzA7/Drm8RfFnd
HkkeHtYltbAOR3HrHB3sJkAdAwIWdlWUUisEogaDG22NJ8/KuuUaIXf6e54UJ3bkYsiGqDwglHCu
kTqs4GzhqGdDg285s2IKFqdZec1FD8+q25nOqdNTgVn6jQZ5+xwo6EinysnMvROyawEJbk2bRRVJ
9tkxEY8sWDy5UiNDyFaopBl7QyFfCqKxFqrmrv9iIHC+9QDlWKGnyX+pTOG+qiV2j1MbtPedHKoz
fw6olGaJICOrjyggzxGdbYo8qNAtj5w2ocMQU3MBulwL7micxU8GnepZ7Hk0g3oOn1bjOo9YIrk/
0RwH932fLE8ubv43FQmeUyXn6MnRXf9WVIm7muUHyMM9hOZtaLroaSRxTW44ZZNhFdf8lio3ziN8
D+dajDalue+rHBXSEGeTLIGSV8TdAunQlDlMQNUULDJ5cpuqNktwonfWHa08QFvfVtGlnbv6viA1
S+9L27LkzkdFSNg20pJd4dn+S0DBCNNJTot5OzUhyF98yYE8qXW+tKagRXkgJgzwrnb5MGACVg06
5oo32dC5ZQQnJoHKGTrXqVVR4DU+HrNt3IQYLwMjWG8w/q4W49pjLE859ZDeJsyXoi3gDW3hAlBO
yFo0wFFatTKsy5ACfHwEysOrugQlxlEnq/wX0qv8F5kSWkW3sCOZ2DdO95B4i3tc6KGRO5pI8bme
pvoxpJR1Rf2j3LX0LZwNXCgnPIBX6E5Z2UznSYnPBhGn1iDLF8rvdh/Lx7JcsnljS6z2m8DPzTUw
RJtSVkrNjUROAnH9Hg2Ab+GbqRfzWAAh2Y8NUR6nwqaCUzMmqV7bfX03qJ7KUB6PFYK0bvgWigXP
nRuM15H06dsYnVNOHAtmpu1COO9+thWFlMEy6hOO/q4/9L6RrxpvLbKVur5sertLDjYVdtR/IzBs
YEt4e5qxuY7yCalHvfTp58Sz6HI3g7pCcCrP2trEF44ZgvYs7Gf5rLJqJZcgHpHJ3Jw8gYMMc4hY
PtdlW+xRnS5bWms8xpCi6xZLcv05V3kw0DFIezzHXXC2bkb7TaDbFSLfVRZuCdDIE5uXQxW6ZDnj
Jt7UtO/ux6K3AL226jzviCkx/mi+Umyckctm1p2JmupTVkxiSy4JNfoab0/eIr2j7vsSDISDhdli
7WKXCsU4dc6hUg2/KLSuV94A0z+qQRSNhFtSeghKasrboo3IUNh0eIYT6JK9VvMlO93wiIUTp1yd
TcAKaI4B0CqjGBNDkp5TT+1J8ujT3dIYJFJVM36gxEZRcqr7w+gDoa1T+7Wk3f4pKjMyRCNHH3qL
lh00W/ssiofqjlVpQQnL9H4pRTsTdWTzRIPEzS8pXIKhHkZFhM3AoLYkO7IXEw/OtYUBv6ezxolh
36gBeRpZrmywXQ8A9JbZdnhLOpsJqVkibDH2wpC1hyl66tC2JPtw1L69x5yNImTArDhtKkxry9b1
cVrGjtC3mMetbWDKDk9jxHocjj7NfVqazUXTletvc7RCZZuhdqBJ0qwpKw2zreYc1SP0IT5oWpzH
SQle/TH1USdrgNRH3ynUs1IM220TEH21Kcq6hJ3cJuzn0nHeOFi0m5V+0pOi4udpqL4ZNQn0kAG5
PGUwkDGfi/lrFc4tPpbC8j/iDULdlUb9EWRDkm5qnWQj6cx5+qWfhpdc+d7eF1mCEcowfXyimDla
D2TiNd4xdNPweqLOjPWARn86zy3yX7kQZlyrD1ipKPGTkzd/mPyuupeJ+uaWSAeRe9+AqhiOzKtk
3rgReUJiVO5bQjTr25Jl80MyBjw53nhMQVORRGBXSEbcTGlWmE1b9sFJEj9Mpv1MURJcIPP4thj7
ZD4OkbYvRNuYq7YfvHtJPhW8bEiItIt4CsAeqCc8WfWkiS10Btq5XSduCPkrb1q65fdVFrZbfFn9
K9WhElHL4n1pIjldDDBZCW6N3Qy5bki6fJFSe53HZSZguC2ZLqLYpw8WipOZpy8x9c6HeUiKO2cc
SQ7LEv9zMcsi2XZlGrFW1lSKW6CIiMpNBhqc/EYrmiMUVFPSv9AlURdV4EX7OoO550jbijcCu2NH
k9RkB4vNLKVLx3UxPuGp0MjLau9RImY4EpS8oCJKccqZcbkbsFBtInjuz6SEtuPe7nuRnXSmtb8N
Gxv5bRgjMLyW2p7VWZSOPTq62rrMg6X5QBAGYharGJHAulZgF8eRwXM9s8J/c6a2vxqVms40C+FF
nfcV3e8opTGKJM6DaUE+GuJK8qYVOwuLxmkw3SXuNHvoj2O8Tz1T3nOhB1JFTOlf6sxlGkUfRqh5
q6Z63rmo4sDckV5/NQQGfbOJWvLWwjIgNZnZ92vjyjE+RFZLO1Ml4hypAsXrUi7Hfgyy+x5txgf8
Tv1TWBJpNekFn1SOwLIAxEV/Jk1XjXUeQDiZA9pQMZx1iBasQ4MNqYq4Qhr6glt1OxHnfQY8MOi2
PvHsN64d6A92N1tXfjYAF8m81juEGLYDeJi1f0CN5iNjczOSkkfG7re4TPVHhRTzdfbj4G2WA14h
W8mRoLvS8YG0NCXUzTiE6kM6YJvtunQxNBkH9c1P0cz0eeWxypF7ffLwxzXwKggsS3XWmo0IOtI0
WZ1vLHKe9q4t4wFJDXv2ZDEIDG0aObgbRjGEF8WI+hEvxfQplWbNgUmW/MZGz2xvYlWXeEDLctiA
47LuUsvjqZUUkNBvKPyn45NGTI7c4Puh5j84hF/gEIBY/ZSG8F/ly5eXH2EIv/+VP+ug4re1VukI
6bAflwLHzZ910DAE7AeqOgBDxTL4vSjwp4UHeh9UZvqhtickB6V/WXg8+zeXsiUFTEn71qbM/0/q
oD+WWr6ThUNv/RSQxl22SO8KArmjXNF7wjpGlkVjCVXechzx6z7+/Ej841H/98uspz00WrD7/lZ3
WJweEfkyWVjbhfOIg93sPLy/N9U8EZL482u9O36vsOQIKhdmJEjFkmrLj+dKngVKe3LXj8Zpohtb
dtOV9B3vhDGIDbVEdfOLC3rO378e0zyUirVq5XAOX8suf6km05jzWyfo4mNGGgkAlbYZLhvapkwA
VoUFKGTVeKKQ57kHe0wmD4FDmZsz2czYWFo/Gbf+NBHohC6XRkmecRBvNBt/E3UoS3XWXbZk8ZFy
mURnEM6yswowOJZaXZ84H1Z3JbWUM46nwwcH28Qpmjp1sOIqu47NkF3TyPGxcid1emZaG0Bz0hOl
y0J151pi+Rphmn9KC9E9BSq5skeTsT8rMfGo0j4uxBNdUeiQ4TbNsRe6/Vh9W7yluVm8Of9AChNi
dzhJB5jFpJZn5ACNTU1IZhOzzVxaMtsn1rauNfPeSTVe2sHrLwJnaK5xVM6boSy8F7tMrGMp5xb9
qTUfW0I+MbHqKMb4ZLnNK+De6lIulb6jzZXiz2xneokE26BNd2mnFazKWGjTLujbDZ3sZO6fI/oS
pr9MawW1uGanidGdcU5kfUPqku1V9ZexC9RzPibhxzwq3PsosSPkQHYfveWolnA8RV0AJRb5Nard
PNNwWPGhoEvy0i9FWuJ6zWpR3tggkxXss6S5DMh6wCxQz0+hWcptEWfdznWxwoqcxu1GZLl/k3nO
PSuCjdQtN/cpnDJyGe3uuaL/d2i0PWA0kKyxGi3FW1dVKdHV6atZnV8JBa6LJApH+mWLn1b7npsD
C628astq+Yh7z7ojC2q5tAE0sX1GPnsu68m2sJvmuHIsPHcCFRvyYlscp7nu957JCo7CyQj6Xw5f
CofCyn5JUDjuLaCPJ25Bv0tj+doO5XZ25u66LtlO66B8sz1NU5VaYoxTdVMUyYeop8/XxgpmBEoA
iBWV3mKLxUbtCpuQHrZlgRoucgr23kYPidlS2c5fKAGD4rCCz148ehjhJFpFpIL38Vy6lzLtb31M
+phwwkAwtHl7NP3RKw9BCYzd6auuAuvgkwx8Vbj18mXQjdnyZP0vShfFTRZBxiuWYbgnfdLa1gMG
cuK396O/fLLGzrt2gazsXbP013SJlz3bu/mhJiAOK1c0oaEVdzXa3IAjlXvMCpjZYjOwlTckm2E+
3JBvODY7OWJ4ougQwkZDi5BPuyKpCn+PLpUMW0P8z3IZzqXR52VEWQDJNnxjFnML4PJT0c8r5hu9
ANEv3Iim3Y1m6vNH0eVhQi2DGPBwmh8D8lD2oDKCZOU2daij4iJDc9biAAONXtdnSOxk8EmjrQkP
AVUd/5ydYG8TTWyZENNAn4FxTqpBHpJiXpL7qfD5k57KpuSakhj6sqbq6vk2kVYSehskd316EbHF
Ir61Jyf12VXpiI3HrmML1WanI/cpH2eM8a2m4fYW6JQHlWIxs04FQI6xeyCcpoZBRcmpeAbHVTxE
U5WdcXZjGm6qADKhPZRPAV7Ibht7Lh6GeZTeydcTyd9AcOZx41tpdOYPa545oXSXMD38o1tZtNQ1
RkqDpJozoJsiiNv07fp/B3BLHkifnF/JbwdVVju1OogC+FZTaq47itqgTi3Fuert+pRpoAwDBieo
Pi2OUPwoc3PRivVoF8CsOTjUiMG4ZvXeV+x7695G0moZcsCtOI4+645/agnAfEAMScAnO/MRjQo+
f6K5hfoqpAgv+SBZcijWA6YyUbXsRpmU6R4efXMe2mV0U/qZfCEKgs/nlZNziPsAC/lcIO0oworP
ZkkODNyMofrmhl355GEQugXkLpddCJH6IalIy+HM3HCO0k0hEU6iePjPLvD/0hEnwYXy9P/eEGcX
+C7K4fe/8ccm0HGj3/BIIyIJA8+GocQ263cgFkKw32gXQKWiKYHpYM14+GMPGDi/eZRqbBEAdvNo
pLPR+YOJ5fMjjOH81IO5zNbtH/XCV4D0X5tTfByHyE/wyk7I9wzfN8PDYDJVNdria2ovKv/GWhJ7
NroQ12qH3TDkrnnKy4QYxd4Q5bLte4AQrzouVX2JwbkBaq4sAd6jaEOLtbKOYpu817AkwvhDZ1dW
zoQslFzkJosRZVn4laZWkH5cjgZXYZaPvXsDeFlxuEpsTuUAt8a425csztSRBWVtwCILEejhmdej
+mV1ZCmNui2OE0iQh3rKe0xqaG0BJv2qt/KudUd7Ah4vglX+47OEvr87WBIcmIGL/1X18xSVyKSD
FP4maxhboyjxIy6pnayuvrWyy8yjAL7NR3OZKfk+tTMn+sNfxtbt7z2SvwbquH/7SEGw8svAa/k0
taL3be+A0nXV9F3y5pS2X1xhsU2K0yJGaoRnqSWzuaDglaVODl9PhSPh0VoVq5ZTNcVLg7sHcmIw
Uro5sZj3drpf4mTBbVFqHsV+oL/BjhDOrKX3cilaeb1A1+GPVZwM/Bb2Jyf36Be76B9PIoLm1ToG
I048PrQD3oUf99BxWlAGolr21Z4x0z74dWY191UZN8vtz+/eiiT4V99pvZAH+xBCgu+E3Lxwvbl/
2ayjb26jhXLiG0Bz1/H2qowLAQPG5g3XXpCLm7lvfM7xRvqlNWyVkwTTPStt/SvK9I/Hhu+fBJoo
Oiif5h2du/WW/OWTOF5i7Ejn8m3CdyuvgVXmA/LKysJKe2I/hmHln95k2nA0QX3OnDb13vdNfMuB
LEINw3stR8ix6NmMsiasmCHgtPkX1/rxHLZ+OyYu4UQcL11UW2vo1V+/HULbslCZ775pJ8Gi+dVl
W5+itVcj4y6hYcEtLo0cx181e/82klbNAIE50sZBzaT77kwLXLrvorzoX7UNwXzBJ1GG032MZ4m7
+/Ox9O7kt37JiH4yRzcEBEze73vYedM4Bf7t6q3HU1UFRxwV9YcSOE4L+AEYdKJudLTEdnXZZF0t
7b0/pcXylPeBUt6GLBc8X1Be4yq6y3Ng2mBsp5ogYShIXWiO4yxE9au++98eDNT/Nc8ZAYuDBOL9
hObAIaNlZdevtRk6PgW4tyL/NjnG8j815NkiU4yBJgzxr27W3x8MXR86vWh1XHrj76et2Fqx8p1v
fVl8IFULVFM/o7YWhMQmk9TpoQYu0aKLIngxaZloTpBd10VqW1nanR6zaplR/tHAXYYvCeam6OCR
7GMu/MqIPtz9/NHyXrybKPiAgf/9NcERTVDCu4nCT2bVVWPXfEnDDEnQBlXosNz2UncMqsWwj59g
BtF6vLa8OONt6mshWAxqiTONnXohEvPKAKzybxKXDL8hi0WBEnVyBOz13ydguNDMLr4GTvypTyJ6
JmQlBgUjdaL1wtOpu0GyDNcISHgiKVEuTNEWSmIu6JIIFt7FqRr082LWLcQGTwt23p0LCZdJ3l5o
7ecHV7RocjdtOmdrCUTk1Vc5jw7WDQ+PzHLL6x/5nyAmMTQ7tLZ8RkflUT3SmxydTwhkVI7YWupy
eVrg1U6PU9fK6Z40tZI/m9Y5M8iKVmp4Zm6qZy5NJZROwDb3lMWLznm04cs0kEkw7pi0lrW/6efc
5U9Kh4Z5ihk46Ct55k86He4GhPwsZqbFHzFs+07kCUjpJOLSFu4E/jj1h/VqVgLL49qLiqx9bsOM
QM2Ypmx2VYo6NGezA+bvApCCGU/AuTRjSYfxOvNlUKzMRThhZ4MeFQ/rmtmGtNS6owopjqDhxXiK
N+KPL+Dn6HVBLCG4k/nOxjbADfXtmuHX62SdxMoqsK1q39Iu5X+yQJmKmCSF+eHP39FC+uz2HnDt
LN0y5Bq0/hCGfe7B6MHK7I5aoSw4Ga/hOyW/31VBq5E754dq5A/M84Afoy670SphaUbrFQHZsWsz
kIG5LcoEdFZ2TPTrcGmIWc6/eQUM3n6fxzKv7qHbNEFwwD63Dhfl5y7v1FRHdMF2iQvTA5i+xorw
jX6qEweHIRkQL54soTPz2lYaoMu20XSry63PxOjEDyEgLe7JEozg7c4BL0yIppOlXvduuaM9fmYQ
X69fIo+U1FetF081KbtWtz73wJ2YBfYdMbp8mQaBEp+k81rBv3EKbb3pFPWT4Lc0phG8CmPuhfyb
lQwBa1cH95SPBPBhvdA85utnEVFKXXULVIlX0KCuYqR4i5RUPahQ8vFymkjrvi0GYZhd90jtCEca
Bf9C6pMJ+Fg51Ei+YzuBH/826nnkdi6ItPlNJVtAccwHzCjETEF0ZIiuW+vpUYU1/03/o+QFDvKB
uYGt48IuQ8wZ77npzLJOHimC7pe89br1lSZUhF8Kns3hSfg9+8Y1+dPxpseACgN3gc6A6s1x0jYN
hqsJHQC/sO16lDBb6krjOqox83RkRhfR4vhHvLS+7na5/RiREwto1kFAtM5MaZnmy4FO1QHueqK8
w1CYRNgwhRZkD8lkq+XWN0Yz/MOeqjXmVXzkpmajgObxWvr+VECC58je2lsZ51520zhpRjuJvfr6
hGkkG7A6YAj6yTrPerSRtNG7dmj6rS5hr88XBSdbPiPiN55NK0KQSC917yBZoqKZm6R5QIUUC4j7
eLt1SI0oE3jZmYiZbvY0cnLTYgaAfYEbg327njaxCz3mGHv56AMBDQumWfkKjMIS4M4cgGzLISK5
bOH83KU6TbGlNsDWgutBU1dl8ADDWEci7pNWHQoTr+PSHnXPGIq9rC2SC3wPCz9rCRrriD/3PabK
vq25S7sK8iSsWm1bztheIyZwmXLJeoIksq8dxMwwsA2B63IbtfY6C9I6JzGFrGZgBtPBHhROODzY
fcvPhi5e56XCntZy54CzfWCEjAnTkxKa2MiLIbWYHSbuIu8CjpyeATW1nQclgqffGv8iNKg9jiGJ
8HzwVFsjlxYOLW+qwhSfWOuNCljlKxp8vHmhKNdFdhhGkpM3mrYtaedB2BnmBxOmliDGmnwaGmim
8sVRtUPNVwphCncbaErrFmv1cJhX4iA4jfxxDmHWX2/O3LReA7Wfam8b7ZM0nz3rfMyXBatxCHlq
18ZzHWNbABTwELeaL4+Rlbz7/WTQICki5/CrUBmt0oAXOx8XttPHMBvXO/jHsCbbYf2ZEY3HwF0w
CPDJZUPAA+YsK2TRcixGpbf3gi7q5g070cTm/bSSjDcXrJgfYOxKnQDnYsa0S5+4QMiDksox8rNV
z2X3YFe6fIxcN8KI1XXIhE6yxmkKtH4a1auqWGMuuqTCXIeXOfC2MOKz9jNlV3rtRQCm9E3k5dLd
V6tF7mVe4MzegB/GAY1BGX0YRsxZYSvP68hX21Z4oh8P8+yH03XX4q8DxlPZlXPplSyrJMoPOL9b
nlHHJK/DdoHuWk+dgECFKXzd0i/dbEq6jqZ0ow2CWjM8R1BTxYMsyc5LtnkripVoBdIybjYq4vvH
jNM4GUBEsZKV22Ap52XZRVm52N0hdheqYlTccI/JAf6nbTvqMEVBQjuDDdrymGC/aVj45IBvl/Jb
uPHE4DpbA4gI+IhMhj5aRWErhS0IyCVN/DI5Bq43EHdqz8tFHNW2febMTuoeYqXhbG4GNE64H2PP
t24VfSPxYexhkDZntgqMavdRY2v9qAcNP8dCDWTdC0v0y9NQM6ohHkjZfVgCxOAYYgcZdOoMy2Cy
0G6dAqJGIr2UxVmcDbk+LDiiID5FReMRWB103xFdTpWH9VvqAtP5b/bOZDluZDvDr+LwHh0AEonB
YXtRc5Gs4qASRWmDoCgR8zzj6f0lqbbFUgcZ3t8bN6KbzaGqgETmOf/5h3GFvGyqmJdI0SGMdsrC
gZDSSJJkWz+vpIt5sS5Te+vjj2ofiZLSkgTjrZKylkRMF+s13E4KN+nMYmVInFvsNZw3oQXH2uTD
xDe/qm99Sn3buBvwJYNBMmATw7FUZiIr5WcETWVprUp/qP2eekoPqFGm3pFUY74+8MDU5HCw/nOt
Bu/d1oKIJI4Vj42Eh7vCKJuzlgOcxwG3b7XDkWKlKsxIm3zD35AeMAQ48YimHNzLuQo0SlIZVrjn
HJg5xJwycNACc95CseNvQgQqVPVnN4nqHBx86Hi3E5ZLzKS6KovsB5k3iEm2Rqk5ibcNtBasoewq
yTYpm4bK3sVvuzS3limpgged2k1bomQu2ctiN1KHhq/hU8wZTrojuYBGbs9i51lmSkmUM9dkT8EL
U+eDUpe44E1SZrXaELPU5IwemIFSmmBi1HKBytxRJyc0vJF3Wgehw2t3zuwU86fekvBGl4Xvjfwx
HUdynqVGFsSVbxsvVvtkYjkpP2LGhsc7wqW3MepHr/ZUver5PbuN2Xa1/R2qTV5sbDN28qugiHuO
xbZEBScu8tJRJUvoteoatUVut8ZzpzVTggt0SqAa5F1IgbrBuATvQNRdei25/OzhkyqRXuAeu8nU
KfXrBENnwHVMCqS37dLGm5p3bwhf40LCuYi9Yjthswq212lcWLaZWL2DrtGwCdr9fSXmikdo0ZVi
piJ18pC/WDAswLUkMfIJq3cKIrUUI+jl9CzZ6MsH0s3Anl5vIwemYdzT/nXtya38kU8sINFwjzro
TSgR8yDpsUaa0Uz4WNonMAmTHYk2QTbs0c3Y/WlGQ8OnMuZSgU81Rt6YG5d6rooKvWVSCUfcnFQj
79oViyUDrzOwHR/g37UrFNhUKYHpq2q+L8q6ljuU1k3v3iApJsH+yoZDwfvBlkM9B0IQF0OWUUKR
eUobSz0ihCgqwCuPK37A7y1VqBkprXFUMabLFwypIsaalenAxloFr6dr2OM1rzH6ZDxkL4UoqQJt
Uat6s7XVevTTOKay1rkC8bM/Ozlf8N/VT1OV1PPNkLoOx6WBIxBnWBjiUgCgajNDppgXpXq3r49H
0jL9OqXdUHBT64aNL7sSI0nO33p3ID0MCpoDdYZRBmshXUYYd/GcWbWl1m6a4zl/yAYj6NtVkJJv
i+K1zTJBUTsUE/e20/qM18rnmo+glz2z4bgxVGnt9QUtH4SVqH7sa+jN2AMmqHrZXKbBElfWYLQJ
5uvSZJ1luqmaQLhpdGxw6dQNaSyP8pLGk/vcTnKeLsWAWcgl9IdphKFkiip57ENj5KL4r5VPE+g9
tUZTuDWfNiJPlsLgV0fszrlHYTAGAQFJa/yXBF9hCQ1wjLGmNj5hjoe7Iym4ur4UIbR8d9WHdYAj
LjoP0Z2wzhCdRsyRwfVnxqSaboeUN6qwesRMFCq1V6tCPoBJ15/8xg+4a8TbKmRidLUZ1muNayI1
iicL5ngUIewBs1HR8+4r+FRDo/oHlpMteXmgPX9WW2XJnmzvSkeODPRyPOmoaCCPMFOcEhzZnl4f
vZzYAH441TIPP6+pQn2EQXKPHTcLIx8UfgTVclJLEpPYIb/Wcd3OKy7IrDpu6WktF3IwHPWI0y0H
5cFmXEvxOg1xsCUJdOxu7dGZmz18SSPFS8mkp+Bgw+ctoAlscYXYwLgt+DOe1dbsVXGVq0rUJMqc
fWZ47RrHJIBqua/g2rJJUfB39rIBuTLTNeJd1QW+NhapP6s3XcyYq+CQVdkT86rWnel4rd6NWeg0
SUz0l0OY59zSyCAvATZbPnISrsew89uW1C58Fg5OCTjCD6Ljn8nASNSG1XIbNWTiSRNF+YLkuGZm
MhCKPHkUBf5U3np63Tk8jFW5hplB9FryAcb1D5gRlB0kdwx0HMKyzzAjdyyg3Xvp8H30W9VnKg+v
UK40i4gQ8iG7ms/7wUueo2rAVC7tqaXgPNOlcHqLs05lnrt6y/Be2oOa3rwujdTF4OejT/fnSymu
EuaDamCkmDxvX8oMg3LuQSe+w2dU+1NhW6KnKGSzZu96H397QQN/x+kNoGMHB3u0ZgIewDlM2egG
nnPQQ76PIutoZLowM1mJsrVCHsMQzSZn4WwXbBpdbkmoH12fViRswhem7waFUJMNj5ZX7T2vO/Ov
2UdeB6pFwES44UyAazDw1ftv/49LJYCFKWwNCFy4JOvq+79h+yNxxm0wOPIRn/SR98EBpdpCDlda
qPdf6o81JwCGPUZBTIKQzp7j3ZRRkYlLTfnoha7opp0/ufFwb8yOekRsPxg+XHLnIxQ4TgYmXyg+
QU3NP+hcddUINwC/fyytUO1R7cjDdkPEgTogTCS108r3qPcpJia+/oklpF5fs9tl8gNF2/llZmoq
pZplMCaVhnG+Igd8CPrBC8Q3MAlaR3yeQKlc+D7sgP+/q2wiF+bT4qHGqwGOKVT9txuKD2flCiM2
vnV54SSHtkxVax7FdGo7UvxU1fj+C0LxezOnMiVjMBdGGQFKPOLnK6iN3ZnNZKq/1TlzIqgCwlfb
HJvixH316yod4VpEwQRX2Ukw0ZjW77+BF+Hu708gpRZyJh3lioOEW4rznQVLvdQonfxbFepTkK+Z
Zc3JGtQj9OLta9nS16EqjW0Lfx9MHV9BcQ35L+1FZmNBEO6H14uTQULjGgH9TzzFBVpvugWiQHKO
hCYZCrdZuaKFerGIjKRlt3YGqQ5LMpGKvoDLoPPgL3BEV/hr63SARwYMFEx2+wSIbu1SzJvtPmK0
jO1CkWiqtmqg0bBZaLXp0MVAf1HHOTwKahunEeqIx+ak5G05rwB9Q2nProkEUhVNsdu+VHymoYpl
P87wBV7oUNi5/m4Q1yCTZj9Cfse0NwGWff/ynz/W7HvQomwJ2R0Rxh9Lu6OzCLGLmL4WYSWoWYOy
VS2QN7eqAvgFWb//kmr/fnPD2Wq9lxkNCnXXOZcRMiib2qpxh69eAJ1VrLvIs5MD+n4z0Y56o/MO
lD6ko4kaoY9zI9DiqXfz/ts4/+TIAVFQYigPj5Nn7mX8/dujlhNdOHAvw69JAfx5QaZQm302k8Gs
r8ym/UAof76DQEqVjgApsrEcQHN8tsix5giisGyab31VxvO9jB21LFB9qcrq/c9lnj3S/HU87izE
8g6TNyH0s+ogGEY9TfPe/Jw3LRY4PvAlSVxIqyM63SgmjkcsGHhn/MMBsGFdjlJ49zRrsiYoB1gX
CIaWR83vy0Gk1KHGbKlCPQroUMif5KlAUhgqWGvUFAzgtsQqhvvetRVMDBuLn+4RIvPhtERyFgUB
ej62lT5T+zUNQTJWewxtoindoFUKrMP7F+HsenMNPPYVnefUcsSfE1OJWNPL7G783GWxOpn9glEF
nKuhoHN+/6XE2XpW95TNy4ZwYXMs/iGLxS8JTNWw/JNrFS+v1Umg06SvVKnfsdWzBb3O3lNIOlwF
XGgVSvrrq7rHTRCh8KBzcaXlKDyTXrBkpzMzYk6GvZbEnTZfNTyqpBhEJcEh20l0NExrjA9pj6OZ
Ta3f/Br8MS1SQyQtjU2endnVZ77XF5m64bOMeRXtZTruvEITqCcUxqvJUN3J2KBqGRY4mqn73taR
ApZ/jdB4Ilm7MTMPzj3fB+VADWngWlR8cN66b2+f4zgWk3yS+/Dh4CyU+tkSrvgEsGBL/ynthfMQ
18gRNybj0Z2duKUFxh+2GxSY3uWEf6y/Ki0/32Vmkt6TbA1xNHe7nKEp0aYelMRmQehk9dmnf22Q
ZDV9uAzdHp6lF99mjNqelL4KlWqtYejLLMe+7qVfXIZ61Bw4kUIVRRASUqs1sfgyM0fuL/x6iOWi
hGZprUANk3tt1kiia1OoicvGq28sTiXCdFJNHJypJoOvJCuFmXh6HzLDv0hTkylBXLbAeQXRTfGy
NdJvsCbkJXpkONndXOkGYpTaOZmcz49liFk0kWN2CIQRNM0Wu7r8NDiiu4+ECOFB6ZqV41Iky69J
h/I21cr6k201DWWR3+3isYs3jAmmEnIqw+UlbET0UJ2V9Reoatbt4KHNc8M4/tJhBQFq7ncJPll1
cZqxe1tRfhJQlUPfX+q2fmu1k/7dnNrmG8I763PYyW4ZjnZ2mThNtMZ0KvpIyP3mzGBBMFZmM5OU
Csqx5ZxOQ9oSjq94bf7gfo03nolSd02KKgnwdq3bn99/ot8+0K8v5kCUU8c8Ndx5ReLPFqVd7eU/
MCLJ4AiN+glup9kssiw59JZQNmFBkd0yIoQ3+f5r/7HyXz4mXB1GNmzi5/1IJxuvgCWf/agwLi8h
aZaIcjOBD9UHx8TLX/q/Y/jlU1qmCT+HlErlj3D2jI24oJs9XJkfBtm5PTUPx8WioOGJILmnzl1u
Zr4S9RNUpqfSK7GTwDV520fSxmqkhfYFWc++ru3au8g1zNw5b1GPgiu291lG8WK2eVYuzNawbvHB
yJ+zTrhXOfDsbW9O5hcvpk9dGIWhl8sgCa4FwvaQwOvMBr1JmMUZqMF3eu1NP3B1bBkldPXGCKT+
qCMUW87cvw9qoTP/DC6JKgMog7guGGiY5yWBoTnNaEGq/2F16uKHkQi3oojT3TiPjzmuWV+F5o2r
zgwYelTYh+zg+KJ6eH8JSHXl39wZR5E1LfggaGM5xs+aACPxM8YHofMj6BgcAKfhNj266HhWDVOS
dtVb2bhzsnbscLsuM6Y9RbYrwK0OfWn37QJhg3Y9G4G1w68W4KyGPpzh+yaXdaIdoil3riYxbXOR
iRMYaHpdaNw0rMuwwVvO7cjYJS4af+mUHgZ0Js33BiO558mOo6NwymiLDlnuIvJernH3TNtV4Tcd
znRh9xmfiuRWyxEvYNxmDBtBfgU+gKgeT0PqhfgZVDofAGtTD1f4gBGAE1cxgxDOxE+W1NyrKJys
L2S/E3rH0AGTzPcv7ltaEreYa2uBLuBaRDfrnBuydEDC3HfH/1FFljxqlYjvy4g0hFWCE9jRGBRj
/P1XNN4SX19ektqAFgcVFhQ8S203vxWaZEendcbR+RMlt3UBbIYYye8m7RKgErdWnWdpJWRQ/ygx
v7nHCrW9iiJPv9V6T2zefy8vdhdvlxalJtunSRIQTNxzMmA9ZLJxgzz/GYwMGOjbC/9bUc9hv8Ip
Xy4qgjpAOLICw4BWghWu4tCWO5L8ohU4iectGXhmIVbNKACilsxRoF8g9FxrwgPWxc2OvPjxaHch
SmTpBNYC+bVJFgZqf4wgS53cs9pwiyVcc1luNS7LJk5a7YDuqecHBke7evGwmBDFE6guo5IcOU7v
JX6KyVXGmJeKUuC7hLlimkMpwex73TP0vJc9rSm1SPOpNYm0CLNUYOXmQJdhJTIuWtqgfjfCi0iP
c2DUYQM+Mldq7ZRsxwbuw2EovQbFaoQD75LrVxh7Jfavt7odmF+w+44e0Ny0z1aEuQ6K1RgO//t3
58/9x7HoE2BcQ5jj/pxvycJkEpqMQ/LTtcEH8LPw4u+wPCamhtwyeirnx9yoxIRc+z718UCikd2X
H0nb/mnBYhRG2SxgriIqPFuwMKWarJmd9KePAqxbvdwQe+7C9CpK7RYTld47YUvcbfA48Nel549f
Q7fuS9YJavUPrsk/PLCYvIIts3XAtTxn7M5k+/bFmMQ/A0e3P1W20dyZKW62DsDuJedidyRRp70o
sabap6MwDm3ucJA5KbqFyAldCMn50GOV3IlnmPOVXLhVlHz64F3+UTI4CPME0jwTzjRN5dkl6zNc
Or3K6n6CelfBZyoL2ZCpgS1I1+BXbdp9wkypmW2ysmpZPIcz6YfEo5tETQmnaO6llwZXujMkn82a
YEriVBJ/U8d1yuUOYmeJ87r2a739S217msqf//Xvjz+yKF8hg66jp/Z3D0HTgYP12w1ePbaP//bz
RaFxfMz4zbuw+PHz3/ZN+pj/+Idf/KW3QDqhFK2K26owNO830S3f4slR8IISozpAD39bD5p/8Rs8
UvarTNfkW7/kFhZ/zmIFeTh38Z//+z+fxv8IfhY3r9t3c/b178z91xb//7Z5hdLDasGiiffA+xLn
aH1VI4rKPK/YUdEwrZ5C6E4JfGGobh6sQVM+DFnfH2gScHjuyoc0kCqx2jmaRUfFkUEdW5WkTBMj
meU3aaffSx8Eg44HwKqwBnc1k0m+rw3OEGvSIPqxYeM86xxLZrcLczRuyI9iYC2yA0kcB6ENW78t
fRpK0ro6TiHyqqFu9HX03OlddMy4jks1zFoAfFYwfUBHRsnJgTn9ZeHpNzz3dHP1gLAAPqNMGL9Z
E7y8NnpuUiJxMmjua6dwj44YCbZySCQJ8mcvyfFYh5aNzSnCyG5jmckBOciNFU+XesBP1bG2GMPo
cSoJLCuq+UkSxoky6qlw7IdqajZkGaXLOgvFF7/CubkmNWdAvbmmQJppiNyj0YqHpE8fHfxBNnow
3Ol1clBXALEXspIkfY6V50ETEM0j0knRCwAkOvQdnF79KRDDnYuLLFRNO9gz/noafPgLRqhAkwmR
vlns51Q5iQ0MH/AvW1oyukD3YTKEGk82Kb9DaT2EIrkIxvSxruLHYpZHJ2QwvKAiX1t8IFW+Fe10
Q0PqbCbRbioP72DNetFzQNgAM18wbYsXZsGFMkP4Pj6uOQtPdf9RghyNiW1x2RJJswYD4lqG2SN2
Cpj1TBivtEx1l+q10IhM5GYxaG70m9Yctl04XxpugIat1y+hg6HKScJnwfhuLY3okCTjpcnN2blY
a5CrzScsrOl+9kH7YNKkq8gT6EobXqiP3HhFsNV8BUvhguzv+9qq4DXK8ZTpcjVOORY8IbwRv4ge
c+D6dWqOT24xX/ZmABUzJLYtqahaRv27W4lrb4iMpT0YmwkDkll29a4aYQZUFLZRCfukFjtsS2hI
dIY9pDUA5XTzpV1MTFkGxRwRqL09h5UAUZwMdjNDytjo93lgPHkCG+tMsSPaIL0wGE4jezxZY8rE
mjG9bhfwS7PxJHwjXOD+AhZkFrhS2UwWDSOCHaquO/wTotOth6LKyWOhWi1Bhza4IZ4En3MRIl9d
DMJ+iJx62iE1wQTOGI8lydLfYl8Dro+p30jy7W8F/g6rdAzw7a7IuYag0u8qZ+ovqkL2e/jQ7n7s
Ne06Cad0Xc1ldp1r5bTRw7S/gHOGH7yWiqfWaL5NfW1fGW5SBqyaAqHnqkb8w9g+q2DlQDt/9J2C
hICgNKEoxVaV3wNR3ROnh1JwthovQuocEePkH608+QafEJejMWXuatN6iGhVtlO9rnAYMlbQqkh8
jsY6uHBfOn2nOqZaeJMXBIQNmnVfoDRhBizJL+7k45hP9VOemx1PZRyucV9buM4UL0plzp6pnBc0
1v6N0RJIEOQsf+KNnsjORM1Y0aeGPVzT0YRM4pCFx7vwAWFYhpVv6KuRidi1pTsd/AEW3ZQ4D45m
Hzuzgorc18/aUF9a9kfY/NvSR+3ijHc9FxgAJivsQPX93xqHKLatjmEA2fI9Z7+AOIlL9HiMZHWY
feOjWeJbPPz11RjtAbKgy8Z59AwPIDulQ1Pg5ARkMwnJDTIwUtXGkRT9QZ37tlh6eSUQU4jdpk5B
94cl4+A4o4j9stiZbfLo+eyGajuOjQFSOIJysq/xbv+g83k7TPz1mjQ94O801fzz7bUMRM7csgEm
nFoZrmUD6Qige6kxV0NZDCmYz4v92GXdsLv9Vjv8Op7fHMeCv/32NKaSRgkG3xAU648GENe8YY6x
Qto1GeEbMSnqNxDJYdE3+mVcQE5Cn/U0NGO/SYa+v4iJFVkBP0EQgawR2jTC+XyJowOnrpA7z8Ol
FOxkbbrD5YDrDSQlUxHGWKtFfMjtepNBnBqz4F6HSkdmg3WEMw8NvYAiKyVefQEjVxipbA/vf9J/
WEIAgTp+zHSZf+InJlEvGSr8fBeazcYq9Bvdm2+ymaifD17nn66oBR+I0ormQJ4biniD4Y58k7Xq
oa9usOWZyN1e63i+L3Lbg1vrMjwNlGlFP904rZ7dhsqN05qD50oxFVWpwswOcq85XgZEhtFsdSfN
Q+RR91vg4XYhMWtbBoFycRvN8SGQ5rTFQbBcI1GILju9bu7yZLwfa479zoysizZyMR0jyO3SyqNn
H5xskScYBqrMiO2owciCvuMG3YbZGod3KXbhRG8dElAYIIYlYnMEP2UcY3bzjTNVYmGa/G3P1b7V
ygbNMaix3r+Q/7DDIJwjWZmOxcFC++yZn7FiRwEh8t08GC/lxMjOJksTQ8RB7N5/LSrsP54COJ5M
p6CPeH9Y4UI+jRws6fOdTPo7kMIL4po/APBeOtOzJ41GzLSw/UQNjWHp26c8Cpm5pLqe7wqs+jdN
RKiK5c9PaqePZiAveO8XqOPxoTGPMGjCtZOnF9rof2ni+Ltr93hbZT05mWksdvTXHLIeuxMam4Nh
BM+zPYi1g33dLhUY6sPQxUxFn5urNLLX2HN8ZgymKKpusMfKa1qmSg7FhBMTKw+gw6zBQIQHra8b
y3ahm9GzzFmCtKMHoigusEmArmfHFKikaY3SAKvPQ9g9entX5IQO4Kr/AayucsLPb8ovxIF92Ppj
LonLp3KyyPKdkdIo9GEG77LtqOC1hM8ccgVILYlX6eQeM2kznm5qfUFA63XLJMj1Eww8bICAwWdm
1CJhXnWh/jDEpVi5ujMvkt4++h08QbKLSIgw45Ws2YnKghGzE0/38Pee5kZfRE70aRRUh17FB661
cZuE+j3MLXwJEZ5tRTpsvXK4C6RNcmXN+rRKlZFsM7TwNCtGZABvjGyee6+s+w9mif/wkHBmqP8Z
wqN7M98uqiEggLAd+nw3uDkmH7QfzsDbQUyAT1bwwR0xztCXl5MKFBpZMEwTpKXnzySk/IkhSJfv
arPJ14ZyhXD9+AJfmZ1ncH+IxgA5mGiQepNtCkHnQxSkBzuhAOwK3yYMhBksHjnw1rGzWUQpcAjE
2u9NYuAo6l6nkIihBVPtjzmjSWxBnwgVvxvTCaM5dRizzAKRPPqDqlJJAY5n/VB1wHFjYS4pV9c9
tJFNyy19aS9na0ReL/lBr04ubI1kirgc+k3pd2DRUGL3I47EL02QnzNUHNqkIBx5OEUtjaRLQPRy
rmj15DycauKJFpPlLTy4kGZCDrAWXcB0ZXTsdGTdkiSr/kXL+C8+pPclQt9+Y1h1s1aPUTNKAu+G
E6wgGgh8DXmeMNtOK6olTDMOY5W4K6fkp2vGoBU5U4zDcPvw5PhUty3CLi5wnEaHSNCzeCOluJVa
D3HY3w2MPZeC2LE+zy60Pr6YofAu6oAHuG3TC5ribeZzskQ4ai9ITr23CSHBz+1b2Az5RWLIY9/0
K0HO8VI1RsRLRNsBefQls+xj2loPJrL+D85j+x8eb2odKRXbghV1Dkulk4grE8nwrnGwkmlg7+uc
ez1tFpGl8UrVXy+tNuI2eOMvYhf1zOeMV6ehQcsZ82tVRjQyCj+0pt7K7WvhrNI2qJYwtnLSqeCC
Ecml0aAlWbUIiEqu8jR4gqrkHcraw9cz4FxE7e9dIVChynfE0dTYY+J2uu8F5ZZeEyCKAKtjrEaq
XepSWQc0hpyHIfG1yzigzHbi7tT27KC12d7VLi2p16UHfHHuLNlF2yLFYjeqE7Gq0Hhk4XBC7oxq
ihTThSymJ7uZES2U7R0KtXiXRGibOERoMruTsMcbVc235PG9nq//Qtg+QNhw72cpvuNkUkdA1o+/
Y2uvv/K3lYnu/YVJiBTwABjHvdirvVqZaIBnfzEcRXlP/6BAN7bjv/3syPVQvwX2RU2jckH+F1wT
eJmYxDfw55QsHWvzMzztPXyNMfDbY1OHB8n7Ig8C9iVv73xKm1VO04yJPVwZUYniDQLMgMqCslLa
hX5JtKJrZgws8drutomZpZn+pWXWa8DXKLPmROBmO9cLAwzPXKegvOUQYwKUV6X7iYBmxN4ALsRB
Gt2yHIim3VhiwIYWw6gJX9VhACaAEUGpsq87qFF9s5jbLsd0OE+nOF+RWwrpwXPL/Er68XjByKbX
96SATYcJ+90Tou2Ska39oDVFvx2K3gmW+uitPBmXV7FSmGTwBYyFlIl5Cu0IW6AIV1lkXCBXKB/r
3lsP0HkG7Ipm7Odsnr27OcHkWy9NpiIwDPpDpIdw5M1Qzf+guGBy7YlAT7f52Kdb1EKpu5JeEe3t
jPMVnKPt0TFPOtZemoavsF1OLeVa0ncQWaiJw8xKdiW8i00811QWeMrzh3NLuThnvd9fm9InDHGY
UDTZiNS2IAbtKmwaRkVBOZl4hAXTDAcQt/NYVv1DWwM0+TMwH+KcimQfSNUjRKFa8kEtX+/MB+QU
1dUgjXTbmHa9JkG2X2NeWxkIZ+qrAVeGcsVEZ1hj747PdpQMcm+jmLz3gEOvmHxi+Ql1s2o3IWVT
uuhZ6isN8qx+S8Lt2sTMKduKNvWZqsmR8zxunUVEKarh1Jf1Do2dVRcrvbPgmth9tqsKn5iPAOR0
Yw7DsB5aYt/pSXrE7mZLPVIHJQlVitL8TJ2qP87SwA5K8jRulE3cWs+t6TGj2DE3Xp3JbVeM5ScS
acJLVGfpA8J5e+HrMIKWJcLnXdqHgb4ya+c6y6aauTfjnhqdcLUs4WyyaIzR6NdMcYkBJlR8jZ7E
ux5lVeLPViNeq6zgAgP70VkUIkvQBApZEpvdYesWa8WeoG9z32YOPap0/G88DTXcHRRP33GGwBV3
ato+2QZtZZ5w4O/2Q505GzOFtLDwcr/55Fr9k47+dtVTDa18dIqgmOkU7ZnmiYyMOmTkywAk/iqz
Id0koXS/KnvELXp8umrJtMpYSeDBRYPTl1g1fnWSyFSPFZyp72mb+auuCqZ7TPSznT9jMbbUNN0D
UtKI5OpJs7ieijE/VjKOKX8JiFZZWBHZgQ1lBrEpxWc7qFq0l16+z4lH+9JioUfyXuund4lFMjja
2XLb44TfFi7r0PEtjMisRL9FCtctJwSH3qbILYojVyKbuyxLN0bY25bXdeZ7m8bW058gF9Me58YC
VK2KF/04eYvcb59iFM0rMQ3DUroRQvKU6W1hmY/oIr6QBCqXmN1DZvB606mTVcUEOkhxzq7CsrPB
bzU/4GUTCu6p/tep+Do9+vBUlHAD3jsVEzToj83bY1H9zt82r95f9M82lFXPOps4edZfjPM92zah
qOPY5NH6/n0s2n/RdwMlWnQvVIFqHPVr5iTEXxxg/LSrbFM5zv5f5yK2Qm/PRYi0/B/CnkPWjeSd
nvXfCJZNlnVn7WXquku8n9AV522/nf1wvEgDwHWMB0HAi2GYfsiica5kYlUcKYYx3BVFR8RkU2qP
uIHrhwQfJxRyvjjZPFgBJ4Kdr4LGco7A0s3dRKb4CaFmStBsH+0zuMTfitJ38fNy4gsQ1XU7NdV3
qNnxDvsuvP2hvo416phyftJLWoPID2wo7sTTf4Jdnlx4eZpf+o5Itx0wJMqk/FBIwGov9bOVFmfh
hdE3wz6PsoxYZc0WK1MLnIus6sp04afjNXHW6bZMXe9qaoI+XjjgybdI97wjFgv6wZgi/QDxhiSN
vhDVBgZAukVRGTwYXuQdDS25MUa7O5CfcyLcFdatjQo6ryxPw4y0FM/QVDAazyZmRQb+PcsayvKN
h/AZ70YH3bklx2ZRs1NuZaqXPwbO6I2ohUIYag7erkg+V1YMLj6mFjmM2RjvvEZ1PdaQrXRnMmAh
mt2Xwo3867YLh9u2iOYnlJzTQ1534jZIMAsSU1wfbRGPt5jwREsouNGm8rEm10e7+p6Jblxhu+Fs
yj7tt46R8DECjKetJE9pnUhOrxKr+6F5QiELAL5eeWnmACZKidlFKNUTvchXjfQPpPZke83V9mni
JKugKjAfxRFmW1W9fA68uKDNaqPL1qb1snXP35NUkN0YszNzumlxcoGEwdfWAgLjZYk9w30wRd5X
p7KzNbVQeeGX9vCp7Ifq5PlWdJghNh6YW+H00NUi+uK3VnMVd3r6ySqscpuB0pMtj4Z8J8fUwfQs
FeJ2npzoEAQWVveOk6YLLElhzhG6wkHWVi7TadFf2QjObryatQKPzfbpp630qRvH8ujbdrqbxk5c
2kg9tllpR18714keqjI0ELKW8jbDWWA3htN41LVeXJqDLHZ1VwTXrVU0p3gWHuHfTbrPtG5fkvEK
kplL92hWpfk1R/JxqAIr2UcQineklBJbnCVNCp8rlNdpOVya4WCxHEmq0cjhhLfTPiK2wRh8GhNj
bZa+81gJ0n6rMdsHZAgsMuwZ9gXWGRuYsOR/O7l5L6zkaRpEGSy1wDK/Om5+KnqBdUVTTuQU5/ot
8XDE2TP20S6khmKKYtDVj2EPXr4cNLt6bPw6vnGCpMJNADD9KfLdcJv3/FIwR+lnQsozDP0wttER
YlzGATdxEILysUvJnbXS7JMjmvY7hBbwuzYxTgie95xg9kUxVFvEa0hgbQfz+ohp8S1KiPRO+unO
JnD2wvbnfG8lWbFqSvrSjs3ya1t40d6Rmb+ZcHRfQSkZF6AX8R2gvfVzHqtiKRKIa3MIAIAANXnA
zWD87MBvvC0JsVhyQ6Ee1WFCRrltlDdaPW4GhlKXVY0Mcel5G9nG2dZvBv3AICjdVult7/v9g6b0
F4ktjNtYD8Qux/OFgIwBFkmu9/WTaIl9xlp3Neijsy2MYVz3qdFpFF/CfWjBjctFqc9pRErxVCCx
nYLruSmSrTYSl7eYJuks6360PVyPh2IR+BNRpXNDC1F0zKs9r/+MVTwu3WkC5zOlNmabg3e4SLuM
UTyxu4cp9/W1YWgPMYlGrsrrFOso9XBKtTFs8XAgW6Za9AUbW32f6o2+pq6sFmacFN9Tm4GwX4Te
rcxce980ciQyF5nnLbmuycpx8iVS1+bRjp1xG9Pq3eiNnWGPlwn92LuFvnT9bMY4wE3tNYJi797j
1DjOVhh+wao5usrm/hviFXvHiTgvCb7tjw2YBEtpiK+a2M6X7aR5V1ln1Tdt7FeHGDuDe82P0iO9
Qbkm8CHYGF5BcrcZlgyKKvEFgra5swmAWNe+W2zCMTZ/kojbHQZosY+WqNTh0s0M4bFa+4wZRZ8u
sO310KV7wbaDTIHlRTAsNcMPb5jvsonTPy/6oBo/6R2XPg/lvJqmtlw3o+mCCNGJwbEtwmucAgcW
GgU5MKdEj6F3WCIEotvm/8PeeWzHbW1b9FfeD0DjIAPdQqESi5mUSHUwKFJEOMgZ+Po3UbJ8SdqW
r2/bHQ1bIqsQTtprrxCP7R4rlvI+7YJtjJOWj2vGfCV73fDLHpOd1dSKOaFznxsrMxw3VlX0F2of
agcXOvXXodLketAsWBgYPJ7TVRzPGghJO5vmCsEuVe0+SsuK11k+iIc0wHiclQlrvVZbT5plXs1d
ojyXuNcdytZRNtgVNZc4VKZ701ACGtZhc52S0XuPNDDYqKISt1EfC77ODgiAnxRro1MwXNRT9S1v
5ulZzB3LP6TgGaOf0Qi3oz6otLwcGiGNcmaS1AremdfxCEWxGLADWYzDBB1lGYvrpXpg70+S8K4z
OYjAa6lAm3Ldba+rsEp3RcSUXo2lTWzV3NSQ5+zAqV7dupT7Po20lTEOyjHWiP1y8uyKFCO5a83u
0axNfMKLJcna6Ybum2ytR6y1nkTQveIb8ugU4w3R2dQG8wCcqFfZvs7tyce+5U6rwvJQRrZ915dS
+yyh7D3TKRy/oNF+dPrcUhjqMQZ58lAibxbdoayaqm+3VNTVbJ1z1MpDa0W6FUFHMR5Uhr8IbY6j
Ztrrbhg756pqqwlTNyt47eJJd6jZBl4cvsEaPjz9THZFIbbdxKlnm0VlcR5jD1Y8liygnL0W06Yx
kJsKg6bs4ChLQBl2aWsOefJMDaf8QLq0/WhOZvUV0myYXAVww8/syFTrO7gdUbBNZ5kCEIzNMGMj
ErZm8uJEY6Pcm3gzmNix90G+KpRYFojVY32dK2LaorPPN73VfMFmeqBBFqZrQe0PXcL4MirasLPi
0vamrCWuqcjHjZvaHCfT6BDXxpH8KYzZhVKYK0n41GfFxvKfs8h9PkepH8GsBDF2lVtSjsIjHuKq
h43fdEEtW13UvM3D3FKtRfHwZEh3OtSupeAaoHRbNR+nFZpwjltkWnUrmFr1WRzvYeKhup/WfRG0
OyfFPhEPWpw66PjiCGZcQ5dq1kmlhPvZwNimC4LgUENzOLQiPFpqmnrCVssjBuftegrt6munWziD
jOa0jas+3uDg5fpKKCiuCcfyh8AoYadGeGC1+H542PY5uw5oBX2JRmiaCMSr0WFi5ZVYX5Jh4iIZ
fSE0y3K+NKKD/vjcGTZZj/cwlhbmPILEOEv/LeL+qyIOMB008K+LOO8phUtV5/E7dPPHb/1EN4Ew
l+hhqrJF3Uz59dOoGUNK4xMIpqBPit0nwgyKvzfUQZIeF43uAtCcgjx+lnHaJ5QxuKuRh3bCPv9R
WsfHDpRAEozyHjGbrdOHoj/wvuHFRleUVdeNF/lA7lA/0IEDwEkWj3B76K/JDZgOycj66AshW45K
Rn8vjYZluXHz6subp3f1o3n7lj2hvpczmsvVQKRE9IMH9cKE4Ym8ZcGgsMBvLuog0Va5ehFKSsJV
ZxcWIpyeUxokOqN7tEFj4lWdOVDFq6QGpQzmxjY8Wt/5i9u24pLPiKAApal6jzrYUbeTZQbfsSMl
TezXV3zSELzpQp+uGNUG7B1EnwSRfOiqGwvt2HKn9kJHxhFCwJjT+x65B0Z4HMnY+KdRTdYx289q
XmjM8ImEvqXxTBZq3RftC+tno3poO8x108ZFv2qzSPQrGxpA6OPyE12h8Tpkjcu6A73G/dxE1ZlM
B3LM8DGyzmMS4bLtr+/qj68B2a6ArY8kH8rrR+GEPSnhoJRpc0HDzP1chI7Kjik5I5EcR8I0pbV7
WwZq+vDrr13G2ttniQUA5w2cBzTGIn8sl/WGA2WKMTTKJswvcmdWL1QZdRc59iGxE0Sff/1NH1hJ
LMHQEgithZ9jkfLsfBhnJdDoTJReceGUggTPgYQ2OKvOpK1kGfmi6oh2I5IK8UKCi1r2d4PmvegH
bhCeFzBnNJT8lsXq8OHrbVuPozAnTWVZuZ8yTAafZLpcgzlnjW/VYOKT4NVvh7Q6VdGF/b1N3WY/
uJNxHC0dc1sd3Y70sILK7vW61Ii5cKbpe6n05Vooc2Z7IO4G3j2wF7of28E7DvK7afrHF4XqmGUD
MjQQFFjT+xclrM7MTTNQztUuyJ6wiWzIQlXoGxorcIs8PAxYyn2Df1wex7mKsLQzxtjjrGy/tkRi
FN4UhdDcsbD6HtNifOkxs7H/jh9i/uElg38xiADQWFsXSfb7q7RqCsk6avVzYPklYnPdEpe4XZzd
3E1LM9Grx0pc92hhOpxmI0olNQf9x9EtXfBamVbZTZliSoXAYAi/DElW7IGpoSmAet/jTobeGukS
Hk0LGEwgGMBwkDT5xbCgxdWCG4dEfiQr5QQnazAudibQ+42WhFect/SROgueI03pu/YESlsLPk0Q
q8baYHQzLoiDkxyxe3EeaVIYh2jBt+cT1D2IyCARcEHAAbwAw4cFF1cXhJyss2dkyu1tJxTg8yFr
bbIfqg7cRdPuqojo2m1gK4DuVCvBN/cExcd5pXztFny+LBttj79ruVcrN32J0Zkx7xdMPz7B+xjt
h4d6wfw5KZZbBHbuZTVkI4akdbVRT22CFNQw9PohJFePPm7gZ3gjrLvSvQQVoM2gYoC/Y6vR4PEu
fQintdOHMRPRmYap1K2pt/Qr3ETRgL2z+cmxitoHrcF1s5dOuFHGUTzhgTe8NqcmyHxqiOSn5si4
9En0pWMynZonhP1G9LD1bJfTL1mxAdFmocFCyyU5tV/sYCDg49SUMZb+DJYRtGpqmjahsbRvhqWT
E5+aOsmpwaOfmj2jbo9HS85zGlx3Q4Xl1WqKMTatX6Iggsz12AzKaGegH3iGyeJZwyaz1etV13Zd
KS5a2WZyPLhxNW97FyvYfVZDRl4lWlrcChvCfTLp+tJXAZLEqwnaIK8rcxz84eATesQcDZVvySEU
hAu2anCJ2s6yi52c7CFaY+PstsirWp0RNQRUuoPXsRduoB0nwSV1o27hmASqw4DTZZNt8jSuXZRW
bF6BP/axRRQJ8hfS9wI6SR4UeJDQyO2GAGjDJjC5wXJXbqhZMjKvZ5MVM9eA+zwic8mq7ZspbK6a
WMmwlwtj51XpejsWa1Fo7TY2nM65MGk7BIdct1tc27wcD6V52jX01+rIL5FEZn7Q9HNF96rJY8Jq
rWzaiabJSg96HgQ/m0N1uq3jKoZLZBnaF/SRREvjBbGEacpMKJdpIpSGR57nX5Isc7O9Xrtt6suo
tW7mrtX1Db0pTT2LhqghmcmO6GFug7ov81s2Y/2QhJRjWOxwBaRCpuHsk5CMSxdGa+VwnjkTQ1th
qtTrQMX4rNZNM12HgR52azvveZ2x3XA+yedEn7/jPOSCX3EBxLWTLFztVdo2uzC2peVpEsu4dVzE
AXKLQJqQ8urSvUqCITE8Pa4Idc5Q5CtnRGMZG7UMQrJnI9cufRUHgGIfxcRC+NI1Ivo6/NxqwZmJ
3KpCvUIAHkONwFMHdmE+Eb26wgDS0S7UmWyneOX08ALvcGnUugurdEGjc7dqz4nOZUsKG1vyC26G
hc0mIAIif8RqlATpaspSwlkHc47PVDyd705R0OZIhDYYP4N3g88WUDWpAzSEsw4rr3WKIVvjYWiF
FVdcPabDwMkiCZP+tjGt4VtZR3Dx7CEMfEeaQkPcH/A5ZlrgppnXPU5jUCmN6wa94p3aKvzEQFnt
gGVPNtiYliXxrh41DeTeDokAiRXb/ZyLahmcCYG3WzttiH8aJ4PcZFEtHe5oyLmwomHRPWMHcz8D
VjK6M1ZJknlVd6R3ScqndpXUnZQ38GBcY08y69Cdt2O7HD7Ba6+gH8FJKQCPhn1RzDOBVlpG+raQ
9nLzy6UPrE9cV5mpF4aZcxddBeS4WoybMa6XPVOnTAEGrvPaZsrXHaeCkH9jTUVdHV1WKPrhHOkl
0Z77CKOa7jxT8BlBNtNV42bEZkj3p77SlkWDyeRxRywgo6su52T02Z8D8u0OTh/HDup/UzIusPV9
GtAGQ/CvyQ7T21E0ZyHH3ARiQy6TW4fdYtvkghxrN6weDaHRUoiMKNYOhRO63VlASlK/nmqbJN7Z
nvRtCU9eUgRX07NMpXk1do0odhXJmvLLAAGg2WWBkr1Os7usIZSr0Zo6wAFVxAii2RCn535RREDA
8VCGmEYaLHNTPUQ3cdE2Z24mE3NtQq9cMlXRSMBjJD8dZU8fIgLJmSYzHnbu3sgLtfqesSBPB0dl
SPnDsmL7ianwREfAEp9NZqjO1LrTcAd007Znp9V7wdG7Sr7WLsJHBXdt9TC7ba2+tE0+4QqgovDY
x4PGR42ZGhGAPoRoeUpeC6CfRH4wF33fno+Tnd6e2FeO3ewMXM7phw2kd3kSG7KZ1pEsCgjco3FU
WoHIIaryrD8L8SjFyd1ssuiOk0jzItxFnc7S2fRErzQDXI+hdyp2gam6pcumxg9qAW5GYjsnsOm+
xP3V5cPA2EGJFRkelKAcvtHbV3qPYGWL/gDq5WtQm2De1h0BL348L5SNWGsT/WoE4TEvMqukwUEc
q7DwCI0wAYZdNjT+EJW8NbiR9Ojq2c5YO5oG9f6oYw7ep6RIbWesg7lUYyQjfAom8GxwDav6MphE
raPMYayx07mfGetZc5W7tLQ3nVa6ycbJIgsubPeogb05Kp5JvX1vajnckwGPF+PcCJbYjSrAdIPN
nRHtI+fmbVI4wMGIdbiGR7suI/1KG0Vq7fE4drmvcVTCc1krpLfjscKaQXO/g69Hq48yEgPITRM5
MlrjpSP2EybGBKuToBnDDInsH/zSf0lif9MOR4sB1fYXSEpBffP0Urxth//4nZ84ikBNadDSAYij
ZMLG7D84ykIgo/9M/A4KSNBQCoGfOIr6aVHiLyAHNcB7lpj1ibpAQ3JDD12HFO/+E5rYSa79tnbF
zsyxqTRsh68zkHW/LzYEeCsJDuzPED4qckSAdZype6h718jrQyJIT6pWkrZ8lGxpMJGZeNRZAQc/
JALJtJEgFJNRhgdOX47Uz3OFGtkispd0bJFg0UJYHJnCMmnHYCtJpYjjI3EiPUD1zN/i+hIw7VwD
UwaanDM8qC7rxuio9pm5qPYGx1bIOVFYo8grgNWKdwGbg9QH5HnonkgteNTyGkuzwiLCZbpNKggz
uu8Y6PSvAXm7yL2MoQMPrcs0XJE+r2QeJwQ0+mmHTea0AjUIJA7cBafKf/HH/wp/BKRgHP1q1mAF
8NzGz137buKcfu23iYM8eSFIkjyj6UA5QDW/Txxb/4QQBNAICqWxqJep439OHGYb9HQN1tlPsshP
HokhPkEhsUzcr6jioGX+IwASRw5mxpuZYwD4APYIVHWqbSIS+4CgcZaH6oIj+a5ATknWSwyujxGv
Z7btw2TJbw6GMquymFsf7Mn1iCdsVuM4SbZ1WXqide6c3pEHPO/l+dilx94xGiiDFhhira9SoXCu
TyCHTZ0BHYv+JwzLTKzp1ujMiMrdlK4C8cPqUFG62nXJVFjDZ0RKbTjSVyt7XIUw81fUrb2XYA7k
Cfpba+KgHvrUpQEVF+yUsOUtM/lmKaVYpxk/LlX6MdAt633Z1w+qE5U4Ffb6KqEK87PA/owJ2E2i
q9/6mq+3TITZBWBz2BJkWhBLDjR3rSJjwxqX+7HKsfVFXT1YhBSt2ppiZVC4vZxTLpyAXKx7xd7X
tbMPczxtg4ZH01PIhS0qqTmRr/jtjSvL4lHifNysRcWHpj2PwCBmlVvgMQhnn8VNs6b+gVomuIa+
NOg1B7ghdXhd7xKDFOAipYFjVRb/Ko3rwelaf/nNxADhjN2OsFJtaeRPPIIy1VvfbNX5OizSa3dK
ez9t+ErqKPPMNBA9ATprfldxQXppyTX2B/eyodIN7KU9XeSvU15xeNRrzTODiRamnKhnsU94DlJF
5Tm4dyRotb6epwQzEAUEdxSQgNO9g5N9D20mcZu7APEKecewMTBmnDflLGb0HTw9neMQZwt776jK
3WmQxNUEz8GomnVpMw4oY66z3kGmItw7ziQ9dRp/IEK+7mMuKkyksYepwHqfdM26CLPxYLutBmFw
GUUtPwtN+SJuVFh3RaP5do8vjhVYFPMcIVcwesmiMs0LxvMrXtSLDIxLT4f4G1ou3v3M/yUBzji9
quSoKRzCrbAh9yhmR5ipkDI0u5zPRdW4Xt3UD6f3nYUO+h7a8l47cL9EZLiL8TSvvmK/6CwnPQgk
TkxyRjW7AdUAo9OxGSrFMhfgMU73acT/4jT+TVe5EGYezdySZJuOxwUR9m6ifvaHinli20NwGHB5
OY+gRJDB1TzYCIXJyuENOx2DyWE2nh5GXjIpBoUfLWX2LSOt2g8oFQ7kdJm+ETBoU9kEhwkyy03W
JKWHZ0ayGoj6BpYpyw3hIJpfy0Kss9rgkYqeawij5sxp0BGFoNlHvQpiyp1Z86XNpISqcoyHJKfX
VzDKyEylGs7luaMxUXXBQuD0dBLpiaa+YJ6QvRxf95F5cZpeOrEiO6F2mj8akJg7aMOrooONhLlN
szZw+D6Ekci3Iz1UnxABpqEEND69WwxvFj/t/Gj1wbKEMARQIrtgUzyb0yifEVFv8JR3t9AWpE89
7W5gF6frQWE4nwbAMsKZ4texMedbBNSu5/bMb2N2593pNbfdsES8MIzgtqHWSdTgiYw8ZWdG3Cr2
1bSpO1XZBYhsPDx2vtE45hWo8hX+DS4LOrNHEPDoZXrrelquBgdRd/kRrGa8MEdz6wzJN2JNOIrY
Q34MpCZ9GrSYlsxC2YUm8xQLAvU4AUZsbItBlmd6flRQf3szYTasvRlESBYHwAbO4sYW/+SGju7I
h6lD7xmNbnmoNvU1OFmDtr6p9wO6ugVAcdZjnAmiv03dV8gL9exQZXEbeHWn4Ieg064jrJ9wSM+n
LaWPhitB33tEh6MW6rmEoVOZRQRr7Dix8IeNRvO0NmnuqPmnSQvU1cNlUu747OjKrBkStWlca9OS
px4ozsqk88S2g+aJ8DCUhvSrPVmkYg3iloPGG+NFZ8tXjnE8mokZcHrWlmvKtcz4yE7lvRo5gKIx
ts1acUyWwIXggTVscKVBJ1jjOZ1unaB6rWz+OusSorWgT4cx64mhpPFGretnB9NI3JcAVovK/pwt
yniJRF4Zugt70czrZJgfpnhE7KWkTaqSIT0JH5dTco/zH6L8dP4qzTTrVxYnAst3nUXMM8918k1L
inENscQlg1xod2YoU4S12H+fg+N1B+IQeIW6ALFbBaFqdH4iICBHRdxeRaGBJ/SK5jdUQPIDIPdP
shU+5GTEV9B1SswXqko5IBJ7UtqieGnc/tmIRdGtQn2Ur06lKzMgsDLPDY6K47Br87rYUOuTt0OY
YKV7ZVIz5xPE8euQrWhNyzQ4Jy1jVjapjiv+Bd0px4Z4bTTZjhyUVnkghqr3IqTU6TGIXB2v/DpV
MR6ZZBVfmD0xf35IhrJyk3ccHyLbuntzFPuTZuaH9sNyrsF3zNEpFbGcxWDwfUWQojudjaLudnY8
wYKYo9dYsrnouXNH8hTRZRQBnhH/rc05ddXH8xT5zzDFoPMI+4dfzJsuGh0iDdOHstupw2mxYw7q
sXzJB3wFCG19/fVdfmgF/bhLmkFwkVUXrcyH09s8hIqBaKTbpRMDZDkJuBIiJjJrsT5907+l89+U
zhpEgF+yEM6LvH16L7D67Xd+r50NnIhQ0NPQJUOJCvr3EkBVLcpqzkgY4mMWhxnif0oAqmr6yZzI
LQeC9yli+qd9kfEJg0cTgZVGMIvFaPtHtfOHuGja/tDcaSaqi1MEQm5nKRHeDNlyLiQhfVN0aZcl
gUYEVCjs+pFmspJbctrZhdTzDZb90dJo08vzEFswL43D6IWdZS5Wdphhi+CIqBr30VxB/YRvTmBb
rbl+lseOsTKycjri7F+nX+LZqI5FM4uXRA9Hd7UYFHcrYao2ye9K3+vbWLGKe7ttbW3fVC42DYTh
1cN5DSvdj1o54sWmpdNKUp6cl4jdPPqgVPCTchTdhM1STVvFU5N8hg+K3XrfaaijtCjdG/0oJpiK
jvodQlFHc0UPDVT/dIzY1nIz8gwris/Tvhj2Hc3BnVJ39R4/XyAA0uLH675SsIPttHWhuV+GfNS3
xEG0UNRDxCkQPufky2g2HB46vVx3oGKRq5Lgksxqjf5lkGqAzrdIE8jjtl7jjqJiBYQTUFo3HBYC
ORPgSZpnTM5np17hfmcejGSmkcM5zDobqOCeeSJYFRFdFNR3s1XOe9RVjWKc2XU4Sj+pVWLlBmss
tzUprKmvjdpwXiRGGhvpDjtwRAX5xpodVD8ezGT6s7skHqOiQrUly76zz+ZuzGsInWqDaHoEc5Qd
otyVG4Ls93uVcDy3P8OgEGJ3uxpVjN7kPnQU2y7XpWYaj72uqTdNAyqfVq4yvri5TYqFm6jNK70s
bUCSmjdmpt7aWaBurDbGk21V2oH9UA5pZ+AA7PbHAUPKA3L3kgdVyyDyprRL9rGBVYdPpOU1HUz4
yRiJg//L4bKhuCF+L0bOlY7w4OGxQJDWVPXgQIWlDyzmzRzHcktMIMTJcrxprc6I14GSahgf1VGO
cLnF/IZOqOEZNPdpCSVOsINQzRk31Sdzn42EpnHwa54KrUyftbZS9Y0roaat6momuMkJSFTCemqp
CxtXPTR0KmFYY0tEOGWiYmDafY3YQ1t05YZ5pfAETTyYyvBrWBviLEwMUPfRVLa0B/O1zdedp5ZO
i3dWx+u8aNVtNEgnuTRI8VxllYMoT2pCnmlqCPo/aGieHWnl+34Q5kW8KL5wm0qNI1XEfMiDGTeB
ROC+2UVPXCOAL/Fzmy4NL6yowYG4Myxc8ageolEGX6OaA2UBxXdb4kLty0pCUCRQ7z5p5guToI3r
ZWRfBiobDZ2P3Lcq9XxO7Akr17L1HL00N05cajVPoBSvhTqJywJOzUNYxli/VMZwLHqZ7pqU9vYU
W+E2SVCgBbjgroIK5F0bZLPFH9K9DQ3FxBvH0Y6OtD/PmrjM0Vp7thJYRzn35pFgPgXGfTN8Mati
wOwZY8fjGOvaI+gbgghcyArasKnQb9hHO9yeGv1VsZ0o81qexkbOCVTCNn22oAN7NemXzlrppspd
TBWM21IfxsjTKPyecawN78zECMWqkLX5rc0K+M5u0/AZRASlTqp5SOiVVUV0yX7AfeqA+3pGwzJJ
yJ6ijabnobMbTTRxQ8kJm3JwTDatGXJOtjskFir8q7s2qvGi5fncwfS6ZlgXN442HYn0Q64oA3cH
saCki6RX9sEBv0DDT330Mlp5dOWmTrzrgyJ/oYZw16kgTWdVZtDgfNJWUfwLlUjX5KbNQCsoRkjB
Y3TfqkqBuyVuQNrO7fTAG9r53hGJSivbDGnQ25zakrRnZe+E/hUUYlhlUaesx0HFE2Ik9uDRdAZ3
ravlfFOMnP0Nux6+0DPBFVdPinMNe+WGTsr4TO3R0yzUW2qgQfGkWc1+kUbNdjQ0/UHL5wxH3di9
7ElKu5pys9hwtG2vtLoul9g4cWsTDCQ9YgNltSFQLyROqhJP5OnWa2PsipvEUIqW0jPSPdK3kJjS
H30d51Ds8j63HzHKnaFpMLT8mSXHi9qp5/gbRsM6L1j5nQFXLdvprXMNKBfHfkXfGKGq3YdYuZ05
gxkdCqjMVxWE23VLEcyTdaPpezzV7S3eqFXiVRqsh4bYP7p1apOhfEK4rKq9tp9rghQ9Q6M5lsU6
rRtodToJW+cjlrV4JFX1cc6L4Tq1Fb+bpHte9ZoZg+7GUbDXLUWeR0Kt1irZM1/TptfukiYtz+3S
mW7FoDYjiELk3hju2O56px33xRjEWMMGxkB0USwuaa7LL5lbVF9AKeqrvEuDzyWC1bNurEa6sc58
ryLX9elyJlvs1Cc/IEJiJay8idYGd4v2sdVEu8/TuadEsrt7zBkRscRGgyl6bOaAaZRGlYjEVQXn
GBsXJ8CEAhex1sNOn3TvZMokSVuqRuaoofMc2+HBGG1zRZa6tZ3GDNv4pArmA4HW1jMWNEIhwC+P
r8KWLp+VCPfLNJvNThgzG72TiyVfL2ziDUoAi9K5LO8Cu6/DlWLCI0F3gShz7QzjsauKetOUOH54
/x6OTyadf3M4hgJLI+ivEfL19/RpeKq/v4XHf/zOT3jcXM6/i12GgenaDwz8N/cB2wQ5twG6F27u
j97Rb+i47n6irgM6d9HZsbksmPpPeq7zyTBQRBJQbWo46wr9nxyNCaj6UM0tbh6oNvEId0DdkaW9
PxrLBMBQnd1qN1lT9IDOPS/XFhtCtxpnlEejXWftpqymq7QgTtVLIxBHmJ0EHwvslvs4B5DVZ/Uh
iDu4SHkO1YT+7/B9bC1lgb4SRDaoBpf1LSfgC9pB+tVQaupUlNCbPETWPuki9OvRpR3FQ4x3AYDl
bdKCBo3IjC7SxOSY4WCOtLNpOxtLrE19sFTBjl6AfCl2ytkkwhgM+kt9NhK2SvKsjn5uNJPtwMVp
mIZb5d6e42BPhHd7k7uhcUCn+TWxK+UhTjPAmSrHCKgac3hhWgg/CBy5dJrych7ZLLOxue6d8MVU
JDdJXu6KxNdrCmG5cV1au5OpK/BM8nZLuulrieQPN0sXF9Bc0FfA/WveaBXWjNXMt0e9dm3p4+JU
1J632FCvOg0ETnXugr47V8mUxY8xv6XNph5HEBLUU3mPSmlY/siOWCwdDad8IK6L6GC1HQ+Ai19B
n/eLKGe1KAkxI/tamQCjdlHcjokyP8oU7LAk3GFN6EW36aBLeITOeQzBu1EP/MCGJScDa7kE8u1N
PtqtOP3bsy0udakoMBplcRs2bvq5oNPxmZY8gOECi1fwkTYwLEZUiiykkchem7m8gpU+k2yvHFqS
5J4KQ63vSowZOD1BE/H0MqXNr5VXEI13lFjs9WZbXU7EHT4Y0rmzmrjYFiO+NipEL0Iwpe3P2CXv
3MpyOCA79ynnkYqz13AfGgF9zYyKDPyuya41N+ieFYGrtGdXQr9utVS/yGKIiUiUohHkPmJDTqP8
Voew7RMsU8MRKfSbJm3RwTtBDscrgrPBzMFHtI/XERlLHvHWlbutKx2NT1iqKujZVJBxYjqcjHur
uNDUsTsjnKbFwwpLoHuoJfGZkVniq8GNr5upBQWNEy3GJwByxkZ1YDmiDZ7EGSneZrsvEKlhlJG0
06uSm7OydWDqBq+Taw/nqVZjoBgSJQg8GsPz48iAki1Rb/9d6P+bhR4/Lpa+Xyz0cXPyfv6/4vX/
oL122bf3oowfv/9z0af3L2h3AjX8aImCav1c9O1PUHiQCpCm9GPd/x0Q0R0YAwZ9e5dwJ1Y6C+Tt
P6s+fjNEm0EnMG1N45/+gefMsn28g/AAXUzIDioMcdgO+nLnb/GQSc0lfvyj2Mlx8fx4Tcl4GKdg
nyz0z4H4m1gcGiRETKQHVbKy6c0PsO0vKd7uRxRxuQSgSyAZ7llbTHTeXUIB6lM6DifWop4EnpK3
MYRCuAaE52iVGNaJgsmJkQbnZRnCaMAI0h+0R4OW2xzR54BxIyAhxgXeYS7HfxsC2eLDYZj9CpR5
DV0LL6jy2UASSjo7TtC478qvCS2y5T8nA8Qmnu6bmYzWDJ9QxZ9Md2cULQ2skDMWh958Ws2iBUNW
6kbX10JCSNbzz5ODUzSjYTeidsQpesWZ/izs4PjGyUyYDTfgpLQqHeWcqQym3eqN38gjorDrgEXL
x6MMSzyUhJb7qOqK34T2E5pZmraJCn1YB6KxycJ1VyKKfLCUdT9mHtzAm1HBbqcaah86LbZp5Vd2
KrGN0+4KDiWWp/m3GfuzNpFeZQ3plrBYZzXgJ7bS8/w5Gw2xlYmDGFsMz7kRrkOra445/Ep62Dhc
Ww1fNm9iqV+GWRL+e378rxgWi4UFs++v15UNvKT45ent+fG33/ltLXHEJz4CdBANF3nJJy3Jb2uJ
Y39iebGW0B0NftHJjOPnCRJiEkgsmYRcgNBoFfy+lqAKMwFroQLB17Y0+kT/ZC352IVgQJrITLDo
4HSlQ4Z6P49DSG2zUxbdTtM65IEIvaFxGxoGbUanu9T8Zp0fSYXGXd+NaLi9eVZ/0gP50B2Aortw
SKBrYTmKRQSWI+9WkaoKZ7efx3Y7dFrv21Nm+WqspTgJxNnuf/gqvLo43WKET8fl/VeBJ/WqSkTN
lpNMvE01bDX1BlU36pvqf7grHqWrWwh5IMgsa+cbuBo0TJasUCh3xzFGuTxXawwFpdeOdrf/9V0t
Spo35JjTAyRqQhiCGhx0/MNdoXrrZGryAN04QP42abCDO+t17K11mAcYiRUcbKFvSQ8hU/FjUfjL
TYAx+CdfTp95GcW0DT7cZ4uFQ6CXbbtVCgP0IBnJllbBzn99i38cIybOahr8OXxuSFn58C1N6OhN
XwUdQmGDNBYDcBYsfazs3k/KDB+mX3/dB20bT9Rc9JT0Q+AucchdbvrNy8MOTNMjte22tIHxfJX1
d7ocrw4ZXxzZsjMrAGr/9Tf+8THiz4ZDLXwqNJ5/KOHAh5PB0Ytu8TjAiQmqMS/LLfxff8uHDft0
Xxo7NUFHglazvjzmN/eFSJhTQyW7rR7300pXlCM9uMtJ1eAHicz8m3v6s6f49ts+vDRUnGEVmmm3
dfpBJXExXoV9hjIqkchHMXhb1VJ++/UNaosq7v1coKJGFGvqVOQMyA9L2RRJyxkGpp0aWcYlRi3p
51AsCTnFjGa6CKk3qxsbfzCvSo3mxWqFcyhNfdeFdbHtO7f3O3oRq3qwy+dx1JX9ZGE+qpFteAso
RpJWRNNGVvPfLEzqn7x/8jlsKHj4oGt/GHFOAy+laJlG8dAZWK4qg8Q+YzR7X1F0qsxGxWPNKYa1
ztPzNewQvorZHuENOOUFtoK6F5ahewlH/rdd/y8nuPmnl8b6vMxwXEM/Cj0TN0XBZKYtqrjIBzI0
18hJR3RBVus3VdjcA2InnhgsN12TppkfxjypCafMiEjMRqrFXuRwvZtkVU25WIG9BuuA8PAlYGLi
1KXVxOHMyn6GhLDG6wD/IRsf1gpay+cOUcrntncC4hXiyqsN4irI5/t/9s6jOXIky9Z/ZWz2aINw
h1jMJgIhKYIMam5gzCQJLR36178P7Jp+ncIq37z1bMqqqzNDIAD36/ee8x1S5azGpdYZj23aKGRu
GUVTID1IRvIiEukD4nDm/WIikJL04G1DpwLFTHsqPWfe1zHAwEkg8xiDLLjUo0l/0pq63yUFGKhA
Tp/pZJ1bF/aoB4Jm39pRe+KVi+3f362/PiAMTSkMeOqFZzvOTzfrqJDGSKq7Xayia40mPzZW/WDE
4303B9Wm63Ljf/xI8o44HhgcLkeQn8OTvGbsXW9O210TBAdDiQ3Uvu9eIS4bC/8WzoTnv/+Gv67b
Swyd66Cs9hZ71U+HFBV6PfHLXbtLpoxDQS+GQ1gCzXbN5k9s219vU9jIpm3CcSHhhgHkj2tb2NEr
GTBL7zy3l3BpauNQDp3zhwv423dhzk2ZgpeJa/jju+Tot/N24AJq5Ew2q9rxtD3+Kffm76+b8es6
xrdxaepRLRoIcH96nxQvlmGTP7YbRyDaWPNI/IDgT/ZWUeI5UA4lBTc+2g58lu4TVpddKdL4T8uS
9ctyCoyAoTvxk6QQ0eH88evWdSnmuHfUjqwSByWfl20xm7VbMQC3R302iwOQDG/T6OVHVg7OOW2T
YRdKvb/K59k6Ymr8U06l+dvPhP2ZXqflUbP+tK0waNO0ILLUrgi74kDy4MbTO4xF8LWuA4BN68jp
qpcv2HNWa9OpI6RmTdib6XtuAWa8yD4yY+yvU3f053l4hVpjruu4re6moiPSqI3lnrTF4VhM2TUQ
rD8VF7//Ah7KeIuSnud/+e3/bRcOjMbLJ3fgopLVEzZOte0GET5ErGLrqnYSP1CGvs4du2XHavIj
3r03N3buVWN7h64KgvUIcnUZfni35eyU966YP2Zwp0fLZR6KJWpiip9o7BVttsX7WP2hPDKWn/3H
XZbb4t++wU9359BmfOByou2rJeExmL3i2MoRILim+23csMh3NIKTRD9YJU1Khhl/yqSzfnsXICWi
9U0spvPz4+5OrCWYstUu0aK2QiTrym+UVTcOE54VObzvZdaPT45pRN/BA7RdH66T0qR1akXoXkO1
NXVA6o2NO2zAFpmvHLOryAHW9R0t52QtktD4mArDYKl0YImlG6knmII17wnmZrM3eqlfatLI9nNZ
vqEDvrMn3igUX4xeT8k/XPNfSzcSWAgBFVQIyHB+VootVU8aIFTe1Un2VAQ7p08yX5shpyGttP5Q
J/5m2bapgTl5CocX/hkTrjIm9A2Lzu4rMwu2Ars2nWiBrfUP77ScTX66k3inhYwhaInoPxf2dRB2
qCokd1IT3qeGFT4l2bx4RyZOE3JKcZjptuYeA9v4UwzLb3ZfWxck6VgWGxOF94+PYRsCpwwSHceM
M70AdrgZnfqsi+Azc9pvHHlt/w9r+vJU/PJdJW4iw+TAzejnxzf0ek0BkOeW5RhenDuLumcKLH8q
mMdY/fyBofG+jLPRD6eK4kYgoO1V2EBinFd//1F+ezPhhmJnwcPzi50i7tpeRj3P70CQkq9XgM8F
jvSVFpfhWkbJ59+/3W82TcRb+EpoEQK2+HnFtr0kDXEa8SNPDQrsygjWc+dGfzgj/twR5XQDqINO
BncSl/cXhViijLA0RKV2nJGbtduPEeTJhIjSAGbkAFxgHWKgJRO7Zm4RwPOnG0DSVK9dzGiU/vC8
/noo58NwKuRQDoZH/vy8DlMnoUChDrF6ZK6gLHAQNvPV1E8h6S4GmRcqL3aR05qINDr9D4+V8bsn
mGqIi03dDlnop3utJXTAtAq92U2GiL5VDrMMJPJhe1KxIQFB2KVtr8uOF1hpE3r+VW/XmfSxkaUm
sh0nSpHgT8NVH1moec227Yy1DKV6//s74zcfE9sRIafgTkAV/dyQQXCkqhpf8K6dg/xTWJNzOxcR
ginN1v+/3ovbA5UHD9gvS02Fr6CtXFHvYLg2tx6ZRdtycoKLpGlp7f2r+3fzz0f639knv/lW+CJs
AoeWhCdGxj8+6JHmxqRA2/WOELZm2wl8xAJF3IYTSvyHH/o3ixjVLm0RSsSvKOMf38qcYbCVHV8q
ZgDrB0x+7+Cnmxt2N8ggY06LvIymPywfv/l+3kKjEkh6DSSeP30/hGoFmBRZ73CPY3SRxCTESW76
jW6qP7zVl+7051WTSkPHNYlvEh/JT3eym4qyC2eDiykavd7aE3Q88PNimH2s8QWZxY0yfRLC22xd
W/2gbTk5duNmHh0rh5YqebhI75i9Q4AA79GEQ0tecZG6nY9/2YYxF9TRG/hA7Sq1XKmwwmSo41Wx
cBkLvpK1duySoYrXS9IBB7BEqEO0yNshpXEQBYkmIvo8jYx7uyOfyc/EKM1tYuSjvYFmG5nP3mDE
+Yed0CwJVxUnmOhijBor8Js4baIHlSE8O2TkicsdiIZcbDS9Mo75jCl5h+itV9cyR4B+JdpuCm5t
BVphy//WBvzvjUrRjgmCLf0CPkB4RQrWwgKU5JRvO1lndz0pVvDnCq3cGw3he6spbFC8eVH8mCvb
EripoewcAO+FyGO7sky3UxpP4QY1bNFcJksuBuYzDxXSTqnBS3186tPolz1KyYucrCydvkNemX6V
y6W4iuFKvzmYy/F7Bu24nl0k7neVBLQAhV8l082A8uWuiEXTbiat9pyzTgZaiJSoDztClqNxW7uo
szBEhAjvEB/O81qpxNsV6MjKTRYs7T9dM5ka1Uq6D0lUZ+sxy0trrUTUM/GtKombo7ulz7vtelk9
BQQQPmeaq5/bAgd5QKLBXpuSbGPV3qkjUrmo1XbEnHQOHJqoIgKUAfliZ4p08FMvzbdh1x+tfhrw
G6m3JLWBaHYmRPhktLaAL94FoaYbJk7YE0Tj7GxArhtPxPZOeKiPqZhJiEK0cKGg+X1zWhzroiOO
sHD6t7kmVLu3FuT/OK1knD0uSjgbDu6N9PJmgxw2vsGHO6/BWxoXbp5FV+BrYMQ6yHBVHDyOJMHt
pGagw4PAxVwwOASeSNdjknYUFYzVM3YJXylnvk2z8VC3giineZL8Iz2ldJfGQTToAEfTn/W03oxt
k62SKCCO0QGwO1iRzxTdvQlccQYpMW6MwY222EKAqjIt9wNzMnczpes5CLPqFVePfllEDka5traR
3rXNp63VxVprgU+5NKx36Brkkm9KdkMRjAdLj1FSTw7KgLE/MoffxrIyCCuYnnPgFc9FHOwdKe7i
bnoGIMIoUfdo1HXBc25rYcMTmLsHpMFwJLUaQIrU7rFSB0cVkCJph6W70ZHc8TvU80ok3uwjK67O
caP1N3XYuGfVMWYcLHXZTihXsxHmyaQVH6oeqr1rtfGeEGz4QLnbfwrVdshBh5kOV9rH7TzBd6oL
MHkMEvUGMkkZe+19WrrRvDK5eZ5yNECj79ScI9hMWSQSpo0vSErS65qIedojeOTc1DjoHbG1CANL
1Bize8G/lJuRB2ITSFNO6tKdhnBQL1PUOKpGYY5kLvVngFQvGkJfPQlh9WjQNaqdo5nl99EhUGBv
pZnZ+bnbOP1qKplsX2qajRkodVz0Z9nUS+1Ie1ZXNGlr4CgNVwpmcpH5iwT7PqKrf2NmCakLeZHG
B3THzUZCJbo2BtPdYssdCOetacZFsdK/2XpAPUl/t9o4s55dVOzn31tC0GycTyG0tEHGFrIgZd+J
Pg0+PZr7HZRfG9LCl7GWLKvxgTlT/tlUDT7RKVfGK5iYxueIJk9eYVYvcGsGH0wLEW5ULPcugOKX
XvE6k5bBWGnN+jiXnKfjsRAHU1jqiS7cou9R0byAvbgTMIXVzxH0qe91JdJtOmr1s1Ob8T7B4p4d
4L2n2xg2xRNuddhZDox63w5kjjh+VjwcmalJQB1YDEPbluuEgusArgVoMS3kDadSr9mmnJvyfV7B
bVu1JEE91sGwAIIkSiHE6ov5ptQFhr+c0SC47ihb7kFtOIIzj+4ABmSr0mk6EFdcTu0R6xJf0Vn4
hxehOfNR7bR/7M2xG67CIAhPsQtjvNRxe5bYWy9FJHhVq4p3Qo/tu74lEW1F0VMf7SqKTtA6qlda
d+aGxpk8hQ2P6qZAT72duzHdDuUo8h0cxvCUZVXvrCsJJJyHqOah4telCV8fU9AEJwdv6LemD5tb
MTfGvYq53jFxirsZtMrOjbioGnrNC41b87aSTfVNLifMdWHPVe+ndRLjopPxXo4Ql20NfCDyzvpY
4WO+nHtVfWunqnnuI67rjMiXlNYQqRgJ9FxWkCjBMaQbgeirVe/eoORJzLVGQnDphacRDEJFvUtg
yTuEJYHEqTIHSzBRH4xgujTYlisfowBSfJzeBFYVEZE5btcFGA1L3bivjEmeYlkGD5UdoUOXXflq
h5iCQeKjqDchtxmr3qVelR3mwrB16+PU6IEfgrO6WLive1KNxgdXS1gXwyDef/mYK10LTx1SqBmH
uaQCL5AfnoBHZwe8BBBQWqIGoUKmGGejvOUPYFZ0gWsPWesnc4WoYeY5p41VqCco3tOn6/Tq3QkJ
9MUnkx2Mpl3u8o78DmYupryL86h/RB7ROeuh5ENmUk/PbttUb1YS2XeaNwNbr4ohOk12XhBqA5Xi
Oavn8ca1VfeoV2N6jpef2wR7fSlxkZ5rgYIcdcm09RwHagpFRnQSiqvmEjZ8o4fa9KnPyM+1EZ4R
Ej43OANgEgeUt5herYFXLOf0zOlgfPB0JjLzAGjqSBiaijZaHk2fTkWbbx10pKes6LeoZgUleUDA
q5UY3DGekH6KFyc4i4gj16rqVD0dCDMnTzXquJNmrW5Yem3BncaaFZ2yNCmNdW7M5Y1mJTRx+ynj
t9aVG/UH2yrdYu2p9rNE6QiaU88RSudD/UlOhfEoQgAx/aCw5vQJdEAevfqW1WL+LM2kata2SYAj
hnLZfQComSW/GWJIraq4LDY7udrp+GuaFaoiMh0wKJ29Vmc1c+z+Y6zc+rYNChr/tVldt/1UvYwQ
yW+N1g1PgV3Hu9bDSosbEPCbihbAjcvzXZDM81QjBNRvG40c054D5YLkh+H1SUXtXHEmDrbEIzYs
YsCQ6Zu2VsdA2HJfZ+W210Fehbs+y/q9sHN+GrbNSwvrNNEzThjf2EJVW2iY6qGpiLJbTIptWPKf
VFVVftBX1jfphXIrKghalYAMZlojqsTesncG12vFRFMQGNfwHILYm85G3ow3FCHDaolrejSzUGDn
Ku+ghlzBAsd8reu4Xtqm8QcAf9c1/R+9iwjCzauGt03tkz5AyIpgC+1sa2a8rsfa1QhX4VRMMriz
AzLSCevrQhbdfMa/xLCxRo97kHF77KeJHHGezSvC2ZtLsikKDNoohSj1KQE9xn+0UN88IncOqVOM
55TsgveewKA61g2WNFixs6XqTWGTyDm24mIcE/FEvb34Fsbymzcsc6aSlCc6y4c6KB2mZREFaZ+U
05M7DuFZL6Jh64zV3i6z2vcGyNSrGIqBO8xv9P/ylzRHtcmew0UyNRGy0HPCWTvTJFCdp6k6pJpu
rfpAA2SbCwzHkMAu8oCwDQET+pZ/cWjKB9p9V2s2S50XnjvFm3QycG46gFErGtPoiEgYevNiz34E
A5iRdO48jnBodrRLyenDyUsnblFIlvEQXcUujZvSMA8BetxvkR4M297V9B2A+9l3487yh56HUVUR
EUcprcJwmuwLigvxlAi5K+RYbnmcWIBL/Dmr0EaK6ZFC9NkTav80VsK49nJvRrWQi/sKqv56pIbd
StYuvprKHg3pOLdTz68kezXWW4e6cNW0DQxcwjM+ZkZN5roK2/iaJMfgDvR8GKMgLohjqSqiUkSe
qPWITRhsIczFGYFs59gU9CJM3ojowqiPcK4lcyJZSaGh0iXVZNbNpxZE4ZZHcQtKCkwAMzYKMqe7
zoUMHoB0UWYIwppZAqGQuG18dvVm9tPcci/UhEI3IL09klm6SvHTnfJKluU6GjyDoUU2H6ap7K9s
qbHt5CDXeeDsAvz7mIAmtCLAIQn8yFXTFBxLMy3hMWKG1l95QZs856awd9KgAU9rDYtaPVd0T7pY
G2+8wKovMcZASGBniMmxaMhAIeZeP0sH6XTijPsAn1fvqvQKwk95oQoUcEqUGcPRJfVxUC1woGRa
2SrZG6PmPXvMTDnnvDVlsUAc5byuCSJbCLMR6Ie+NZ7B5jWH0nS+GbP9ETRl/UrFmuECAYyaoJB7
cDIIk1bfhZvW6fLbyaZiyabGYOjttfM6HEF+Ug6Ne0h9fXzUrHIQfu/oytk7KWY/Fg27PGl472Am
Tk55olOEed10E5LnuozMbu5RmbzmeVLcmrWb3wLUT7NVPLGAJqRZvmfK1L8VKone60Cf4Ufg5DzV
qACOsknKO7zR7vDcUPHwu8UcckCOZewSmm0dsork0tkbqxd2S3pnc2ZAa8Pbbh3KIDbvqY85maZ5
JI5hOqr3PIXerDpFE0FNXf6ZkgQdrRQ58q+6Soxv6RfrrBT4EFU9Bq/kZ3AIF0GseetqDtS7Jist
B/HRe2inU1ncZfXIwqCicSi3Ttj25VZ4Ax0NQE7cHpHZUeCUBXzQyO4gRHphGbxKQ/J3vGrMGt9J
vFT6otC5jQpralO/V3xKmHfIpfwClZbDIWbkTZNYFOoinmXLuVEveiNaD9UQh1uKV1551kiFOIiB
9qMfCW/Sdtq0lAAtE1KA3GPuXSaRjkfQbggBWmcBSYhQbtnqcD92wWvf9BE6zS5eUC6hzD/NruNd
u9qCej0Iy3v958WUvRZ2uI8sA1iE0lGmOcZMHgXniXJneTJcWzWc3TW9IC69ZYjiTqIfK3ZZnNDu
QVmAMYlgbtICDbpAJ7OWI9mmcpYXWKHKOzmgqOAnZN66HoKa75c6kn5IU+lpcqFQMfS7fEL4cQVV
o//sbXqjiP2hEV/ZmhHdp1NvkqUEPZQcPec2dbwahkzl6vcwPNSExBQr5El0fOm92et8RqpyPnVc
BPx49jQWGvO/comc/7KK0vsnh52+DFex11r+/FyY6j3m9BKv+LBLmFSvPmLAtNnO6xqAlZ2HJB2M
ZEyqYabz/KwGfs55X9D/Ow4QwAlRKlsqOhmJKjnodkMTpWG2AqSkjmXDoy44cLMJs3+t805fMhuh
IOVrc4ZVfop6S4eiTgmZke5Dhi/awAcjIauyzkr9yEy62Q95BwYndEdACmn8OM/R8DCY0BW+Wqv/
a/D/g4fJMNH3/VsX2n9r3/7jn+rV67f847/+c/dRNuGPcva//s7/1aAuDiEPkZEJAw9M3r/07K78
B3lYtCYcND6LXpH/6781qPR+/1u/rv8DwYNAa4pECUWA+T+SnILO+2EaxpEHcT0vhqtf0L3+iir+
tym4Z5aAW0s321tu+DKk0bhqFesQQ8LnQrPvGjI88MzVz25uPBNaiAnYmbaAQ47t0iOiqjcPFtln
B7V0kAqg1gdv6SqhRCeEc+k0tb3XYOZGBVkufahy6UhpS2+KkbJ+1r76VUvnysroq1VuHG8DrRg3
Xeic8US5N8McY7Rp84tiiAdeDf+eNdT1RmkmgTdLt4ym1rru89OkTAI5l45aQmutWXpsUgXSJ3na
WRvT0N2bsQf2bunKRUt/TtCoG5aOnWrDJ1vkxEQu3Txn6eu1S4cvWXp9+tL1M2xFs2XpBFLKbwSt
wY4WYbf0Cqela5jTPiw7AxgXvW+I4PQW46XLmC79RmvpPFZZTYmwdCObpS85LB3KQdAlwWX03i7d
S7H0MXElioWp9Wb29Dhp0x3ZKfB6xzQqk6UTOrdFuOFXBbpAlzSnXdrSNqXLcgqWPmqn1eO+sujJ
jU5pnL2l39ounVd0OdvcG26xOeXnFNXLZZy5DbHtTLRTDnYZzAQrHDam27PKFHX63HFivGVQDzZL
aS1e5YIyuAr75q62tOAOyoi8EOnEnqblstmHrV2z6lTxdVNmw3PgsVwiVPUex9xK8QKXHY2bkq5X
1HvgZAdwXMD73VtnINy8yCwKiczs5b613OrFiRN2qMTps8ciLUCQZXT6dTMDyFt87fhGRoM81Kvm
kmaR60MXNbh4ntkZnDfpHyizKvClBQGmulIvjjDeqVJrt3BqssbwEq+MEqo/roTyYmLgsTUHJ3l1
TOoLfwzCYsN4Knj8Qny7VpBvxjwu74jNM67JpS4vxLIDUO4mr1UVsCN4hsOWFQNl2OYJkXktjcab
SfZAuAAPF6suFONGxWT4zkPe7HH7M12XyD/9pnaJNdCt7HGizfWt6RzroIETT9YhNpo9gkj+TNSP
N1xAbU1jGv4rjhDjnl4RIr+Wl0QzMXW+XoTTjRlya8oOANteqp4vX0/hdHZA65HHVOqcouyOChPP
SLq2Jn4HshF5QaxvUU3kcVyAJc4nf2zz6iXi+dvFNjM8JJCceIMxVjYk6zZ7rIwivoa/yoYIy3Jn
dFb1IUfOk0FXVqevT5agznW3fWfw8plpOrfhjCOdbU6S1x5E7q0Yl9aY1uaf2VKoFbLo7lWC97i0
J6ai8fLFvw6qzHDbB2fM+YPZEk0rexYRH5nutNE9hVxwEMnr152GvZF3m5G7dStj4rwSj4MHGNMr
T0NF0MiK4oweJw2WR8o1EyrHMsdoc+HckiYlDmUajGeDms5vGk4lZtg5Yl/1/KhdJ4ojMDR+NROo
1TYD1f/eOlFM+ltpn1zDni7qwDDPgZ6456HW8k3EHUmklSeDV8+kTzbIPKK9FIy8UO/yjs4ElD0L
I+2unFE9zjZVL5FYHqHpLSyU5dfKh7y8i8MJbrZKg6JdG6gw1yXmIiheQl4atRIB6De8pDTXeflu
YLDtZCN3/cw/mAG9uLT81mZdxmuVzNeqiK57PKidpu77mlq9l+Ur2JVVmNvT2nOvzLbjXB/eRL2O
17SN9nnSfMrBu/AsTiQtFXFhOudRWZweol1rz49ho2xf6qN7adPgp3kssdVoK7OayrVrFuW5ZR/D
qLPoqheX9pnq50EZiXFNiILpp4Yb+rZTWWvDQf0Y59N1TOr1MCYk/5ZHq3CCG6PVxpMxmoAoypBp
zeDa0c4uU3h1Xi82IDxoqjDC3vc9NsrWTevI1yBBF+G4BrP9URd9eVFDm7hI8EVtCjM3DshsvzdG
uy9cecs2ma3TvrOoS8PgRQvNZ6W536cOqflcgNzP+qxFDQOMQMutyefgzDEStHW/rmy7vOssIfDM
J/N73kvKNeZvi+5gW7XjXZF01dFz0h06sGgt5cwPHNvGdqy7YJUMU4qnw3iwJ4p2itZDOk75Aay3
tR9YhH3d7arNWKQBJlhiyMKZ+LCyfKl16CdjUeqXhNQ4R/Awy/TC1n3ZBy+6kddrmHarzpg+rak6
V7HrfMQmPTAQ3fqrQ9PON9L0vkXQ+Ebkm7XhWYdObtWg1ruCAQSN7iN8W1Gv+nlmPbD6bB8ms0Xx
6uoCKImPNfSuztV7NLUBAdbudM0wdcDEETKKWRetic+/mJtuM/dmcVka9nXGmn/LbQWMxQ6MG4s4
w81gdgW+uU5L9mmRVj54mh5Yoll9KAm+DojgYcrLdGVV1VuHb9qvXeX5idE/6wF8Qr1kt/c4SyAE
7b5jzXipI2unT3XwMBgV2nor7UFK0LOBoqJdNYLwLdTPa5vHkJNVET4TD6DWhbL8FmXEJYzMcEOR
4L4LR/ZnhzPWQ4qhlBoCgzkTRXs6Dm2A0as3A3dEyZI8JA7hlEKJ/ENh/f2gX5YdSfF2FuBnwHhW
oyVhi2GbKv5umAN+n1v92gmS8pZoB2RGUU1lZS3KkKpxr6u+Gl4LcBCvA1D4a5s80bWkwlo1JL77
GU8RK3kb0z2OClmvA+Zt3gowSHjZMyqBJGMGBnAGNUNV9epu64Z1rvNIhI+tPWon22hcWMI0TPkR
yW0MmlDb9GnSXaK1EtwxBXy4spYVMULzwDY4duV1CQ/2KJjzbwJA+CBL6+DRQ6t5pr8UJ5tZ1UVB
o7zQrtvQlQcqhXRn6GW9iUdSOvAll2ITNeNnARPyZORh+zA08bAnSaZ+suuWsSxroc+xkLOtM8Dd
ExURts58SHOqMLrI2lEvWcAqUBb7Ep3aumrahFnPFDD3Mlw+VoYMQmTfHIVTTzXBcEptTb9qgqKB
Olc2u9pE3tUNabCmZrgamcojYN2FZsg52J1fkqYpKz8pegbYQ91gBk+NVRwRyZoLHdJyk4rdXM5X
YxwBiGOktTI7vNoSrMbNnFLjpX2p2Ll69zQNTPtrCDPMK1PtxWrJECY782NwwErX9tRuvcoOgekE
1QqGB3R20kR8wMw84ojqlxnGmR20PBUOrKvK66aV0gf5aFXjbhzG0FfWfDfZlnM9xiZgVdcFvlEY
O+JsCSQ1mk3Zl+FHPU47q2XL6+sy2/Rx0m1GfRyPcW+odZeo4AAQ9DIO67MIpPQJvUoO02yPF0GC
epXRhhYRNEtb9+ylrK7GhdOBnlx8PkTMV7s0H5Lw1rKTGiN4p4aQkd4geoCvmhayJYS1zmnX08OJ
RsGQTeNhpP6dLyWlClFIYZ7KzaSS3h/dyqTNB9cryVbs213p53aM+omo5mj6HqV49cXKtoLS3LMb
PnGWvtV0r9/mhbe0fLrhLiCnaGNMs7oOEwAwSS/FFY2F53q2Yqgt9jn2So103xZeAFNLPyPG81Q7
lfymxnJaJ1BkvgGwaq+G3NG2sdF/NOHEME6a/ZXb95YPekIciaEclqO7uqHRY17ScKnPIaXKxgxo
uU6a84rVLYBI1SVvQxtOTEMaAd2J0MFci+1VmOg6AYWqWPd9PELadyO2StKFaV3HO9317j2tHVcE
b1/MFoU2bYF3xwRUIOqcZGdjgfyI7xH4VXrysXecwhnEWWIsRX9IC+WbTrPw3UllcjkMhaKOV2Jv
AS8/ANa90zHV6CtSAqDZpH2bHuY5gDY4z2K6FEzfbwkLmJ+yRs+uVJR/5wAaEgZjkqGN73Xp0RRB
6cdF9L3Oc3Z9rc7fnZ7EOQJr2pb0kLjfNobevFC+2BuTycOZOLJ5TQ10tuJEnqCzhmplgA846sIj
uHeaedK6Yni0u6G7qCtApHPWuxhOpjY7pUXtSBQrVvQNQYhOcgfgsS0hDmwFurcglTkaltQBmee+
Y31m4ehDaZyZNbhPIJerl9nKMfFGDGFpz1tCY8l3lpAVfSjui2WcL5fBfrCM+EG8j4TFzId4Gf9X
ixCAgO30Ol7EAcYiE7C/FAOyiKALJwnxvCZvfqpDipLkS11QLEIDmnaL6AAMxZcGgep5kSSM/xQo
WItYgS5R/xktAgZnkTI0i6hhRN2QLjIHtQge6Kpfpk2Xc85CDGHnen8TLgIJImvpZC+iiXmRT8hF
SNEskopkEVfwwR44+AW+40Xllkx095B9qTH+t+vz/wI0wOK72K3+pT38petzXTZt9B/+G+07NIr/
7Acd3v/rP//6i3+1fjz7H/RXbB1J49LBMQ16MX/Zjw0d7CN+Fg+5twvSQEfL91frR3yxHTllCRTa
sAaWyIS/WkFC/uPLlLzk47ncXVgY/gcoA+SeP/SCCGRwIMjblokcX0KZt37S+BGFWCl7dMzLGZ12
OOOHCinu4BfqlL7qSmuFt6ng8rbsUZLoaLpb84tmZraxNmNjr/pKuwz47JuJ8882nAjjdspZXZVh
sUdo1x3denCYjHn2RdkV2l1dgD8EJa9dYGNZWIQ54gi3Gh8Skpc4M5eJtjOqulzBl67XtlIo2UoO
Y2ZdxwWbRWDtktrDlMbfWUUy3Kcx3WALpA06d+RXdUB7pz6NOAwczN0LWNLY16oCdW27jPEy+2gI
XHBd6vmk0L530hgQklVqTehjssaMNV1RH5FH0+qo7fTvEVvgqs4ADARJYmwnfZ53yFKYgITmDs5I
8eRNfbJRwLf9OcPWNTanJqXM1cK0fWvM1tpmTu6i4KjoAeQ2758Dc+NKCb8tXG8/qS4+O2HEJmgY
8x5NjYdIYFoAcFVPhyU5NZNHe0al8yavY4MOuIdoXK+o4HVp+WG8LMmIvFFdZOqYxs5VZHjByrDy
s6cTYdEGzs7Luz3cx3QVkMKzmrwSJ69F0psZ6DsNLTDS8+lRMvhe9yABN7DYWkQW6CSzqSPKhy7Y
JnO7bzmFuDWO+bFCo3lRNdh7KCs3WGG2WpxVW47Zhd9Rhq1iBoarWtp7L/DoG1J1uqlJ4NYcaI+T
BZPfgq8JmA1MndWN45ZBoLfS6EMczDJKoL1DrlSG2/vgy2uaj4bcmkqbfDXqwi84+XMoIZa6o3NW
40jbeAZtGQaZF4ysD+xcNNDRyPgd6dIrKwt3kYUhzaur2s8ybZMm9X2p7Ed3nC8TukDYY22x1YpY
3xj6HO2cKn+bmWQliPV2SRk06yGhMNbJvDvWpvchZi3x6XJKn3viPgOrZg/cEmi6br0yKbddmHL+
DgMOmLj6ezYaQNokahutPNRmYrxODD3W+CcvRi39xqGIuKLIrTZJnEz7JbNtPUPnhhPNvQAjir0z
rMQ+moET4lwa/w9759XkOJJe0V+EDXgTodADPVlkGZbrqhdEWSABJJDw5tfrgL2r7WmtZrTvehvT
pkgAic/ce+5Sz/hvqBl+aHUjV6k3hCsAbNh9irHcGj5XsLDY37qgnjahlTxWphudcj2WG8t/Bxql
H8j/KZeOcrWHzDYk5aEb2ysvE+LM2sWnO3J1OIkUvgr85YOeD/6KiIr0PEGmRss4nRhUZRvomUwP
w5hYpbSVK5zk3jofDJb/pqbfCrea1vqUyrWBwmPZOqm5AigK6B5c0t5Ay7IUkd/BPoj2jdOZV6xL
MAkQZPo4i2g3LeyrlWkn3tKNgn5FR1SiaJiHGk6iPxL3rDObYHckuxJlWUxMddBCSAX+l9+nmjXe
hqrVD0YzQzoQjfMmB7Icr13l9/O0yyXGmuBca6xRm7kV3ZCWg1x3tWOOF2RbpO61ZqfvAj3LMsn9
bN+VHmt8H8i1N/F9qql2dl7MxhoF+DfLU3jobJMOFFykprnNve6LfZt37sGf5riiyjljXy9RT1rk
SQUDMqo+c1e2PTRAW4IPCJNnwToyNNrbrM2R2SbC2I5C+5L2NG6yCi5m44HL59cTh7ftEWSzPspz
tpFatUTiooh0oqePcfAtDFu8lQUYxsif7uvCHHZeN49bU5JmaHkZK+k+haygv65y6K565Fan0fQ2
rTTfgtKCwyISC2xT7dyHJt5r6QXIhAnk5lEDxVh+dXXWL7xpDK9Z3tKBZ+BUQZymm4SZLsh+2Kws
OWeFl/R3sQXfMzNfXbc+JpGd7GtneMKJh9JCuIAvRsvdo7DNH4Kgeybhvl8p5X25cQ+XMGS4wCb7
wTTaK89uqmvlmweBP49UniI7ZWge8VvcZqSCrEIr9pdhWX5XVaszHGZU5kxtsbVtbMj4i5N1iYfu
OGZ9hbOyAh9vwcvMkBbUVvwajNTkoz3uCjThV0zn2k1njuWm8bO5beFvzKfpoexscYsW5pgYvITg
ygyLFEnBMjUiTH+t45A/4NzTQcUrtynF1VjWe1RzVKUdOsioac1FFvN6iWXpvmTp8KMPWzjko/dZ
tCaIryiLN63Z9NsBLvwGkISz9GQX3DRZh66LzNDStucfvD8piG7LxgGuLMNzkUwklruCKRP8NA40
9GGx9twGMNBKQLsWuFXOwrbd+91UcdYIZEykVe44f8UhxtW3jZB3ARZDXdlWvoTEY0JbZluyibze
2pgZA7vBVsY28pLnvqPPYBX9MBL8VqdltQAr9G1pyjtkeRZuAMsh91VMvRw2AGvDlvrBV0y8Cps3
+cSpuqnI0l31/jhZ+XvGLrN5tOHS1iAZfbTp+W5AnWPPQp8S//1TE3bSm8mPaCIQH3L3Sf8mdKqg
V3M0ZDo/ZEUindralSbSWAO5pmuGj1ZLhh6cRyxQSGHXTg2WPkG+DtwTaUZuhs6Zla/nVi9FN+S4
6Curq2H0Ueb7nrPIk0xoqEGJkZyq6v8Dx/5PYB9TB03/Z+X16a0as7ccU9MvpfXP3/T30hr+I9gG
T3exEgJIv9TP/6CEBX8Dmu4gQZhrZ8Nkk/qPpWpAphIZLT4OGofJCvzHf1TWlvc3ric2FxBhbGoh
jP07lfVsxPnFcTgz210cq2DH8M/8T6oE+9OkknEKdDFCAoIY0c7ZHUXjo8QAvYwiUCO/fD3/wvlE
c/L7X+gRFKU7QOTJn//dz0X+dNwQ04DqYUiqO+IEuyXCNbH987/lj+0CtlQ+UoB10bYdxBPm71SB
xqn1rnTiYYe3QGz7WYOZFhUwRM9WBJX02QKZKPaKMtHOdY/09s//eof0qt8/pkFPhP8cchE/ze8Y
hbYdfTZoXsMJ7ZJvOvSIylGI6LvOdvzjYMbVYUgG1J501jAcVGghMK2UIDenBuJzX/gO5UkR+uOp
JgYbQZeBINmfeqw3ZsqvzQBEyqWVaXNIqEoQwTu4lxymqeP4TfJOSl/uI/wHPrxDTYJSianQQbpO
CcSzHLccUuzdVGQgXAdOyVoS4ScpNeWAS8lCXVohQ30wB7Z7aEFJ5nFr9eYD+9Wp3rqRUQGfqMuz
7okaYNzWySWJBT19FdIw0RkwWY9DvXiNBSpVI9L5jf0ggiMqJiJTXOS4QechlUe8TRIpXxVikoiX
vbHEQGJbWxOD4owvgOUG0tN8QKxKmsuATBbQMlN7O5gV9iD8F8rDrYeZG0pb5/XNMmk8Bq1uPJ2Y
VgEapblYWaHAu9IiLq9lEx6m1hu2oL4zbC5k/BhW0z2hakR9n0zuPVcHGXmNeiU3Ud207lB+jAjq
lpGHm02wH3+Mm7B4AVbKlSlVru/cnigdr6/Cg9XkwdE1NLEjJmn87ls1PuoVv2XUq/p59okdQxLq
92XUGA8kxNfPPyGoRREcpfT5RoKktLFSSxKOFi4BOQt0OIrOjTK9zztzXZRmekZpHjASZ0acmEX1
QchkgMEFpABpUuYU7bSBGVput+UHEJERaXkzbl3RZvvC5+KOHirloU2QhdVWXtEyuHW2VzU5UYzU
MCjYBCFpLAnPESE/G9ePy2sbK+kyC6LuK9VH2CywqjYyY5YadkbxKoayewoD5tBBieIbCCk1uZwD
e+ZdKvpVdR2m88Oulc7NJQTNDvgspAQQRBaAMO/SlFuxi/Puy8BcRkFp2jeRzZW4qNrtXM25CrwB
V5lq+V7TSL15zEsZitPxrppBAz5WwJo6Yy8pP5xAn04o1cdHs0cEnBc8DFlVphstzZtP0sKNB2GL
nuaabCtD47utI65j0s5f9XyLZvnQfc2qQ3qGEVdeOXElEBaOW9vg/q/SDoRE5IWHrE5feq1u8bZU
8ibyv3Xmmd0CQSgCcyA35j6unVed+uwH8RTtU2Ryb6LZTbGO6YVPYQ0rF7vbV2N76lolDjflwPZu
iLlQrqc1m7C01Y2Sln0TNL1zg8XPeMhFrV5axy1emX3MpgdCoCozLF4tYPGoQzTnfvBHnzk+Ewvg
0n3xFvkeI15hzTnMBJYSt8uHI5o329dFrZ2HUeUNUUnJdKLWqZ9VraXnEV4/us25RTQaUp2GLJFL
t9fFrkHCaaC/hV3mDKL6UJmr+9y1KeufEZ/ED0OkwRFSP+HNrmkRUO+akW8++2lgpO5LV+R98yGq
1n4RRi7TCHfblNs7BpNavrZ0vW9PY9mHDospq7XPVkoXUdrD+Gj445wv2bLINFjsr8pycjfchw5t
FkAb5BzwhNnu59dtEaA25A472IhmG73W7go9O2tOe828RfLZ4f9PFbYDxxusa/bs96ETXkuigmZL
fbTDQRPvpZk+1o5trFmLtOvWHt+FL2lwu/YzjU251/KIbawdExniMm4xWnUsZNevM6cjjCKMmk9D
oAWPBF10U4bs5yvjMEwMdgzsocvMc6A0qkhcw0oZT1qgmG6wcTm4iX/QUiYBImNqy7YlLPcotLKV
iVViWeqRg/Ka3c5CZtl3hHWZEQWJBtu2ZqlOXuh5zD2xNqUWXCVxpE61m/QbN+aBLROWJkyUkTIF
frSfRi4kPl19r+dah16IzYNC6kIQNdwTZVFhdznNVKx7sxRWArJ1RAAQy7gn85mwMdurjyjoLWI6
+O4/SPnoXTJXAtLCJQ6UcBERi7wzlfDwrLFBZFBxRPGKntHU231ET7KiLqD0dfAw0BvWH0h6Qauh
e2CtXwq0GjGvudgkvTDBNX3G3G8wpEix4nYturA4Jekl8IdXf8Yh91Y6XOVD1NEYpOlLoKGvX7qD
O4K/6xBqeXTWq8Ch1fc620J2Z5V3VGc+Kie88nvF+aqvRg4ROphUYVhWPFcnm9DBq34K8fOaurk3
B0UQXBzzVNUEc6TlIi+4A8fGoLN2q+Fx6mFeVYnsln6d7/psZXVacTAqd3pTme7szVFODypR8BSM
OtgNkxPsJeqYW9ic06oL29k5pWwMI5nkdmdZnKFoXtdgGu+8GgJYEY4G0VcVZBIdOUvJVGqtBTQz
vYMMAHJH8sNzkbf7+thv7HDsFsDL8D7HGSroSN5lhsa7XOj9XghrQLXddRiSouAp8yMDbSx3PF6X
mC5sgBHbh/YJy4It6CG1s2wG/9oop/EwApoB4eoEsb0uEfJ+2VF5HYeTd4TdTyS23QMVWGR4E1fS
jgm6qSdjj+GPsY6IAXnD8rBeWgI37IXnoHNC55bVV/EYMd1JUJB+KSlltrI9Qq6BD+jdfipxwymp
VVsi0ZwXwlbYUU6pSI52E9Uf0kpc/WTUdkd+re4T9P0Cp5KoxjitCaQpkHXPiv9048VO945lp1gC
q5nrAlXegSKfYym7vFj7nRRX2pAhpghHL/G4/WS8p+eqjkFZF/ayGgitXjBJEbsBoWK9TAQWOQyX
YofIQr2bytfqZaWgh3Nt9MWlREoSi/dQxgA1cer8GNDVcTir5tMXaHeWUW+iHdPTeraBcwp/5xmB
gYpM3LNKvfkZSCkTvFCHkAYajIIoFvJiHbkhF0Y7k36hXoJOWHTmqUj9VaT7Dk6mkR7fJk3nfVAt
cFoG0lgzWbMtxpaq8GfxVbKyfWBpV3+qxEuIhGShSJ0sAaAthpGtI2Woez+kJGczyyzLfG12WBuT
2MQK6bn5kcnPtLP1moDsoucwrhL05ri+Wf7ETs3LPZAFOWnkvT8J04oA0FJp5I6rrtkXzj8FbktL
cylLGYzMh/Ikx+8GQdFCBCzP90FZGrccg/kn9riiW2kRxgJ2sRyVEQcRgeD8OGOtxm1saO0TMRFc
O4NBa77UZTVuZxnRFTGwfP4WJeTFEVhQbL2omkkmxmLK38AtXrxmyPYmcsiFFdn41OSAc45Apu0w
hcU6T8gpMUTPxB8n0TwnUFa2Zxpe3v15E3GBI/+xNyNKAKgrxFfYeohh6TF+0b+2hVVIxWh3Z7Pt
j5fu1Do3IJ9mAyGOP8Y/+iIO+DRNpA+3HujJdVIDKpya4jUKc26GHPdlbXUj+lRV/kAnZt90KMAf
e6rczV/8sDSkv/V1hgsCkLUS4CcAa7/9sGyOUq/TrHqnMWVcdHXu3o/IrZa6kcQ3GjNVdJAeF9Xo
uMtSzL4rnXfDIc2H4g01HghZjHo/pxb/K5jw0ub98RtkmwU8dv6hPKAvvwF8orbkuoio3klpEf8X
BGwKar8tj1OvdVtGb/GK43Baj5bFYR+2VC2JomH04vnRwHt8RsBXHqzMnXZt6BSfSmTene9Gah00
IB5DDfvKomwcbfUXX+e/6h9/Xn0PBx5vnz9e+wpwQTFD5ncRhtgDJicoRx7TVET2ZXWXzdXshCRq
RRiKeq1HkhYgevOgtY3zl83s76g5+lcwNT7DC5pq1N+/w56cVgPkP/bVbih5p0HdVYwnZTBCR2He
rgRG6yC2vG9mkN1OAJjcaIb55icKFSPBKcKhXNKcPlq1ShanrjLtl06p/MTILr3SdWm9mjby7hNx
DDl+2Dj2ifYh6FQnE3AjBh5oUNXJLgqEc6Mb0HirQVKvZhhIKCCnDQFm45UdU81XJUreYj5hCEjS
zviNca063vgNPALqvpnbbKitmjMWCxV1b19k+7blAMM7Ss1Os0yUaJTyiyZUVvmiiiQn8aVWZ+RW
3uVZOZ8pwVy2I776ETDGY8eFc9q2ZurmEGK3hft+TFpm/Z3ByAGtSPcUTRqk8sAxs1eWjal7wBDq
dcfZ682XJLDdaUPdDGsCM2N92SqLYOKdZSUtSCLHbLTaZsHQ5uYTCTjYbhl7p3sP9He0T+fkgnCa
/0NIQR+u9BrF5zJExuejL6Pivrq4ZoksHfANsVk4V/rsXw7DmE8c5SBkBw7hGKABpbw3sIyEekE/
xt5tR/fNEUsU9jPgALLEcsNhq6GxlpMBFvKhonHzsYy8j0kLQ1Mg9Ws7qis97Xk60IM3qzh326dG
ZK9eNesmBkO9+H2GPKAaRUdTyXcXpL0vDtPEl89LRztXCUZ5gxcHEm90vmGKnHxJckTG+sUv3oZR
K97s0aA2NJHvkkrK9bQav7qlE0V9WsKUb3uafjfD+JyzH36GkWjt9YGTsZl7uzyGnotluuuX9pQN
MA+yvt0YUyTR5qOeTnKP1OJIeHfSqvA1G0T3mrlZvDk1VGjdpsNSBt0zK4mJN0ADCO3ZTBgolWWG
L9cTDL9Dm5MNsy4ZKH5DZxSCevaWhTPxjNQoGQ1C5/ifjT7hVs8HvhU5zfk/1JsOOb27POadyCKQ
qZzZ88oZgvkVGs/B1M5IlnImzfJHj9PhaPSMWfBUovo2VHUQo4dxGqkjaaFy3Obs9ZdYlrsnxMa0
9/0otv48AQLKqa5lynzIQzn26Pf59O3zlE5r4U/qJXXlbTd4OOtbkip63YlujDlDXPaEZhj4NZY5
ErG7y0892AFDLF8U3BhFNl8Dq2eqPz+qw/yu0VMQKYphyatTDu1mqCQ5JIlObnPbwecf5+ZVYNHN
VzEbmzs9r7gyBfLHz8u7WOUsF+ZZD4mBUH3xhFU9cx3L5auahxIFGr2rKXLHE9wZ/3i5Dc2BEQy3
d6nvhlYbTxdftlWP5d1l4pNb3D6yR1oLNi5AGkUXzC5F7DKbgipjCX9sQ5gNl/EAsb58DXZJZ8vA
ka9+HuRNwh83qWIg1Mfxd+VP42niccuXwxhRjPQDszA/Ynqlz654ABLAQyiAyTjzKclaLL+3Zdsx
nMsRhC2iXs/2w8Qngl6KFzCaeAQLsEAPZujiB4lS3VmqVivWQcItmDO469c5uXbYIaVzY6auc0/B
g1e9drv6mfQ+JoKTnZY/JstmUEa4TvkRJUxcar0ZH8n/ZW5jVtlem5EBMLE41ujoQ9yfTGo0n9oC
o/gMYJgEf5I0GfaUkELWFryc7WV+c3lhDymz27zAiKHp2peuz9rj0NO4fJmkWEIglW5+3pqC0aWa
YQB5ARZAh1B0VIVJ+jbcvaPf1OWPwqBMN+qImRrInPzYSyu+6Ww6rWWkNxzuGraNIguK1wEFEiyp
MkDrxjlLWB5fIbip6kPPLS5ImrYGaQygIog1ZFSR8EzP93NZzccw0u36imhjJpKB8Kh504rfzgt9
vBIw8B/ieepNjTS/BWjQXg2fW8Ke2vqzxar9FhtgNACIMjaq5vsntWkAOIkWmcvHCefp16W89QMm
pBHS4bPsO6ZINq9JrFXmw+XdQEp0dWhJa7vxOPKZOzFE7TTHvmFJ6vCq6LHYlwElEUnD5kM/Z5cH
ErOcW1AJ27TDy9hlp69cC3F0y4UMGBDvx0xHrGaRvO2YFLFyvgYxJcILWKZKbaoJPrTswXmgY+ie
xp4yWaXM53R2ng8aGafbkHPsR1H7eCzcbGbjcOxfRoJdw9DSNxUoDazpq2SgBKk5TfAOa2ym8fVx
hxQDhVJDsyN5sLeNZTEFLTIeilHvitcLD4Uw+e7JEiGtQkPhbLm4h0yGyziXLsL1+ZgdPL4NJkfj
VVXY0TNd/Ui6oinnfqIemEJVWFgqhjaPyqNq1yaEKMuu7vgydY63uOM5SgMQI7rbKXo8FHxK08Pz
0DMvMzMMM/vcdspDrzKGiPNRCah/joS30pvJJ2gQ6hc6atDna6sMeD/EjEx4Jium03njjScyiowH
Ygvbr5lMtMXaweKNYtMiFosmRGWFeq9lRclRIsffQ3WiiVEivjG9/LXrHL61ydOsvQlRgs1xynfQ
ZERd5V1f/qAqSZA7E9XCSxmEK3VL64jrXiPoctGXlBPkBVHNQgpcdS0XnLCS6ZSajNQv/3p5MEfM
zcZCM9rqwyFv8Qxcy97nUzPcDiYwDkkG7rboCx5oQYUbeQ6HTOdwZ9vKg0oxOWI6KXeiI+tx1Q11
+g2lrnDXcU0DexkUe6BhbJPOtJ+rgBG8T7dS5tRuGSTwifu9lyX9rvXtl6maWQHzJqZhoLJuHY+/
LC1a/9CEKKwvpfP/+z//yv9pIeD7pcv4H0rAHRF2Qvy6qDR+/pa/LyoNx/6bP+8TPazSGL5deo5/
aABd/W9gAmyCB/yfUXX/vak0zb+ZM3MPm+bcYZlzyPTfNYAGSUc6czSoGMAb+T//lgbQmZu1fzZz
1Caw9WwUUyZzZDZA/swc/KUd5r2YTYkTmfd1rWZgzSRpwTuDjepymlsBZUMXikXGKNrjyIzjVDvT
lVMB2RrPWyZ47SKB4m2mh1m/0pAGNoGmsBEwya91nT8HYSrlvtYV4japSDlfaMrBt0+SLIxG01xf
cENIhoZb1Nr96gIwKoiHO8MNmnZBRFk2jx6+8kmbqgUEQvtGQ5Z/M+SZyDA+NP1bEKnxzWM7InBX
8LVRYXQUKlVaTRu8cOWB/Gf13ppx8tZE/XirpZjdQReMLyN7/WWgotTDHjc1XyRDGjiZMnsfkYxx
F8UuHBhNIC4AX/A4+z/Tv+hKLyrL3y7BzKzkquqEtBv+3LX+cgnkZNuJFtYuSQdWsHcspHHKHCpY
XgUCsYVllg0BSaYMbgtPmce8N+cdo+sXzlKkOj6yOBnXnufAXpna7jSFTnxtwhZkQp5qz3np1Od4
xKLoiCQ5tU4D0defPX2Y6/xtFPMGa2uruPH96rHJLCDcqj9CJTQfzNikaQ8+EV2U7788JLc/P92v
qM7gjwBN7jsWW/MNTNqHTnn3OwVYUQtGDNzye7uQ4QtD0+E2Kgrjh2Haw63m6dW+TaxqL5O+QfWW
S+ioGguIGl35aWgH/V2lcykaOP1wE5HsdugLFrzhyD+VkP+/TFUYV7T5/U3cusbRisrh1vHDJ2yZ
JhNrTJNpzu7RTTN9R6sNElartG0KPGc1Iv5dT7rknrYavbvSJ+uTduvYV6axa5hY7BjPzjwBBGpi
GNP14FBz6/gNQTS8ZCpIDrZd9B8iLiwMdVb/oVBu770xq3ZVY3SkUmNNUV27aZBznXko02umPDxM
NST51PrUwQrAKgort16lCWJ8H3H+UuA/aleCrccCCV2w1acKx6KYx5U5tJwh5yotmlwkJxlbEEjQ
7zyPgEm//AxDAVSRCjOn4xBXCcnC2ORxXe8gaoirrGn0U4iy8NbPje7k4FlAk2a1mVyX8ZTsRkCb
wXKyI/OsiWa4qRuDL9Sc7a8TfU7vzM+mlk537GfqZzuuy/cASsjRtqsAZdkwXP/5vfPbmeWgQkDk
auiWZVgB1zKYp2a/PDDzDjuMOk87o6Oa7oAz5WxVa/y0Q08B67XBkjk9905VTB+96cOwbJhf0qaP
8SergeF6VgYdykYvnz2WgKsszvRtSSzkMJcZZevKR1nyp6Rd5QBj7EhrzLj2x4LufqE39HK1Ew1r
fGrmedBxCpHAy0cdLx1RDEiJ42rcoEkw5wO1SHHrqcZYO41mrgXeev5MFADXVVpMd5fblnkkUk9B
q1WVjnE0FMmFFHj6D1+T9fOcjv6ca1N5jZ2YgE7JoD9e4bkS77mebomt1eSyHYI2XlhtC/dynEh8
TP3Yv/H1EtPsn3/9v8//+Pot3jsMrFxiVlGvz4/2L19/Xxo1lp8KoliFhBQfnWcsxqrU7pMp4BMY
iYnfrqy1h4RZRExckAoUQ408Hra+Lni9WDyD2EOzMjz4LHzf0s6FWRpgjiCW0ajCFwysfJjZ/b0v
Rav9xVT1X30Ae369Gi4SIEIefrt/8imtKyOOvDMTyGY9JMZwXaoo2pRuCHAGJdrEcrjnvDDnsXke
O9raZZ3wpoe6c2X0bghbrbI4mMfizRo84+j2MIxiE9bXpsz88CHzSprVOI/wpv35l395H//zZTHf
+3CtbQ/gjukFpv37z46XXFST3TvnAqlhvujrOvzmbg79XQUc8cmYqDCToR5uMq/Ltw1gIyAHee7u
fSW6A7hXdLCBWe0zp4cXRITrQ+NKeFC9TcImg76cUr0WR4xIw20vg4w5TN3X32SL4q4MhP1eh327
RwfvQygtYdS1CMtzsPhetWTLDpBytj43YPyeTQCWO82HIlaDfF+HvsdGuWaOqbJ4eKGVnrZV34W4
cOJqPeVe7i9ZNQ9fBkGk1cKUNsGhtTKNNXO4YGMV6TsEs10dW3m5YC6o9pmN95WhUgUOh7cGKHWx
DAMt+qxCLe7W9JD8eDhpD9NQmWeMVJjmZUIri4E0/tRZmm0SPQ5fuPO6LzuT8wkyfzUJ+gNC16aT
TU4i2l3JyafmeAWapfRBpxwnubB0xQ9PJixVISyVUTzs095kMzVbhDVgYEdQQfXKwZp9TUgw75I/
vxEoEnnM/nAnBNasgQLt7lzKwd/KBs5q2dZpV57x5zEDG2GbDYvL2Zz1A+ZINq1LRu58AHCJ0YZS
TL25QFABQnAmrSNZ72Ot9AhoTTIQa5h1IX7qIl12sK4kwMN8Q2MxP66Gp7+PjFIeOf6bdxPb31eL
5ktbBa4jPXCg/hx0Tzl26hi7rCXtIveBnZMjnFlZmG0yg0Ew4C98CD4eqtU4KW8P5PIRyTTaGg+e
aLbUTLENSle7Q7k3Ahlt9fYTrCdHZJpDji7AtA3GRHrHvDdArD6XnPN1RcjZPNdwhggYpncbTDGt
A2t8NhiGr6zCtxb8PLFkU8gDQXgxN2ti1qyAEQR+gOmXq6rr0kPBWnQ3BRk6DkyQ5XbCQFqcmD3b
7EXbNH7iPSCeai0hGgHxKCLrQsjkmTFuAO8gLd1oF1O3wPGxOA0gRan4Uws848zYZi5wwIQddJ+M
ZK2W7qqCYRstrLht1s0QS52PSw4R+rOZqcVUgX8Om5bHYIxhjS99t7btVTYZ+UMUNfU+BH9qLyYj
sd5jRFgjGi9XpVca6iHKn2C8ixpRaOsJV+a7pG2Olk0pYQJzsutLLSccOXL69DByIwAC6EFiaPYY
4zsmPOWHUTCF435qpzta7BCygpcM54ractdoME4WOACmb9NN/T2sRW1N4Gvq4rAJ0dbBX+sRcXSI
Y2pXsF4jxWNBoi93oSipMhcMmVZN4KRY2lSIRtuasm9cHmdMdJlYOpStTPnA/2EiTuW158n41pRe
v+RlEPDNBON0d3mQ/q3OFojPTPOp/2P+XR+FGiuBye5irfrnvz0UxEDIP/0lJ/FRcYW+m99/1R/+
3Po/L/87+irmbvIP/7K+uNPu2q9qPH/VbfbzZ/j7r/y//s+/i2b/qrPlJcKL73/3uO0/3+LiD43t
z9/xj8bWICYTWQSzOxLaXdrYfza2hkf7atH6Uqehkv7vtvantY02x2R16LA5/MXaZhDgy46TtnY+
z2iY/x0BLom/v52O85+ACpeoTtBjhuX/lqCUGmHJRCR0r2FvaXs2t0N5lcNxhBDsA5bFyzFwmFsA
VdhOZ/dM0Z3gnSTEr5hcl3vbSy1naRTWAzG8w3PqaeIKFQvei8z02dyr3EW/E0x1UKw0uAbNGbdO
RIB31Pflo87OUFvkncgseZUGot5CqUiSaw/JBFgQSoQNmNV8L8ORw4/B5VKORrTKZWaviKZyNtDo
6YuToL1Lyf2u5qF+eMxAIhxrrAHb0e1KHG9V/zkZqNxkA70AW89L1hfeVlcsBCqZ6kv8+y5g1frN
qhIeTXDWgDQ8s4qvphERr64Ke8OF0q5z2s8Br1W3iVGKYsypiHHvKhT0rSG7jUO2N+Wa6JMbLY7N
524c5oBStSIxTaF1ifXzSDzWuWnxf5G68ZwhZHocnGGkRR+srTIDVkW+u+70cRlanbyj3y13dluZ
15WUdHoAd5b4XcRRdkW/Z20mToGWvTE8dqigIbPiVUqvSpkG26zQuvc69cL9GDrWJs2N7EtmmBmm
xDe+5sK15Oipil1gii+WkBUiGzH8cAw2MaSOJ0gOlR8tS5n5r6bZEi/kJTHfTfEshXwuNf7qvFRk
OMR9RzqN5qwptIs1GV8ejilP5gsPuei8KOocY2GJQN5700BoDqxJtZ/vyMeyq90NzE6Ig1CW0p1n
tiUvYc8jlLTovBVysA7HDK3myExz6NuFi3nkbKdGejuO9XQT9qwr8XuVx9gyNSbR+uDwt2AcgvZr
b+0ko1xGtSnu0Q9nR4fAgGMMIOBE8Bx5ZXHY3/ZVWW3yuh4+Gt/OEAjoVrNsU019BwD9ETj1trGV
XtIfEcUxaXfy+tiQJc8B7fbRJ+oTbZkp2KmxAX4KQYvyrgw63GIhGk+/RqyrL9wqYEBbITdjge52
KGX9un0ik73tkbKMJhTutMQPrXtiZUZxh96M/VaqSWRlhTSDq05KkDWNYge7hFpQbYJ+OIqSH8or
XXWop7F+jPB+o5RLzfi7gE+19v0sYLWG/wZf4qc7oQ5DL5agPmKmvrAqrTcXAyvHpQV/e+MlevCM
ZDxddJV3pULAXtIHLZkRlfbeuUa2wcfqfqC+mSgSZccLq4vdLS8sZ1EZTf8DbZbFtCj0kC764aZt
YFsv87Qfr5Dx2c3Sh6V28N20VytJ0bkeiaK49Ry7WE94WBDhk87VDBaEfRCTZxRqztZnK/oE0bsg
MyAnIyQJeRl6QYQuSlmkEMjAZ/0b8JHcAsIAfVKAPxUj5GKqunFtTB0OrCYc16L3p8duKPF+0pNt
YkeHCBmMXJLGDk+xn1e3Lso/I/SrByZB7jmw2l2VW9NN3+psAgfv4LQ81tDTzGEvQgnAglH+LZEi
2troDYyNvvLH+7TO1EnWHQMhs0xehU5or+YCqGn7qt/7o4jDfa4H3v2QlOYyAIvBUlw/wVZY63nR
30V2WR3HRCVLDk/9um653KCs4mUuhcWhUAaryOp1JGjGp9E77rWyy3yPdNLcy7p1F8Ko5XLIFRsE
LvIWPW68CoV60DyFUXY0reYekMj4JXXFAkDzxh2bduR8YykZARqQkqgo46UhnHTrtYNaiZCDXDen
5krE7fCYZ7q9QW8eURJ27kkfcg14GQdRQBrdKgTL/GIVerwbSeJYol0jds9uRg0mkOO+8BJk5xIE
2peRlNoCS4K1JLu0/U5Crbi2HVGc65KhKF5nVoGl/hZNMlqjkUdxWnTd1u9q7HuKYv2FtqI5VjI7
1//F3pk1x21sW/oPNRxITAm8VqHmKpLFSRJfECQlYZ6nBH59f5B8fSTZ1w7ffumI7ofDiBOmiAIK
SOTee61vQf46Rp5TrM2mqU6Amru7uYB0MSKluNNF7N22UYM4kmbUvLHw7u1yC2ckFAbXb1N8s72M
rC/hQi/ChvHeQ4tap6yZ2SpIx2jdAL09Rxqsn7Kyxw8VkR9rS1TzPRmunt+ZpfOJmCieDdOp/Nl2
GTrHqboUUa+xYOEqRKlqvaTZAJJX1vGNCIpiN+uleB3z0MJdOT+ByAjWxjgZe3twKrSUWmA/xLFQ
fkXm9YHC8n7WxYHdA3VBYwpnk+pYMDBk2Z4v4+E6Vmn4QVM2aVE9IfOTU0R3SdZOxUqrw/EZw2J9
9JgVHUM3wkbM7ejtWTfBIHf6uWUKdD/P/V0fxhCoM9IQYNana5t7j66EkS+xCyseCcoWTzDXn8Po
4LnafTp53GpjUzK9NYNwTRCKu4+V0zOJ67JNa/b5WneDM+jSdFc6bc9OPHHxBQLOHisg3jxQiARz
6iGcfsguVUakhxvk7Lcblu8xGF8ZKFc7pIvOacZp9i5klr3h3tRu7La5tgjNHwhuedIniyBV1MnA
PZDPNth7dm4v+01ty+GpzaP+aDv5azIn3SFKSLmq03hJ0oUD18+LKVJpYXuMYZUwAgyte3T45d1M
PeUTLWEPhARegYQbn/D8jWeQxTRqwJcNHwSCx302D/Y5r+LkaMT2tjQx44MqgLBjPStttBCA5tkm
LsxgxZgve0TuXO36zq1vK7dDvd5WRGLUwRcXEB7u3Sjaua0HVwTl474lqvYcWdZ4quw0/Dh4yEdl
O5QIGSBy49uavxKe8xjlRbE20kQ+pAEfoRNpt+bzgUROzMvAqrqpIvEStEyT89IiUqEqz9mIIkE5
6oyS33rK6hQIYGJaG0trhh3ZuR5qiDR4afpJ4f6MmxdIHGBavN6DoGMMBzni+MSJ+DIK1hXc82Ib
gmNJFzJK1kev6O0g800I8aSbzEfPg06Qhhn685MsCWEl8ilHe5OhPSbPENK0LrOnRHOKBzZV6amo
XV71tqAgYmrvJrclLoAdQbfVDST2be6Y1c6lnXghJYFQIWVruyix8q0eGeFZUoltGiPp9yFkFKao
hIHc1XalDpGVgRZz+8afkoQJuzW+tIK1lvwKu9qNo5hvKxTA69RGIF/OTbG13VG9Yq92EcbUJCkE
KfN87DBhXaychUxgl7N6L9KoenEYkOtsc1/z0ENvaoRf8z6vtwksnnI9FVpzmFrdXedJqu1pCabO
WtZpnuA/TotLpQyYg6nlbMYhpxkBT/0zdHkDCvI88kpzAOBiKAFRmCa37HvXHdrS7Wg4SFuCijfo
GIjjzDoAy4vdZsQoAXmKpn9FFmmvuilDe92B7iudLtyQ9NQgqO2bDSmKV5v8FXPV6hN4o6Bd8JYG
/F2+6hdEReGeqj7YyKKvFhRDS3+27ds1XL7WrxE+AxWQgfxYR3rjbUWPCzSe9atElGKsoO0lxK90
4l1VMrslKooFYUB0bwapsQ2KGbnLg6uCPgEzMbhR+R73OW7cVV5kXv4oVZSm1jGw3Tg9ofb2ysdx
Grhq4KqVptFhK9gpr9CZiBnjVSbksC6ACvvEvqTSn6Kw8LUuSAByQDX9UhEn8nn0+ITsEeyP/BuM
K6Sb4GYbKpRrgWqQhpK3inwtPvaDW1/qit+GflB+Mnny8H80W45IBpcHpKcHg7RDUFqVq7BSBX00
XVzKWLkHB9Y8TzAzyhvZO48zwSOrGrLjZyur2mA1y7k6kQM9buzZa+6bvDYxwcPl0HCEXHW0PD6q
9wnvXTT2eyvDVcFqwKC9xoFeWmxhjLFdek5xuncaCAbQyo2TXrTw0nUmYTHU/A3QQ+XbzpTT0dE4
np5WJSHYg/WhBYxN7yuGVQJLTjNWiNXStc6Vu6dRw5gs66ZPox3chgk6ypWeeepBweb3hySM8VBj
B7tMVWhgcmtbvzEz7Pmt7To9hOyKLjpvYUCvqu5BqdM8W7VVkR9VniSPoZt1n7pFztFApryZijl8
yO253brLxQ4QBOw0r6P6stG532jBMDZgwhXNyb7SD1PS1g9BkOudHwO+2PXAIw80p4v7LvSIVqpF
/dxEDVMxMio+FmX4HNBcO1sGPS8whTpqRmOZ2hYe1KN+0E/Sy6sH8lraRYlYFfICnty6FlH9KucG
EVE1K6Q6WqTPa5ccp3gdz6FFUgSU8Ns0m7IPiQ6q0U3GYMcMRoTMNISxoxTqnoAUjZ8H0o7WFTIX
AN1h5fOJim3SAEjy6e/PEOs6G25djVUeXUJt+KSWj28zuz52/Boar6ZU012NqjkC45HF901IQoRe
z7SMyfVARuVqYoNj0jtAi43x/szJmcTM+JCbnryBYE8BqxxuJl17y9xyfopCaGYrRzicHODDcqPb
6fQB8Q0CQjGM+npO5HyrTSUkPSJ8d50xZPfFsk8yZ+4rWundSuD6OQZGCm6OnS9zGK/cF0kgCHwg
2ZL6c9nICrs54wCBZ1/oC8d9hsmLkwpJYhsnOTKrbnTzW5EmrUnckkMxVgveAmBZaI+u+8gB6Ua4
gTN/1qZCH++EBwHRicBNxsWgTR86xIrqEQU12uiV1lHwdne93jK+2PQ9evZq5ZmNGk9cksYl/Cms
EQyarShhEf4vJExtZIHMvJlDtQs0WT9mWa6ef2j//MXM9lfpPH5m5g82om92ZXR3FmHEj4OfqlZj
kplivEHCY/uaZ0QrAbJAKuxaLrjY8MXIzd2QGEcztbea1WztSGxcGVzwR4B76Tac6s6bE6KH/smb
vOgUfuyGf/tszHMEcbYI5Rd804+fLRdDXeiBMd5UVXMjK/aKwR4l7N9fgb86CNRsC6f1It/+9QLY
SacoeofxJoaQtPzP0bJtIcvvA6p/1ZL8P+k2/tTE/O96m/83tiQJj6VP99+3JE/gAPr3dPqpK/n9
H/3elXRpIyITo0rAyc948o+epOv9Zku+O4+xGdsDhDh/dCVN7zeUtZ7Q0eIz0iTz8g+xjenAEkCe
TyopAdA85M6/6UqKX236LvcnYh6i3U0G2H8y0JuOGSFpDcLjIALQsLRQ5XUkHWFrjkW3i2vpHQf9
LdFGdajAfFCZl653P5RDt2+AgOxMXgg7nW2Svv7hMv7Fo20bnOOPzw+Gek6ODgGtWTje4MV+fn5U
a08QelznIGGHl7eel+q37uzQyqE5aKPO7+ESC0uzNnFDRlZoAmyqBnZxzJ2Dz25RiGsLZKxuNtUk
c/lhhgdyM0XwVtYoAsSnPIo64uuyAYXnDEiQ8BGbQfEthBm31dj4d5q7h9Y5+5aOlzjyBcmNKWmX
tGKbp4iEyj1qGOQga8/O6nucYRl2PEm9tMJ77B0hmws8hCBeVOM91i71Xk+95Zp3BEz0T15JGA1N
sXxYMdPMIPmMSf2WM/ACh0mEEMmTvOMxz5VQbF12E2JLkm+UHamGgdrQQmLsg3GAl2mNKIMwwG3R
EP8YhNquiefmWIeJ2PW92b7HetTcYmFQvpO0J94gx4pK8VEWMfFqHpRO2fYd21KClZQGTiiWM/iU
zEucm5okXoKRoi1UrhSeWS/Ke83yPulm0q60mL4AlrwsWhzPlVzpvT1etLDUrjNAM8UYbWo3Yzyo
cyjnB70PM+BhfUw7zCvYF42OCLduqllUm2zRSUhtV4ouPeGWZEA697j6qvuBqg6cjJvf2cMsaRuY
2JkvZsHc9ikJGzqlqG5u57neWFNgbGsvGx8nXVdMyc3ioJzK3vHmKbaV7IgyxpfZr1umB8t4V+yV
GSzZhB5mkVmnLqYDfbDmblyLOnSuXPX6RCut2SZIto4h4o+jhz3qGAk9I2O30LOPyCjax1KWydd6
FGjU016rHuo2nm/MwlBnc9Dl51BCpLKCrgaYxtkzj10IQ0Oz4I46+rSwbrb4Z9niVWkVvabc9ozy
G7XuuNNWcxuO97pkjecdM5zsse03qNe9nYWnaUMVXizGAZMT6kz0JyC24BUYaOfjiFsaCnCwRZfc
Tuu5tpyPNn9kaRlpq8D1+g0bZPFqhElExTRNXxb09KWGhe67SjV7q7KQrSKrdj61xoQsLZCROBiD
kzR+OZpTtJ67RcI7lAYEVWm3rbsy6lwaa0Q92E/BpEx+FmbhvHJaIqhs1UJyt7SsI5SrESeP/CMb
W4oOzIrtIKYDkUXnkERAYnHpvJoW7aS1Bc8uQfS7zSbDJibVDaz3nKqSTTgea3YoFQZL0qO4fHOd
Xmw7CZjNA+Uz3Hh5ujCpW1iTrWDYDQ7jX9/oCCGQhKzYO5mWzoFEsicvGuc3OczEOY2tdfAgoa+Q
v3i5XwnaZqyE4ydosC5YIdeh1ZyHcyH8NG5SDzdnMU6UMI18KciM7X0U6rSRSyrI4cbE3HtgTAyy
kz4qxlcxdFF+nkpJ4Dfa3uFQhk5JsA6LCK0lauBbMFIOMUNxaNy2mTVenQZiLrvraFCrqWizW/RZ
FNKIijFBg9rVtg0FNqrcZnZuHJaDU47xBRJ7kOXPJEHXQEnNDv8P/KQLOpL6rEE8bn1p1jpBkUn5
KEtDy3zRx5avl/x3h3uU6l5M0XGYbRoARhTdxcaYPlU5E188OoIQCxBreTUysKjAu63sNk3fk5CB
7AriQkFr1GycuzaeMu0jsQ7zuFY4eu8NExPQRur05SjpGqfZWnrufWmwuR2nXIyfaJ9l62ESw73o
BqRhQJFn3KIUH30Z7XUjQXbe1ZF1ijzyJOQ4NA/Q2eZkFQgnugrbMD6UQw7DcFI5RMimDe/YQFXI
nsF/ZWuD2f5LiTYBmwZQZHvXLPjagIyk16j2avi6EHEuHT0pSk6av9FqMl1So9Kpw+CoOi0FcN5y
OHqgw1fWd+/e08hwqyV9GkfzOEQIk+JssTZvk8kkPyiFSViPdr1hbVCHRKbBR7KEBD+46VjnechT
MOGrCdcylqYlpIBej1GsE7uWZxHaTLjlZJA2pLeCJqMa4+AwdHV/6lBEffvaULVEp1xvtGjVm5zk
IOSmjZz3xNRHkFZQq9Jamc+x6KpDUkl555mR4Kj5u1G3HjeinZq3SqvOZJux5NjZOZzcAKYIEk7C
uVb0Z0GNi1zzXZ3pV1VZyc0ESGtnlVrFP5iVcYu4iO90jN3xhqajvmaYZfgENxrkjfEjdnXtJRnT
+trQFj5Zdm0B46ii4hOu8uF9MPGDM+OUfpOXarfsS94yLS3fuUttc21hR2TpSOTgbqYoiM7QaegQ
8jptTqZbKyxCZiQB+LeztBYw3GT5SJM8czs1JCz4au71ZyfpugL7ep2+YdLCZT95VF6rECFhQPNc
QyTSZV3OlCGS42vRutm8A6Q5aGtK2eYTI9L0GR0yXxe9NysZbjVUD/eT7jykKrB3SZLTmMOHI2eI
hZF5aePRoZpj43UbpMTPssUqX6Yy6LYdCVd+2el8X/RrydUjgLJ4Me0652/Gw2dDgAKEUW8tL9Em
v7h1K84tyxlPUTsRjgbSfiDTUDeqVeZS7q+kNNJXcqc+tTAIfXsSpgUl0quOiUv5teKp0ywKUriA
cAYDuGpaWef3zPW6mzJJpqvliPhBZYNu+uSK05NosHGgw23vgR3ysqYKuzAiinxV8oidY8MRtu/h
jV8yZGITG3duUYEuMRBBMsn3MVH1m+vV1UBNq3lHaQE4YoNpMwDNk9LbTGLurFUzNvPBTRxZIi7u
nXOX67O1wn8LlU5ps6xXMklwUIrZptvDOgJsgdy3hVCTNJjx5KRdB2gx1q7npY/gs5zpHnAPwDKA
yXQckoY3gcVgq94zVLMUUMQgosMiLfZfZWa6D5gGLb+sJXNNiwCDkwvzBdaEt3Q/SydLLk00pWrN
0p7fAF5Uz7h263uBYeKlhllO1z2kb4gNX3sn4Es7uojYil3d4l5da2Gum4jFZ14ZtYz6XQwA9g6l
apRDn2NsEvaSCWiBBZbArlA/VG6S6esCZv+K3j5pCqonT6A7Oe5klM73Tfb/L+v+QWlimpghf6hH
/uShePxSEOjdfvnyY133+7/6T13nAI0VS4CW/E9V55GNJRBeUFQJabr8/E9V5/yGdR4OmwVuTnwr
3f7LQmFavyELoUsgPdd2TbTo/6aqs+SiF/2h90DthDOfhC8d6wfAt0XV8mPvAfGvyTvJLrD9pWwN
doSpYgrcBNrIMJpHDNTx4kofz50xTeu8rSef4aq5k2Eg93UO/QNATptvDCrYm5Z946NK9XTjxDoZ
CaHT0tVvzE0eOupjrnit+xNeEzwPBbvDSgelhQp+XdMK29C3/twDvjgMZhvubPIufMDH9RrmFLvH
uet30wCqhmgLq1yRp0iiZ8Q+KCuWdy4L40erqt3XggLh0CvqUuoCFiXJ9Bv72XpIYuyqhBDviymG
yBnhIwZKACCEDbRTfoxEX++MQZuP7QCRzg8Nx3lD9llRNuRVVsOSCMNL2Ux0E5MOYFsy6/cMkQ2/
AABAcpB30RO4vW4ehi8ZdAZ6Xumwn2VPWHVcB0Dh9WbXyADyS2xB0DWna1mVTMcKo9g6mDpWiNQE
OQoedjp2DqVK7zQW5JWkvUdA0OhusrAF1JLW9kOjm+Aua0tfswZaZw/V7KFvZw3+wCyOWOc1IFS8
fVOjhmuvJbPfJnp5qZ1IRpualGK2g2P/KOLK2lBcy3MY5PbOqkS+NWrUQ/rcztdqMNqLjLVgBSbt
0VG5ep/S3tm0I6qTQKbtdU4JbRonJ9sS1KR89izTvUUY1lsfqHVVTC96joBIVGayJx3W2JnksDwP
uIK3SRI4EE6cdLr0k5FcCHPEY+dWKlpDXMk3DOkGn7LE3bdO06BuNmIAPDjy0GZRsTDQXDXo1t/c
phi/huPkbecF9buuiZvf8NxYV2sa0Zcwun+iFKUvTHrCKw4f1tgC4cVFK9PhRBIttA5m7xFAEazJ
FSoQqHcBWoQ5dY+B7hS3pLGXl2wUTxGbno63r1Xv3b5Mr6qsWcFxl94a7B5OVh07xNRmFlGxsdBy
ue+1Pp7YcKdQWrzeIrhs7tV4JBllmxTsmldIe81tZFUurCVUuESHG/l+6t0Ejy0hlSsM/shTMoPd
M9lug+EndYhkVSANUMac32mavffsOqXYLupL4xivJAPL4FwzBIhOlcg+OHEj7/PSpq/qCu3Qxr0V
GDt8HUkKvt8bC+8dxFQdb8Jgmm/nQbV3qLTc/J3dTsDOtKA/73b9E8M686753pgAxPtoBW2y8Za2
RZjRwEC7ZSAp+9bXqCKnuq++tzvipfVRfeuCGN9bIsSHLw2Sgre4PBbf+yf5t2YKCyXXPV96LIED
04loEEw2n+ZvbRh96cjU35ozNHkNOjX0fMS1+NbAYSParnEnkiyje7xBl0aPvrR8vjV/XAjiI3N6
i1AKNWRYifXOS96kFkzaHhM8qEG7ZPy6Kt2+J9m0bxC3BirqrQsBON5zPlX2a4ognztFR+oGmhZj
Dd5OROY4P63Pk2V26c4IMI2Bwq0lOjKNVJ4VcLTA2xR2yiHhMjTOKlckoVHflPkaXQrWVX2EIcPa
xxG7NFjiujym436O1oug5tgrylv5/W0+fX+3p8TT6H65vPNDqWS4IRLduVUMlbe2NfJ/9QzcFfwy
OnQOI+fHbAT30DgaEejgLmtmCsTq7RLLdC6FZxHgFHs898oOfDvN0AQZvQkvTBjRrmD/vCtRHtwV
RnYmpkxIBCl2eVaRHZ2CqpK4rDsL3S/AVB6qIQZM1he9WHWJYxxd2exsrUiWZxVmLVjCeNOEpalt
kVTpDzKDGOIYoJ/WJiYcmtFFccOup7x3B+lAhquHT1TnxrQyTO9EXYUbqW4oo5UV7rqmm5c4kB4w
eY7S6r2e6jfeUSSPmJazHWXAJGSIQSwYeq0/hLMItgqtw5Nthe0V4EfAy6HA3h/K9rbsXG27pJge
B5rw77Ph2HcM4f0WVBYi8yTYEymsf0yliP2WuvzTIGqiZLvAqCA21epE6DZqe9tAjFwrnLDjlLxE
himONv7XGytUWwpd8q/w+yTrjmKqWmw51iaZgvnOQSu1gQGwa7OiepqZpR5QSBI9xkhqZw+5Xa8S
AUp6bjEUjBmsS4kjMvEbZbh401niYQPY1PNsq0eO/4ANCHewQL9HpRLdVVOIm3iO0g3Qu3CHXcLd
VijvwTiNVsTSOFsfQd00vAttr3odXKO7CDmLL0NvlFu7m80NclSxdyCMIGnheIZXhnQ62nCbxBXg
laLLblJ9rJ8ZG9eXvumaO9sW3tmVoliDvUrOgFziXW1Gw00K7AJ6SeYsKo0XsgTjM+Hk0Yeg7PWb
IBAef6R12Aks4Ivehb1f5iaqK1Tm3Trmyb+zEzCdnuE0r+6Cvmmd1MfW2F0bqNyU6TlN4NxrvWsK
7PMkkrR8G9uQdo/K9U06lfoh0sMPQVMArChImsoKSSCkNoGkQePmrnShfVRFoG/GqKwvqvCmk6m1
ODV5+9e+gnrjWyKCxalE96QZ6EYA9Yct5YBUG0+jc9MOyvHWNd7Y9eyhL1vSFjokm64hnZWe0sfk
r+mo30xk6n0zdD4h0ParofDcK4tQNhT/CStBQ7sIaPfgTJF8QATrhrzywpxy4LF1QE/9D5Tk/0+O
bRYz59/t7y+vcfHT3l58/xe/7+0dh1QTh9mnadiOa9oeY5PfLdISjbmrL4+j4O3wk5Rc/mbhPcOH
9l9ZKH8MbSzzN51agdtDF1B4DLyn/yIlheLi5809jDATa+5ilWaX7/wyWJzYKpuo/WZiyGhgbOzp
gnTnh6tx971S+NEM++dDuMLBSSeoSChUvo2NfjDUYajKsEiD6SDgZJXORD8gc3MdLukfo7L/wVGW
T/HDUZrAU8pemH3AElrtpVRfun/CUP/TifwyIJZxaVFLc4h+vkr9ihu7nv/BOLz8iZ9qLYqtZfLq
kV4jlgf+57Nw6KoyRHYJvrZcRAMacty4Kq95Xu9Q+uf/QLz+0wl9O5onTMyONh6HX758iYi9o+/W
7KcyBOzf8iPOWaaysMr8f/n1cChhmEtJiquSrPufT0xvHfRSSnBikRs+qgR1JkWkuFB5pf/gHfvF
G2G53w71DeQNnO1PCDzEMqQNgpzZwyjuz2nWLaKbBG2+mtWqBn2zK5EX/dOI8S++OPILhQmfnPGj
98sXZ8eEpWpl3O6nlKuIhATZRuMSfazx4+8v5Z9mmZyfgXNBoobXQY79cilTYgjmqtKafT7hjlpl
AVILrSbvLjWYVGUAi3mnC3Ibsjm6EBCv/uH4y13x6z2K/4VlC4cLmPlf7poptKpIT8N27+bY7p2C
E3Tq8envT3I5iV8PAhhQdxdPqE6/8ef7RYmymzqcnPuuq8VOjhGSoFCawU1mEEE/Tway8N4jnqdh
RvX3h/6r+4eC3jYWXAEEnF+8NZ5tkfJimM2e/vK0qUybBkCiTXItNZ0q3wwjG98aKaF/f1jqyD8/
/Uxx4P4zOpcWHthfrmybaVUSDsS+si1u3kvp6COOatz3ciGF20Ga3Zt6Hhz1DLi6CRAMxorJV5Ao
slTUMO7iqmmejWg2BdKnlj1gJ6+GjSLWZ9yDEJbMzS0gXd03OzVsBUbzB7q+uPEkMX+PU+oqOqQy
OcGDkmu3rF5ylxRJF1ptVophD/d/GcZF0N4YXfqpJqMLNoppldZ9uaKSLE9kzSTsoDJ50pmvf6LI
hSgT2VN00WvNOTG/Y3aow8iJNHs4dWFOtlOqAKgy5O3PvZfPT7gwMx9/IXo1Wb87+OOOQUzOqKvV
A3vuOd9ZRnu2UqN7UsVkXUkYETutl9mmZBd0IIuDPkEvrC1acTq+qhIXVyeoB7EsiSbQ6e9N2fFH
SGE/yxm4RAm+ByrI1IpLEMDkKNkHr8Oyj65BMozvXpdP1wFAUrt2AsVtMDAL1+L5y1g4wceo6pvE
R/E9PzkjuQz+yNa4aRaSl03v6KtWW0vHIsm6Zzw7mDOU01nXgVEuskguMJDoSznB6yMFNa/WzmQ7
DMKC7pw5gdkx/WIKEIBortZ8vhR5AGbYPku0G5JmvnQtffhx6vrPyayerNn44pEf9UkZNuLuXos/
duRQHnTodumqiXiQitH6AuuzoQgmfG+f1KwYCWx0ghoh7z33On8vp5u1TpRMj7lnt8/xcusjGZSn
nOr+UuVjsDFR28KMHqMr2ZHJIaTF4XtN1SBvdfUdA9wZLrPjhGsPlebGVZOewFtxQ0AllrFHssAB
jNlZ13XS7Yg6SamTkuEBYkD/0FUBv4zekBvDje1rFjLRQMKXHoG9WAx8CWQbPM+6dT0uJ1Yc+IV5
Uxm+wbbpphsplw6J4eT4sBHprQiMEcG6bwJxzwA4vE4htWVSENAJLBc2JC58KNVhqO+E1QRvgSR6
g7tEC26M0SuDNRxB2S/TPaLlg8C6xc1t+ISQO2t8ONZxqpr6XGsYYQVgtYNDFupdoJnajmGUeScJ
hz2Plo2wsZ6v5Gu3jFzsQd/3Ef2qQ92wY+97lak1UW/BW6d6QkOrsexWptZru3KK3K9WkrpftTDo
1q3WjqdGCu8t8nT6Kn0N15F+rb7R2s5bBaW3XI+AEsIXs/qcEaCTrKk2sg0obx1Kmpj2pOsa5ywM
rUddEboWTC7EDsDvYke1RD3OKPyjawQDw2c7uuo5KDzwr0uUU6/QU+JdMFc5xJ93kbbdkXTQ/KY3
1fja4CO7FH3o3TKeNh8zjzSJFSN8DZifsE+jQZi7OYDsY0zr3iVxU7xOqCevzQSYQyVRd6MwkpyF
ApTV1p59SonQ3InaBiUydc5DRYHvkz857+tRw5xvw8Yn50Ysi1dmBJR3s06M5qwHtK0Kx7H9mER1
VC6j/tUihQkKIqXxQ90MyWd7dtq9GFiEcGu1O24N26cks7fVVLW7rqSp47dV3PpsKBn/6VZ9ykaH
KS0VX/Q4GzkTMowB/E2beDA/8STyAFnMRz5tSJJTOR8nQJ8nmlbTOrOJzliTtYFI1M4T70DrHtMB
MgifUFKAOJgst52jyk2lL2qbKMWdXjj059YuNJgtBUK30aemOWiNnnEaNQhBhk4aNXAfIPtA7kuM
VMd1UAjboSG4dJ3YBLyNddexjA0p6FfLRW2PP7FjFXhBAgqQfJBy3zEA/yL1Yt6C2bdPoDqJ3iIg
zF25WlK9tmkp3hBl4JLPvDj42no9EIFWjbfIzdLjt183CiiCiDzQyivAp4x75Xg7zom6bWHubwY3
BdHBPTxzdamFLRGiZP92yBjxO1uHFkAdDV6vJb+p09/StGs/YEVt/cGO+FWL6cPmGzwEfmGyNoBd
3luFCj4lVlQ+D3Ge774hUggiDzbxDKIw0fQcFJ8OnUX16dEp+1c0cN3BlQwLGPyjN3eDFHweyD8W
z2a48Tqdy/eNhNEIL744KVN7oaFSXk2iVPtS85g5uxU8UMbNpALr7pAfEUvjhMcb0fU+HOJ5D42G
D6wrDPzo2Z0HgULlY9cO8zUmIY8M1AVPYVcuFv1xQW/MVc9h4xQws5ppK4umHzA2AK2oYmccwbvy
1bsmdvZSQoHoMzP67Al+O80S5yFvHPsUiNLbMUNpfdQ2jLBx5rr00O3mYFZa+jx6SHsK0DkPC3pg
Yy/IGpex9S7Et0vqCi+71kMOotEzuRsdlMD0sr116bXMGQNH3ZnNZL0Sv55tioobnBlyepy5o9dS
t7oNWdLFF8KPe8jXevtIbNj8zI0U3jmRFt52Se+RFg/M3rFaD4tKVezcxnQ+dtSi3arHvYOppWAr
3mK4oD2qERvTQUSYNX34MhSB9pTLKkAW1CXCdzXn9+8p7VTwddL5sMoyx63OTOLGjjPtMQxSFhlE
/0csfz30YBV/KvrWvXqEX23J37M/mP1kfRgazfqQ2NV0w5vK2UZ1pPkTxiCmE1a0lwHg/pnUufsS
m87GaAoQ+ampbr5d9c6m+wrq0AWfqW/1oih58bXJCf+ToDsPZKDoUacQ66lvlV2iWa+jYlN4+Jjy
qTM3FdTQtWp0i4dYetOxN6bsNnCXpjHqhhS6GLif2RXz1dMsmt20Gk6zG6sbYjiCTZ5JyP8WUpYV
eJT0VgcxeHAm5Xz0AhRJHeAEG6QqL0OGPnz9cw3jj0ywi0CYgbTIM/FzTGnEEijEfaTFb006geqJ
arIp8Y/eSnDsiPXtHlNsW03POgN6YsLmkVT0fmq3UpDPkXk4rftUJrcmY6Rtbxrp0epz+5SMEFOE
HMkTbSpFJnXLq1sCK93JutRMpHq5TH2DGRsJAyBUN7ybhoPXoOcBddtWF+LrCmiJsigfmRYV254F
hz1QIVEaWkZHRDEMy6YH4R6C4L5Mo6iOdeCMW9MQ2EvwRGmP36lsSG7YMVuALrOBZUMPF+gKuvME
CVxMd9Qd8HCgJwAiI4rsWe+5nfKKBA3Ti8WbHpKqYeVoIYkigA7iuRB9VFyaK81qg2MED3UTow46
zmqcr00q5dEZrWnjdlODZRR7CuqIoWIk6DmM/7uhZKUrCDq/6o7imddMopjWDI/Uo4Xhr2MwEg3n
vtOSdcCv3iUmko1VOdfBvhWJtYt1cz6gvcC7i7R8OaNbGSmD/iEwNKA4kFn6OH8wVMpMxE2KzVxF
2o7aHne9aU/Gy/S/qTuT5biRLIv+S++RBsAxLnoTIxjBUaRIihsYRYmYAcc8fH0fMLO7yWA0o1S7
NqvKMqsqyQODO9zfu/fcfHTw6+XlrehmmX8SKfvA765b5KyE1mFf6mPlt1M29kYz8kfRptoipfx8
zmWQPaDCDocLXVcbMGr9ugCru/X9iB4H+5I9HoWqXaYlAZnsEMOdnPA1NuF4TXpHQR/Dyl7sXHmp
J/Nq0Guy9gbiJ9i3lWdIY3RiFqO7vginZeUogcdqhdmOUjYZw/SHfY53buI8wqWvEA+KAiVdDbPc
6YMAyVHVrFSnUc5ykzZlakuuFxkW4POW3DJW7PxikOjzczIeky7IaTqnWCMLQf0c80X4FLSd6SWD
RgLG2OJbwYFa3EqQhUBPArVERKiH+zC25HWeJ/KR3Nt8wVc9Qxgj2xdJI+LW1iqEIDQmk7O2Gyc8
hW4CxSVsPSLnkcniZTCuDaearqFhV7eEtiTrLmttrONDla2sybLWgw2WwAdivk3xD2y6MqEap6bR
DtntCKGkgTlWTdkeWwWs/iQ13WrVF4Ho5cZphyTZ1/lPtvfaD0iFzoXmto26rHQ82F0ZV8pCL9r+
2p/G4qwZQ3cbK2G9aRxaWXpGZxPqqRIi0al4iiukRz+N0ChpCYTTeGVoTXyTm6SK06isflgV+ysq
26F+SZpk8wO1rr3DypI/EHcxp8XnrbhX5y+kpWW00UInJOcib/dh5BgXYVY3DwhLTdC3Zb9LzaDb
Y2pMXojbAT0Wajzcom38686W2a+stunJW5rxjKW/QFWGKHinJbpxTng11RVoxGIxdrnBWbcmPHYk
0+i7yO1snfimliwiJF2XhTL+TjrbedQLe864nRzy6QhvAvoQL+MuG9EIhxOfQphj7aJVBnC7Y8VK
FqexF0uaIBK2PY+Xr+1u5FRBWpQgLUUjJaOW9Myj7E5JIzoCDQUtVvkFNVu4+i7BQ4kmHyoRi1Vi
pVQvVMMuUXOyM94WrgWMJcmK82ZK9bOq8tlKgSwa/QBxWiKdFutTTZSXx3HJUn4TId8iWKrMM621
nPtGwcrIudPZcorpIc1H/vdUKM05H8X0mq1i/Ay6vPgel0n5KFs52Fup0AxdRH4ZJQhsTUxFJGdh
6VSa/MbA85IT0BYNTwkdYmyHVR/vOr39HfROv2ip7J4PrpPvBTvbl1yq1pIAunqFIuFyKjqkubVQ
0m2TEM/S86jOgZ71iBtK2VxSCAwuYzZDi9hI4xq+gUkbOrD8ZQ2w/Rvz/1dDdu+i5ZtGNBmys4Xw
G9ynRd1eJypFBoPE0PuhqgUfLltb05Pxb2opip+UwZ6MuO6fjHG4nVqYRxvbQjCm5L1GjvbEyi6V
OeS1TW8d10apH4Zl9c1UU/z2vlVDkmhVxPodrlXeeESPhbENQ8s+B4yNlw9HmH0WZi5n01gPfmIg
IBuNlRBtoILSPBjsO446fE8CN3uajWsrGbgPxoD3V5XYyvhb9FU5lM2tERm/7NSprjqKWj+DyYcV
MdPruW9jfOG6U7+F38AdI+dti9IeW6PiclOEbz/YXWjcRR30iLiNmLCVi04xZ081hpa7MRUTYHKo
X3MGuWdBTq4GOVm7soRl3PSNtZZp7j8XbjIt06p3KBOK+NIafGTeJrCBhY5jzcMcUZI40OffcuTh
7HAV6s1Zc0YqYHbjR4p1bWMhQ+5v6ZfgBsSrFuBeLuKe1l4b4S3DOX+Vm0N4npoJcBkZu8AGRtKw
2x8xsAGfEJ1txnK77iTdMXDC6g2ZZnT4etkuiyYpkO2I9LZhxYVgPDcs3U7dVml7F7QTOTK2au1E
QIha01dPQFRtL8Z1DbG7GXYspIqHfa47Zytn73poZpe08xL2v0X+2jYxSQdpI3+KMgbYilABLQTm
suRnocaxuteA2u0dwuBWVEvIdoS9ftfqyjAu8X+Z7iVkWHyTRV7i4RQVPIFNmVNGJr+gci/zsUrv
8oz0MOLT3G1IvvxKUsK6o2v9G41Ki3aQrUpVimqnTv2LbXJqMFMdSLtpckgqOxQ9eOrOssjVUKVr
noL0fcf8N2GvWffohMA6+kXgsStMV5Q7XmqImCtEBjNQhu/r2PdeO1jPNkcQ5EbnZqXesIci38+m
TKS0jvZiuGm/NwpTrK0SQBXiiuoqoF3bEXH1GlrCvDZVRb+pB/e1HAzlPmDqfYfOV4Ur0mQhu7gV
CdzkQ9AFBdKwVd2hxWsAC8dq5rSsnArA14XQz1VQna4TTh1UATbKz1mP9q6TI2rydOyI+qtdgm4D
0fPdgovlBRanW9emkP/1cMeaIIJmi2qgvnO0N37tu+ECJA8a7HqGqxvzrtTLLScANNa+rZ5ot2hz
5fhTUZvADoNtOB0X9bCyjETt76I2sTz9S/1WpB/99tfQUKRX6lS7oK6kbi1nUp+Jw+JECYXl36je
owm0bMsQpNx86h7Yopn6QK08YQfGjYkMnggV6qR/flN5hHMNW6Xx+VbpfndTDbhyrZHRg3lrh3Tx
DJtwxwHnfCxPPL9j7QiDkBmkk5TmcIN/fF2SgRjyEe+G14OeWul98QQ7+Onryzk1xkF3JzIbHbkJ
74iG+GECSGI42d/tdcyK8M2u/34L3ndJj74cvH/4fngVTfvTy+HGDlrBpvIkH7CLoFX1nV7kVMu7
PnoMFVotJVKkq4A0sRXSZfWMBPlTrZ3PUw+qGNo31G+gF3lRP95Lw5StUAoYuoFG/kODoWjZa0l5
nioxQiDp5qs/va+MZzsujlZTR+J60OUp59ygOUrPy3LMv4Y13uAJsk+sJ58nOArd2RNJfUcXzmEs
khtoDeyGtCQmMsCvJUHJFLKDOUFB8+vLOTLSrNM1bfTtpjDsg9cE2Ec0jaNTeCxtOd3bei9G+05W
8f3X4xx5TJqN8FfjWbFyvdHh3s0uiDOJcCu7IE9EXVfps+KkuLmJ6QQ5+/VIn42TDi7Nd0MdNBs5
qFp+hhQPdaZL9S43gjkBpWmIlumgtXT59H00aUzjWPWJ1TQo8alV6f+AyK6sicklfJEW0FavOUtn
oAcyqsdTsjMJeto1YoBdR8rxhZ+yGQSLJAgZpGTM5qpZp3oTNzu7gzDaFy1lLGLnSAqm7LDoEUie
uNCZ53ewNtPKpLiPTRYMpHnY9UvTSRFu3nJP67B5cLNcvYQt8Q2ve/ScTa29a+dUvyoF3zskwcZO
Rg5OAwQ6KyOsivaMVsoEcdz3DFzQsrHgPxUZ9E4HYjmny6xIStJFeooOkbAXfhULRKp9gaGh0+2d
EivtcjAKw6PBRa5D4+hLxolXnOPt88RAyxCDy1kOrNcrF8HWZAfDyuAKXe6WjvMDjIn60/ZBfX/9
Bhx513SXZiQKFmSTuj13S9+9a37WlbRhR+5LrNTnneaKM5764AWAEcCp+aL3vh7wc+cXXhWxACZm
Zjx9h53fsoCvCWwIxJ3TYHaLiKgr8UScW0I2Wx+R03lI/eUO02Kw/3rkI9OXtrY6m6RhrHwSX1TB
2Clha+UeZ93xsbN6DQGa1O5MzYp/fz3UkYuky8tqxIGHfx/20GmOsOkc2xzlYEVpFMM0iD/Z1isl
zqszC1K6s6zpso2LXqdy9/XgR66TfZUAJ2DOjvE3gPS7RwrVp+XsmeceoTbI7vr8LhgC+r3xWP3x
NgDXAPPJRmFkk1h/sCByEKwDyLOpR2z9wzgSf6BDeWcWCfHHrynbDQRTCKOQYajWwdZKzlCxoGtT
moukueHs9jBBXfW9aW04ff760xtoqIS7sL/BNk9P9+CzhT5P5gapbh69deEpcswLGgkUdutUJPWJ
e/h5AjIYWxu2BiZdrcPPV0mDOLTajCtTjLtQKA/l5PyKB3EX9NaJPcg8lz/uTxkKfY7FpbHmmwfX
RXRSBPWIbqyQ6VpQMHELCPF22k0YRrsdtYpTu9HjI7psRWEFM+kOPy+GtJ1iHrHUul2CvLQY0T/P
8DeYIqRftPr5nz86Nt7ibdfBiAdvpFlz7mhwJnhK2+5gLHmGkVxFlnpimM8bRgOaCBoZgbKZm3mw
keocdYgi/mqvU3QFlB9+PTnwRfz6Yj6vIoyCCQjygK7Cgj146QdFH/I41hKvEhxrOe4t07h9tXPr
Ji4bumpkA4ixOLFK6p+/lIzKwmGbJvwq63CqobxtXPQvCcYCPI49Vhi+dZI0ocGlVTfldLLqcUar
KwU2kyWOeEntW7W3zVAGZynNpA0RdHfTaJbf3DZJCLImFvltW4C9wdyjjbG+u3pvebCgzRO//uiD
cdz58KM5Ll7dj58z+pJhSnkz9ShR5QisSbNQBoodXz+Yzysstwhdpe1qEDk+bTkzo+QzEhSph/wf
Y2DReWpCKKzdnNq1HJmwJhhyVJWWRTjjwQsAfh19d5mzEA0SGbbih0AK1GHz9dUcW4EstgAY0DiU
c+8O75mqD0GrJCgIyEHubD5Tgwnamyjjn12M2fDr4Y7dPC5pRtAATMHi9nE4p4kszMxM0THxf833
roqsm6zyH74e5tjkmXkgJBchZCMg6OMwpFPlwK6YPGmEajyZc7E138Srgaq9CkznpceAcIaKpT7x
qTq25qGINdhXu0cOPdRP1FCQE+sFePKbXHmeYkID4nsZT7cs1ydGO/bCc+whScmYrYCHd5PUaHRk
6Pk9glKTbYYN8abX45PZs8feEW4icRMGNkE0DB/vptvqQ0tAdILxqVfvo1AtNgqKYzxtoksp0Nv9
91hzCjIMm+6qHPPk0kxtsQ0dhF3TKIluCWKQyyVARwwpNGVb4vxOfEm1o3fe5oTNzBTwcw4eeQUr
z+yzjK/NYFArbMpnrZlJf8KpzyLbeWgHqhP4+ahk5tDwk76DRe8WTyFt3cmSzU72QDCpIuEjInEJ
GgTX8fVbeeQ+0thiC2rbAl/G4QcxheAak7pTeCRr/pKT1mxUiaLKT2lij89fj3XkdmhvQkMMcShl
D7cxugbaxHAatva+9kul4LDKTPWZsILcs90c841pNSd2GEcmnYZb1WJHwxfr0xa7q9JxwOPD5cXm
YxgFylKndU8xs5owWY7l97LqyxUt2c7782vVNOScVKTYIB6ulIbiojly6sLjrHZZWnDqAPHdIEsO
iEcP7kcHM93XIx57kmzZKANgj3RZyj7OCOZK39QGsQ6KGpRLEBS0JnPR3PSlm3mZxUH66/GOLJtc
IHsowYeNzeLBDMz8ijRjwL7e0JHekxokyxKPU64Esrh/ZyjCOchNZcPoHH5EpW1ETZZzRNPcIr+G
NQIbz26sfdRq2onl69g7KphQsw9hljzrH+9ihy4mBxXOWSVr79qw+G2a0N9qnl8UlDdOmzd//vVh
gVB13YRgRXHl4LFpAwV3TGe5N805KKrdf6uAj0rqACcGOrIwoy1WTZzgbEPIwvt4ZXLqkYH4HAGh
dT8EA+lBU3l34pUQ/B0HG/oPYxy8E0D4ktiAP+6h6tUWgAvAjpu1+U1vLezGaQ98PVAB9/WVXNVW
HHwv+gq8g0nDpoVcQPGvVfBvRbR7iKJdK0LT1r0zpl4kmmqHrzi80d0AnMFIVI0v1XyL2Y7eVOKM
S7Rw/lloEqE1qcNwbWoVgj1gDtq3ySWLRs01EkCLrK62alf6LgeoIbiCV8DusCCQLgeHcxUOdrjV
qnok0AedVifC7KKDd+s5iXsXFUm95A4nm4xaEdF5qIU8FErZougnufbb0EQxmPTn8FWJBYrA3359
e4+9m3zF8XVioaBPcfBuWmVdNqPFu4lW8LkcmmdYzVcG/kWRFbM9/p+Uyv+zRHxshrPnZrNH+R5l
/MF4ZjjmpQB77UGsmWtOl72enPVNfmLz+tlfYFArReFPLZMynXswjDEkISxGN/dQkt5IkoEQDjkv
ZfKdTtQFXella+pPQZWfODKJ4+NSpeWOcrg+3JC5MishAJnURIpxegwHFZdQZSg3qN3VdE3jnDNO
aWb+uiEWaJXCZKPDlbOQl9CNTaS+ZtwrZ0IlUUtrjHzpow7jhZNbjB+0sdz4p4lRe9EP6IESewpW
kEstai/2tAo0/1ZPjHrpTGa5SJrYwJw7yWAd83tIWZW/EX5r1/Ebw2Xoyw2OLv77bCLsuW7ita3Y
+j2u+FOP4tgTtwTvGH5FFgptvmXvKjWRWptZnnS5pzbPI76XBTlF20RrusXXb/KxtejdOIcbo052
xOjg9fYccwaGUG9YQrRbfz3IsQ+ihUebvgL9NsgVHy9GLQktLI0q92g64Wwk3ovD+EORAJ4ClnvC
dHZ0MOqVnFlc3G2H216rYjHKU+aKElow9Ipp2xlygwwMQWUTnbh9xxYCi7I/Xwsse582v+k4CitG
SuFVcXWjYwuGSDE+FGn1u4kwb4XWiTupHXsvbDprHGDxUtmHfZqplin3l31aPKQhVg9d2zlT1Z/p
1OJXOKhDD9JFsySaTnyLVB+4f4CyOSii/MIJnGRD7sP43cYXgEbbD4zpxP04+vNYECkjUb8lxPDj
k+4Hv1aSkG1OX8rfwg3uQ727TQXN5K/fqKPj2ERQsaO0Zt/Mx3FqyLKhRJTjcRKVVHOa53xU+lXR
Vic+pMe2rRSncK+p8z/sg3koehcZNwIsr0E4Htbo3Pr8pipMeEjaVVqUd1nqnihUHHuB3w15uGGN
JyNFqKNmHrjMLbSy366RonC1dlVxivsqjr2/nEhpkrF95Cx8cC6C7WuATrYzlhl9fGpC+dpHrrXs
UqjllG+DpSKVCBammq+jchYcK9osz6pQ/rhd/WBQVHnwS6f2Wh3ZMtYWzAZhU2GrJ0DIydMU5mLt
bAa7d+4dk1VzYeU1qgmlHiA+zqXNQn9Ve3I57MJZka7xFEPixpMo10CufkdO1y+yUUTrNhv1W4ny
ko+9bp54m47dBXd26lLi4L09bMCmoL7rHJGyN8npbGomMAWq8WBKc0/N9KGJxv7EgMce8WzPwDFo
U2w9vO2S2KKxZDPkRaWrII5pyaqdOP2uROCTwlTPwtSvJ8yRS+S7PruNXYw4n06XrjU6WaOL1EtI
iluH1QjjIWSHNsZF/RBX2gSINfz59Zhveo2DTSjaG7KydKYoR9uDtytQRgIbnDTzrGxylxDSrVsj
1CC/i9Hch0Wa3kud9LbYQLL1plN+i+/NWsIrG7REWzhDSGZP/KgjRUxUCVR95lXb/nT2DQZzkn7H
jK4nHz2bIKIAVZrY1H5Vk1pgkX9pEVScmunaBQxK6EmdIL82tNXXP0QcWcNmXzhyDOhPNNr0j2sY
Tv7Aypoow7ccC1ojs7g5Eul0g8AyN/c8LvusiZEk4rOA559SRAYdQx+VyIfuuhe9uhlHX30MDTbe
5B+qj2yLyfvteaWwTSQblD2k8rTh7xFFJkt2tzasOFwjGDRWlZI3XmiV9hqaib1ygr1eJOKW4LDh
immLE4XQ6OkhdFp3l6r2D3UO4Pj6Bhy7fjpgeNDtuUN/WDii3EbuSSO4/jQZbkP8ud5gDdEDgJxw
8+dDob5Ea4Abnc/GwQaEplNZArPMPLcQ4QoU1GzpIbF754Zp8PD1WG/P7fCtn6u/gtMrn8HD43+u
WGnbZxGHg870nQX0VUgP00QuFeEP3Sq3U22vFap/3QxgvXVdCW70RiHbV6RyK3MSot9+0B/h2f7P
AL8PSO1/AfLw/4i6PTc5ORb/D0rgE57tAv3w80vY1r+bpn6PaPvnT/43xsH9izXTYuk0TcEB5T3G
QfxlonKiiuaYmOhNwWIDubEJ//M/DP0vtg28AvwxamnsRv+X46CRIjhvTqnYWLPN+I/g25+n0dxk
papJIpPDrztYRlwxIseVivScKH0Ni4Bl0yFrEk7mqa/WsZF0CoPUUFF2fTr1pjkikGnQGEnHtoF+
/EnmxbAAhNieqJAcG4kxqNZSQ0OdN//v704/0F/9qYJijAwuaZd+q17VHWhnq5xOfBaPDITmCana
vACpn7bTHXPRLapJeqSlvCZp8kqs7GvMf757r67/nvzvJV7HhzEdznM88U/PCE0I2hLyokGw9e7a
dUpiOOhyLpMh+jduHe8qqw5dd/pPh8VA7J5EZoVcUYeB4nxQiVGgrOWcV3l84qIsHsLHdY5qBJUy
znTkWCGh/PiQ7I4MZhDI0gv7PllY7fhtDIZ73Dj3suucE1/Lz/twBhO0upBnADg81BMowKWYm4X0
3LImGB5Pjxc7kPMKJXpWnTlFHrvggnyjP68KMvCbwPBtC3M4vayqaPU0zKUny6i4bZH0LkwXgx26
OHFiazLfsE83lPoLqwJ7UGb1xxs6tXE7InqRdKghAWQ4dNaQ5P3bP38X6fX8zyjz/ujd3HLYinRK
mzKKO2D8rIb7LuvzHdT3f+vWvRvpYGUi5zYsupyRwrQdV9YQP08F5vjT0+uzgpJzIKHlJB0gyiA0
en573l1T0KLjNhRaXQ2lTATuoBCbgdNLL4zHMkInDpwJxXIc6huzcs0lqqIT/VhT/TzHabI5zht9
00AuNU+Xd7+hAJLoZIXM+OzrpH6pnQKKWTbD9WRk49r11WKluZUGWt40PZXU5BWZI+5alEa+60q6
jUtIeQOWeaSKVZEjGg+jjBRVX8BOVrVNayevI1LYM5Bl3YW0SSeq5FRbC6BbJYF3/F8gGmdrlbju
ZctHy7OHMrsBhKiT86pDsvNj/6nLiJLus8H0fKKkFsWI/7KPmVKJPeDaJ0lcyRYJtMRVVwbGWdPQ
K2+TNF+zG81vsakZO7w0/Uvp86HRGovfjuHnZoyNYt87dRcvQ5t0qPVopAQ+YBKkA8jvUdgnPWc+
F510jdwQNimvAn0qVg3iM86bwgcWqbXkF2EPa9ythY1wU6qoseOydVZKJZVlpnJ1U8bamSFyX9pN
rkOSZ30Lgwh/F6YO/IPkG3CKLZplR+V2Z4Bn29JhKvaa2nAgzfDQwfxTloD49QeiO839EGjxU+AU
6b3VJ2iiaiF/lFamP/hcuyQUVZM/ZGa0E7+pg70V2iTXAiCGjUqkqIGZlzyY9L7ucVE7RGDfEAnd
PPncGtxjpbyy2vhV1XimLS6KB3zAr0Pd+7eNNRVn/bw6h3Vd7MeU7femSqGrsLy4KZmAECO/IVQ1
zvioNEsfFvm2C1KxYCcCwA2ba76Lgpl9ZxAGeBkI6V7FVpC/Ag/XLjVIFlurTalh6krvOIu3mZfW
cAswyjvnocUtSyCAPFAsB7pghPBbSxncOROmIngrUfLkYnFcZCUZSAAB4gwzBVRk/K2VlW4jwlHl
hdZ20l2Ry9o9hr5UXHChXe0gf0wiUP1qXp0DxpkeHOwDd0OeZK+6HRIWngTjGteUvwAAQ1xuDNqt
YHLfkUfL+4OTwcSWZZjggRCYdBjQhsw9r9A5UMrVeQSNPyQmpAYZALwOEoUmouXe12XFtDNItl92
Bl/ZCe8mFhk5u3zwm4T3NNyDju5GHj+7VBw2bs48QuBKiFXkdum27vzhW08MzuNUTckWRXRDR0Kp
9GgTw4KZ5iRe5EmQ4Pt2YQ2J9hN9S/1Ln5hbYANHbQWAsf7e2Y38EcSGubfHlGV8KPixVauInQWe
mWyPPlKWWsKTMMMgeSoDnaxmH4diNdQ67Nf4FSK/ew6GXuz4IdoG3/y4Usa67FdhZoWXOLiHNSEY
s52PJ9QKvr6It1PC+SpnBQnLv427Co9fCDH1dy5d08sTqyNqMrTAdmrto6xHMleyAmOs2/IiTL2T
Y6CJXmuIBYtSwUNYa+kWe+7vpq3sVVgPt3mpe03R/WzDMdpluUV8ky+tPV9j+yZsmZRazs9StbS7
6JrKXQcJ85wes7/QpZ08OMRw7nGQbLLJBm0/DbJZZn1SJxhSY/LampSXmlVxuA5TOa7yNnavBPva
Takw65OWUJSuk/5C1GBbporVLeubbqvNn35pcN16Fj9HtUKoGQ3m53TA/C26RqOW1Gt3MVkou6Hl
jUJE7D+1rk/nOR2LVUeHa23WE9Moc0oXUcZsz1CqlJwAoiuXIayYG80ixstQ02fTZKGsKtYPbO72
zUTsIkaqalz5oLp97GGtc4OLtzrXeghFEKB4DVu3KrepmrWreIxZxPS2WFk9Q1dFUXkRxqQlZor+
JaSFIHMSjQOXXL8OzeO6itIrpK/FJuxBYIR1Jq/qct7aF3qxTzXJy9SXIVEgmQY0GMM8Nj+3X2UW
6NW3VbcPox9NQny02rNadfM7YqqTdpn4TXQZm0Ow6UZq8Ni24xLSYWOCljE3NUiDJb4z4jfExIrY
FAOUSKv4Hg3coQlK8WpQ7WrJB7dHaUZq3yJVqwrNlpXfdTLwl46V5zt/arObumXtUQJWj95l0idd
xj2H0L4RMe2WADDopfB19aerER3TKSZb4qK9ciCgwvZVu20cUnTM3EC5aKroSkSie1TiuL4ah7C5
8OPpAX90/+Ako7NyRiStxqSZ3uRG05psuOwKVpZ/nSY/bJLbVpEgajmY/ShN9J35fF91auDpqBCh
pGTlslEFTbyx1tFtjcGWxf2nYhYEhNt89Oay2ZkShek9Ttd8V+WsOGrmaHeRqslZI9KjCn9bZEEe
UMzjGWw4/vWLxAIcxHebJOgxHVqP6qVRbfPQBcQZyn7R1G6cL0jhYTGLOWeSma7HhLVqgZqc5X0J
tdaR9twVhXe1Gjsy5RapFBRoRFA2KiCSvpwBEzrZqeS/9qXIdoSCqHIJs7bcEYfQrlqN6mm68mGT
2tZ+7PUhm/j4pBXrHwHM/rdS7/HAqUmMd9yIuizcwfwX+NchnnTOzujaIl8QbiGIRuA4QKkKyHZl
v9ZjHEIM6ZLstzQRVGhRYJ8NgLG1JdjlqmZ3Y6rrsh5Y10dnLoTAIWmaaxC/2I5jA5f/snaCmHJf
WBkrSEtal7H21E8OoPCGKOf0to/FgBlXs2Disr8HKi7tsdvlaZysIqn+NJzWk3FMUPZIZpJhUjzS
LeYXC0d3Q4qLcqGJXIlXjU0ig2Lo45Z5qotFEQM3aUk98PQSSdtQ+s9JaCYQt/QEtgrlaIAc2iNl
uOGS/AIgD0MAPys39JZgjVRMl0zX4CVIbfRjiVYri9QeXHa3inIWDSRSbewgY30zLJZvI2B3woGN
6KseXx5QVi7YS6gTEYk9mt326z3+59rivCGGumfSUkUlengKlIjnwc+1iRdmmbFruzp7LQQG00Xf
9LVKIKXB1ipNU25bGGvN5Zxos9BIRr2SGtuqqMqe+XDlO3DKzmrUOeoQQpkDVB9bc29gdD/P6Xid
J1btrpuujOQc2WyS4cocFICXCJa3M/8Ws5HxLCwKlAuXf2xJQbRvAOiy3PrjgBQgisjdntfAnKBt
Z9lP5KGfOFV9rse57CNI9lNd9NoC4fbHjXk9QWtqazX1SjYTK0vvyWXBZGXTY2bPBJopuhxpnIUL
sNnRNnFhmbH4mXtKk0GEq/vUuflTKX7+PRRsUAGi7f6kELYDiEiAR1OvyjS4W+O+Svi+9Hb0nKft
N1jb2ubrt+HTQZ2XAckVIxHcQdnp4HRUG52ZBb1Mva5kQ5oDD+JjzdYkz8NirxjAAb4e73OTch7Q
NucOB+KyT5KrvGKzZ1jJLP6H2TSzAYpVVOcdRDlerAaf2TqpedcsEnuv3z7BPdgUaxvqPXHvWqos
Ad6Zz1Awuu0AdOjEG/HpnE3uHb0uJMzMEO7Lwf1AudFbtJIiz+W8vTVJGttLoz81Bz9VLBiFQgV2
C1xUCBsOzoNt1Ha+lReRZxnsXC1ktGilLXC/ussm30pAioyktF4CeO4ev34A+lwp+FBJILOByU/9
B9nbZzvaqCUGgrueZnDdB76XGoV7rkAcf8pa9qV10ZvjlauY7n1ujPcJeZ+vijT7dTN24OOaIg+B
yAcVcSRl2jpiHTSSvRwBQx6bX/c8LvL6V+kT9Xem+Ojo/i7+/VG9+l+oRP9rJe3/T/VqDZPHuwf9
uV4d1fX8L5Q3H6rVf/+5/w4Ucf5CRsoqx/Ofa8IWf+U/0GFX++vvIvWcWvJPmXr+chBuPFeshfoX
3UEgcmS3oTqxTedP8MKHrz8fs9nMPYuk5tb5YYe+VRuaeV0YnJVDPl2oWTVuBSqdaGEAEdJWahBW
L+zIyxcJFOhEMcZyDpc8aigurz6VNCGYC4eCKWh1JMKjfT4jI2i6IKNp2ih6rbcg7iVnpCZUkVKZ
nPx0rZn3FeUIpof8uRzJWDF+n/z5RFMEtU6yc4JedOFqY1EtE18frqvISFY2KuAfYMwqMvLqOGqn
vR/ZY7vOa6mD0mqmCwLQVW8+y/swQ5FWXXZhDnItdkS7LLGLbqpQgD6bcfvfypm0WMU+UsC+p2Jk
z9A0ERKp2Bn+rjAH7puVD/k5PxP1DF4/+YxncdqwACcclhRxNrZjrC2s0FCoVaaEPrfVrcYenBgK
QvC0xajwlH51gQiA4Lu2ot+rnR9E66wNhiomikoxf4SqyyZ64fZuE+6LRiR8p3vKAv11qdt0Yu0A
+M4lOYchQb3o5oNv+MmtDZnUGdl4ESFFzkavu0ZdkcQsYJYY8/8zgPdkPw5VAgXMKlWS6ZWEpHfg
5egMfa22g5X2N/Nc+weBnlk+LQi+G8HPbBqDq84ei3WhToTR1aQoSBIDSudxaodGWedaP6z7vCSZ
wJrQD/cDUQxd9WLGZXdpO7FaLxM1EF5qCY0TG6W5HmDWIxJg8lHTbVZl6oVGRBd1oY2sOvI1utQq
91VGFptRymuIETovjLSJi2uBGimj699AXh++J9JMHlXQXfikcjKpEDeR9J6Yv5V8iL85dUMtyx1K
kDCKuwlzLYKr4YofMQl3hISHfBLtKj8jyKHZGT7fSk1Lv4Xsam+6ocnzha3gzOMAsFW03trVBSmU
7kjaZoWcWHHd+qdZaP63DL/EahAiOkvoJq/Vvsn2NqCTdS2NbAngJv1edFbOoV4Lt8FQuC9WkJQg
5PGhXneKVT4HHTtJBEOjeumOzhQS0aApO5Rg/Cny7VTw+XKEPkXvRejpXaxI/QeATxksdSN5iSjc
3FsOk8qg2LpBvWCcBQl5iVZJenIl+t/k1DvPE+WStSvhVyxYE5rnaqrX8RRhqw+JhU5kv++M0LxK
OfhtBMRVouLYS3oV8RdnBZKyC7+wYRzprXOp2XlPUaEn/DFO0jO+YO6yNYr6rm6L4IrAiMIjkE7s
+xC+WYpuzyPR20TOGGqX1KvixzIP4x880XQ7DK3Yt8WUem2ey8sE5c2L5Bg7E5kCexdVYrouzaY7
zxq2wVkktW7hS8f+NsZNlnJiFiwrYogugEiIG3dSLTbYTAkvHSrCeaQTRbvcCsRV67Q4aCsRPQAG
HMBuoua7kEkXXZAmWt4BwO1vadlL8qUpBClD5P5ApxVzQrWaPTAvOvpDa8ewROxJ32hZSIyp6vpn
aHf6LZ3/YKXGhDdUZWe+mh0FBxzq48MQ6//F3pkt122k2fpVOs49HEBijjh9LoA9c9wkRYm+QdCi
hHlIjAk8/fmwJbctyS119XVFRblclklgYydy+P+1voXFyoeRlTflsbejGyA2BKgPYHwn31YgdeKj
8Jur2QYQGfkmwaHWQM4S6U5mjrdIR5wcANiicm10I3mwlbsTCVCkRTnyjyayhytdTumusDjYOZU1
nbPaluxovPlQt4N5juZp/jBQA/xoR8Z45oFEd6puhveLOxtrma7c8J4Qc1Cq7DARj7MnEdChwEuG
zjv0p8Wer523RVuFl27evJma0+8Xr1REvEa6uUUwYAWybHuAqyMHF7hOIFAEPESvs8XnRSSEshKA
NzCUORPiynlqVD7eUCi/b8bevxW1iD+g7Cv2C3zjnTJnbQz0OdVvnDTXb/w+92+1uhRnKMsDCwX+
tuu6Xotjhbor5ED6m8GLehqGmPOr5XOei6ZeHVMi1snHzQCZeQ7lzAFI6iDBvbkmUw11nivNsbOT
kJbx6MylLUKdpmfYSWf+mGQTICBgpyRvDF2WHTqKf3/kDloNPQO4p3J/G8la/J4NJMgXRH7uJQrv
J6PNiNmD/3Ireogb2iDXpIw5l++6avBvle0uNyNVrdemHnRWNGN6KNJaxgFvj3tdTdP8Nms1mJU8
ltQMK3s6ETw37qPOQIHdt+ZJAKnfeamUzxO1sHtlz9FmtsZlb6YqObOyNS+OP9R/eH3lfp7THMit
03cxddv4bQJIvLXWJJ6IyuBEdeJqBkC0oePeh6B9QSD6WqcdPbg4ZO91xfgKNtMgxFNMZFE6i5ad
VgPfM8r5flu7ZOyiKEuj0Hay/DMwMLlDkybfezEQ2K1Vx+UfZhx7+0qq6GYwIu9q9GASFWppj4nv
sfnPqfTMgvWNmBqCSnpLp4Tuld1NbsAvHfCMnIAXUmfqNVivVm7fToU7BtpYDe9RdtF5aRDBhZ2l
KQ+i0zScm7jzrokpnD/pgPSGtbrKck1/JoYj22tPSWI7L5yOmXpyPJKEveL6XidtbFDLEiFw1j1i
ffLKvEW8iR0dwMkm94rZAEFse3sXgPM6JgjqDYWvUSsyMChR1fFec31B5Zqar5x1a9KTK/vRi2PQ
oroyr6fet5gGZ3GP7EwP46i6Wb/Ak4SWvyc9jdpUlW78TIobCnpgnQWnkzapwJvAQ3/nev0IqY5M
eCnJi9KIYMIC5QDmdlgcixxgrlabzXFe9O7s2rH1sU9a8I1GDyhtmEb/0bCzZlfJTuwIkTaeaEUl
VlhC3bzPIwkBTozKh/dcuXtqlnU46ea1F7UTXzuk0RupGze95aiT3wtva6Sa/ETZE3C2Nk/+gURk
9+BCrcWETT5xFc3dfbMUDc6+Rh7o+YmDQqAdLjaF92la/GUfGa37nr2AeFKmn1EGQvjxGaj98FLW
nr2LAP7ZsnC3WuafTQHlk8+n9+w7aHFRLppSuPB9RpWsabWjU4kOLKrlkB/uanL5mDZtSYM/jaaT
GNTGrlneMEbEDE2r25VZbt9H7E13Bl6aq8HJrWw3ea2bbUwM3lmomIRvzXiQG1oaz+iByrtxQsMc
Rotu7Vnvqt1IaYd+jDYTqG24B1EX3p1ruHgtCFB6YYPmdKGWwXSXc3QYmiyCmpn7ABcNUq+PdhEb
ISO7uJ/AoST0WlRmQ+YFr12N3YybNJ8enJZQ7Gkxp6Ojz9Vdn8uJ98R0WgaH776x8U22HAnFPteZ
VlBHs5kGGaqqoBf69DgSbf1Oz+vinSXYA4LXWqzQjqS8a/Lev1rylZ4R29FRdxuCYWPy8fRLChVt
2jE6cnhul42KzeyU9WsmM6CEdGCL6deHUoq4+2TSBOx8Cvr9bHjI26R3HY12vlG914LaSuTZ0Trz
xrLa+daXpEP5ecrZlhikU1JNyzZm4/9hcbyrjFhCAqimzSDS2yq1wV+a1qkk0+n3lJN90FKbJTrO
Afblls4Hg6y144yvOxinxNzIAZh0Yy6vpHv+Qaf57DWIqv1kdDbFYiRBJ1OCivpq2uvI7sKcCrfi
iHCVFka5LfDd8LWYu4GCUEg00bAxCzY3cAXvRtJQbzrbejE6CxLaCFMszvNik+deGzZlwYMpJz8o
iCALPNNsgtqlkRwn0txVg7dL4mo+eel4l6CzezbbqshDYu6AwDpVuzNAVISLphYKLYO5Weq5hwVa
7l2PYstCwNjLjMN8nwFqDgHR7v3Idu+UQ/J541T5TcXwe9UQQwvXjp7KvnMODQ2wky06HdZjkW7G
eLLChQC+K61L0mOK2X83d/0SNl1kh7NF6hpN2vi20gpW9jyb7wh/KwgcKCA5g+h3ZNP2odO4v2Iq
/HgsdQR+ikvc5hpi8V1VJomsuUgHLz1m+I/Ywik3OrWLxyxtD4CbwRpzImUvVbFk6/kvRCzfSwSQ
raA7Re4LKQjb0PdRIUtatc68NOnRUHX7cclw0hBRm9Dv8POHv1UG/kFx9H2Ni0vhBuS/6+nXc7/X
y6QyzRySsbhUI2S15R2B/VrNcf3p59f5obq6XsjCz0zBgbxP53u7BYzv2QLNEx+HJpp3tCCtozMo
sS2qtL+XbQ41ePQTPeVLL1+btfjJrBIndzjW18N1lHB3l1v6d/3oF3G0ZKas1Zz/Xu94+2l8fXv9
pnT05Ue+lo4Mw/pNNy3c4qQCfdEl/lk64sv9r5IRykbQXaZLOK21CspXb9KfJSSbP0LTTIEbCQzk
rX9J2UjJ6ts6Jp0Lom5WjRlVHDzD34/ipLfUiDDfvHGjzn2eyVM4zqahtYG9FPpmThCDbFRTn3jX
pBHUhhy3+oLTZ0J1vgcMKq/tSB/EB0iv+W3tFm1yJdVIpLVopLI3Q0v50xyt8UOf01zrY6gWSTML
FfqjB8q2gUO1YdqrkA1Ms/EwmF39Uo3ReEdKBSmmCBuQAuQLSd3w19tpl5aAP9w2K4mdyBEeuJDv
947PLQZNkqkcBG1tsZmYTXVvzbOL211RUjnwdi1wHPMMzczAJiYo5jx/I0ta3qUx7EhOlaW6A0/O
XlpiEdAJCilXU6VKc/dYz6217MDfqGbf0egj5KWzG3EaPKIXZGKD+I6RYJBVUs6KehA3WINuXlD6
1LIszbPwSJryrSx+WLIck37B7Jy5Rb+ZktKLw4iQ9H02te6BsJOKSAOrXuJDqtA2EfuZVxsUMKpv
bsxcvKNS3LtLQ5FFr3t5IGAhHfZlJGKiI5llV35Wm+oLgdRZ2VZ6mBNacGsS7YKnj/KzdrQ6o0YV
04Dq5CSH7BD88jb1Cq1Q7zE/WZ35MOYgslsmWFY+4pdGAO1ytPwVkp6Sb9LUcUsGCDWJOBhWc3Ec
0hTMorvImDVyIWqDvrWN8pz5Rw7INa47XRtJ9aU2Be5M7yYjQheXFBFUs25cB46LlZU9Eqd9RXZA
kJfOVIynvh+GBljYXGa92SIM6cZpQT01iakzPsRMcGJ5USletPatn2RfEhuRL0sRnf894VV92s+/
nvCIwPvphDf9x+G1bNhitKxrny6/9Pj2n/+HqXL9ya/znqv/Rot0BXPQJWMG/TOjT/xmU8TGLsM+
wfUA3vw1Bdq/QZrC3L+28b7qvr9OgcyOBIbwrwMUM1Y6j/mvVNG/X8YpnPOLcPStU6r3AxHF0hxF
qZPhl1c2JcYF87Zw4ue/PZR/2CvwEb/tFq0XAQxK0ZzP+YPtF1WP1pD+TbpdLojNcbtlk7jEQFEN
6rc/vxRLww+XwmPMhsTCC0Y/lj//u0gSCaDMYsIn1JiC9y/S/ApWGv1IhJNw19P+ADpU26vFtsi3
oer788v/8DgB8qCSp8mx8hlojnx7eVGw05scwamwmp6Il3rvcXT9+SXWX/FN6229hA37xyfl60e4
TNtq86BHhjzYxvSkbPOZmA3gJ+BgYALLTz+/GEypHy8Hr8uzLVyQFzvkt58IDQjnYr/rDpRf5YnK
q4Hww9fKU25H5akYrXfWRSBifRGLmHUGgB/UfBuUF0FJR8Jo4IrYIBcKedtxmFzEJ2M9+jJUF1FK
dxGoCGkgVsFDg2zDF0eRleYfIpv28dj1FF88GhRtrwsyYvxmrZETS51D7r9N5OBvzCQ3N3S61fOc
Re116sTTmqy+koYtmBhPDifS9+ns1oEPKfIcxbV9Z/dV/uDYhJGPVltCh+S0MIxEipG7HG1WbUuA
RlfuxmFZjhyub4ZMG/Hfl58tt3ioU+ujs3jnvuXIM8FsPTW6+j2m4sglMoeEEH5nScrOJm8WuSc2
nRpdZQA+zqZPbeLLo5sld7AftE2KQWBriXLYTvXk3CplroUqJzqxpj27mhGdsiSlrdu5DafU8ZOJ
ABO1Y0cmuZFldEtk/NQ7Fmn2Xh7q/hhvXFRIgZoiEuDTItpmukpuiLsOhwRJZOTN05VNWyXfTq3W
z1jwZ8KCei8b1C6tXf9JuqjrEzZfofBS97q54KyrhiTeXaXa1nlnVa72PsnH9q6qDX6Pp5R4gnc0
XhVtOhzYRUJ/oLtbBkKucc2lbG/qQre3pESAVJjIlpWlzO5lTVRFNgGoH+dB7Ma00J+tOkcQMkoV
akkqhpch1aURQ2g3rjXIlE9pItFepahlIko3G8Ku1m5HavjHBS3WdRQl7blZqva+bLvryJ/NF2oe
/ZM1mLB5tMS4MZTpAIVlLMiFzLqhr9S+Ks2XJG9tyPrpQLawayo626l/1hEF7dF2t2tsS32/qgRF
N8w3NDoaGfpNoe8g2suX2rEJjaDAjkRJ2em+9a3hivoM3oglce5Tt9uR/1aXlCZdgrWMmNJqnhz5
sfcwVZARR+s+czo3cw7MiE2YNmYopcqKIDtihoM0GbtgHOLprEUw6IWZ4oPVUVzMJSRLu+nkFfnC
SFf12K7vypl1gxEtHLRxUayfzUjOrx0lprDgpbkm5EMjIM8RSGn8ZOMUGjLeDBzAjmKZu5G65Gpx
viZi+PQgwlqoaBc1yXxSmhe9eHkPAsFDnx1H0XSl0EYRODdMoUPjDpUraQ1lXpINYemUfqNBhaWd
+4FJVsGJgvmK/De9XbRqaoHKZGGZpyC/3eTVjMz3vrHM6AF6/SEl2+0gRvN3Eiyu4dDGhLjpVmC4
PGkTSmtv1dQVo7wNFsIGNtFEnIj0DLLHl+xG62QDqi4qNpVc3tLY67wg0fM58KJ4PEZaPOB11M9q
Hna9AoMOJDULagLS9gsCQQqYjnzXGppbBh1cChx9LTJhipav3QirtU4aZ9upHYJm88m2Gz+sjJxe
G7Hl3f2gNeYrx3TvmJaTudeNhJLMmIhtkgx8QzaG6NuoyHt6IFEzv6sNr7hmQlo4tPvsi4X90tbg
U4TvacHkRXVYNJHYdHpyHZPvlLAABOWoj30QxyUZnaVR3XaldyxG8Q5DhB6IiOzrmCIVqlVtsyxa
tIlyzbshwwjWhI8YW3ZbdxDW66BbDecBc7xrLNLFkTHz7jElOHfpnKlrQn2LI0p1gN4eAQGgT6YP
tYIzy26IK+sUNgkhc3iB4Ler7LOfacV7A0XhE9J/62wuBJGZhW+ERlFmXQDw0dy7RdJvHaqAvCeO
euPAoN3lYOZ4zBXaZDd7thGqHmafGnYoAfWTSaQsTgTMHoUnOXQtrnVdmOkkA7NZxruSILgDCoE1
8c/9CKGLyJsR+e1GRnZ29DLPhelDiGVlp+W2FdYcuuOcHkByiK3h+AlE1ho9Foixg93b9p2Twm0j
Yyr+3bO36LPmfTEnPP4xUe8MZq4N2gZvx0MqnkyPMqeNPJMyT5+LR0s6WwfB3XsYrNbvakRK7bTO
8r6rzA2KdYI6MkI0bwej6Xd5CTOmn93sYOVogQuHQWab9ecq70QQUdbY0Z/sCImvp+NIZg+ZFxdt
Zf9FaSlW1eVlqf93VeOXm3xKDH/bFf2girn9NP3H6VPbfZq/3eFffuzPHb75G2Anx4WagQmeaGC2
wH/u8m12+UxoLgxo3WTv9tcm3/iNM6SL4WzdzrkURv6qc3hYQleTFn+C2AYIxb+yyedk8N0uztcp
zJOmgmIOAPIPNEchiRozB7s9+KNGa6dqzX5Lra7Nr/BW4FHR6ew+xjYBVLWeJsNxTKv+nDTaWO5z
coLysG1HjOHU+GlERAPqSqJJaU8p0kxjJLNn+lT6fu0rIS+XTDFKm/ARGBSwkdRGT0pU9gde+9fC
YMPBr3oCzGQ/EtCxnLvWf6rXAL4C1CctK6eIugDwb8cRPFtuBooy4HrAYTx0Dl2jvun1D35uZA79
8VQ8VNWUnzqy7Lf1GoJ3KelODplboBHULSLTbmNoRJJFGE+2Zaf5nzuySXRO8YRLBmNJty4eqRUE
tD0RvYxGj10BMPJiQaS8PKh8oTm/0gv4/tNQw/xFexvo2tGmSeHt2a9D+suIqltAYoWuSUs16Oyp
Ize0asgzc0q/9N+P2SLjsCo8nQQO5DtOQxyevYaXl7pa8xi69ohvjqsbaHSCilzgXZf2Pnip2hyC
pPdbe+VskWMzEfcFEMZjD4xHRXsZBpNmXJ9x/kdCbVxDo/P1/WQbRCrmhYvVKh6MDy12yhSwOJ1D
Vo1E3XlNoX1esPOHygTvnicqedOYLG8bDHD7y/11610xsqFF4xRsj6Lo+TIq8khD10EnsdNbQuWG
YSZd0GsW9o885Es6Y7WMq6CnTwXLljE4BPH0OcQsR0RJcogKI18OTkfPd5fYLr4oc1m3GxlFo6DS
aqIArfo4tharJEErTJVpLD40SIycndHMJMEyVDhP9iVjgXysU4aCmnQ5kdLl6OwUdbBtP9blUjy3
gOYfk6adP8gm6a69yvSfsmWkg0HjzdmwETVPFal0V5G0kvdAnUwSKcFHcGRNMRpkBAzlPbv3seZD
ZotN1uEiwCCgj0BYYst+Chy/dwIAj8vLUk3z3lszCYtCmJ8nhxwttB5lWQeGuShqQILIop2f6X1C
6l/N7yJ/pdk5NbJhgUOfrkwajG3tIlmP8+4hKv35Jl2mPDRZQjZLr0c3pVOmOCbiydsDmTRwdSXm
MzpKGJye0mocAYlf0KdKSw+ik9499rX1wSbo6RoI43vqYTNi+VESpJQNi7Zsx7y4KWNCehHGO0Ct
vSUKsU03IQ0KOj4RpdiAlkZ7R2mpvu+cBduFZqLymmdkIqllnIa48gODnMhtCY3isLhOv8WQt5xo
p+dEwtFgD6fCNt8p+I2BXc50DqPW6SBmUd+0upwXQ1Qpg2qK8l3Vj2or6p6sNR0LRjhMnbaXjdnd
DDRT75Rn5leVNtn3vR2L7ZiMqAB0t9NpYJUFZhFP89ki+JI8mwkjyYdx0dKbyDDij3ObZRRx6mM7
89UvzaptwxQMy8uo8anMmelUoc7PvC7S56XXMpTGh7gu5aP09SbbTqORbIdkNHHl5QQUIFDQsW3J
BIBcA7ZOb+pndBfzXkgXgw1iDwJ3WzzT6MjQXTfBWPTWRiQVzoWhohU4MVEYuAQmfTM6znw1gXA4
J2rp3vt8fvNIFZWYZZj1ayrWErengc42519nWKgDshMPSnY2fH45oD1MMJuFbtW0YVuI5AkThL5w
ykYGJ9oyuxr7LJ/DsV2dUOQY44oC3xpiSFP7RI8rLBUlmmhdYgyaxbHmLHBb49d8oi3I5D+Q/r3z
J5WZXILgI9pvS0uBNs9PbsWJsUZjfRbOyKzUOUP0cplZZN5Hn31V5qeiXqNEDdIrv7xFDQ7SR7Uw
R7XENBP5pTOt4mxFWoPOEXVA7VR7FTM9Y4MQFq/DJB4Me70QzX+1oSnOnRQE/95M+kQsYjJpfnUL
R3C+7VraRpu6hvPSDahDW4+g4H9vl/4nNVFzhQz8bLv0/pVqaBUj4v77dunrj/1XI8j5DXssnmNS
RqBbrDEjX7dLhrB+g2FgirXM9ddWyafvg7+Ampf9Jwfjz3oo+yvaRCsjYM12WO0X/+//fgM+7L77
//89SAEQBMJ9NO0Uag1qtXBzvi13LVgCaLgPzrlkk7KEVaqGcwtFhvl9kt3vf3sw/1AX/bZXfLkY
IuKVB+UT60JOzbcXi21lFS49qHOizc1LZSEXmQmre87TvnUCBwfsS6y71qs/Zu3hf3HpNZEEQzlk
iu8LlamWG6qvDeu80Dx6qfwWc+04T/jD3WF1ynrKQHest8IMO9bkX+HVvi1irp8cFIYwsKms/NUf
66RmyoqBPf1clGh16XONvUSgNizNKa3Xy6nS835BgfyOLv/1ogwVNOMG++7va8PEDEdD3PjibItK
PFVYm4+idBa5Q2juPze97V2jieDigzGAakr6oX9jgiQVVXN4DtLBe0SDOVMHDJxxtF1g7rxSou1k
GNmjblzhH0V5nq4uvaBrUFFuFLRn8xfskm/38l8+Bp4PIi8AydJO/Y7i4E3I4ICXirMxaIyVoSDK
pCCucedxzn0q0rm+wr7cvf18wHxbWP96VZ/Xw+UszYHlu8o207ObKbs1zpkxGk+Vtho33Sr5rGdK
nmdjUQ8UNkhLdv2EwFPUU/ufX593/29l78v10RtwjHKIj/qRUDr6fpVL4lRR3eBbT9cXhiKwuo9H
afwClG2shq2/Suxfr/WFEc8Ff6A9EDhKcqQ+GGeSYNSD1iRUxsbUoHgTmWb3hn7Keh11Z307dfSY
DR5+IgnWoOsLkOBf/+BgapgtAf3gf/xukhDWmpqlR/p56CUvieVGRX0t2PiOpBcjfvj51f7pJXFX
XNjlPySecCb9ewPFaDI91cxRoMomcKmaCUMOLcqdVwP6rasST+XRHAEKSJkyyn00SLfl6HMOxB2g
TYGRwULQnFE9IPFU8TYnWuUaqqq/BViA9zph38lvzXjLbI9kLgBZ+lDsfv4hOB3/8AWux20SYnDA
+YzYbz9EVsTR4M2+QRhkpsvd4uIevowb1ZfNy8VgXXgT897MAyw9XNRxivgfOgUBZc1c4p9Kc6Ic
9su0FO3GiPTuzWt19QsNzT/dJqd+vHg0qyyyQ769TQ25+QhV2Djbi8sDuTxmo2mbF4MGz5Ms2l+N
7HUF/WZkr1A6GCJwj/D0AHP67oplz/mDKmh3nsg5vbL70n6NoLTwFxOuyaAjG2hNp3OCKI3IDdLH
LKnQBsz+YzrkmDDNau7fzHpkpOvMALrGS5Aihrq21jFxeUQdq4aDURfEQDe6kCdApl9zUreO9GOM
22UefhUb8gV4/vcXlsVa53umIWpBAqSb+e2DXNA3uTKd43PNT1GWn5d2k6HYvJNmMfeHijPCRHDl
iNpC2BohlliQo2TnA/ZYveW6qYezooorUHZv9ZKo6pF6/8qv6wZCw4EpEs8d2dGyIS3bh93NXvNd
o5UxGdEuNvtgiufEDgk2SbqNLnTejKybKDEDaCXLKyPI1iIx+oywOLnyujK7BktY3xJe6MqNV7cc
XRpRaB+M2c3vjHouPup5B+6BfQDS1XlBJYc8PHmb7Xp2Tv2cVJu0Z/0GlUJMUED0Kj4SPaEVpRKf
Fi56a31juwnhi6Pras3zgJt52pD66j4idqRITJOUg20rRjkSMRrDyPeJwmxDBwHsH1IrWigbZUcS
y6IWzuCcLixO/3JOtSOR8ta1iAfgJc0YnXSANY8zB6MBieoYt2dtoqWN1byvbJpWgpyWMiGH5R63
ctGGyrcSMrazyX/GssyymzNG2PCvlsV69reyTCbgyCu5xsXlxN2RaPra+RbbhMpjtmELyEQ8NqwC
XUoGZDC7XZFsIjzYoddFhUWIdFa4117u5gMrs5Eg3wyXCkMu9gd0oPONY9byWlOg7nfxXJcJapBU
eUcrTjnH5X7/0YNnUQcxVoS9nmbthnD7+JbicbtrfTK+Zd28TLq+fMDXk57E6KnNyj79Y+7rOgQX
3e2BZEY7QUnj99Lv7A9wc+1AOk3yxkBRn2IOcX2wIKHcrOnwTZhEfbXnmGhvSsMdQwZWqZtxEFUK
4feskT/v1f2bhX4kpLsUN0+aTUX+aiQQJ7dO0IjpcboIT3RKOQnYCXdTulR7IE3PdHXpH1m2Hwn+
16DKYDchudrYdYJ05iCJQyI3fALIkZSa3G5OTNhmlnNJlVtfNz+LrR7qPOdJV9pYX+kxmSDM9pr1
Kr3JNbcd8JM5oIBQvFNaxzcGI4tFAXIx7RnXZ17xa+aKdGZUBolH/PzOAvZhhr7hNi+Y+PlmHYMo
uyDNalgrOrCNyZ8YXlXc8dXnI1N2asXnwfWoUSyzY71GNiWyONXZr/aFx2xUTvYr4cP+8yRE99Yt
yaoSdJh4LOYh1yr9bdkmhK5L3lAvRJPEr5+lzc1x4sCe68bR8+BwuMznsr5C/yOepG6v/xI5eNd9
T9k0YDqLaLjgwcBQZvT8EzAjfKYR386t0HX+AcY6MDuezcNpBSt10Bcm/0abGNntUEmmGOSO3nUs
Ac74bq0eAHiyqKcaM+pljmQPh87YZhF1MxhdUe3hhKWLibm/tYynrhv428vdljhCMmTJlrqv2XbS
77NT1FiXvUheOBbNWTrwJMGM2JIWvpERI/bVjAP6aTQWUDoimx+GlOOGSUTiU7Y6D5OeJuRmXneP
s+DZ02zgQ/FKcqWcFuRbigD7IVv/bmznhiZhxu5Tz0f71StW8Ny6PWoKVlvpx/Ily0t2vyrt5ofL
RmGh00MPMSucV6HY32ewlV9ayc0o4WVv8CldngVI1WMtNf1WT3ilnTrSOc8XeX3NMOK7E+vdVrVk
4ekAnCD3VQ86LjwZ1rX0t+SzNy8RiYoIQnOhtdtoJUM53ULHaqzhNhxl13LnIz8zkp9ENsC11CiP
h5cNzrBuVfIl69++HH7MdeszZ/6KJ7JhToWWlkuIJo0zWFgcZkhHpW29Jq6Jl4hlhxtsBHnJFKGq
Kds2pRH9UWgJF68urxA5QJnajapdt0GsPP2mnc6eNXVvhd/xHTWwkwS14DeyRVmAKwulOdhtjip5
AjzAmA02BrpjHh2+6duqM90jH6e+MkfNeUjxaM6Bhsev3IwD5rdpYsXt1+FpV4Vxq9P3pRpnDfzm
bGS7ahHMN9w0UwzWu0wizoCGUzFqh2TBlQ1blZuJbAZwT3Q8fzU8/xlhjfuU5fTitr3UKdziE0mD
IsFPn5QTz1Q1JZ//Mgnkhake5rTiqWDi8K+d2Sbj0ecNa5z18iB2vDBb3/qiN5oXqnD1lU9bgghp
NmIyMvlWUwETp2Ah5zlMbEH9Ko2eNbx392qOndfW63lf9aIstyJd8NHEAIqu27bjTi4jEe+B0V1N
KVOAbbBH3xrUxkz2tDLu7n0Vieno1esXlAFKy3eCstehbA3/Oe0X5ZNUuyDAX3AZYcfxBvZAYorL
x1kHAmSSkPYkNI8zANYWliYFr2UyWx6yKYhlCZjnfSxAqY9tKW540SX20fvLJ2QlYo+8JmNQ6WrT
/eXAu0yr6dcweUVjjqgpUzetBo60T4PkHyLO4GsBI4ODl5DH4suO8bJszpTtpg0FffNoegmffaEr
fV0JesjZIMpNOwycZNan1jZYYTbZZBTLpl1vJ3H4FHkaWa8AqXhfqwQLfgGi7UFfZjPauJTmdwMR
0l5gdzHTUZrzcgmLSArYYq1NP5ghPzDAwVslaYRtZxpdeZhTuyi3NvVt+0G1U9ViNrWIi9fgb71a
ap1Z+LdBBCidY2sxWMccz0i9RSk2FacSYggGhiER8tHQBdkQRZTzoJd1cSFwY537FGlT+zo2mOTZ
itCI2i74rJYwKRkTlwfwZS5aD+5jJpgX1om1jek3hJexG8UErgZIS9uDctP5DzDV0fkyPoGwRPuM
QsB+rKSV37iDxxDx9KE9WHY+npJ4br2vA6Kkfvm5ccd8DEvMswcsV/4Wh7T9GpOs9nQZFeC8eCly
evO3jlXxIsvKgJC0VhvyTsORBNHIwNpiV8xE8wJzzJWCIkRr45EI0vUDaTB/UQC1ODxaa+LPZjZC
7YazJzg2i4/AkDOe7MSpp41RxLxZLkCeB7HmcezqhkEzZDWzvZkad8gSlzMndQa1rhnY1vuJSfsy
A1o5WuVNHbk87D7S1uWbsjGSC3fitVkXIGy7MQbTsIG0R1s/bsdoJzXPZ7oa1rvNhp7XzJQz142b
WT2UKPidoOGo9uyrmY2fHfO5aRp5jG5h9Rrmt1YZJP1ozfI4Gl6qDj1arOTO6DK9PlZMo7etPnIX
NhluCyt/zWjXsZ+3T709sAnB8g0vaWrSfdXgVt7xqkz31iDcx8FT5R0sg4+JFmlh7mfdgVghPXBb
ZvYpj7PPMaprJGrw4kyodTmdHpMXWLE8ZvhKCFhKpyXsKXn67FBm5xk3Cc85JVQNTcO0qD3aEXOn
V948BrGk4J+MWJOhLGQ3JmpjI2TVLI+c7NWhMhpyt4umqTAc0+73VcF+wRFgySw2mRAXO9F7W6W6
Xj/JdfI/QfGmEAmojj3VYNWcYIqqOGq1oApDlQ2vfxFN2mOcoXMM27Lhr9I3eEgQqNQ9FcAJ+w4Z
5ma7Tv5yZI8DJl89yMRTD3ncs8NTkuQVOHxXl4Nyjon3ajJ9XlUf8wRCj5bbixaXYpPAarZB8Med
qstiEiXM24tNYM6nmj0mq4vf+FsEVObR0LLoOfIiRtDlYBjTYmhOIIEQSbU9c1oNuSq6op7WHsD2
+dfE7lrHqYEuCEPdB/Tar/A7yFuOmWP6ZjhhPXIE62ebsbgNZcxshYZLPK2Cj/Ayb2LZZnKkHW9u
Z1nxThTrfrOJfO+6bL203EQN5atJWc1LXtD/rXvmvVbyChHFwiY10vKTVtuoL9aZeVlqViDOdslB
2En6yRodvbsC3Mcb12u6QG4tAZ982WFIaiQaK3OJ5Nw6IunW3SMHNtUTvDwPgTcM7b7uuwE3sxAe
Z5X+/7N3ZstxG2kWfpV+ASgyseMWqJVLkSxSpKgbBC3J2PcdTz9flrxI8rTcvvdEzPTMdNPFKhZy
Of8537HeRLbKJ9eVSHYW+bEAnYePxEk1to0w1LlJFDYbiz0u9lOMYr1ZG8c41tbM87BGajm4HJkp
c/jVjvSZHGxZiB0uTcfd2kuv73jl+Cluh/n9rOB8MUHq9/UQZZuOJ4TVmdsOoAhgj47v2IXQSdHU
2n2r2TDZOE6X7tZoMcPpkaV9GmrD+px6w/ol51T5awUDj+P2lJOysRf9WtaduJEcyph9utMHXA12
uxnCMI/9pinTZttUc3NlEWc/JQ55/ii1k5ei7qNHLHzjHFBESxa1s8SeyjQydUYdvoeCl32qmoV/
klWKpOOkXHrR/Vpq3FhzEU2Mu3qBFYEhlv16UZH+NcT8vSFGiYw/i/lM/7n9Miefqm8nPJCv1I/9
PuERBhMb02ZNx8iujO9/TngEwxziaWia6MgOVX9/jHkMhx/CveK52JV/cMRgltEBMdBBx8DkMpn5
Yazz0zGPUoT+VIyYzdPcg02cyZGFywuz+PeKUZOa+TpFZXrT6kOyvJmViWe1NJ3e3Aoi/YyzWTOn
dKGOrOoK7VjpcW21irBWHqopEXvCn8vnlhRtEWiitgK2i3G9ngHPfcG25mwSxi7t2lDTGtkZ22yW
T4v5SFhxdYfIHwddB+2ZQ9tgdrtEqNDcOtY09u6QX3vnYayGURpbeE5tvTwaF3iyPUE+ec2NCY1f
eR5Z+9u4EmVxlbjaFIDFw3M5FlTnZtxMrWyOb2xOL7X7GOvOWk1pIFyDqbQszB5/NhnronvqiDDK
rQslJhcvSeP068AWOro6mDxBVf01HKts2HK8ZAPt2p3T1Mu9xR7kcBOfUn6UvsoVUDvB4Nt/H8D/
ZcTKk2T/dMSqHGmvmLN+ePzUD/32+DnyHf5sWssZ1jqMNL/1o3nvmKHoJnE322X0ajPp+b1SgHSd
eiigXGOUZDDI8/z7lFW8M5nUWUxtGb5cDG7/5PH7/uljwqIyncRkcdCTC/mxt0WOdjMKEeHwQaRK
yGhF1p3RTvXp0lHzzdp0//WZ/nai+73IThiD13LVyIjIjEkK54eJLr40Df+WLDmATcjP48K5e+Ak
etGlgc5425+/3vdD3cvroefruoOkT67wx9kDdiOd3U3wegUQXn8StbpbYnQ49TNw7bJXFyTjclNU
R5efv/j3s8HLi2P0o0lZjXXRYX94s6gmHYoUTuQVCuZnulxYeXI5ujeXCd1FIIOG+ndv+f/5iBnA
u4Zpk6L8K4qrp6eunVwHHE8h5/sMi+/nsSw4gnpJy4ROIOv+/G3+5QWJRqndhVdUjoAfp9ep0OZa
xzeIUTdEKVN0oAWD3LZwDe2jEf5+FPjOJfDtd+iv9b50bKi0DYEsPlz9xwHD0klin+E8HgbOMNCQ
7bDTsUM1XLTdyVRXtiGRJ5cGi6OzZPIMJ6d8Lmsmg0FsZyvQXadzzv2i6/TwjNaANqHMaDi+5w+L
7v7Nt8By/vI9cAjO6jz7ZHcwpv7YR1OSqYeJ2w8Hy6F/6EkDChted1HOMCyqFGqoieR0help4fTG
QRQBoIyWM8dOjswCNNNVwsZwJPvPJdbouL3RJsF3qQt1hoCrK09zEkNxHYXOLR1kFJcTnZ0oaDJr
lZtB77ifa22i072pr+7ucmLVuN+128sls9a4Fl4mgmGibg1rSyPZL+5ogGZm25zHLSRsPb1uDWu+
R5ZF16GqK/MOiHbaS5rDoD43LaamYxvSkwA5oVvALELYjKX8wrd0hqAhgX/OcD280XyYy2W6KUWM
cgEWB98nTl6dmyoLQXuZ981jhwQ79cgzWcP0Yw5RGAclGqytQG4bM+SbeUSLpld6vBcAW1F9mpXl
C2gOVx7ZIoK2iDpVm6PGFmNYvxoIqmet0bgu9lDmkzWx3qgX0EkKLN78alc9e7htShS2i47JkIV3
irWRJBSmExImSuzS0yzjJO0icecDJ393RS2mkxdVyOOPtroNsnezWm9fR+MRyNQGTJWxg7WGCuDN
GkrNBT7+9bsaE5AbghgP/XCbZDPHEC4RjB8t3qy+jNT5ddOIjKJRqxpfeU6YFEgzWlP0eFI8d9j2
IDdeGKl5z27Nerrps4EL/9db/lgiz1edW78y9OHhvyjddAQ814QAiIOUCd8MnLba16lyKxb+/EZd
oU4MC5fL0db5SHm669eZCG8RRBX+W1JYLYupF0vjCE+ei8+kBkDJBOvWd5ViePn8zbm3AmNwKSDL
HGdDgiLugqb0xOnyn+nDsAwKpDvWjTU+aLzXh9jpx80Ued5uaDq+wLF6POw+o3aESvowvJYEWupg
ZJy3yZrZ9c7UvMgWHzJnqQF93xXpqSeFVFu+W2T6/AjBQrQMb6o5HHd5CpEsNDR+oMwTKY6T7B24
x1GhlfFV1/WJtl/EwHCuoc0sPKMMWHQAMPNi/BEPfXijr97ySqZy+jwuWjMGlCmsyf0EP2Mirwxf
e9+V5Mc7TIWgNSCi+Jo7akElMjyK1shUMuqeaiOMt3OyxMyUvGXnwTtq4mY+kukzSTKnxslyVZpm
nA5kpmbCQdX8ZEPJCuKa/J6ta8sJ3csOOieWHzqhNxviQDbzpVneaXbcnyemKxHk/NH6iFjsmXy/
OlyfkZfM16OjjQfThZjEiBmWjC+q9eS2Q/S56Vg2sbM6V2US26dalF7oD6u53MhyKviDM1GqfFrs
la6z9p894l/TptNoJNjw5fYA2/VzuaFxpMOA6jjhs1F2fYnj23zfx3SAJ23zVkonPaXkz8xDMxks
2XiD+NJ9FZQuw45Y8n/4rMvzmW2O77IegijFMsAYflpRZ0GL1K8WbtvnAm8L+n/kFpZvjfgccPWG
z4qAeKpNtBB6fqBJj9n0Nldu9JxaNgtmpWdw7URKEd7Kg4W92DjiKUBvUEKJW3si5uoO95xttCKt
SA1FAtmr421EO2kUrgVxZhXey4qt6GPRaho1grE5uEejaEHoBNy9553Ryja7wqpk/LJGo2VTr4zt
0qvDG2Tl6B7KUHyMXO/JiePmOe/bt6WY1eqfyGfSP/DjIcCdCAixzlu1TK68qtY/DlpIsiuPFU/O
m5xHMmUZt5txOlrGoI0bY2okOpF0CPxXrUvpgV7ezQOC8G4FDFPEbr2p5g5mDdRvtKMFZyz8GdNi
smuE5YkooflLLg3+8zU7Vvse+V4Pf0EDTlp0gzqsdqtb4XDVo2yAb9Nl2g0x/IGPrgghouMB/rA4
Lu3rZuneObEhNilvae/IGtvroofdazW7nEVq5e8yVDdCphxMdKUjWCZ5Z7JYmHnUnnDNL9AfUvek
KZGyLYiybjALdJ9FnnqAHiy2wcxeWYcYhzN9jgQixqyprxIGaLzdcSVPX8chja2zpqce/5xR57ex
e2WHQEDFsZqrkWhxUUodsph+ApJOVcWXfAVnA+3dRokqcIpnrPdKT17ikXUQcm5Hf6AaH5I71IKU
Ei5sBmwmRUDqer7H0cGzZE3YVi7FENSIMZ0J8aitGJuH4LIEOmTQ2i3oR97FAqE9vu+n0i39oZ7M
m2kYCHHkFjPctte6z6UBsBvjess3Ql8b6w1kw3zfJRbrdIHrWM2JK+YyhAIcTgwL95r9119Llhbz
sCZOOUmEmsb2dZFbsbQw21mwbfUjZ9+L80auOUNB5tIUd6IJF+Z8C4odFVO0XvU66bj273Rr5LdO
ipr3Oo0rL1liUXbOZlPnoLG4JZtkK/M4Um7zyRWYHoJoNu2rIetSRkiNtTyGyHqvdixZWJdWS29A
a82I7/mQdmwZMnqauCMvrJu5fWOuhtuxLjryMa80cVUPsfZr3zbePh4mihf4nTnlJBqSqD5PfC3c
HB0B3bXHOtkqWnmkENW71lEDj2hO1CfagCn0GSKyrQ+1Cx2RhGpfPobqL5qmBn+moVBjRkjwJ002
3Bp6fRUQ4S2QegnpN1AjiKKLSXSdrdKZHm0j0YbH0Z5zuw6SKY5i90yEz7PZqmpvhdnkRlg2dkuW
aJF8n7qclukdmHpgXBIJGKHX2ibCDMGk5kWy6SdYshNa3r7AQj+hicfiKjPb+GQUPd2RzI+2/DdR
VfwEV3m61sR64+ZcUXx0zMZY+zBrXnKl9cSPR/rIApNS0AMxVOiws6PtqC28pPjsTUlzMJ5975o6
hDBoQIRELku60UbDTopIbuglKXx05+ZYjX3kR30uz6XJEsM0mkL2FBM7OHlOJL1dZL/iLrJ27liF
B2+tisTvG0DsPIETrV3lr2ULfjoHSD2b05HvNQeDoRF3Xl+LO7II42YURWB3S3EgBdhsORuHjzN1
Y7uUTXSDuX/azqZ5Z4revMWyVT7w12ZfLuf8ip2v2JtFpvmOZvSBW9jbyMtvBwq/fYOP6k4sdYRT
yB4IderGqaJlrgqY/XGAnKntAHeyscd7o5BnTn7lli4d8atlh9aV8TUKUuhkRUjcOJMZukyW1i9W
Y/MHMQce4R28hSneFJSYUz4OWJJkPDtw5y9wG1lBYpUIvngxnR4iy9DowOQM+La3HSO8mrQ9q01i
t3wjV6qHQj+k87m7X7IpJe+i3BA/v7b9ILphPEOIoEgQYYGcBxHY70U3wGapx45H1dllVMAxFgm9
VQP8n7/OX24/vBBYcrQMrv0mF7fvX8cLse6mVQ+muLTVoAmE9BNTf8Yf5ozUbpvq6nJZDn/+un+5
+qs3qPhENjdTqn7V+/8GPsGVPDfSiha+i8Wh1+iQK7o5n3eTE7N+VUW5nKmRYi1uRnXK/fmrf+/Q
5e7Pf6m0oM0Dzi9xMUV+8+pLl6KeSLs6TLBQdR84mv7kqiEXHDtW+z6q+Z9C2QsvpoavA9zLr/Cv
ZP53krkJ8OWbv9ZfMqR3QCW/U+u+/sBvap0r3uFKp7UBz6olPcAhf4jlrvnOxa4uAb78XuX5h1on
33kYdG388yCsELGBW/2m1hnuO+yQQrqmweLqKNHrH6h1f6lboNNBon1YShREVfhR/WC8GMEWt6wj
D2wdbvR0zQBJ1+GVZZpjQNdy94J/FKJ4C3UcS0F45ZIPeqVnaH5vlVwFqQXuXgRH85eIR/5vxKAf
nzp+O13w9vkFdQocLwC5b773Hsm0kGS2eUxHs3qzQKErL2R5U16o5g14pL1XizHo6op46Td/xf9H
XKTf40cpExEToY0phsBJZxo/KG4wmHK8QElzDKPwQ4FlhbjakHi3mUeAaWPXlnMDXqW0+Zhs53o2
veS9TNvk47yW62dn6JpxU2OzuIpysGIZjWr7Pqdba8txwX7AwVkvAWRm68jMtb+RtUFPgqhNBBNK
NlJ6y2TA3ae4i/WFWyqMYonI3zQLAVUuwMOwFngHOb2Qlsd/7Y+prb+CEQBhwG3Ax0+FfMbhfNtW
VIMQSyt31WKWMGh7w812EYfkOGA9TQMjMcWLBnwAZcZ5GoDc4oVaG5YUx67LU2ti9tZibeKgUxnj
YdGKMMi01fBT8K+MK5xppI8ptOMAOz2WUH1ePpTAcC1f6zx5Y01piPKz9C8YW4j+JoJInA87QcGs
Ldc+EPpbdlOc2/vZI+VJz87U+SQVmrM3aOkDl6lEbtKoYUBSMSetSke0Gzeeve00GG2yG5FcFx+Y
qX2eYVeQP2waG+HJjPsnOVTxtuydaTgqZntEtqzsz1SnunEgjYkixMSWYoeeS91yGfYZJyvLriUZ
42g1roGiMGSPokSnjSn2Bp9bnsmfFYvkwRrpX8YzaOMRtqwPTrq4Wxi95X1GicmuizB5YNwjMmG2
PTVNmILkDt4KRtOegOOS69p+1V0uyrE+7jKR7Lx+HLH2Su+IwF+cVwQbtIhqSK9oj0s3rtU7uNHY
+9ZCrFsvr3uMOG217nq9j1bfSXUA1tDMZhoMm7LbExuW16Hmwr51JdfnVB8O7hQrFqtjxV9MHF04
koGakDZwii9EsFAYuAzgOraSslAskybxmX3hA7Kd1k43PHuPXL3RFLCMDxy30xCc2aNsSa3WGDAp
4QtCiCRRkM4hvB237rPPZRqHCV3WbbrXRTV9zmjyklyj44I8YM1AStx2jdcmb0BiKPz0ytHU77qO
Zod1WI1jLox0/KBUP+9msfTqbeU4RrEvCZGWp4LGuU+Ef9J803p9AyGERGyy7Ye21LYVQJxbVCx8
GZ1werkdRsItj4sBePJATJZzvRaWnMarssX42Q7oWh9Nb2JwB0tF0ZcXC29TNGXiQMI7Zivoy5s2
npJ60wijemPSjhkCyitf9Rk3y8Id9kzWQy2GUPvB+yXlXboOULUHHIyqypJXa9V7o2/TemzDVU7b
hnA+9tnR7F76xE5Nv01Gfvs5gt3FYH09JNVUv6IicmcadXofPGusx0088SBvycbOGtrLPPwi0nYQ
t/gnLHD84aTcpHpdvbVd7lEapeVEPNVS7vHO48DEO7btuTdwUdL6EdFXX5/zDtdSFWSTsWbdHgNd
iJOMnUAubxYeB1FfuWMi+JcMVc3ke7TIyASuItdp/FBGc550JPet8m1Yes7qC6h++pBW+9R0kt8Y
NFSl7aahx5pv0su5b1w9v1tKTDU4xHED+p1M54eBQPidWVU8WEno5nfYopoiKCO7smhqG8cjuAyM
62Ls4+KmQHqGnM9vwHe3qM1jyaBoPJlNO6f+aljhsCm71vkIeXsi6Z60mRfk0QqvqWK8KfBDLm7r
x1guXyupVafYXiCBEA6v/NAVeFN0gKTZ1FW/dLJ/D1fAPuJgTC2Vz54eBrqv8o2WmeG4d/Hkw7DB
iTL6euURtLbScCdJWt/GxhiqlrylvInzqX3Ss2G2fS7s1icLVRVOlSHjXTVllPZW2hrkXOFuTLTb
6zAe45vBwX3KzcfNj3Pj1hZUplZeU8lHjwGcQAfzXkiUl31m5S17VIZ5DdcGLpqOjibeAcgZKkzB
/tI75bIvJ2Nh9Rtt7O+s4yAOI8vczSELflcY3cu/B8f/adRLiI8TxX/3Wtx/KctuAUVfJm/fHSC/
/uDv414TJiCJWSa6eCdc/rc/D5DqbAlqH5zI5Yyojke/j3v1d/y/FEyViTPWbIsbxe8HSIbEkrMl
R0eStUAwzX9ygPx6s/vGbkFZuAKjQNonniMxcfxwM8r5xlCMIxbmUWW2bAZZsVvTmmqcdDp7MY7r
qTSw5SeANafebigv7Nr2iGbMvrs2ODGCOBeaR6Ckp9wuRgbTfG41Awv6J3yI4d2k0vPFIsXGTBiS
+CuiqfQLraMHRC5UJ9i5Xvuagaa6ddal7n095pq0bdN4pQFFr57bbmmvFpXl51wt0MjW9X2oa0T9
VUp3214AAGRsmscoU1gAcUEEyAst4AIOyC4QgeoCFBCKLVAMc7gZ4vKQOGvyBQhJ9Gki3Ho78zMf
rKVKhw3VLSYWcoUtkBeEgUNnDwZsRTaoFOOAQV5+PSruQVLF/e04wUKQiooQihBAQqVYCRyZMqBl
UToGdL9EwayoCloLXwFbNHIVEjDResVfcFs+ZrBWyGTE+YUqD4HJrpgNuqI36B6fvKmIDlDsi/te
UR4oEi4eqMap7lNO2nfxBQcxKjIEJtIaGRJaRDbFFHdwTO+D1i1uS4dyyS30WRATLfy7NCgBT3Ag
7W+GyvzQWVH/KAE+uXuO7qAqdFymqBGKYFG2g/E855m+Yzbn7gu4MKocNAxvAcNBvDNEFhQVkX7L
GruzYyM9be2LXqKUk05pKCZiijPeK5TspptMukqQW8xBdet0SoOR5LtfpdJl2sKY78YutQIP4Ubr
qAm0LlqOUnUMpe8wDw2RW9PywVLqD9CoF2ZO9gYSWbZZlEZUKrWI0sJma2tWcZiQkkQl+yDL0vRM
y5O4I0/ubEKlPbE5gdNhPy7MicHwQGN3eNGrPCVdpUDQd4OSs7xp+iRDT9tVF8UrVuIXX3JWXiWI
dUoaW3PP2Epgk5vM0M2NXVoPFd+2ADfINSC4WLXN2rQkdR/Wgi6kVclvsRLiiCzwWypxLhqQ6eSA
0J8r6c50YGzXSs6z8KfeIjN6V47bNZtUyX6tnMcgv0iBY8P35qIPzkoqrDmk+APjkk16URK5DbH3
KHlxUULjGCVUZextOsqRIN0wn5MdB/5JHaHlaiJVpl+Fy+mrjLloTBgfdcTv6dHqyDOavtVksXzG
4kyPp8APfW23wnno3TiMX2ZzRQQcSHzhDfXUGDO3k4XXH5MTfE+diymlQH7OeHAM2tCIQS3KSrM+
zJ5RpsdJ+br8vFoZCc9EGk1iWJXWjo9jkpgTfKLLATa6nGYzRkfpa5b17VpuVhjBDjBni0rlpba9
dTN2XGm4cSVR9FrQU0oPfSyh/tPDUSDnTRWkkBkGSBQzmJ6VNjstNFPlaem6pN6MPosOS++ar1Sh
Tv0nJ/Noq2LmBCBm9POBsB/nSsbhXECy3phhHhbaIfKiJKn8WDApfCqzwV4C0aAJBHrf6tzUNTl/
vW3/K/H8jcRDZlFyt//vO/WjKrn7z+Ytq/rvdurffvC3ndqz3xH4lfZv3AsaAv7YqWnVeyfYag2e
LNPRv/VFmtY7DymHdAcYXZPs/x8btam/w+HERo31Bk1VkRT+gdJzUa2+90Xyj9CFYI/mxICIqKTV
b8UU0WFQChvtmvP8+IB/klGk2VrHIl9prq0H4q3IuGcjtznLVggHcly8oytdxl9ZNT0tmV1cGx3u
Qdn07oEG+NHywzQtKW2XYCLtMt5mfXSOagPyXU/dFeX2gWmWz9OQ3aswAFibyA001dMqbRb/sDM9
mKoKEWhmACUbM9cf+7LhWljrmBCNqDiZ09gBdPCow8DBuVmGNv8sNDqZXON9WqW/GnXf+HDLHhZv
6c8p2M19M1lm6RvpUJwTLl9XVe3C0HSACflzU2T7kWrqTZqX880CTexYRHOxTdEyrky2rB02biNI
oZeRN+LjPLU2dRYkdagrGmcCUL4zN0ZMJ1S5HNQMZ4tmEwa11Vg3onUPwKHOtYDYa/SevC0yeV2G
c7FJZ8SDyO25S8SgKpvGDXc9/rGAL0y1dUvJRDTKmBhOmNIzow34YxXXK/P2nWNpzlWRpnYQViFj
dtOpd7MecUyZS/gbnAtUGD9fHxurbDbTEj9Tkqi/nwrLPs6mM76WstKJ8zTeRnD1DU91u+him1ew
Hjl1AU4VxE1DY30EiZZhCE0oWNI+4aGXLIOIR9rK3tWlqBll1a2BsCoTFcmEWeD3FlEKTDruyYs8
SEiT27B+tdwwp33BOe8AmH/eO0VJKV0iTYpACuQXDWN3T3ZKK+Led9fOGJGwE+vGyVoIQhIw/VbL
VpVxHb2CQehgZidtSYxa22jFDDhoX9Xt2kKeTXMmV9zWKzWeoEdp7BwvqEdqI8srysZ7u32tiLmd
27Weksz3uirRUgDwdCGl0wNyT0HHU+U60R0ceSwSOwQxMax0gddtf/Yg4i/2+0kMnXjUMOq7CGGw
TQri5BEnQBqJIExAaWd2XFlivp2Skt6gXdOFJXTLXMgX0GnzwzQ3awGCqmz0nZ5IxkSZFs2bBEh4
GGhDh6snWUbtOc4sYJxc6FD2GH7NlElBefFLr/lsrVGzbqpGD89lHpMrZiWhfCrN6vg5hI1fnLR0
0WVQ0MV3t46TjT9FA7lF+COmf1vSCsgBWMaHqsw1elLwjgWTOyxIEDF92rhY5pcsySnFYQhlfGxi
k3KmqIjuGoaCd3aTuNt+rGvK63Fv7PkFxC2FTQqj2bD3lTTlJUtZ39sYFAkCNWTGnEbiDKCJjjMv
txgi5mkaHmPXDnFFOPAkwOg7uJn72cLTQR4cSbB0+JOvWcHs2+gXX17QqqLrz6D2y3uuvtHe4Y4d
y9G689Ixegrzer6uc8iqfqNF678xARBoSb/83YaIg5jB2n/fEN/3b/G3V1bMmuoHftsI5SUFIJhZ
CcycOvOyPzdCVRPCfNBjfIeTVSg61J9XVvYmbqXfbIGX0ACxAbVbMSZR2Kh/sAVerqLfXFUZGHIV
VlgdZni6x2Xt+x2QcH8SVwuaIPWn2kqp0VQvyw4FE+9PgYE3m2dm+qQN62vak7rPcqHjeU6Am1wC
RwR7q2sUNTLpw4AjNZGEIpfFui9q2Qla4TkAh27mGywYI+zHwiZOxWK3zBRfDNSCeOb7GExvURNw
Qo0BZY4S54s81O68whyLK1alFj6lLmXlsrM5C8jtyWZlGY+Rw3E+PIbOTJcdXBSgnvXIh/yolZWj
b2szBqQW0bSxXvNZmgbFQLSMCF429qNaNacWeoRMb65sk21BwedA2OAUFkW8b4gMQvErbQ6aBXC5
ta+MA2+qoodq0H6ZiCc/ESNom6Au4vSBqi4Mz21zJBwW7eIqHN7CpP5C0orlI8lafJhUcgVeNS65
g0dxdfTyKo3GxGKlWbMJQW1Ce26uiS6o7g6OyfMpjjIaPGY46SSFWB6XR22RA2UfIsrSaBeataU7
e52uQHKbXwtCcBOEksW3yEbwQWc7F0l7W8/UnfJHoBZRL8bjv1rW/7QgACT76Qn55UvX/+c5aaPk
BzGLjnT1k7+LWc47Tr+2mmteFgY1UvsNDufq72yLYzC0NE8x2njU/1gZ6Nhg4s8QjrzD99kFFgjA
t8zEHdzi6pn2/skCQUjiLyM/pYuZuK4lU1vjx0F7tJhTXqZRfOwKZ7iu3JLRR0mc59rAvbSh6hHr
l5euxdlwtGApIvyOyZxs2OmnQxbjPdqG4eAw4fHaR4Yumo8dk7i52+d7okcKbj54CklN+QByQJ9R
2BdbRzBsTrsb0iFcqZsxJ9v3XIuZArWR9mb0lmxj1cVMaB4giJtxZ2yXqOWBdqP3suywVY5WGwae
nX5AXniWXR7awNk7uqjZTQPe0rJLRk1sekT/h2iq5BWIP0iRNA1Q3B5q+UihW4g6sDTJDT8i6w3X
8HFfV9pDEtZpt4nprjm0RlPdrtNS+nNniBcOYON1aojlCdY5juS2i++ZTlDB6q3qnecAr7dQ2BIO
Omm+sx2kbkiOS/EYxZa1040Zianj33ZEI6/Jtb6vsspSh+Tx1jUXTD855Z4NSkrE4ACFJDH7x4xy
oXtqeGh6MA1BX7ONWZrB5sA7zl1txf8Ter7rjOZWZ3307aXJN/zOGb1GvRlQZk9zgeY4+GGMlyHL
6gM4IygiqB1yiO8iDNjEcBdh5huH0wcaPh3DJcK6edMjHoR+V9qcWe2198OiP3hT2b83uyVN4cys
cquNestoZaGEuO3gInuTNdysrn7oU/GapDq9UbyXbRb2z2G5iCtmTe+XbKHAj/vER5VKu5Jx7fhg
VOONlYHLl72FkBBF584sjXIDdim/ddOiOdEbTVOkB+7X8YGI2nfR0Nn3mQETXos59YdtqD9g4ku3
VmRz1VnrL71uRAtNbqtNB2xC1hLD8dXsYXJMbSPAIDDf5HYGB0XaiJulFj5Io/8QsaAGzB6zY0xN
ZXQ99SIfH2ZQB81bS03oRzE1w69JOgJwK2rrmkmt8ZjZqqvKKocbxg+NHfTQmHuc3UV7O+jiIynd
4UQbtLbVJ/GFlMVHZ5qqLii4wgBFN8EYJ4a4Y/+Q3aZoF/fVjeLhadWwLaf4mbY2/H/VyD4MxUGY
g5XuQpujLaDpafoYR2slNpLgRr3ttKab4TS16Mb8lbeW0xdbsBWjIIi35hR8x+KmbjwHmolcqOeu
9fvJkq9r572KlkiHAFfUOoJN27MTKC+mEzftnq5LfS8i3X6xQvcpCusvAqwAAyYnr7ctlTwk0clj
38U5Y7LSg16dxraOqGPIM/8ERutGF59oeLymVGc6zhIkE19mMyYsG+Emve28bo32bji3UTBg7CkS
rR7OLVx5fqVuR6lBeD9yIcN8mCHpjca46UZ73g3C2y+mgWkvW8fmQWfEXByGUHJn4bifXiN1pZRi
dZBXfUaWFj2RRrh1jCo+QsqQ26ZW1GNH0zaytt0X+lMWy+/Xa0KAaFJ9F+8z+hpo6NC1nRUSi/fE
Mu1KMwWZg7j7YbaMZVOkzXRNwQg0IJpCFDqRkDR3fD9rU+sBoT0j/phR9M3RIiD8QQsAsOarNDO4
41CMtWcWik1NFtHtNFoTn0C6rlDThHW06Oi8nUWvPU/RJh7ya+Zr0YZIBaj+JKrc7awZxS6tr6lZ
/8AEAr8AwfvjvIbr1uI/dZ1borqVucFo26J9l3s3tyqcmKrH9ZjhjGOlapsHw2uNJ9fCJmDbZJBi
i7Zx5MB12YdYLTnW5Fn2uhKZxnjm0LpiSpWKGT9i0kyZ5Q7x7ANMbHdQgKQ/r+MpX6PlV+grI/+u
44DGjtD4naQemLN2n0xaKVRRBieo2FbDSV0Mx7BYctA3qvYmHz6ysQBm7vPxUK4NTZ95yKgQZvo0
2Wq80n/SS3abrWM63Q2tI95ujORjxFzpYGgFYU/h1PTUuOk+d2hvi1cAO4TZfOZLLnMC/LESCNRB
p1ntKBZHMmGnxsSezHmrwJHXdo9rg7O8u+tqoTOTlB6ZWCcB8JOfQ3ulfaGLnD0hf8aNYZv8Svh2
qEB4uaZPFNwMJjnm4Lb0BkyMLGBJUCa/oWH4vqXkSKtmfQksHtHbuI6IkYvZDbKcLAmRV29jcW2+
wl4bMj1urueiaCjrI95iVe0cREU9gRXL6xsYJ5wwBzM+tqv3i+v1xTGy2s8Qi4btkE2/cMoftgLS
zhYxl3qONj66bRcdOAobmyJ0T6MMzz2lDrhidcj0w2g9TGZS7FqtO0VLeh5Epz1McXo/87lehbOF
yVHkp8gp1t1sZ/S84lOwhG+Pnb2z1q7dEJiIKAgdB+YnkFHemxkcn2ngcz03CMo23o5+GW6Xjszk
FmQ8QhCHXDRkWDALgrJ5UZdt+GhiG4devT4WifC0DzDo0aQTB3DWJlFSNQwNJVvPmcxzc+v0Ui4H
6nUeswziOKK2cnHgDTXBoIHJCSpifz5XcubcAv/Gl+ViBEH7aO7oNtZiPC7t+mLUw/xSVGK+wmYq
sZliK2kWslS0pTuzHdAfMIKJyyaW/rzkMxhjTCnKniILVkw30+y3RZlXGE6mRMq8wfA5xxdn9/+4
O7OlxrEkDL8KUfcmtMu6qI4Yb2BoqC6G6a6ZG0JlqyxhbdZiIz/9fEeyaGQDVcPxhWMU3IBNSkod
5cnlzz+3ZXAVKVE+ong5tqH0mNAsBxhGK3sXeUF1LK/6qwn5JHWi1/iZiOHMgyVcOdlgWUGJCq31
4k+ycunIprlgkKWQrZBM1I3LoMboKFuzHGySUoUC3NK38EEYqX6dpWXkjwstI2QbaFXp9OFZWCsT
6hGMYO5XPkOUc7uE7otexyuaA+PFaNvP1+VU8avyOvSXvWmvhhfB58CsQaJN54tq9qyCSb3bVTCB
Nt4ZJ30HmkLQoJSTBG4pNykYMLZQefza97PVHaRTGxxJqwqGCaDBC+Y9w3xBOH3J3F9gUYQzayBS
VWbnkJmAnAodxxk9CDRVVAOrQoGx2gLcmli5eaEXVKMGDL8FjdWnus//M9s8F2CtRSBwW70gX4z1
px7p1EqQX+ABrcJhZGkw4wnwF6OVHodEiQ8+pSOBDktrpFi+LBTabIriG8Z7O9ZR0nXiqN8Ne7nk
xYaaYsATBdkQLhnQNXCypT/egM+t6JpgKn1BfTEdGpYffWF8d18dWkufDjPTv0nNTQrfOLC3jQDA
WTUWDtZe82teI+RyOK0ujNjKxqBM9Kt+jaWjA7OaA/Dy/0PjUfAvMnP29YPhg78jeWYziBHXbPSw
UBfOTQRJwVCr7G+FwDNUAtlgLcA4hALtoD2ZyjSDepEkK1nVf+upAYUkbW0ZjAA2diDUnJuQATie
xoSlYbEKVBd7GlwFm54K9YhhfVuvl0wLZwia/TDprQK/PyqUrUYuK8omVVzod1TB9bFpbeJBAu/j
GFI+5wKq9HJs0mcIF8t6c1vli81dTsqTbv3N0/DRXGqDhHSeW63IF4IgSQymfCfQU6f0u4xX2rqg
PEpfg87Q8jGNWdZEWyv2HMLjp9/TPKDtarVN/5mCDjSH2PPHH0mh5vdOrITfFiojtUcmZGdXSbV4
uArsULkC7wk/Muv1WlktLGb6FJshLc3JlNYETsA4BOrWRjquqPni+yvW2ARNMwR7wyznZRjFkw0Y
yIvHsBdPnxR88dQJN/e0SOqwC2bjIl1R2F7Acvn4GK1vH21bu8ZIrEe8gLws9lpM3sHy6SJhAIox
HTM4xxpXhhqRH11Xq0ES5bzrmfF4nQb4KGGkrHCginDmLy1ze8m8oc04WJXWj3UBrIx8qQ9DW+g8
3QDMe9Inm8xIJv9f8f+u1CcwyoAaSfR9Lb2suvPyMiyeOTTEp38kQVzcJx/7UpuCe13QblRmk2Kc
JWVciCuAtqlDGq+JpGAnwVhfUn2970kIXW6rnHufP+nOOY3bJpMgSeOFScyAx/rvPQcOEuikIaGh
pVsc5Bg50wvdvHX3799Yo8b3v9O5dHceMd0sYNJJMCtepkupwAly5l+5/T0ZL26/T3WQWqJj05Yg
DgR2tABOvI8eUNGpaoEoaD+p9MYieFMLhnIueuEN04T2RRwIfKmFvnMOUwIk+BBbNMeprQVg7SJP
LbUWDDBiukOXAATq7V3uacGmxGxC7tGslQaXdkpvBC0uoNektIBBYOKCw/DUnRLAvHW0YJ2DnsOJ
csxGC43aT0gLGkAEWS0Y1jkup2qAJmjuct8uGCJjShVEa850QrdPxrXf2OqGveN5fzncFd42CAyY
t2nZAJT4vNRfLgJHZ9eABIfKSPM5m8dpbQ4arW2yi0A0CZFPpb5GgVgcCOxoAWgJHFzCLjbvyglq
QRVzKKQMAmYRcKpNMQyzII79zcFkHI2CwRBmQxynpwWN7J+sFtRzImpVt23KJK+tBYc2NAVHojUY
1ERO7I2gsLOPpP5fHQWdUUL4hFiGRgkH7pKNXcAsKqQamuPUtKCDNmsezceto66ew6zUB6W2swv7
m4NzDtOm8ClZDuJo/LNf2iN+4UvPIcjQD8J5HXwEXv5ajPLWF1rv+/Dznec9nX/+JGKLzhdFLNKc
23uudv7W2ULq6ODFh220UJ9n9++7Gzw8dedc7V21f7wMvMzNZuBo61PvLvPWjQhh/hG6393I7YQG
oB3a319FaTxbxJ8Izpd7cgUP4t93+PlT5/5f2Jh35dLlmcRdwY5YlfKCl26cu3krSTxGEl8sT1nJ
QzcMfiTZXlkaVxi7Ki07CZPMnXfaf0Frso3IS45jb1YEs7ITOGKceCNlhY+80N24mddKEsruQ77Z
/v7xddcGu2fJj7MhyMDoe7e1RVAMyp9lgtaDeXcVMi0LH0dWMxdeAoShKxmMJ4GCrORLNB4ErZx6
ees1DFhW8HTu+p0FCIpSPYIJmTJGIU6C7hvZROzSlxzPA3fPijTxn7TkZNN9eE1EISv2+tA2NRkc
acEIKGfLqrMuwIkf4SX5PSmD/EDNdJIdYW3cuEHcsR5ElMfYXm5cWmXdeP5SHZpCh1n7h49bphs3
z92ZX+ZeUXTWNEh44xgqCWZ+sHC7OU5Kp0fYC24C9oJ8r/VglyqQXYA3QZ6LnzTt2CZiUBEyHkN6
Umb7okV4Ky06iYs9G6Kp0MDKS771vmdMHurYEUjbRRwme9G33trt7lt0aehHcJ8Ea/ClG6U5kP3O
i4l8kf6Wv/DN2ZWX5V7Vyqr9bFB8RxL+Nuf4s8P+MY/1PT5lWdGwrPlnQxf+jKC7m8FVoqqtpj5u
s27rExy2HSFezG6UfahvEddIquXLMsQj6UY1DIQVEbz0FWfeYr+MBHxGXvAfP2nFllTJnZ/MvbNp
frC32dDny19905722kIUDWpH8CWaExwuxLb/TVI992jfy3OvY7kA6gsIsOySufeeulHlLo0iK/et
DghJVfzpwT0ZF+19CysLkbpI1cte8KvgbCpGR1h/748Fl9TIT5HlsvKDfJbEedDx3HZFOVmd/8WE
Sealtw+vfpqQOfx0z3wt0/RcwD7MP7WF6df+rZtcE9+YhZ6b/fZfAAAA//8=</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3</xdr:col>
      <xdr:colOff>584200</xdr:colOff>
      <xdr:row>4</xdr:row>
      <xdr:rowOff>76200</xdr:rowOff>
    </xdr:from>
    <xdr:to>
      <xdr:col>11</xdr:col>
      <xdr:colOff>279400</xdr:colOff>
      <xdr:row>19</xdr:row>
      <xdr:rowOff>57150</xdr:rowOff>
    </xdr:to>
    <xdr:graphicFrame macro="">
      <xdr:nvGraphicFramePr>
        <xdr:cNvPr id="2" name="Chart 1">
          <a:extLst>
            <a:ext uri="{FF2B5EF4-FFF2-40B4-BE49-F238E27FC236}">
              <a16:creationId xmlns:a16="http://schemas.microsoft.com/office/drawing/2014/main" id="{0B839A0F-A2D4-833E-1FA3-DBEA1FFF0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104775</xdr:colOff>
      <xdr:row>1</xdr:row>
      <xdr:rowOff>88900</xdr:rowOff>
    </xdr:from>
    <xdr:to>
      <xdr:col>16</xdr:col>
      <xdr:colOff>409575</xdr:colOff>
      <xdr:row>16</xdr:row>
      <xdr:rowOff>69850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40F26C1-8DCD-7E62-8132-E1CFF0A5FE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94475" y="273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539750</xdr:colOff>
      <xdr:row>0</xdr:row>
      <xdr:rowOff>120650</xdr:rowOff>
    </xdr:from>
    <xdr:to>
      <xdr:col>8</xdr:col>
      <xdr:colOff>539750</xdr:colOff>
      <xdr:row>14</xdr:row>
      <xdr:rowOff>66675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D44622D7-52A9-3E00-D870-1B2612CA7B0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591050" y="120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406400</xdr:colOff>
      <xdr:row>3</xdr:row>
      <xdr:rowOff>44450</xdr:rowOff>
    </xdr:from>
    <xdr:to>
      <xdr:col>9</xdr:col>
      <xdr:colOff>406400</xdr:colOff>
      <xdr:row>16</xdr:row>
      <xdr:rowOff>174625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F44BE36A-3FB0-7930-CA2C-3C414039437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67300" y="596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273050</xdr:colOff>
      <xdr:row>5</xdr:row>
      <xdr:rowOff>152400</xdr:rowOff>
    </xdr:from>
    <xdr:to>
      <xdr:col>10</xdr:col>
      <xdr:colOff>273050</xdr:colOff>
      <xdr:row>19</xdr:row>
      <xdr:rowOff>98425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010D62A-4378-D510-5C6E-8DFF762E342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43550" y="1073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171450</xdr:colOff>
      <xdr:row>2</xdr:row>
      <xdr:rowOff>82550</xdr:rowOff>
    </xdr:from>
    <xdr:to>
      <xdr:col>9</xdr:col>
      <xdr:colOff>476250</xdr:colOff>
      <xdr:row>17</xdr:row>
      <xdr:rowOff>63500</xdr:rowOff>
    </xdr:to>
    <xdr:graphicFrame macro="">
      <xdr:nvGraphicFramePr>
        <xdr:cNvPr id="2" name="Chart 1">
          <a:extLst>
            <a:ext uri="{FF2B5EF4-FFF2-40B4-BE49-F238E27FC236}">
              <a16:creationId xmlns:a16="http://schemas.microsoft.com/office/drawing/2014/main" id="{FDF97998-D04E-7C1D-B7A0-256E4F009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936625</xdr:colOff>
      <xdr:row>36</xdr:row>
      <xdr:rowOff>82550</xdr:rowOff>
    </xdr:from>
    <xdr:to>
      <xdr:col>10</xdr:col>
      <xdr:colOff>460375</xdr:colOff>
      <xdr:row>51</xdr:row>
      <xdr:rowOff>63500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11D7F1A-0732-2638-AA85-70495BD73C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35325" y="6711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95250</xdr:colOff>
      <xdr:row>36</xdr:row>
      <xdr:rowOff>82550</xdr:rowOff>
    </xdr:from>
    <xdr:to>
      <xdr:col>15</xdr:col>
      <xdr:colOff>95250</xdr:colOff>
      <xdr:row>50</xdr:row>
      <xdr:rowOff>28575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A92155BE-47E6-5A0C-1B11-01EBD1512A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10650" y="6711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76200</xdr:colOff>
      <xdr:row>4</xdr:row>
      <xdr:rowOff>82550</xdr:rowOff>
    </xdr:from>
    <xdr:to>
      <xdr:col>9</xdr:col>
      <xdr:colOff>381000</xdr:colOff>
      <xdr:row>19</xdr:row>
      <xdr:rowOff>63500</xdr:rowOff>
    </xdr:to>
    <xdr:graphicFrame macro="">
      <xdr:nvGraphicFramePr>
        <xdr:cNvPr id="2" name="Chart 1">
          <a:extLst>
            <a:ext uri="{FF2B5EF4-FFF2-40B4-BE49-F238E27FC236}">
              <a16:creationId xmlns:a16="http://schemas.microsoft.com/office/drawing/2014/main" id="{D5FA9CE4-D07D-FB0D-1BD7-5C4D696BAF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12700</xdr:colOff>
      <xdr:row>20</xdr:row>
      <xdr:rowOff>0</xdr:rowOff>
    </xdr:from>
    <xdr:to>
      <xdr:col>1</xdr:col>
      <xdr:colOff>819150</xdr:colOff>
      <xdr:row>22</xdr:row>
      <xdr:rowOff>158750</xdr:rowOff>
    </xdr:to>
    <xdr:graphicFrame macro="">
      <xdr:nvGraphicFramePr>
        <xdr:cNvPr id="2" name="Chart 1">
          <a:extLst>
            <a:ext uri="{FF2B5EF4-FFF2-40B4-BE49-F238E27FC236}">
              <a16:creationId xmlns:a16="http://schemas.microsoft.com/office/drawing/2014/main" id="{E9B0BDA9-3F93-218B-5126-4745783748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571500</xdr:colOff>
      <xdr:row>19</xdr:row>
      <xdr:rowOff>19050</xdr:rowOff>
    </xdr:from>
    <xdr:to>
      <xdr:col>5</xdr:col>
      <xdr:colOff>768350</xdr:colOff>
      <xdr:row>21</xdr:row>
      <xdr:rowOff>174624</xdr:rowOff>
    </xdr:to>
    <xdr:graphicFrame macro="">
      <xdr:nvGraphicFramePr>
        <xdr:cNvPr id="3" name="Chart 2">
          <a:extLst>
            <a:ext uri="{FF2B5EF4-FFF2-40B4-BE49-F238E27FC236}">
              <a16:creationId xmlns:a16="http://schemas.microsoft.com/office/drawing/2014/main" id="{4C64FA1A-1C76-8DDC-EF50-2D771C5B1A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76200</xdr:colOff>
      <xdr:row>19</xdr:row>
      <xdr:rowOff>50800</xdr:rowOff>
    </xdr:from>
    <xdr:to>
      <xdr:col>8</xdr:col>
      <xdr:colOff>806450</xdr:colOff>
      <xdr:row>22</xdr:row>
      <xdr:rowOff>155574</xdr:rowOff>
    </xdr:to>
    <xdr:graphicFrame macro="">
      <xdr:nvGraphicFramePr>
        <xdr:cNvPr id="5" name="Chart 4">
          <a:extLst>
            <a:ext uri="{FF2B5EF4-FFF2-40B4-BE49-F238E27FC236}">
              <a16:creationId xmlns:a16="http://schemas.microsoft.com/office/drawing/2014/main" id="{DBE3E39C-3B1A-211C-604C-7749F09C50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88900</xdr:colOff>
      <xdr:row>19</xdr:row>
      <xdr:rowOff>38100</xdr:rowOff>
    </xdr:from>
    <xdr:to>
      <xdr:col>11</xdr:col>
      <xdr:colOff>723900</xdr:colOff>
      <xdr:row>22</xdr:row>
      <xdr:rowOff>168274</xdr:rowOff>
    </xdr:to>
    <xdr:graphicFrame macro="">
      <xdr:nvGraphicFramePr>
        <xdr:cNvPr id="7" name="Chart 6">
          <a:extLst>
            <a:ext uri="{FF2B5EF4-FFF2-40B4-BE49-F238E27FC236}">
              <a16:creationId xmlns:a16="http://schemas.microsoft.com/office/drawing/2014/main" id="{08D75BF5-8427-534C-0355-7FAF04285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127000</xdr:colOff>
      <xdr:row>19</xdr:row>
      <xdr:rowOff>6350</xdr:rowOff>
    </xdr:from>
    <xdr:to>
      <xdr:col>14</xdr:col>
      <xdr:colOff>1060450</xdr:colOff>
      <xdr:row>22</xdr:row>
      <xdr:rowOff>12700</xdr:rowOff>
    </xdr:to>
    <xdr:graphicFrame macro="">
      <xdr:nvGraphicFramePr>
        <xdr:cNvPr id="8" name="Chart 7">
          <a:extLst>
            <a:ext uri="{FF2B5EF4-FFF2-40B4-BE49-F238E27FC236}">
              <a16:creationId xmlns:a16="http://schemas.microsoft.com/office/drawing/2014/main" id="{BCFEF30F-BB98-698E-64D0-E348ADE394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 COMMERCE SALES ANALYSIS DASHBOARD</a:t>
          </a:r>
          <a:endParaRPr sz="1400"/>
        </a:p>
      </xdr:txBody>
    </xdr:sp>
    <xdr:clientData fLocksWithSheet="0"/>
  </xdr:oneCellAnchor>
  <xdr:oneCellAnchor>
    <xdr:from>
      <xdr:col>0</xdr:col>
      <xdr:colOff>152400</xdr:colOff>
      <xdr:row>10</xdr:row>
      <xdr:rowOff>123825</xdr:rowOff>
    </xdr:from>
    <xdr:ext cx="11811000" cy="206375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63750"/>
          <a:chOff x="0" y="2751300"/>
          <a:chExt cx="10692000" cy="206375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63750"/>
            <a:chOff x="152400" y="1971675"/>
            <a:chExt cx="12515850" cy="2235729"/>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795018" y="1978554"/>
              <a:ext cx="2819400" cy="2228850"/>
              <a:chOff x="9795018" y="187375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795018" y="187375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336550</xdr:colOff>
      <xdr:row>22</xdr:row>
      <xdr:rowOff>63500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13350" y="3975100"/>
          <a:ext cx="3305175" cy="2009775"/>
        </a:xfrm>
        <a:prstGeom prst="roundRect">
          <a:avLst>
            <a:gd name="adj" fmla="val 8946"/>
          </a:avLst>
        </a:prstGeom>
        <a:gradFill>
          <a:gsLst>
            <a:gs pos="50000">
              <a:srgbClr val="404040"/>
            </a:gs>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a:t>
          </a:r>
          <a:r>
            <a:rPr lang="en-US" sz="1050">
              <a:solidFill>
                <a:schemeClr val="lt1"/>
              </a:solidFill>
              <a:latin typeface="Lato"/>
              <a:ea typeface="Lato"/>
              <a:cs typeface="Lato"/>
              <a:sym typeface="Lato"/>
            </a:rPr>
            <a:t> 5 SUBCATEGORIES BY SALES</a:t>
          </a:r>
          <a:endParaRPr sz="1400"/>
        </a:p>
      </xdr:txBody>
    </xdr:sp>
    <xdr:clientData fLocksWithSheet="0"/>
  </xdr:oneCellAnchor>
  <xdr:oneCellAnchor>
    <xdr:from>
      <xdr:col>14</xdr:col>
      <xdr:colOff>60325</xdr:colOff>
      <xdr:row>22</xdr:row>
      <xdr:rowOff>114300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594725" y="402590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171450</xdr:colOff>
      <xdr:row>8</xdr:row>
      <xdr:rowOff>101600</xdr:rowOff>
    </xdr:from>
    <xdr:to>
      <xdr:col>4</xdr:col>
      <xdr:colOff>44450</xdr:colOff>
      <xdr:row>10</xdr:row>
      <xdr:rowOff>50800</xdr:rowOff>
    </xdr:to>
    <xdr:sp macro="" textlink="KPI!B17">
      <xdr:nvSpPr>
        <xdr:cNvPr id="39" name="Rectangle 38">
          <a:extLst>
            <a:ext uri="{FF2B5EF4-FFF2-40B4-BE49-F238E27FC236}">
              <a16:creationId xmlns:a16="http://schemas.microsoft.com/office/drawing/2014/main" id="{ADBE4C23-F40B-88E5-7F47-B0B9B35B4DF5}"/>
            </a:ext>
          </a:extLst>
        </xdr:cNvPr>
        <xdr:cNvSpPr/>
      </xdr:nvSpPr>
      <xdr:spPr>
        <a:xfrm>
          <a:off x="171450" y="1524000"/>
          <a:ext cx="2311400" cy="304800"/>
        </a:xfrm>
        <a:custGeom>
          <a:avLst/>
          <a:gdLst>
            <a:gd name="connsiteX0" fmla="*/ 0 w 2254250"/>
            <a:gd name="connsiteY0" fmla="*/ 0 h 330200"/>
            <a:gd name="connsiteX1" fmla="*/ 2254250 w 2254250"/>
            <a:gd name="connsiteY1" fmla="*/ 0 h 330200"/>
            <a:gd name="connsiteX2" fmla="*/ 2254250 w 2254250"/>
            <a:gd name="connsiteY2" fmla="*/ 330200 h 330200"/>
            <a:gd name="connsiteX3" fmla="*/ 0 w 2254250"/>
            <a:gd name="connsiteY3" fmla="*/ 330200 h 330200"/>
            <a:gd name="connsiteX4" fmla="*/ 0 w 2254250"/>
            <a:gd name="connsiteY4" fmla="*/ 0 h 330200"/>
            <a:gd name="connsiteX0" fmla="*/ 0 w 2266950"/>
            <a:gd name="connsiteY0" fmla="*/ 0 h 330200"/>
            <a:gd name="connsiteX1" fmla="*/ 2266950 w 2266950"/>
            <a:gd name="connsiteY1" fmla="*/ 12700 h 330200"/>
            <a:gd name="connsiteX2" fmla="*/ 2254250 w 2266950"/>
            <a:gd name="connsiteY2" fmla="*/ 330200 h 330200"/>
            <a:gd name="connsiteX3" fmla="*/ 0 w 2266950"/>
            <a:gd name="connsiteY3" fmla="*/ 330200 h 330200"/>
            <a:gd name="connsiteX4" fmla="*/ 0 w 2266950"/>
            <a:gd name="connsiteY4" fmla="*/ 0 h 330200"/>
            <a:gd name="connsiteX0" fmla="*/ 0 w 2266950"/>
            <a:gd name="connsiteY0" fmla="*/ 0 h 330200"/>
            <a:gd name="connsiteX1" fmla="*/ 2266950 w 2266950"/>
            <a:gd name="connsiteY1" fmla="*/ 12700 h 330200"/>
            <a:gd name="connsiteX2" fmla="*/ 2241550 w 2266950"/>
            <a:gd name="connsiteY2" fmla="*/ 298450 h 330200"/>
            <a:gd name="connsiteX3" fmla="*/ 0 w 2266950"/>
            <a:gd name="connsiteY3" fmla="*/ 330200 h 330200"/>
            <a:gd name="connsiteX4" fmla="*/ 0 w 2266950"/>
            <a:gd name="connsiteY4" fmla="*/ 0 h 330200"/>
            <a:gd name="connsiteX0" fmla="*/ 0 w 2266950"/>
            <a:gd name="connsiteY0" fmla="*/ 0 h 330200"/>
            <a:gd name="connsiteX1" fmla="*/ 2266950 w 2266950"/>
            <a:gd name="connsiteY1" fmla="*/ 12700 h 330200"/>
            <a:gd name="connsiteX2" fmla="*/ 2247900 w 2266950"/>
            <a:gd name="connsiteY2" fmla="*/ 323850 h 330200"/>
            <a:gd name="connsiteX3" fmla="*/ 0 w 2266950"/>
            <a:gd name="connsiteY3" fmla="*/ 330200 h 330200"/>
            <a:gd name="connsiteX4" fmla="*/ 0 w 2266950"/>
            <a:gd name="connsiteY4" fmla="*/ 0 h 330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66950" h="330200">
              <a:moveTo>
                <a:pt x="0" y="0"/>
              </a:moveTo>
              <a:lnTo>
                <a:pt x="2266950" y="12700"/>
              </a:lnTo>
              <a:lnTo>
                <a:pt x="2247900" y="323850"/>
              </a:lnTo>
              <a:lnTo>
                <a:pt x="0" y="330200"/>
              </a:lnTo>
              <a:lnTo>
                <a:pt x="0" y="0"/>
              </a:lnTo>
              <a:close/>
            </a:path>
          </a:pathLst>
        </a:custGeom>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200">
              <a:solidFill>
                <a:schemeClr val="bg1"/>
              </a:solidFill>
              <a:latin typeface="Arial Black" panose="020B0A04020102020204" pitchFamily="34" charset="0"/>
            </a:rPr>
            <a:t>YOY</a:t>
          </a:r>
          <a:r>
            <a:rPr lang="en-IN" sz="1200" baseline="0">
              <a:solidFill>
                <a:schemeClr val="bg1"/>
              </a:solidFill>
              <a:latin typeface="Arial Black" panose="020B0A04020102020204" pitchFamily="34" charset="0"/>
            </a:rPr>
            <a:t> GROWTH</a:t>
          </a:r>
          <a:endParaRPr lang="en-IN" sz="1200">
            <a:solidFill>
              <a:schemeClr val="bg1"/>
            </a:solidFill>
            <a:latin typeface="Arial Black" panose="020B0A04020102020204" pitchFamily="34" charset="0"/>
          </a:endParaRPr>
        </a:p>
      </xdr:txBody>
    </xdr:sp>
    <xdr:clientData/>
  </xdr:twoCellAnchor>
  <xdr:twoCellAnchor>
    <xdr:from>
      <xdr:col>0</xdr:col>
      <xdr:colOff>190500</xdr:colOff>
      <xdr:row>5</xdr:row>
      <xdr:rowOff>165100</xdr:rowOff>
    </xdr:from>
    <xdr:to>
      <xdr:col>4</xdr:col>
      <xdr:colOff>6350</xdr:colOff>
      <xdr:row>8</xdr:row>
      <xdr:rowOff>69850</xdr:rowOff>
    </xdr:to>
    <xdr:graphicFrame macro="">
      <xdr:nvGraphicFramePr>
        <xdr:cNvPr id="40" name="Chart 39">
          <a:extLst>
            <a:ext uri="{FF2B5EF4-FFF2-40B4-BE49-F238E27FC236}">
              <a16:creationId xmlns:a16="http://schemas.microsoft.com/office/drawing/2014/main" id="{752CECA0-42C2-416F-AE9B-BD964EA1E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165100</xdr:colOff>
      <xdr:row>4</xdr:row>
      <xdr:rowOff>12700</xdr:rowOff>
    </xdr:from>
    <xdr:to>
      <xdr:col>4</xdr:col>
      <xdr:colOff>57149</xdr:colOff>
      <xdr:row>5</xdr:row>
      <xdr:rowOff>139700</xdr:rowOff>
    </xdr:to>
    <xdr:sp macro="" textlink="KPI!B17">
      <xdr:nvSpPr>
        <xdr:cNvPr id="41" name="Rectangle 38">
          <a:extLst>
            <a:ext uri="{FF2B5EF4-FFF2-40B4-BE49-F238E27FC236}">
              <a16:creationId xmlns:a16="http://schemas.microsoft.com/office/drawing/2014/main" id="{B768F61C-A1BB-4D2B-BB06-BFB6FC154715}"/>
            </a:ext>
          </a:extLst>
        </xdr:cNvPr>
        <xdr:cNvSpPr/>
      </xdr:nvSpPr>
      <xdr:spPr>
        <a:xfrm>
          <a:off x="165100" y="723900"/>
          <a:ext cx="2330449" cy="304800"/>
        </a:xfrm>
        <a:custGeom>
          <a:avLst/>
          <a:gdLst>
            <a:gd name="connsiteX0" fmla="*/ 0 w 2254250"/>
            <a:gd name="connsiteY0" fmla="*/ 0 h 330200"/>
            <a:gd name="connsiteX1" fmla="*/ 2254250 w 2254250"/>
            <a:gd name="connsiteY1" fmla="*/ 0 h 330200"/>
            <a:gd name="connsiteX2" fmla="*/ 2254250 w 2254250"/>
            <a:gd name="connsiteY2" fmla="*/ 330200 h 330200"/>
            <a:gd name="connsiteX3" fmla="*/ 0 w 2254250"/>
            <a:gd name="connsiteY3" fmla="*/ 330200 h 330200"/>
            <a:gd name="connsiteX4" fmla="*/ 0 w 2254250"/>
            <a:gd name="connsiteY4" fmla="*/ 0 h 330200"/>
            <a:gd name="connsiteX0" fmla="*/ 0 w 2266950"/>
            <a:gd name="connsiteY0" fmla="*/ 0 h 330200"/>
            <a:gd name="connsiteX1" fmla="*/ 2266950 w 2266950"/>
            <a:gd name="connsiteY1" fmla="*/ 12700 h 330200"/>
            <a:gd name="connsiteX2" fmla="*/ 2254250 w 2266950"/>
            <a:gd name="connsiteY2" fmla="*/ 330200 h 330200"/>
            <a:gd name="connsiteX3" fmla="*/ 0 w 2266950"/>
            <a:gd name="connsiteY3" fmla="*/ 330200 h 330200"/>
            <a:gd name="connsiteX4" fmla="*/ 0 w 2266950"/>
            <a:gd name="connsiteY4" fmla="*/ 0 h 330200"/>
            <a:gd name="connsiteX0" fmla="*/ 0 w 2266950"/>
            <a:gd name="connsiteY0" fmla="*/ 0 h 330200"/>
            <a:gd name="connsiteX1" fmla="*/ 2266950 w 2266950"/>
            <a:gd name="connsiteY1" fmla="*/ 12700 h 330200"/>
            <a:gd name="connsiteX2" fmla="*/ 2241550 w 2266950"/>
            <a:gd name="connsiteY2" fmla="*/ 298450 h 330200"/>
            <a:gd name="connsiteX3" fmla="*/ 0 w 2266950"/>
            <a:gd name="connsiteY3" fmla="*/ 330200 h 330200"/>
            <a:gd name="connsiteX4" fmla="*/ 0 w 2266950"/>
            <a:gd name="connsiteY4" fmla="*/ 0 h 330200"/>
            <a:gd name="connsiteX0" fmla="*/ 0 w 2266950"/>
            <a:gd name="connsiteY0" fmla="*/ 0 h 330200"/>
            <a:gd name="connsiteX1" fmla="*/ 2266950 w 2266950"/>
            <a:gd name="connsiteY1" fmla="*/ 12700 h 330200"/>
            <a:gd name="connsiteX2" fmla="*/ 2247900 w 2266950"/>
            <a:gd name="connsiteY2" fmla="*/ 323850 h 330200"/>
            <a:gd name="connsiteX3" fmla="*/ 0 w 2266950"/>
            <a:gd name="connsiteY3" fmla="*/ 330200 h 330200"/>
            <a:gd name="connsiteX4" fmla="*/ 0 w 2266950"/>
            <a:gd name="connsiteY4" fmla="*/ 0 h 330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66950" h="330200">
              <a:moveTo>
                <a:pt x="0" y="0"/>
              </a:moveTo>
              <a:lnTo>
                <a:pt x="2266950" y="12700"/>
              </a:lnTo>
              <a:lnTo>
                <a:pt x="2247900" y="323850"/>
              </a:lnTo>
              <a:lnTo>
                <a:pt x="0" y="330200"/>
              </a:lnTo>
              <a:lnTo>
                <a:pt x="0" y="0"/>
              </a:lnTo>
              <a:close/>
            </a:path>
          </a:pathLst>
        </a:custGeom>
        <a:ln>
          <a:noFill/>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fld id="{E1C7AA10-E348-40A9-9B73-FAA2EBC015FF}" type="TxLink">
            <a:rPr lang="en-US" sz="1600" b="0" i="0" u="none" strike="noStrike">
              <a:solidFill>
                <a:schemeClr val="bg1"/>
              </a:solidFill>
              <a:latin typeface="Arial Black" panose="020B0A04020102020204" pitchFamily="34" charset="0"/>
              <a:ea typeface="Calibri"/>
              <a:cs typeface="Calibri"/>
            </a:rPr>
            <a:pPr algn="ctr"/>
            <a:t> $60,714.11 </a:t>
          </a:fld>
          <a:endParaRPr lang="en-IN" sz="1600">
            <a:solidFill>
              <a:schemeClr val="bg1"/>
            </a:solidFill>
            <a:latin typeface="Arial Black" panose="020B0A040201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254000</xdr:colOff>
          <xdr:row>8</xdr:row>
          <xdr:rowOff>165100</xdr:rowOff>
        </xdr:from>
        <xdr:to>
          <xdr:col>4</xdr:col>
          <xdr:colOff>44450</xdr:colOff>
          <xdr:row>10</xdr:row>
          <xdr:rowOff>31750</xdr:rowOff>
        </xdr:to>
        <xdr:pic>
          <xdr:nvPicPr>
            <xdr:cNvPr id="44" name="Picture 43">
              <a:extLst>
                <a:ext uri="{FF2B5EF4-FFF2-40B4-BE49-F238E27FC236}">
                  <a16:creationId xmlns:a16="http://schemas.microsoft.com/office/drawing/2014/main" id="{EA0A1D02-51C3-B02C-CBBA-594A6D7BDAD3}"/>
                </a:ext>
              </a:extLst>
            </xdr:cNvPr>
            <xdr:cNvPicPr>
              <a:picLocks noChangeAspect="1" noChangeArrowheads="1"/>
              <a:extLst>
                <a:ext uri="{84589F7E-364E-4C9E-8A38-B11213B215E9}">
                  <a14:cameraTool cellRange="'KPI YOY'!$E$9" spid="_x0000_s7187"/>
                </a:ext>
              </a:extLst>
            </xdr:cNvPicPr>
          </xdr:nvPicPr>
          <xdr:blipFill>
            <a:blip xmlns:r="http://schemas.openxmlformats.org/officeDocument/2006/relationships" r:embed="rId2"/>
            <a:srcRect/>
            <a:stretch>
              <a:fillRect/>
            </a:stretch>
          </xdr:blipFill>
          <xdr:spPr bwMode="auto">
            <a:xfrm>
              <a:off x="1473200" y="1587500"/>
              <a:ext cx="1009650" cy="222250"/>
            </a:xfrm>
            <a:prstGeom prst="rect">
              <a:avLst/>
            </a:prstGeom>
            <a:noFill/>
            <a:ln>
              <a:noFill/>
              <a:extLst>
                <a:ext uri="{C807C97D-BFC1-408E-A445-0C87EB9F89A2}">
                  <ask:lineSketchStyleProps xmlns:ask="http://schemas.microsoft.com/office/drawing/2018/sketchyshapes">
                    <ask:type>
                      <ask:lineSketchNone/>
                    </ask:type>
                  </ask:lineSketchStyleProps>
                </a:ext>
              </a:extLst>
            </a:ln>
            <a:extLst>
              <a:ext uri="{909E8E84-426E-40DD-AFC4-6F175D3DCCD1}">
                <a14:hiddenFill>
                  <a:solidFill>
                    <a:srgbClr val="FFFFFF"/>
                  </a:solidFill>
                </a14:hiddenFill>
              </a:ext>
            </a:extLst>
          </xdr:spPr>
        </xdr:pic>
        <xdr:clientData/>
      </xdr:twoCellAnchor>
    </mc:Choice>
    <mc:Fallback/>
  </mc:AlternateContent>
  <xdr:twoCellAnchor>
    <xdr:from>
      <xdr:col>4</xdr:col>
      <xdr:colOff>133350</xdr:colOff>
      <xdr:row>8</xdr:row>
      <xdr:rowOff>101600</xdr:rowOff>
    </xdr:from>
    <xdr:to>
      <xdr:col>8</xdr:col>
      <xdr:colOff>6350</xdr:colOff>
      <xdr:row>10</xdr:row>
      <xdr:rowOff>50800</xdr:rowOff>
    </xdr:to>
    <xdr:sp macro="" textlink="KPI!B17">
      <xdr:nvSpPr>
        <xdr:cNvPr id="45" name="Rectangle 38">
          <a:extLst>
            <a:ext uri="{FF2B5EF4-FFF2-40B4-BE49-F238E27FC236}">
              <a16:creationId xmlns:a16="http://schemas.microsoft.com/office/drawing/2014/main" id="{512A7C56-C8D8-D1E3-ADA4-1EB4252FA822}"/>
            </a:ext>
          </a:extLst>
        </xdr:cNvPr>
        <xdr:cNvSpPr/>
      </xdr:nvSpPr>
      <xdr:spPr>
        <a:xfrm>
          <a:off x="2571750" y="1524000"/>
          <a:ext cx="2311400" cy="304800"/>
        </a:xfrm>
        <a:custGeom>
          <a:avLst/>
          <a:gdLst>
            <a:gd name="connsiteX0" fmla="*/ 0 w 2254250"/>
            <a:gd name="connsiteY0" fmla="*/ 0 h 330200"/>
            <a:gd name="connsiteX1" fmla="*/ 2254250 w 2254250"/>
            <a:gd name="connsiteY1" fmla="*/ 0 h 330200"/>
            <a:gd name="connsiteX2" fmla="*/ 2254250 w 2254250"/>
            <a:gd name="connsiteY2" fmla="*/ 330200 h 330200"/>
            <a:gd name="connsiteX3" fmla="*/ 0 w 2254250"/>
            <a:gd name="connsiteY3" fmla="*/ 330200 h 330200"/>
            <a:gd name="connsiteX4" fmla="*/ 0 w 2254250"/>
            <a:gd name="connsiteY4" fmla="*/ 0 h 330200"/>
            <a:gd name="connsiteX0" fmla="*/ 0 w 2266950"/>
            <a:gd name="connsiteY0" fmla="*/ 0 h 330200"/>
            <a:gd name="connsiteX1" fmla="*/ 2266950 w 2266950"/>
            <a:gd name="connsiteY1" fmla="*/ 12700 h 330200"/>
            <a:gd name="connsiteX2" fmla="*/ 2254250 w 2266950"/>
            <a:gd name="connsiteY2" fmla="*/ 330200 h 330200"/>
            <a:gd name="connsiteX3" fmla="*/ 0 w 2266950"/>
            <a:gd name="connsiteY3" fmla="*/ 330200 h 330200"/>
            <a:gd name="connsiteX4" fmla="*/ 0 w 2266950"/>
            <a:gd name="connsiteY4" fmla="*/ 0 h 330200"/>
            <a:gd name="connsiteX0" fmla="*/ 0 w 2266950"/>
            <a:gd name="connsiteY0" fmla="*/ 0 h 330200"/>
            <a:gd name="connsiteX1" fmla="*/ 2266950 w 2266950"/>
            <a:gd name="connsiteY1" fmla="*/ 12700 h 330200"/>
            <a:gd name="connsiteX2" fmla="*/ 2241550 w 2266950"/>
            <a:gd name="connsiteY2" fmla="*/ 298450 h 330200"/>
            <a:gd name="connsiteX3" fmla="*/ 0 w 2266950"/>
            <a:gd name="connsiteY3" fmla="*/ 330200 h 330200"/>
            <a:gd name="connsiteX4" fmla="*/ 0 w 2266950"/>
            <a:gd name="connsiteY4" fmla="*/ 0 h 330200"/>
            <a:gd name="connsiteX0" fmla="*/ 0 w 2266950"/>
            <a:gd name="connsiteY0" fmla="*/ 0 h 330200"/>
            <a:gd name="connsiteX1" fmla="*/ 2266950 w 2266950"/>
            <a:gd name="connsiteY1" fmla="*/ 12700 h 330200"/>
            <a:gd name="connsiteX2" fmla="*/ 2247900 w 2266950"/>
            <a:gd name="connsiteY2" fmla="*/ 323850 h 330200"/>
            <a:gd name="connsiteX3" fmla="*/ 0 w 2266950"/>
            <a:gd name="connsiteY3" fmla="*/ 330200 h 330200"/>
            <a:gd name="connsiteX4" fmla="*/ 0 w 2266950"/>
            <a:gd name="connsiteY4" fmla="*/ 0 h 330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66950" h="330200">
              <a:moveTo>
                <a:pt x="0" y="0"/>
              </a:moveTo>
              <a:lnTo>
                <a:pt x="2266950" y="12700"/>
              </a:lnTo>
              <a:lnTo>
                <a:pt x="2247900" y="323850"/>
              </a:lnTo>
              <a:lnTo>
                <a:pt x="0" y="330200"/>
              </a:lnTo>
              <a:lnTo>
                <a:pt x="0" y="0"/>
              </a:lnTo>
              <a:close/>
            </a:path>
          </a:pathLst>
        </a:custGeom>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200">
              <a:solidFill>
                <a:schemeClr val="bg1"/>
              </a:solidFill>
              <a:latin typeface="Arial Black" panose="020B0A04020102020204" pitchFamily="34" charset="0"/>
            </a:rPr>
            <a:t>YOY</a:t>
          </a:r>
          <a:r>
            <a:rPr lang="en-IN" sz="1200" baseline="0">
              <a:solidFill>
                <a:schemeClr val="bg1"/>
              </a:solidFill>
              <a:latin typeface="Arial Black" panose="020B0A04020102020204" pitchFamily="34" charset="0"/>
            </a:rPr>
            <a:t> GROWTH</a:t>
          </a:r>
          <a:endParaRPr lang="en-IN" sz="1200">
            <a:solidFill>
              <a:schemeClr val="bg1"/>
            </a:solidFill>
            <a:latin typeface="Arial Black" panose="020B0A04020102020204" pitchFamily="34" charset="0"/>
          </a:endParaRPr>
        </a:p>
      </xdr:txBody>
    </xdr:sp>
    <xdr:clientData/>
  </xdr:twoCellAnchor>
  <xdr:twoCellAnchor>
    <xdr:from>
      <xdr:col>4</xdr:col>
      <xdr:colOff>120650</xdr:colOff>
      <xdr:row>4</xdr:row>
      <xdr:rowOff>12700</xdr:rowOff>
    </xdr:from>
    <xdr:to>
      <xdr:col>8</xdr:col>
      <xdr:colOff>12700</xdr:colOff>
      <xdr:row>5</xdr:row>
      <xdr:rowOff>139700</xdr:rowOff>
    </xdr:to>
    <xdr:sp macro="" textlink="KPI!$F$17">
      <xdr:nvSpPr>
        <xdr:cNvPr id="47" name="Rectangle 38">
          <a:extLst>
            <a:ext uri="{FF2B5EF4-FFF2-40B4-BE49-F238E27FC236}">
              <a16:creationId xmlns:a16="http://schemas.microsoft.com/office/drawing/2014/main" id="{4D198ED4-EBF7-2072-DB81-45F871B3DD4B}"/>
            </a:ext>
          </a:extLst>
        </xdr:cNvPr>
        <xdr:cNvSpPr/>
      </xdr:nvSpPr>
      <xdr:spPr>
        <a:xfrm>
          <a:off x="2559050" y="723900"/>
          <a:ext cx="2330450" cy="304800"/>
        </a:xfrm>
        <a:custGeom>
          <a:avLst/>
          <a:gdLst>
            <a:gd name="connsiteX0" fmla="*/ 0 w 2254250"/>
            <a:gd name="connsiteY0" fmla="*/ 0 h 330200"/>
            <a:gd name="connsiteX1" fmla="*/ 2254250 w 2254250"/>
            <a:gd name="connsiteY1" fmla="*/ 0 h 330200"/>
            <a:gd name="connsiteX2" fmla="*/ 2254250 w 2254250"/>
            <a:gd name="connsiteY2" fmla="*/ 330200 h 330200"/>
            <a:gd name="connsiteX3" fmla="*/ 0 w 2254250"/>
            <a:gd name="connsiteY3" fmla="*/ 330200 h 330200"/>
            <a:gd name="connsiteX4" fmla="*/ 0 w 2254250"/>
            <a:gd name="connsiteY4" fmla="*/ 0 h 330200"/>
            <a:gd name="connsiteX0" fmla="*/ 0 w 2266950"/>
            <a:gd name="connsiteY0" fmla="*/ 0 h 330200"/>
            <a:gd name="connsiteX1" fmla="*/ 2266950 w 2266950"/>
            <a:gd name="connsiteY1" fmla="*/ 12700 h 330200"/>
            <a:gd name="connsiteX2" fmla="*/ 2254250 w 2266950"/>
            <a:gd name="connsiteY2" fmla="*/ 330200 h 330200"/>
            <a:gd name="connsiteX3" fmla="*/ 0 w 2266950"/>
            <a:gd name="connsiteY3" fmla="*/ 330200 h 330200"/>
            <a:gd name="connsiteX4" fmla="*/ 0 w 2266950"/>
            <a:gd name="connsiteY4" fmla="*/ 0 h 330200"/>
            <a:gd name="connsiteX0" fmla="*/ 0 w 2266950"/>
            <a:gd name="connsiteY0" fmla="*/ 0 h 330200"/>
            <a:gd name="connsiteX1" fmla="*/ 2266950 w 2266950"/>
            <a:gd name="connsiteY1" fmla="*/ 12700 h 330200"/>
            <a:gd name="connsiteX2" fmla="*/ 2241550 w 2266950"/>
            <a:gd name="connsiteY2" fmla="*/ 298450 h 330200"/>
            <a:gd name="connsiteX3" fmla="*/ 0 w 2266950"/>
            <a:gd name="connsiteY3" fmla="*/ 330200 h 330200"/>
            <a:gd name="connsiteX4" fmla="*/ 0 w 2266950"/>
            <a:gd name="connsiteY4" fmla="*/ 0 h 330200"/>
            <a:gd name="connsiteX0" fmla="*/ 0 w 2266950"/>
            <a:gd name="connsiteY0" fmla="*/ 0 h 330200"/>
            <a:gd name="connsiteX1" fmla="*/ 2266950 w 2266950"/>
            <a:gd name="connsiteY1" fmla="*/ 12700 h 330200"/>
            <a:gd name="connsiteX2" fmla="*/ 2247900 w 2266950"/>
            <a:gd name="connsiteY2" fmla="*/ 323850 h 330200"/>
            <a:gd name="connsiteX3" fmla="*/ 0 w 2266950"/>
            <a:gd name="connsiteY3" fmla="*/ 330200 h 330200"/>
            <a:gd name="connsiteX4" fmla="*/ 0 w 2266950"/>
            <a:gd name="connsiteY4" fmla="*/ 0 h 330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66950" h="330200">
              <a:moveTo>
                <a:pt x="0" y="0"/>
              </a:moveTo>
              <a:lnTo>
                <a:pt x="2266950" y="12700"/>
              </a:lnTo>
              <a:lnTo>
                <a:pt x="2247900" y="323850"/>
              </a:lnTo>
              <a:lnTo>
                <a:pt x="0" y="330200"/>
              </a:lnTo>
              <a:lnTo>
                <a:pt x="0" y="0"/>
              </a:lnTo>
              <a:close/>
            </a:path>
          </a:pathLst>
        </a:custGeom>
        <a:gradFill>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fld id="{1F8BC5B7-3F5B-426C-92D3-9277DF3FFC10}" type="TxLink">
            <a:rPr lang="en-US" sz="1600" b="0" i="0" u="none" strike="noStrike">
              <a:solidFill>
                <a:schemeClr val="bg1"/>
              </a:solidFill>
              <a:latin typeface="Arial Black" panose="020B0A04020102020204" pitchFamily="34" charset="0"/>
              <a:ea typeface="Calibri"/>
              <a:cs typeface="Calibri"/>
            </a:rPr>
            <a:pPr algn="ctr"/>
            <a:t> $12,442.35 </a:t>
          </a:fld>
          <a:endParaRPr lang="en-US" sz="1600" b="0" i="0" u="none" strike="noStrike">
            <a:solidFill>
              <a:schemeClr val="bg1"/>
            </a:solidFill>
            <a:latin typeface="Arial Black" panose="020B0A04020102020204" pitchFamily="34" charset="0"/>
            <a:ea typeface="Calibri"/>
            <a:cs typeface="Calibri"/>
          </a:endParaRPr>
        </a:p>
      </xdr:txBody>
    </xdr:sp>
    <xdr:clientData/>
  </xdr:twoCellAnchor>
  <xdr:twoCellAnchor>
    <xdr:from>
      <xdr:col>8</xdr:col>
      <xdr:colOff>88900</xdr:colOff>
      <xdr:row>8</xdr:row>
      <xdr:rowOff>114300</xdr:rowOff>
    </xdr:from>
    <xdr:to>
      <xdr:col>11</xdr:col>
      <xdr:colOff>571500</xdr:colOff>
      <xdr:row>10</xdr:row>
      <xdr:rowOff>63500</xdr:rowOff>
    </xdr:to>
    <xdr:sp macro="" textlink="KPI!B17">
      <xdr:nvSpPr>
        <xdr:cNvPr id="69" name="Rectangle 38">
          <a:extLst>
            <a:ext uri="{FF2B5EF4-FFF2-40B4-BE49-F238E27FC236}">
              <a16:creationId xmlns:a16="http://schemas.microsoft.com/office/drawing/2014/main" id="{D95D629D-397D-A066-CABC-6F550F33B38D}"/>
            </a:ext>
          </a:extLst>
        </xdr:cNvPr>
        <xdr:cNvSpPr/>
      </xdr:nvSpPr>
      <xdr:spPr>
        <a:xfrm>
          <a:off x="4965700" y="1536700"/>
          <a:ext cx="2311400" cy="304800"/>
        </a:xfrm>
        <a:custGeom>
          <a:avLst/>
          <a:gdLst>
            <a:gd name="connsiteX0" fmla="*/ 0 w 2254250"/>
            <a:gd name="connsiteY0" fmla="*/ 0 h 330200"/>
            <a:gd name="connsiteX1" fmla="*/ 2254250 w 2254250"/>
            <a:gd name="connsiteY1" fmla="*/ 0 h 330200"/>
            <a:gd name="connsiteX2" fmla="*/ 2254250 w 2254250"/>
            <a:gd name="connsiteY2" fmla="*/ 330200 h 330200"/>
            <a:gd name="connsiteX3" fmla="*/ 0 w 2254250"/>
            <a:gd name="connsiteY3" fmla="*/ 330200 h 330200"/>
            <a:gd name="connsiteX4" fmla="*/ 0 w 2254250"/>
            <a:gd name="connsiteY4" fmla="*/ 0 h 330200"/>
            <a:gd name="connsiteX0" fmla="*/ 0 w 2266950"/>
            <a:gd name="connsiteY0" fmla="*/ 0 h 330200"/>
            <a:gd name="connsiteX1" fmla="*/ 2266950 w 2266950"/>
            <a:gd name="connsiteY1" fmla="*/ 12700 h 330200"/>
            <a:gd name="connsiteX2" fmla="*/ 2254250 w 2266950"/>
            <a:gd name="connsiteY2" fmla="*/ 330200 h 330200"/>
            <a:gd name="connsiteX3" fmla="*/ 0 w 2266950"/>
            <a:gd name="connsiteY3" fmla="*/ 330200 h 330200"/>
            <a:gd name="connsiteX4" fmla="*/ 0 w 2266950"/>
            <a:gd name="connsiteY4" fmla="*/ 0 h 330200"/>
            <a:gd name="connsiteX0" fmla="*/ 0 w 2266950"/>
            <a:gd name="connsiteY0" fmla="*/ 0 h 330200"/>
            <a:gd name="connsiteX1" fmla="*/ 2266950 w 2266950"/>
            <a:gd name="connsiteY1" fmla="*/ 12700 h 330200"/>
            <a:gd name="connsiteX2" fmla="*/ 2241550 w 2266950"/>
            <a:gd name="connsiteY2" fmla="*/ 298450 h 330200"/>
            <a:gd name="connsiteX3" fmla="*/ 0 w 2266950"/>
            <a:gd name="connsiteY3" fmla="*/ 330200 h 330200"/>
            <a:gd name="connsiteX4" fmla="*/ 0 w 2266950"/>
            <a:gd name="connsiteY4" fmla="*/ 0 h 330200"/>
            <a:gd name="connsiteX0" fmla="*/ 0 w 2266950"/>
            <a:gd name="connsiteY0" fmla="*/ 0 h 330200"/>
            <a:gd name="connsiteX1" fmla="*/ 2266950 w 2266950"/>
            <a:gd name="connsiteY1" fmla="*/ 12700 h 330200"/>
            <a:gd name="connsiteX2" fmla="*/ 2247900 w 2266950"/>
            <a:gd name="connsiteY2" fmla="*/ 323850 h 330200"/>
            <a:gd name="connsiteX3" fmla="*/ 0 w 2266950"/>
            <a:gd name="connsiteY3" fmla="*/ 330200 h 330200"/>
            <a:gd name="connsiteX4" fmla="*/ 0 w 2266950"/>
            <a:gd name="connsiteY4" fmla="*/ 0 h 330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66950" h="330200">
              <a:moveTo>
                <a:pt x="0" y="0"/>
              </a:moveTo>
              <a:lnTo>
                <a:pt x="2266950" y="12700"/>
              </a:lnTo>
              <a:lnTo>
                <a:pt x="2247900" y="323850"/>
              </a:lnTo>
              <a:lnTo>
                <a:pt x="0" y="330200"/>
              </a:lnTo>
              <a:lnTo>
                <a:pt x="0" y="0"/>
              </a:lnTo>
              <a:close/>
            </a:path>
          </a:pathLst>
        </a:custGeom>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200">
              <a:solidFill>
                <a:schemeClr val="bg1"/>
              </a:solidFill>
              <a:latin typeface="Arial Black" panose="020B0A04020102020204" pitchFamily="34" charset="0"/>
            </a:rPr>
            <a:t>YOY</a:t>
          </a:r>
          <a:r>
            <a:rPr lang="en-IN" sz="1200" baseline="0">
              <a:solidFill>
                <a:schemeClr val="bg1"/>
              </a:solidFill>
              <a:latin typeface="Arial Black" panose="020B0A04020102020204" pitchFamily="34" charset="0"/>
            </a:rPr>
            <a:t> GROWTH</a:t>
          </a:r>
          <a:endParaRPr lang="en-IN" sz="1200">
            <a:solidFill>
              <a:schemeClr val="bg1"/>
            </a:solidFill>
            <a:latin typeface="Arial Black" panose="020B0A04020102020204" pitchFamily="34" charset="0"/>
          </a:endParaRPr>
        </a:p>
      </xdr:txBody>
    </xdr:sp>
    <xdr:clientData/>
  </xdr:twoCellAnchor>
  <xdr:twoCellAnchor>
    <xdr:from>
      <xdr:col>8</xdr:col>
      <xdr:colOff>111125</xdr:colOff>
      <xdr:row>4</xdr:row>
      <xdr:rowOff>25400</xdr:rowOff>
    </xdr:from>
    <xdr:to>
      <xdr:col>11</xdr:col>
      <xdr:colOff>549275</xdr:colOff>
      <xdr:row>5</xdr:row>
      <xdr:rowOff>152400</xdr:rowOff>
    </xdr:to>
    <xdr:sp macro="" textlink="KPI!$I$17">
      <xdr:nvSpPr>
        <xdr:cNvPr id="70" name="Rectangle 38">
          <a:extLst>
            <a:ext uri="{FF2B5EF4-FFF2-40B4-BE49-F238E27FC236}">
              <a16:creationId xmlns:a16="http://schemas.microsoft.com/office/drawing/2014/main" id="{E0B411F1-B9A8-AF82-CFF6-C5CDE74B11A5}"/>
            </a:ext>
          </a:extLst>
        </xdr:cNvPr>
        <xdr:cNvSpPr/>
      </xdr:nvSpPr>
      <xdr:spPr>
        <a:xfrm>
          <a:off x="4987925" y="736600"/>
          <a:ext cx="2266950" cy="304800"/>
        </a:xfrm>
        <a:custGeom>
          <a:avLst/>
          <a:gdLst>
            <a:gd name="connsiteX0" fmla="*/ 0 w 2254250"/>
            <a:gd name="connsiteY0" fmla="*/ 0 h 330200"/>
            <a:gd name="connsiteX1" fmla="*/ 2254250 w 2254250"/>
            <a:gd name="connsiteY1" fmla="*/ 0 h 330200"/>
            <a:gd name="connsiteX2" fmla="*/ 2254250 w 2254250"/>
            <a:gd name="connsiteY2" fmla="*/ 330200 h 330200"/>
            <a:gd name="connsiteX3" fmla="*/ 0 w 2254250"/>
            <a:gd name="connsiteY3" fmla="*/ 330200 h 330200"/>
            <a:gd name="connsiteX4" fmla="*/ 0 w 2254250"/>
            <a:gd name="connsiteY4" fmla="*/ 0 h 330200"/>
            <a:gd name="connsiteX0" fmla="*/ 0 w 2266950"/>
            <a:gd name="connsiteY0" fmla="*/ 0 h 330200"/>
            <a:gd name="connsiteX1" fmla="*/ 2266950 w 2266950"/>
            <a:gd name="connsiteY1" fmla="*/ 12700 h 330200"/>
            <a:gd name="connsiteX2" fmla="*/ 2254250 w 2266950"/>
            <a:gd name="connsiteY2" fmla="*/ 330200 h 330200"/>
            <a:gd name="connsiteX3" fmla="*/ 0 w 2266950"/>
            <a:gd name="connsiteY3" fmla="*/ 330200 h 330200"/>
            <a:gd name="connsiteX4" fmla="*/ 0 w 2266950"/>
            <a:gd name="connsiteY4" fmla="*/ 0 h 330200"/>
            <a:gd name="connsiteX0" fmla="*/ 0 w 2266950"/>
            <a:gd name="connsiteY0" fmla="*/ 0 h 330200"/>
            <a:gd name="connsiteX1" fmla="*/ 2266950 w 2266950"/>
            <a:gd name="connsiteY1" fmla="*/ 12700 h 330200"/>
            <a:gd name="connsiteX2" fmla="*/ 2241550 w 2266950"/>
            <a:gd name="connsiteY2" fmla="*/ 298450 h 330200"/>
            <a:gd name="connsiteX3" fmla="*/ 0 w 2266950"/>
            <a:gd name="connsiteY3" fmla="*/ 330200 h 330200"/>
            <a:gd name="connsiteX4" fmla="*/ 0 w 2266950"/>
            <a:gd name="connsiteY4" fmla="*/ 0 h 330200"/>
            <a:gd name="connsiteX0" fmla="*/ 0 w 2266950"/>
            <a:gd name="connsiteY0" fmla="*/ 0 h 330200"/>
            <a:gd name="connsiteX1" fmla="*/ 2266950 w 2266950"/>
            <a:gd name="connsiteY1" fmla="*/ 12700 h 330200"/>
            <a:gd name="connsiteX2" fmla="*/ 2247900 w 2266950"/>
            <a:gd name="connsiteY2" fmla="*/ 323850 h 330200"/>
            <a:gd name="connsiteX3" fmla="*/ 0 w 2266950"/>
            <a:gd name="connsiteY3" fmla="*/ 330200 h 330200"/>
            <a:gd name="connsiteX4" fmla="*/ 0 w 2266950"/>
            <a:gd name="connsiteY4" fmla="*/ 0 h 330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66950" h="330200">
              <a:moveTo>
                <a:pt x="0" y="0"/>
              </a:moveTo>
              <a:lnTo>
                <a:pt x="2266950" y="12700"/>
              </a:lnTo>
              <a:lnTo>
                <a:pt x="2247900" y="323850"/>
              </a:lnTo>
              <a:lnTo>
                <a:pt x="0" y="330200"/>
              </a:lnTo>
              <a:lnTo>
                <a:pt x="0" y="0"/>
              </a:lnTo>
              <a:close/>
            </a:path>
          </a:pathLst>
        </a:custGeom>
        <a:ln>
          <a:noFill/>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fld id="{22B58B5F-1469-4CF0-B076-F2EB474725C8}" type="TxLink">
            <a:rPr lang="en-US" sz="1600" b="0" i="0" u="none" strike="noStrike">
              <a:solidFill>
                <a:schemeClr val="bg1"/>
              </a:solidFill>
              <a:latin typeface="Arial Black" panose="020B0A04020102020204" pitchFamily="34" charset="0"/>
              <a:ea typeface="Calibri"/>
              <a:cs typeface="Calibri"/>
            </a:rPr>
            <a:pPr algn="ctr"/>
            <a:t># 836</a:t>
          </a:fld>
          <a:endParaRPr lang="en-US" sz="1600" b="0" i="0" u="none" strike="noStrike">
            <a:solidFill>
              <a:schemeClr val="bg1"/>
            </a:solidFill>
            <a:latin typeface="Arial Black" panose="020B0A04020102020204" pitchFamily="34" charset="0"/>
            <a:ea typeface="Calibri"/>
            <a:cs typeface="Calibri"/>
          </a:endParaRPr>
        </a:p>
      </xdr:txBody>
    </xdr:sp>
    <xdr:clientData/>
  </xdr:twoCellAnchor>
  <xdr:twoCellAnchor>
    <xdr:from>
      <xdr:col>4</xdr:col>
      <xdr:colOff>107950</xdr:colOff>
      <xdr:row>5</xdr:row>
      <xdr:rowOff>158750</xdr:rowOff>
    </xdr:from>
    <xdr:to>
      <xdr:col>8</xdr:col>
      <xdr:colOff>12700</xdr:colOff>
      <xdr:row>8</xdr:row>
      <xdr:rowOff>88900</xdr:rowOff>
    </xdr:to>
    <xdr:graphicFrame macro="">
      <xdr:nvGraphicFramePr>
        <xdr:cNvPr id="133" name="Chart 132">
          <a:extLst>
            <a:ext uri="{FF2B5EF4-FFF2-40B4-BE49-F238E27FC236}">
              <a16:creationId xmlns:a16="http://schemas.microsoft.com/office/drawing/2014/main" id="{D716E90F-DD0B-4EE9-96E3-082B9578C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101600</xdr:colOff>
      <xdr:row>5</xdr:row>
      <xdr:rowOff>171451</xdr:rowOff>
    </xdr:from>
    <xdr:to>
      <xdr:col>11</xdr:col>
      <xdr:colOff>527050</xdr:colOff>
      <xdr:row>8</xdr:row>
      <xdr:rowOff>76200</xdr:rowOff>
    </xdr:to>
    <xdr:graphicFrame macro="">
      <xdr:nvGraphicFramePr>
        <xdr:cNvPr id="134" name="Chart 133">
          <a:extLst>
            <a:ext uri="{FF2B5EF4-FFF2-40B4-BE49-F238E27FC236}">
              <a16:creationId xmlns:a16="http://schemas.microsoft.com/office/drawing/2014/main" id="{54E601C6-01B0-4F77-8F96-D55716C68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44450</xdr:colOff>
      <xdr:row>4</xdr:row>
      <xdr:rowOff>19050</xdr:rowOff>
    </xdr:from>
    <xdr:to>
      <xdr:col>15</xdr:col>
      <xdr:colOff>406400</xdr:colOff>
      <xdr:row>5</xdr:row>
      <xdr:rowOff>139700</xdr:rowOff>
    </xdr:to>
    <xdr:sp macro="" textlink="KPI!L17">
      <xdr:nvSpPr>
        <xdr:cNvPr id="157" name="Rectangle: Rounded Corners 156">
          <a:extLst>
            <a:ext uri="{FF2B5EF4-FFF2-40B4-BE49-F238E27FC236}">
              <a16:creationId xmlns:a16="http://schemas.microsoft.com/office/drawing/2014/main" id="{75E77C09-3E8A-12A8-12DF-73C7B1E4F3C6}"/>
            </a:ext>
          </a:extLst>
        </xdr:cNvPr>
        <xdr:cNvSpPr/>
      </xdr:nvSpPr>
      <xdr:spPr>
        <a:xfrm>
          <a:off x="7359650" y="730250"/>
          <a:ext cx="2190750" cy="298450"/>
        </a:xfrm>
        <a:prstGeom prst="roundRect">
          <a:avLst/>
        </a:prstGeom>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fld id="{C9C3624E-7C5D-47F0-A8DA-84B257765730}" type="TxLink">
            <a:rPr lang="en-US" sz="1600" b="0" i="0" u="none" strike="noStrike">
              <a:solidFill>
                <a:schemeClr val="bg1"/>
              </a:solidFill>
              <a:latin typeface="Arial Black" panose="020B0A04020102020204" pitchFamily="34" charset="0"/>
              <a:ea typeface="Calibri"/>
              <a:cs typeface="Calibri"/>
            </a:rPr>
            <a:pPr algn="ctr"/>
            <a:t># 197</a:t>
          </a:fld>
          <a:endParaRPr lang="en-IN" sz="1600">
            <a:solidFill>
              <a:schemeClr val="bg1"/>
            </a:solidFill>
            <a:latin typeface="Arial Black" panose="020B0A04020102020204" pitchFamily="34" charset="0"/>
          </a:endParaRPr>
        </a:p>
      </xdr:txBody>
    </xdr:sp>
    <xdr:clientData/>
  </xdr:twoCellAnchor>
  <xdr:twoCellAnchor>
    <xdr:from>
      <xdr:col>12</xdr:col>
      <xdr:colOff>38100</xdr:colOff>
      <xdr:row>8</xdr:row>
      <xdr:rowOff>120650</xdr:rowOff>
    </xdr:from>
    <xdr:to>
      <xdr:col>15</xdr:col>
      <xdr:colOff>400050</xdr:colOff>
      <xdr:row>10</xdr:row>
      <xdr:rowOff>63500</xdr:rowOff>
    </xdr:to>
    <xdr:sp macro="" textlink="">
      <xdr:nvSpPr>
        <xdr:cNvPr id="158" name="Rectangle: Rounded Corners 157">
          <a:extLst>
            <a:ext uri="{FF2B5EF4-FFF2-40B4-BE49-F238E27FC236}">
              <a16:creationId xmlns:a16="http://schemas.microsoft.com/office/drawing/2014/main" id="{E7AEDC96-80F1-0CFC-C8E3-DF5678B2B998}"/>
            </a:ext>
          </a:extLst>
        </xdr:cNvPr>
        <xdr:cNvSpPr/>
      </xdr:nvSpPr>
      <xdr:spPr>
        <a:xfrm>
          <a:off x="7353300" y="1543050"/>
          <a:ext cx="2190750" cy="298450"/>
        </a:xfrm>
        <a:prstGeom prst="roundRect">
          <a:avLst/>
        </a:prstGeom>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200">
              <a:latin typeface="Arial Black" panose="020B0A04020102020204" pitchFamily="34" charset="0"/>
            </a:rPr>
            <a:t>YOY</a:t>
          </a:r>
          <a:r>
            <a:rPr lang="en-IN" sz="1200"/>
            <a:t> </a:t>
          </a:r>
          <a:r>
            <a:rPr lang="en-IN" sz="1200">
              <a:latin typeface="Arial Black" panose="020B0A04020102020204" pitchFamily="34" charset="0"/>
            </a:rPr>
            <a:t>GROWTH</a:t>
          </a:r>
        </a:p>
      </xdr:txBody>
    </xdr:sp>
    <xdr:clientData/>
  </xdr:twoCellAnchor>
  <xdr:twoCellAnchor>
    <xdr:from>
      <xdr:col>15</xdr:col>
      <xdr:colOff>539750</xdr:colOff>
      <xdr:row>4</xdr:row>
      <xdr:rowOff>6350</xdr:rowOff>
    </xdr:from>
    <xdr:to>
      <xdr:col>19</xdr:col>
      <xdr:colOff>342900</xdr:colOff>
      <xdr:row>5</xdr:row>
      <xdr:rowOff>127000</xdr:rowOff>
    </xdr:to>
    <xdr:sp macro="" textlink="KPI!O17">
      <xdr:nvSpPr>
        <xdr:cNvPr id="159" name="Rectangle: Rounded Corners 158">
          <a:extLst>
            <a:ext uri="{FF2B5EF4-FFF2-40B4-BE49-F238E27FC236}">
              <a16:creationId xmlns:a16="http://schemas.microsoft.com/office/drawing/2014/main" id="{5C57AE59-1F7E-0601-7E55-9F2BE2F09885}"/>
            </a:ext>
          </a:extLst>
        </xdr:cNvPr>
        <xdr:cNvSpPr/>
      </xdr:nvSpPr>
      <xdr:spPr>
        <a:xfrm>
          <a:off x="9683750" y="717550"/>
          <a:ext cx="2241550" cy="298450"/>
        </a:xfrm>
        <a:prstGeom prst="roundRect">
          <a:avLst/>
        </a:prstGeom>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fld id="{D09919B1-4390-4D68-901E-5A2CC656F8D9}" type="TxLink">
            <a:rPr lang="en-US" sz="1600" b="0" i="0" u="none" strike="noStrike">
              <a:solidFill>
                <a:schemeClr val="bg1"/>
              </a:solidFill>
              <a:latin typeface="Arial Black" panose="020B0A04020102020204" pitchFamily="34" charset="0"/>
              <a:ea typeface="Calibri"/>
              <a:cs typeface="Calibri"/>
            </a:rPr>
            <a:pPr algn="ctr"/>
            <a:t>20%</a:t>
          </a:fld>
          <a:endParaRPr lang="en-IN" sz="1600">
            <a:solidFill>
              <a:schemeClr val="bg1"/>
            </a:solidFill>
            <a:latin typeface="Arial Black" panose="020B0A04020102020204" pitchFamily="34" charset="0"/>
          </a:endParaRPr>
        </a:p>
      </xdr:txBody>
    </xdr:sp>
    <xdr:clientData/>
  </xdr:twoCellAnchor>
  <xdr:twoCellAnchor>
    <xdr:from>
      <xdr:col>15</xdr:col>
      <xdr:colOff>527050</xdr:colOff>
      <xdr:row>8</xdr:row>
      <xdr:rowOff>120650</xdr:rowOff>
    </xdr:from>
    <xdr:to>
      <xdr:col>19</xdr:col>
      <xdr:colOff>323850</xdr:colOff>
      <xdr:row>10</xdr:row>
      <xdr:rowOff>63500</xdr:rowOff>
    </xdr:to>
    <xdr:sp macro="" textlink="">
      <xdr:nvSpPr>
        <xdr:cNvPr id="160" name="Rectangle: Rounded Corners 159">
          <a:extLst>
            <a:ext uri="{FF2B5EF4-FFF2-40B4-BE49-F238E27FC236}">
              <a16:creationId xmlns:a16="http://schemas.microsoft.com/office/drawing/2014/main" id="{9CBC3A82-66D8-8A6A-8EF3-C255F1364489}"/>
            </a:ext>
          </a:extLst>
        </xdr:cNvPr>
        <xdr:cNvSpPr/>
      </xdr:nvSpPr>
      <xdr:spPr>
        <a:xfrm>
          <a:off x="9671050" y="1543050"/>
          <a:ext cx="2235200" cy="298450"/>
        </a:xfrm>
        <a:prstGeom prst="roundRect">
          <a:avLst/>
        </a:prstGeom>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200">
              <a:latin typeface="Arial Black" panose="020B0A04020102020204" pitchFamily="34" charset="0"/>
            </a:rPr>
            <a:t>YOY GROWTH</a:t>
          </a:r>
        </a:p>
      </xdr:txBody>
    </xdr:sp>
    <xdr:clientData/>
  </xdr:twoCellAnchor>
  <xdr:twoCellAnchor>
    <xdr:from>
      <xdr:col>12</xdr:col>
      <xdr:colOff>57150</xdr:colOff>
      <xdr:row>5</xdr:row>
      <xdr:rowOff>152400</xdr:rowOff>
    </xdr:from>
    <xdr:to>
      <xdr:col>15</xdr:col>
      <xdr:colOff>368299</xdr:colOff>
      <xdr:row>8</xdr:row>
      <xdr:rowOff>88900</xdr:rowOff>
    </xdr:to>
    <xdr:graphicFrame macro="">
      <xdr:nvGraphicFramePr>
        <xdr:cNvPr id="161" name="Chart 160">
          <a:extLst>
            <a:ext uri="{FF2B5EF4-FFF2-40B4-BE49-F238E27FC236}">
              <a16:creationId xmlns:a16="http://schemas.microsoft.com/office/drawing/2014/main" id="{39B096E8-AB89-4397-ABF3-9E9E2AEB0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539750</xdr:colOff>
      <xdr:row>5</xdr:row>
      <xdr:rowOff>155575</xdr:rowOff>
    </xdr:from>
    <xdr:to>
      <xdr:col>19</xdr:col>
      <xdr:colOff>330200</xdr:colOff>
      <xdr:row>8</xdr:row>
      <xdr:rowOff>88900</xdr:rowOff>
    </xdr:to>
    <xdr:graphicFrame macro="">
      <xdr:nvGraphicFramePr>
        <xdr:cNvPr id="162" name="Chart 161">
          <a:extLst>
            <a:ext uri="{FF2B5EF4-FFF2-40B4-BE49-F238E27FC236}">
              <a16:creationId xmlns:a16="http://schemas.microsoft.com/office/drawing/2014/main" id="{3AB9F471-EF2E-4DCD-B1FD-84383FC6A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279400</xdr:colOff>
      <xdr:row>8</xdr:row>
      <xdr:rowOff>127000</xdr:rowOff>
    </xdr:from>
    <xdr:to>
      <xdr:col>7</xdr:col>
      <xdr:colOff>596900</xdr:colOff>
      <xdr:row>10</xdr:row>
      <xdr:rowOff>19504</xdr:rowOff>
    </xdr:to>
    <xdr:pic>
      <xdr:nvPicPr>
        <xdr:cNvPr id="164" name="Picture 163">
          <a:extLst>
            <a:ext uri="{FF2B5EF4-FFF2-40B4-BE49-F238E27FC236}">
              <a16:creationId xmlns:a16="http://schemas.microsoft.com/office/drawing/2014/main" id="{0724E7E8-B39A-4DC4-4C23-5645CCEF278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937000" y="1549400"/>
          <a:ext cx="927100" cy="2481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171450</xdr:colOff>
      <xdr:row>8</xdr:row>
      <xdr:rowOff>133350</xdr:rowOff>
    </xdr:from>
    <xdr:to>
      <xdr:col>11</xdr:col>
      <xdr:colOff>533400</xdr:colOff>
      <xdr:row>10</xdr:row>
      <xdr:rowOff>50800</xdr:rowOff>
    </xdr:to>
    <xdr:pic>
      <xdr:nvPicPr>
        <xdr:cNvPr id="165" name="Picture 164">
          <a:extLst>
            <a:ext uri="{FF2B5EF4-FFF2-40B4-BE49-F238E27FC236}">
              <a16:creationId xmlns:a16="http://schemas.microsoft.com/office/drawing/2014/main" id="{929054BC-9CE4-0320-62D4-A2464FB46EF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67450" y="1555750"/>
          <a:ext cx="971550" cy="27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215900</xdr:colOff>
      <xdr:row>8</xdr:row>
      <xdr:rowOff>127000</xdr:rowOff>
    </xdr:from>
    <xdr:to>
      <xdr:col>15</xdr:col>
      <xdr:colOff>393700</xdr:colOff>
      <xdr:row>10</xdr:row>
      <xdr:rowOff>50800</xdr:rowOff>
    </xdr:to>
    <xdr:pic>
      <xdr:nvPicPr>
        <xdr:cNvPr id="166" name="Picture 165">
          <a:extLst>
            <a:ext uri="{FF2B5EF4-FFF2-40B4-BE49-F238E27FC236}">
              <a16:creationId xmlns:a16="http://schemas.microsoft.com/office/drawing/2014/main" id="{52F34A75-BA0D-0947-5DD9-4AB143CD911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750300" y="1549400"/>
          <a:ext cx="7874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38100</xdr:colOff>
      <xdr:row>8</xdr:row>
      <xdr:rowOff>139699</xdr:rowOff>
    </xdr:from>
    <xdr:to>
      <xdr:col>19</xdr:col>
      <xdr:colOff>292100</xdr:colOff>
      <xdr:row>10</xdr:row>
      <xdr:rowOff>51882</xdr:rowOff>
    </xdr:to>
    <xdr:pic>
      <xdr:nvPicPr>
        <xdr:cNvPr id="167" name="Picture 166">
          <a:extLst>
            <a:ext uri="{FF2B5EF4-FFF2-40B4-BE49-F238E27FC236}">
              <a16:creationId xmlns:a16="http://schemas.microsoft.com/office/drawing/2014/main" id="{E0E6E781-F1F0-C554-47C0-B42FDA543EF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010900" y="1562099"/>
          <a:ext cx="863600" cy="2677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247650</xdr:colOff>
      <xdr:row>12</xdr:row>
      <xdr:rowOff>107950</xdr:rowOff>
    </xdr:from>
    <xdr:to>
      <xdr:col>8</xdr:col>
      <xdr:colOff>184150</xdr:colOff>
      <xdr:row>21</xdr:row>
      <xdr:rowOff>133350</xdr:rowOff>
    </xdr:to>
    <xdr:graphicFrame macro="">
      <xdr:nvGraphicFramePr>
        <xdr:cNvPr id="168" name="Chart 167">
          <a:extLst>
            <a:ext uri="{FF2B5EF4-FFF2-40B4-BE49-F238E27FC236}">
              <a16:creationId xmlns:a16="http://schemas.microsoft.com/office/drawing/2014/main" id="{BDB4156E-E7DA-4627-9D82-DE6ED06C6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203200</xdr:colOff>
      <xdr:row>12</xdr:row>
      <xdr:rowOff>139700</xdr:rowOff>
    </xdr:from>
    <xdr:to>
      <xdr:col>14</xdr:col>
      <xdr:colOff>565150</xdr:colOff>
      <xdr:row>22</xdr:row>
      <xdr:rowOff>57150</xdr:rowOff>
    </xdr:to>
    <mc:AlternateContent xmlns:mc="http://schemas.openxmlformats.org/markup-compatibility/2006">
      <mc:Choice xmlns:cx1="http://schemas.microsoft.com/office/drawing/2015/9/8/chartex" Requires="cx1">
        <xdr:graphicFrame macro="">
          <xdr:nvGraphicFramePr>
            <xdr:cNvPr id="169" name="Chart 168">
              <a:extLst>
                <a:ext uri="{FF2B5EF4-FFF2-40B4-BE49-F238E27FC236}">
                  <a16:creationId xmlns:a16="http://schemas.microsoft.com/office/drawing/2014/main" id="{3223B228-E734-4FC2-8447-56A722BFB6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80000" y="2273300"/>
              <a:ext cx="4019550" cy="1695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152400</xdr:colOff>
      <xdr:row>12</xdr:row>
      <xdr:rowOff>6350</xdr:rowOff>
    </xdr:from>
    <xdr:to>
      <xdr:col>19</xdr:col>
      <xdr:colOff>311150</xdr:colOff>
      <xdr:row>21</xdr:row>
      <xdr:rowOff>171450</xdr:rowOff>
    </xdr:to>
    <xdr:graphicFrame macro="">
      <xdr:nvGraphicFramePr>
        <xdr:cNvPr id="171" name="Chart 170">
          <a:extLst>
            <a:ext uri="{FF2B5EF4-FFF2-40B4-BE49-F238E27FC236}">
              <a16:creationId xmlns:a16="http://schemas.microsoft.com/office/drawing/2014/main" id="{7FA9A700-B5A8-435E-ABC7-444EC5D2B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6350</xdr:colOff>
      <xdr:row>25</xdr:row>
      <xdr:rowOff>0</xdr:rowOff>
    </xdr:from>
    <xdr:to>
      <xdr:col>13</xdr:col>
      <xdr:colOff>431800</xdr:colOff>
      <xdr:row>32</xdr:row>
      <xdr:rowOff>171450</xdr:rowOff>
    </xdr:to>
    <xdr:graphicFrame macro="">
      <xdr:nvGraphicFramePr>
        <xdr:cNvPr id="42" name="Chart 41">
          <a:extLst>
            <a:ext uri="{FF2B5EF4-FFF2-40B4-BE49-F238E27FC236}">
              <a16:creationId xmlns:a16="http://schemas.microsoft.com/office/drawing/2014/main" id="{6A31CE3F-E954-4DF0-9703-28B97ED86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14</xdr:col>
      <xdr:colOff>95250</xdr:colOff>
      <xdr:row>24</xdr:row>
      <xdr:rowOff>31751</xdr:rowOff>
    </xdr:from>
    <xdr:to>
      <xdr:col>15</xdr:col>
      <xdr:colOff>425450</xdr:colOff>
      <xdr:row>33</xdr:row>
      <xdr:rowOff>101601</xdr:rowOff>
    </xdr:to>
    <mc:AlternateContent xmlns:mc="http://schemas.openxmlformats.org/markup-compatibility/2006" xmlns:a14="http://schemas.microsoft.com/office/drawing/2010/main">
      <mc:Choice Requires="a14">
        <xdr:graphicFrame macro="">
          <xdr:nvGraphicFramePr>
            <xdr:cNvPr id="43" name="Year 2">
              <a:extLst>
                <a:ext uri="{FF2B5EF4-FFF2-40B4-BE49-F238E27FC236}">
                  <a16:creationId xmlns:a16="http://schemas.microsoft.com/office/drawing/2014/main" id="{A7763205-5CB2-423A-86E5-0E0CEF95F1ED}"/>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629650" y="4298951"/>
              <a:ext cx="939800" cy="1670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406400</xdr:colOff>
      <xdr:row>24</xdr:row>
      <xdr:rowOff>12700</xdr:rowOff>
    </xdr:from>
    <xdr:to>
      <xdr:col>19</xdr:col>
      <xdr:colOff>355600</xdr:colOff>
      <xdr:row>33</xdr:row>
      <xdr:rowOff>101600</xdr:rowOff>
    </xdr:to>
    <mc:AlternateContent xmlns:mc="http://schemas.openxmlformats.org/markup-compatibility/2006" xmlns:a14="http://schemas.microsoft.com/office/drawing/2010/main">
      <mc:Choice Requires="a14">
        <xdr:graphicFrame macro="">
          <xdr:nvGraphicFramePr>
            <xdr:cNvPr id="46" name="Segment 1">
              <a:extLst>
                <a:ext uri="{FF2B5EF4-FFF2-40B4-BE49-F238E27FC236}">
                  <a16:creationId xmlns:a16="http://schemas.microsoft.com/office/drawing/2014/main" id="{D2B8FA5D-9BA8-4C7D-84DB-CC1C22FFF8E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69600" y="4279900"/>
              <a:ext cx="1168400" cy="1689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444500</xdr:colOff>
      <xdr:row>24</xdr:row>
      <xdr:rowOff>25401</xdr:rowOff>
    </xdr:from>
    <xdr:to>
      <xdr:col>17</xdr:col>
      <xdr:colOff>368299</xdr:colOff>
      <xdr:row>33</xdr:row>
      <xdr:rowOff>95251</xdr:rowOff>
    </xdr:to>
    <mc:AlternateContent xmlns:mc="http://schemas.openxmlformats.org/markup-compatibility/2006" xmlns:a14="http://schemas.microsoft.com/office/drawing/2010/main">
      <mc:Choice Requires="a14">
        <xdr:graphicFrame macro="">
          <xdr:nvGraphicFramePr>
            <xdr:cNvPr id="48" name="Region 1">
              <a:extLst>
                <a:ext uri="{FF2B5EF4-FFF2-40B4-BE49-F238E27FC236}">
                  <a16:creationId xmlns:a16="http://schemas.microsoft.com/office/drawing/2014/main" id="{FA6D93A9-F40A-4AD5-8337-08C66325C9B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88500" y="4292601"/>
              <a:ext cx="1142999" cy="1670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88900</xdr:colOff>
      <xdr:row>23</xdr:row>
      <xdr:rowOff>152400</xdr:rowOff>
    </xdr:from>
    <xdr:to>
      <xdr:col>8</xdr:col>
      <xdr:colOff>184150</xdr:colOff>
      <xdr:row>33</xdr:row>
      <xdr:rowOff>63500</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151B1C10-0FA4-4DC8-8F02-19F58A605B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8900" y="4241800"/>
              <a:ext cx="4972050" cy="1689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 refreshedDate="45456.777135069446" createdVersion="8" refreshedVersion="8" minRefreshableVersion="3" recordCount="9994" xr:uid="{ABD0D5A4-E07A-4B48-A2F9-B30F54EC67F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Margin" numFmtId="0" formula="Profit/Sales" databaseField="0"/>
  </cacheFields>
  <extLst>
    <ext xmlns:x14="http://schemas.microsoft.com/office/spreadsheetml/2009/9/main" uri="{725AE2AE-9491-48be-B2B4-4EB974FC3084}">
      <x14:pivotCacheDefinition pivotCacheId="8141739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BA879F-6FB0-4B2E-9833-8D64119F542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5">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7C9979-AFA7-498E-A461-01BD6CF9AAD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0C14DD-426D-4D74-82C8-9930627C0E0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20F8A4-E0C8-4D92-B165-E3FC97CEACF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11"/>
    </i>
    <i>
      <x v="12"/>
    </i>
    <i>
      <x v="13"/>
    </i>
    <i>
      <x v="14"/>
    </i>
    <i>
      <x v="20"/>
    </i>
    <i>
      <x v="21"/>
    </i>
    <i>
      <x v="23"/>
    </i>
    <i>
      <x v="25"/>
    </i>
    <i>
      <x v="34"/>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FC5A97-4A1C-4DF0-BF40-B23F9D2F206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6"/>
    </i>
    <i>
      <x v="5"/>
    </i>
    <i>
      <x v="16"/>
    </i>
    <i>
      <x v="13"/>
    </i>
    <i>
      <x v="14"/>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053034-BFE9-4EC7-B4BC-74CA2DE1636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3:I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666F00-A6BA-4376-A2E8-427674C8B30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1177B3-E172-4CB4-BFE0-479225374AC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FFA68F-383E-4B8D-81A1-5A4702D1876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Margin" fld="25" baseField="0" baseItem="0"/>
  </dataField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A4F655-12C8-4AEE-9FE7-25576B4E914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4AF688A-102C-484E-ADD8-4BF13DF5485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4" firstHeaderRow="0"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sortType="ascending" defaultSubtotal="0">
      <items count="7">
        <item sd="0" x="0"/>
        <item sd="0" x="6"/>
        <item sd="0" x="1"/>
        <item sd="0" x="2"/>
        <item sd="0" x="3"/>
        <item sd="0" x="4"/>
        <item sd="0" x="5"/>
      </items>
    </pivotField>
    <pivotField dataField="1" dragToRow="0" dragToCol="0" dragToPage="0" showAll="0" defaultSubtotal="0"/>
  </pivotFields>
  <rowFields count="5">
    <field x="24"/>
    <field x="23"/>
    <field x="22"/>
    <field x="3"/>
    <field x="1"/>
  </rowFields>
  <rowItems count="1">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C702924-5753-4F71-AF4B-75EAD03F414D}" sourceName="Year">
  <pivotTables>
    <pivotTable tabId="4" name="PivotTable2"/>
    <pivotTable tabId="3" name="PivotTable1"/>
    <pivotTable tabId="5" name="PivotTable5"/>
    <pivotTable tabId="9" name="PivotTable10"/>
    <pivotTable tabId="9" name="PivotTable11"/>
    <pivotTable tabId="9" name="PivotTable12"/>
    <pivotTable tabId="9" name="PivotTable8"/>
    <pivotTable tabId="9" name="PivotTable9"/>
    <pivotTable tabId="6" name="PivotTable6"/>
    <pivotTable tabId="7" name="PivotTable7"/>
    <pivotTable tabId="11" name="PivotTable2"/>
  </pivotTables>
  <data>
    <tabular pivotCacheId="814173931">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E8A4E46-7288-4A7F-B8C1-662AA836842D}" sourceName="Segment">
  <pivotTables>
    <pivotTable tabId="4" name="PivotTable2"/>
    <pivotTable tabId="3" name="PivotTable1"/>
    <pivotTable tabId="5" name="PivotTable5"/>
    <pivotTable tabId="9" name="PivotTable10"/>
    <pivotTable tabId="9" name="PivotTable11"/>
    <pivotTable tabId="9" name="PivotTable12"/>
    <pivotTable tabId="9" name="PivotTable8"/>
    <pivotTable tabId="9" name="PivotTable9"/>
    <pivotTable tabId="6" name="PivotTable6"/>
    <pivotTable tabId="7" name="PivotTable7"/>
    <pivotTable tabId="11" name="PivotTable2"/>
  </pivotTables>
  <data>
    <tabular pivotCacheId="814173931">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AFBB7D-6ECE-404F-B1D3-CA187748E474}" sourceName="Region">
  <pivotTables>
    <pivotTable tabId="4" name="PivotTable2"/>
    <pivotTable tabId="3" name="PivotTable1"/>
    <pivotTable tabId="5" name="PivotTable5"/>
    <pivotTable tabId="9" name="PivotTable10"/>
    <pivotTable tabId="9" name="PivotTable11"/>
    <pivotTable tabId="9" name="PivotTable12"/>
    <pivotTable tabId="9" name="PivotTable8"/>
    <pivotTable tabId="9" name="PivotTable9"/>
    <pivotTable tabId="6" name="PivotTable6"/>
    <pivotTable tabId="7" name="PivotTable7"/>
    <pivotTable tabId="11" name="PivotTable2"/>
  </pivotTables>
  <data>
    <tabular pivotCacheId="814173931">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E711A42-6969-42BE-AD0D-DA3B99A46757}" cache="Slicer_Year1" caption="Year" rowHeight="241300"/>
  <slicer name="Segment" xr10:uid="{CF23ED80-A213-4FA0-837C-BB65A5F2C64B}" cache="Slicer_Segment" caption="Segment" rowHeight="241300"/>
  <slicer name="Region" xr10:uid="{107F2A9F-C5BB-4DE9-AF7B-80273B5E4763}"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24B0246-352F-4C4B-842F-0B9F66A073CB}"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174E46D-14CC-4CE8-AAA5-ECC9E6F8D995}" cache="Slicer_Year1" caption="Year" style="AB" rowHeight="241300"/>
  <slicer name="Segment 1" xr10:uid="{B8AC68FF-52CF-4768-893E-B9E5B0EECE19}" cache="Slicer_Segment" caption="Segment" style="AB" rowHeight="241300"/>
  <slicer name="Region 1" xr10:uid="{B66AADE9-5B14-4810-A225-46D2AA3ED442}"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8E904-F70F-470E-82E7-A97B420A181F}">
  <dimension ref="A3:C16"/>
  <sheetViews>
    <sheetView workbookViewId="0">
      <selection activeCell="W33" sqref="W33"/>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6" t="s">
        <v>10933</v>
      </c>
      <c r="B3" s="5" t="s">
        <v>10947</v>
      </c>
      <c r="C3" s="11" t="s">
        <v>10948</v>
      </c>
    </row>
    <row r="4" spans="1:3" x14ac:dyDescent="0.35">
      <c r="A4" s="8" t="s">
        <v>10935</v>
      </c>
      <c r="B4" s="12">
        <v>3809.8120000000008</v>
      </c>
      <c r="C4" s="13">
        <v>867.66610000000003</v>
      </c>
    </row>
    <row r="5" spans="1:3" x14ac:dyDescent="0.35">
      <c r="A5" s="9" t="s">
        <v>10936</v>
      </c>
      <c r="B5" s="14">
        <v>552.39599999999996</v>
      </c>
      <c r="C5" s="15">
        <v>-301.38330000000008</v>
      </c>
    </row>
    <row r="6" spans="1:3" x14ac:dyDescent="0.35">
      <c r="A6" s="9" t="s">
        <v>10937</v>
      </c>
      <c r="B6" s="14">
        <v>1764.8659999999998</v>
      </c>
      <c r="C6" s="15">
        <v>-75.065900000000113</v>
      </c>
    </row>
    <row r="7" spans="1:3" x14ac:dyDescent="0.35">
      <c r="A7" s="9" t="s">
        <v>10938</v>
      </c>
      <c r="B7" s="14">
        <v>4131.4380000000001</v>
      </c>
      <c r="C7" s="15">
        <v>148.01819999999987</v>
      </c>
    </row>
    <row r="8" spans="1:3" x14ac:dyDescent="0.35">
      <c r="A8" s="9" t="s">
        <v>10939</v>
      </c>
      <c r="B8" s="14">
        <v>5087.18</v>
      </c>
      <c r="C8" s="15">
        <v>903.17809999999997</v>
      </c>
    </row>
    <row r="9" spans="1:3" x14ac:dyDescent="0.35">
      <c r="A9" s="9" t="s">
        <v>10940</v>
      </c>
      <c r="B9" s="14">
        <v>785.06000000000017</v>
      </c>
      <c r="C9" s="15">
        <v>13.322199999999883</v>
      </c>
    </row>
    <row r="10" spans="1:3" x14ac:dyDescent="0.35">
      <c r="A10" s="9" t="s">
        <v>10941</v>
      </c>
      <c r="B10" s="14">
        <v>2844.8220000000006</v>
      </c>
      <c r="C10" s="15">
        <v>370.73199999999997</v>
      </c>
    </row>
    <row r="11" spans="1:3" x14ac:dyDescent="0.35">
      <c r="A11" s="9" t="s">
        <v>10942</v>
      </c>
      <c r="B11" s="14">
        <v>1548.9079999999999</v>
      </c>
      <c r="C11" s="15">
        <v>78.754000000000104</v>
      </c>
    </row>
    <row r="12" spans="1:3" x14ac:dyDescent="0.35">
      <c r="A12" s="9" t="s">
        <v>10943</v>
      </c>
      <c r="B12" s="14">
        <v>4509.6058000000003</v>
      </c>
      <c r="C12" s="15">
        <v>-773.45700000000011</v>
      </c>
    </row>
    <row r="13" spans="1:3" x14ac:dyDescent="0.35">
      <c r="A13" s="9" t="s">
        <v>10944</v>
      </c>
      <c r="B13" s="14">
        <v>18513.055999999997</v>
      </c>
      <c r="C13" s="15">
        <v>8711.6984999999968</v>
      </c>
    </row>
    <row r="14" spans="1:3" x14ac:dyDescent="0.35">
      <c r="A14" s="9" t="s">
        <v>10945</v>
      </c>
      <c r="B14" s="14">
        <v>7831.862000000001</v>
      </c>
      <c r="C14" s="15">
        <v>1370.9120999999993</v>
      </c>
    </row>
    <row r="15" spans="1:3" x14ac:dyDescent="0.35">
      <c r="A15" s="9" t="s">
        <v>10946</v>
      </c>
      <c r="B15" s="14">
        <v>9335.108000000002</v>
      </c>
      <c r="C15" s="15">
        <v>1127.9786999999997</v>
      </c>
    </row>
    <row r="16" spans="1:3" x14ac:dyDescent="0.35">
      <c r="A16" s="10" t="s">
        <v>10934</v>
      </c>
      <c r="B16" s="28">
        <v>60714.113799999999</v>
      </c>
      <c r="C16" s="29">
        <v>12442.353699999996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92B00-E6EE-4FCE-A7E3-D9D70F4146E9}">
  <dimension ref="A3:E7"/>
  <sheetViews>
    <sheetView workbookViewId="0">
      <selection activeCell="A6" sqref="A6"/>
    </sheetView>
  </sheetViews>
  <sheetFormatPr defaultRowHeight="14.5" x14ac:dyDescent="0.35"/>
  <cols>
    <col min="1" max="1" width="13.1796875" bestFit="1" customWidth="1"/>
    <col min="2" max="2" width="11.6328125" bestFit="1" customWidth="1"/>
    <col min="4" max="4" width="13.1796875" bestFit="1" customWidth="1"/>
    <col min="5" max="5" width="11.26953125" bestFit="1" customWidth="1"/>
  </cols>
  <sheetData>
    <row r="3" spans="1:5" x14ac:dyDescent="0.35">
      <c r="A3" s="6" t="s">
        <v>10933</v>
      </c>
      <c r="B3" s="7" t="s">
        <v>10948</v>
      </c>
      <c r="D3" s="16" t="s">
        <v>15</v>
      </c>
      <c r="E3" s="16" t="s">
        <v>21</v>
      </c>
    </row>
    <row r="4" spans="1:5" x14ac:dyDescent="0.35">
      <c r="A4" s="8" t="s">
        <v>32</v>
      </c>
      <c r="B4" s="25">
        <v>2184.4126999999994</v>
      </c>
      <c r="D4" t="str">
        <f>A4</f>
        <v>Furniture</v>
      </c>
      <c r="E4" s="17">
        <f>GETPIVOTDATA("Profit",$A$3,"Category",A4)</f>
        <v>2184.4126999999994</v>
      </c>
    </row>
    <row r="5" spans="1:5" x14ac:dyDescent="0.35">
      <c r="A5" s="9" t="s">
        <v>46</v>
      </c>
      <c r="B5" s="26">
        <v>633.45869999999923</v>
      </c>
      <c r="D5" t="str">
        <f>A5</f>
        <v>Office Supplies</v>
      </c>
      <c r="E5" s="17">
        <f>GETPIVOTDATA("Profit",$A$3,"Category",A5)</f>
        <v>633.45869999999923</v>
      </c>
    </row>
    <row r="6" spans="1:5" x14ac:dyDescent="0.35">
      <c r="A6" s="9" t="s">
        <v>71</v>
      </c>
      <c r="B6" s="26">
        <v>9624.4823000000015</v>
      </c>
      <c r="D6" t="str">
        <f>A6</f>
        <v>Technology</v>
      </c>
      <c r="E6" s="17">
        <f>GETPIVOTDATA("Profit",$A$3,"Category",A6)</f>
        <v>9624.4823000000015</v>
      </c>
    </row>
    <row r="7" spans="1:5" x14ac:dyDescent="0.35">
      <c r="A7" s="10" t="s">
        <v>10934</v>
      </c>
      <c r="B7" s="27">
        <v>12442.3537</v>
      </c>
      <c r="D7" t="str">
        <f>A7</f>
        <v>Grand Total</v>
      </c>
      <c r="E7" s="17">
        <f>GETPIVOTDATA("Profit",$A$3)</f>
        <v>12442.3537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DB893-AD50-4367-9A05-9DAD385BD9B5}">
  <dimension ref="A3:B7"/>
  <sheetViews>
    <sheetView workbookViewId="0">
      <selection activeCell="A6" sqref="A6"/>
    </sheetView>
  </sheetViews>
  <sheetFormatPr defaultRowHeight="14.5" x14ac:dyDescent="0.35"/>
  <cols>
    <col min="1" max="1" width="13.1796875" bestFit="1" customWidth="1"/>
    <col min="2" max="2" width="11.26953125" bestFit="1" customWidth="1"/>
  </cols>
  <sheetData>
    <row r="3" spans="1:2" x14ac:dyDescent="0.35">
      <c r="A3" s="6" t="s">
        <v>10933</v>
      </c>
      <c r="B3" s="7" t="s">
        <v>10947</v>
      </c>
    </row>
    <row r="4" spans="1:2" x14ac:dyDescent="0.35">
      <c r="A4" s="8" t="s">
        <v>32</v>
      </c>
      <c r="B4" s="25">
        <v>26246.12379999999</v>
      </c>
    </row>
    <row r="5" spans="1:2" x14ac:dyDescent="0.35">
      <c r="A5" s="9" t="s">
        <v>46</v>
      </c>
      <c r="B5" s="26">
        <v>9825.7020000000011</v>
      </c>
    </row>
    <row r="6" spans="1:2" x14ac:dyDescent="0.35">
      <c r="A6" s="9" t="s">
        <v>71</v>
      </c>
      <c r="B6" s="26">
        <v>24642.288000000004</v>
      </c>
    </row>
    <row r="7" spans="1:2" x14ac:dyDescent="0.35">
      <c r="A7" s="10" t="s">
        <v>10934</v>
      </c>
      <c r="B7" s="27">
        <v>60714.113799999992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D5126-CDAA-49A0-AC94-7EE886C6D978}">
  <dimension ref="A3:E53"/>
  <sheetViews>
    <sheetView topLeftCell="A35" workbookViewId="0">
      <selection activeCell="J36" sqref="J36"/>
    </sheetView>
  </sheetViews>
  <sheetFormatPr defaultRowHeight="14.5" x14ac:dyDescent="0.35"/>
  <cols>
    <col min="1" max="1" width="12.36328125" bestFit="1" customWidth="1"/>
    <col min="2" max="2" width="11.26953125" bestFit="1" customWidth="1"/>
    <col min="4" max="4" width="17.36328125" bestFit="1" customWidth="1"/>
    <col min="5" max="5" width="11.26953125" bestFit="1" customWidth="1"/>
  </cols>
  <sheetData>
    <row r="3" spans="1:5" x14ac:dyDescent="0.35">
      <c r="A3" s="6" t="s">
        <v>10933</v>
      </c>
      <c r="B3" s="7" t="s">
        <v>10947</v>
      </c>
      <c r="D3" s="16" t="s">
        <v>10949</v>
      </c>
      <c r="E3" s="16" t="s">
        <v>18</v>
      </c>
    </row>
    <row r="4" spans="1:5" x14ac:dyDescent="0.35">
      <c r="A4" s="8" t="s">
        <v>211</v>
      </c>
      <c r="B4" s="25">
        <v>3444.43</v>
      </c>
      <c r="D4" t="str">
        <f>A4</f>
        <v>Illinois</v>
      </c>
      <c r="E4" s="18">
        <f>GETPIVOTDATA("Sales",$A$3,"State",A4)</f>
        <v>3444.43</v>
      </c>
    </row>
    <row r="5" spans="1:5" x14ac:dyDescent="0.35">
      <c r="A5" s="9" t="s">
        <v>254</v>
      </c>
      <c r="B5" s="26">
        <v>21859.600000000002</v>
      </c>
      <c r="D5" t="str">
        <f t="shared" ref="D5:D53" si="0">A5</f>
        <v>Indiana</v>
      </c>
      <c r="E5" s="18">
        <f t="shared" ref="E5:E52" si="1">GETPIVOTDATA("Sales",$A$3,"State",A5)</f>
        <v>21859.600000000002</v>
      </c>
    </row>
    <row r="6" spans="1:5" x14ac:dyDescent="0.35">
      <c r="A6" s="9" t="s">
        <v>489</v>
      </c>
      <c r="B6" s="26">
        <v>571.23</v>
      </c>
      <c r="D6" t="str">
        <f t="shared" si="0"/>
        <v>Iowa</v>
      </c>
      <c r="E6" s="18">
        <f t="shared" si="1"/>
        <v>571.23</v>
      </c>
    </row>
    <row r="7" spans="1:5" x14ac:dyDescent="0.35">
      <c r="A7" s="9" t="s">
        <v>4530</v>
      </c>
      <c r="B7" s="26">
        <v>186.95</v>
      </c>
      <c r="D7" t="str">
        <f t="shared" si="0"/>
        <v>Kansas</v>
      </c>
      <c r="E7" s="18">
        <f t="shared" si="1"/>
        <v>186.95</v>
      </c>
    </row>
    <row r="8" spans="1:5" x14ac:dyDescent="0.35">
      <c r="A8" s="9" t="s">
        <v>238</v>
      </c>
      <c r="B8" s="26">
        <v>8140.496000000001</v>
      </c>
      <c r="D8" t="str">
        <f t="shared" si="0"/>
        <v>Michigan</v>
      </c>
      <c r="E8" s="18">
        <f t="shared" si="1"/>
        <v>8140.496000000001</v>
      </c>
    </row>
    <row r="9" spans="1:5" x14ac:dyDescent="0.35">
      <c r="A9" s="9" t="s">
        <v>229</v>
      </c>
      <c r="B9" s="26">
        <v>810.5200000000001</v>
      </c>
      <c r="D9" t="str">
        <f t="shared" si="0"/>
        <v>Minnesota</v>
      </c>
      <c r="E9" s="18">
        <f t="shared" si="1"/>
        <v>810.5200000000001</v>
      </c>
    </row>
    <row r="10" spans="1:5" x14ac:dyDescent="0.35">
      <c r="A10" s="9" t="s">
        <v>596</v>
      </c>
      <c r="B10" s="26">
        <v>119.25999999999999</v>
      </c>
      <c r="D10" t="str">
        <f t="shared" si="0"/>
        <v>Missouri</v>
      </c>
      <c r="E10" s="18">
        <f t="shared" si="1"/>
        <v>119.25999999999999</v>
      </c>
    </row>
    <row r="11" spans="1:5" x14ac:dyDescent="0.35">
      <c r="A11" s="9" t="s">
        <v>138</v>
      </c>
      <c r="B11" s="26">
        <v>79.8</v>
      </c>
      <c r="D11" t="str">
        <f t="shared" si="0"/>
        <v>Nebraska</v>
      </c>
      <c r="E11" s="18">
        <f t="shared" si="1"/>
        <v>79.8</v>
      </c>
    </row>
    <row r="12" spans="1:5" x14ac:dyDescent="0.35">
      <c r="A12" s="9" t="s">
        <v>649</v>
      </c>
      <c r="B12" s="26">
        <v>2569.7500000000005</v>
      </c>
      <c r="D12" t="str">
        <f t="shared" si="0"/>
        <v>Oklahoma</v>
      </c>
      <c r="E12" s="18">
        <f t="shared" si="1"/>
        <v>2569.7500000000005</v>
      </c>
    </row>
    <row r="13" spans="1:5" x14ac:dyDescent="0.35">
      <c r="A13" s="9" t="s">
        <v>104</v>
      </c>
      <c r="B13" s="26">
        <v>15133.497799999997</v>
      </c>
      <c r="D13" t="str">
        <f t="shared" si="0"/>
        <v>Texas</v>
      </c>
      <c r="E13" s="18">
        <f t="shared" si="1"/>
        <v>15133.497799999997</v>
      </c>
    </row>
    <row r="14" spans="1:5" x14ac:dyDescent="0.35">
      <c r="A14" s="9" t="s">
        <v>114</v>
      </c>
      <c r="B14" s="26">
        <v>7798.5800000000017</v>
      </c>
      <c r="D14" t="str">
        <f t="shared" si="0"/>
        <v>Wisconsin</v>
      </c>
      <c r="E14" s="18">
        <f t="shared" si="1"/>
        <v>7798.5800000000017</v>
      </c>
    </row>
    <row r="15" spans="1:5" x14ac:dyDescent="0.35">
      <c r="A15" s="10" t="s">
        <v>10934</v>
      </c>
      <c r="B15" s="27">
        <v>60714.113800000006</v>
      </c>
      <c r="D15" t="str">
        <f t="shared" si="0"/>
        <v>Grand Total</v>
      </c>
      <c r="E15" s="18" t="e">
        <f t="shared" si="1"/>
        <v>#REF!</v>
      </c>
    </row>
    <row r="16" spans="1:5" x14ac:dyDescent="0.35">
      <c r="D16">
        <f t="shared" si="0"/>
        <v>0</v>
      </c>
      <c r="E16" s="18" t="e">
        <f t="shared" si="1"/>
        <v>#REF!</v>
      </c>
    </row>
    <row r="17" spans="4:5" x14ac:dyDescent="0.35">
      <c r="D17">
        <f t="shared" si="0"/>
        <v>0</v>
      </c>
      <c r="E17" s="18" t="e">
        <f t="shared" si="1"/>
        <v>#REF!</v>
      </c>
    </row>
    <row r="18" spans="4:5" x14ac:dyDescent="0.35">
      <c r="D18">
        <f t="shared" si="0"/>
        <v>0</v>
      </c>
      <c r="E18" s="18" t="e">
        <f t="shared" si="1"/>
        <v>#REF!</v>
      </c>
    </row>
    <row r="19" spans="4:5" x14ac:dyDescent="0.35">
      <c r="D19">
        <f t="shared" si="0"/>
        <v>0</v>
      </c>
      <c r="E19" s="18" t="e">
        <f t="shared" si="1"/>
        <v>#REF!</v>
      </c>
    </row>
    <row r="20" spans="4:5" x14ac:dyDescent="0.35">
      <c r="D20">
        <f t="shared" si="0"/>
        <v>0</v>
      </c>
      <c r="E20" s="18" t="e">
        <f t="shared" si="1"/>
        <v>#REF!</v>
      </c>
    </row>
    <row r="21" spans="4:5" x14ac:dyDescent="0.35">
      <c r="D21">
        <f t="shared" si="0"/>
        <v>0</v>
      </c>
      <c r="E21" s="18" t="e">
        <f t="shared" si="1"/>
        <v>#REF!</v>
      </c>
    </row>
    <row r="22" spans="4:5" x14ac:dyDescent="0.35">
      <c r="D22">
        <f t="shared" si="0"/>
        <v>0</v>
      </c>
      <c r="E22" s="18" t="e">
        <f t="shared" si="1"/>
        <v>#REF!</v>
      </c>
    </row>
    <row r="23" spans="4:5" x14ac:dyDescent="0.35">
      <c r="D23">
        <f t="shared" si="0"/>
        <v>0</v>
      </c>
      <c r="E23" s="18" t="e">
        <f t="shared" si="1"/>
        <v>#REF!</v>
      </c>
    </row>
    <row r="24" spans="4:5" x14ac:dyDescent="0.35">
      <c r="D24">
        <f t="shared" si="0"/>
        <v>0</v>
      </c>
      <c r="E24" s="18" t="e">
        <f t="shared" si="1"/>
        <v>#REF!</v>
      </c>
    </row>
    <row r="25" spans="4:5" x14ac:dyDescent="0.35">
      <c r="D25">
        <f t="shared" si="0"/>
        <v>0</v>
      </c>
      <c r="E25" s="18" t="e">
        <f t="shared" si="1"/>
        <v>#REF!</v>
      </c>
    </row>
    <row r="26" spans="4:5" x14ac:dyDescent="0.35">
      <c r="D26">
        <f t="shared" si="0"/>
        <v>0</v>
      </c>
      <c r="E26" s="18" t="e">
        <f t="shared" si="1"/>
        <v>#REF!</v>
      </c>
    </row>
    <row r="27" spans="4:5" x14ac:dyDescent="0.35">
      <c r="D27">
        <f t="shared" si="0"/>
        <v>0</v>
      </c>
      <c r="E27" s="18" t="e">
        <f t="shared" si="1"/>
        <v>#REF!</v>
      </c>
    </row>
    <row r="28" spans="4:5" x14ac:dyDescent="0.35">
      <c r="D28">
        <f t="shared" si="0"/>
        <v>0</v>
      </c>
      <c r="E28" s="18" t="e">
        <f t="shared" si="1"/>
        <v>#REF!</v>
      </c>
    </row>
    <row r="29" spans="4:5" x14ac:dyDescent="0.35">
      <c r="D29">
        <f t="shared" si="0"/>
        <v>0</v>
      </c>
      <c r="E29" s="18" t="e">
        <f t="shared" si="1"/>
        <v>#REF!</v>
      </c>
    </row>
    <row r="30" spans="4:5" x14ac:dyDescent="0.35">
      <c r="D30">
        <f t="shared" si="0"/>
        <v>0</v>
      </c>
      <c r="E30" s="18" t="e">
        <f t="shared" si="1"/>
        <v>#REF!</v>
      </c>
    </row>
    <row r="31" spans="4:5" x14ac:dyDescent="0.35">
      <c r="D31">
        <f t="shared" si="0"/>
        <v>0</v>
      </c>
      <c r="E31" s="18" t="e">
        <f t="shared" si="1"/>
        <v>#REF!</v>
      </c>
    </row>
    <row r="32" spans="4:5" x14ac:dyDescent="0.35">
      <c r="D32">
        <f t="shared" si="0"/>
        <v>0</v>
      </c>
      <c r="E32" s="18" t="e">
        <f t="shared" si="1"/>
        <v>#REF!</v>
      </c>
    </row>
    <row r="33" spans="4:5" x14ac:dyDescent="0.35">
      <c r="D33">
        <f t="shared" si="0"/>
        <v>0</v>
      </c>
      <c r="E33" s="18" t="e">
        <f t="shared" si="1"/>
        <v>#REF!</v>
      </c>
    </row>
    <row r="34" spans="4:5" x14ac:dyDescent="0.35">
      <c r="D34">
        <f t="shared" si="0"/>
        <v>0</v>
      </c>
      <c r="E34" s="18" t="e">
        <f t="shared" si="1"/>
        <v>#REF!</v>
      </c>
    </row>
    <row r="35" spans="4:5" x14ac:dyDescent="0.35">
      <c r="D35">
        <f t="shared" si="0"/>
        <v>0</v>
      </c>
      <c r="E35" s="18" t="e">
        <f t="shared" si="1"/>
        <v>#REF!</v>
      </c>
    </row>
    <row r="36" spans="4:5" x14ac:dyDescent="0.35">
      <c r="D36">
        <f t="shared" si="0"/>
        <v>0</v>
      </c>
      <c r="E36" s="18" t="e">
        <f t="shared" si="1"/>
        <v>#REF!</v>
      </c>
    </row>
    <row r="37" spans="4:5" x14ac:dyDescent="0.35">
      <c r="D37">
        <f t="shared" si="0"/>
        <v>0</v>
      </c>
      <c r="E37" s="18" t="e">
        <f t="shared" si="1"/>
        <v>#REF!</v>
      </c>
    </row>
    <row r="38" spans="4:5" x14ac:dyDescent="0.35">
      <c r="D38">
        <f t="shared" si="0"/>
        <v>0</v>
      </c>
      <c r="E38" s="18" t="e">
        <f t="shared" si="1"/>
        <v>#REF!</v>
      </c>
    </row>
    <row r="39" spans="4:5" x14ac:dyDescent="0.35">
      <c r="D39">
        <f t="shared" si="0"/>
        <v>0</v>
      </c>
      <c r="E39" s="18" t="e">
        <f t="shared" si="1"/>
        <v>#REF!</v>
      </c>
    </row>
    <row r="40" spans="4:5" x14ac:dyDescent="0.35">
      <c r="D40">
        <f t="shared" si="0"/>
        <v>0</v>
      </c>
      <c r="E40" s="18" t="e">
        <f t="shared" si="1"/>
        <v>#REF!</v>
      </c>
    </row>
    <row r="41" spans="4:5" x14ac:dyDescent="0.35">
      <c r="D41">
        <f t="shared" si="0"/>
        <v>0</v>
      </c>
      <c r="E41" s="18" t="e">
        <f t="shared" si="1"/>
        <v>#REF!</v>
      </c>
    </row>
    <row r="42" spans="4:5" x14ac:dyDescent="0.35">
      <c r="D42">
        <f t="shared" si="0"/>
        <v>0</v>
      </c>
      <c r="E42" s="18" t="e">
        <f t="shared" si="1"/>
        <v>#REF!</v>
      </c>
    </row>
    <row r="43" spans="4:5" x14ac:dyDescent="0.35">
      <c r="D43">
        <f t="shared" si="0"/>
        <v>0</v>
      </c>
      <c r="E43" s="18" t="e">
        <f t="shared" si="1"/>
        <v>#REF!</v>
      </c>
    </row>
    <row r="44" spans="4:5" x14ac:dyDescent="0.35">
      <c r="D44">
        <f t="shared" si="0"/>
        <v>0</v>
      </c>
      <c r="E44" s="18" t="e">
        <f t="shared" si="1"/>
        <v>#REF!</v>
      </c>
    </row>
    <row r="45" spans="4:5" x14ac:dyDescent="0.35">
      <c r="D45">
        <f t="shared" si="0"/>
        <v>0</v>
      </c>
      <c r="E45" s="18" t="e">
        <f t="shared" si="1"/>
        <v>#REF!</v>
      </c>
    </row>
    <row r="46" spans="4:5" x14ac:dyDescent="0.35">
      <c r="D46">
        <f t="shared" si="0"/>
        <v>0</v>
      </c>
      <c r="E46" s="18" t="e">
        <f t="shared" si="1"/>
        <v>#REF!</v>
      </c>
    </row>
    <row r="47" spans="4:5" x14ac:dyDescent="0.35">
      <c r="D47">
        <f t="shared" si="0"/>
        <v>0</v>
      </c>
      <c r="E47" s="18" t="e">
        <f t="shared" si="1"/>
        <v>#REF!</v>
      </c>
    </row>
    <row r="48" spans="4:5" x14ac:dyDescent="0.35">
      <c r="D48">
        <f t="shared" si="0"/>
        <v>0</v>
      </c>
      <c r="E48" s="18" t="e">
        <f t="shared" si="1"/>
        <v>#REF!</v>
      </c>
    </row>
    <row r="49" spans="4:5" x14ac:dyDescent="0.35">
      <c r="D49">
        <f t="shared" si="0"/>
        <v>0</v>
      </c>
      <c r="E49" s="18" t="e">
        <f t="shared" si="1"/>
        <v>#REF!</v>
      </c>
    </row>
    <row r="50" spans="4:5" x14ac:dyDescent="0.35">
      <c r="D50">
        <f t="shared" si="0"/>
        <v>0</v>
      </c>
      <c r="E50" s="18" t="e">
        <f t="shared" si="1"/>
        <v>#REF!</v>
      </c>
    </row>
    <row r="51" spans="4:5" x14ac:dyDescent="0.35">
      <c r="D51">
        <f t="shared" si="0"/>
        <v>0</v>
      </c>
      <c r="E51" s="18" t="e">
        <f t="shared" si="1"/>
        <v>#REF!</v>
      </c>
    </row>
    <row r="52" spans="4:5" x14ac:dyDescent="0.35">
      <c r="D52">
        <f t="shared" si="0"/>
        <v>0</v>
      </c>
      <c r="E52" s="18" t="e">
        <f t="shared" si="1"/>
        <v>#REF!</v>
      </c>
    </row>
    <row r="53" spans="4:5" x14ac:dyDescent="0.35">
      <c r="D53">
        <f t="shared" si="0"/>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E683F-C68F-4DD0-A1A0-D4ADBBB8A1DA}">
  <dimension ref="A3:B9"/>
  <sheetViews>
    <sheetView topLeftCell="A3" workbookViewId="0">
      <selection activeCell="B8" sqref="B8"/>
    </sheetView>
  </sheetViews>
  <sheetFormatPr defaultRowHeight="14.5" x14ac:dyDescent="0.35"/>
  <cols>
    <col min="1" max="1" width="12.36328125" bestFit="1" customWidth="1"/>
    <col min="2" max="2" width="11.26953125" bestFit="1" customWidth="1"/>
  </cols>
  <sheetData>
    <row r="3" spans="1:2" x14ac:dyDescent="0.35">
      <c r="A3" s="6" t="s">
        <v>10933</v>
      </c>
      <c r="B3" s="7" t="s">
        <v>10947</v>
      </c>
    </row>
    <row r="4" spans="1:2" x14ac:dyDescent="0.35">
      <c r="A4" s="8" t="s">
        <v>1216</v>
      </c>
      <c r="B4" s="25">
        <v>17499.949999999997</v>
      </c>
    </row>
    <row r="5" spans="1:2" x14ac:dyDescent="0.35">
      <c r="A5" s="9" t="s">
        <v>36</v>
      </c>
      <c r="B5" s="26">
        <v>13987.672999999999</v>
      </c>
    </row>
    <row r="6" spans="1:2" x14ac:dyDescent="0.35">
      <c r="A6" s="9" t="s">
        <v>56</v>
      </c>
      <c r="B6" s="26">
        <v>7592.7119999999995</v>
      </c>
    </row>
    <row r="7" spans="1:2" x14ac:dyDescent="0.35">
      <c r="A7" s="9" t="s">
        <v>72</v>
      </c>
      <c r="B7" s="26">
        <v>5353.3720000000003</v>
      </c>
    </row>
    <row r="8" spans="1:2" x14ac:dyDescent="0.35">
      <c r="A8" s="9" t="s">
        <v>59</v>
      </c>
      <c r="B8" s="26">
        <v>3985.1600000000008</v>
      </c>
    </row>
    <row r="9" spans="1:2" x14ac:dyDescent="0.35">
      <c r="A9" s="10" t="s">
        <v>10934</v>
      </c>
      <c r="B9" s="27">
        <v>48418.866999999998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2457D-D44B-41DF-873E-4E60F1D74421}">
  <dimension ref="A3:O18"/>
  <sheetViews>
    <sheetView topLeftCell="H1" workbookViewId="0">
      <selection activeCell="O6" sqref="O6"/>
    </sheetView>
  </sheetViews>
  <sheetFormatPr defaultRowHeight="14.5" x14ac:dyDescent="0.35"/>
  <cols>
    <col min="1" max="1" width="12.36328125" bestFit="1" customWidth="1"/>
    <col min="2" max="2" width="11.26953125" bestFit="1" customWidth="1"/>
    <col min="5" max="5" width="12.36328125" bestFit="1" customWidth="1"/>
    <col min="6" max="6" width="11.6328125" bestFit="1" customWidth="1"/>
    <col min="8" max="8" width="12.36328125" bestFit="1" customWidth="1"/>
    <col min="9" max="9" width="14.36328125" bestFit="1" customWidth="1"/>
    <col min="11" max="11" width="12.36328125" bestFit="1" customWidth="1"/>
    <col min="12" max="12" width="15.7265625" bestFit="1" customWidth="1"/>
    <col min="14" max="14" width="12.36328125" bestFit="1" customWidth="1"/>
    <col min="15" max="15" width="17.7265625" bestFit="1" customWidth="1"/>
  </cols>
  <sheetData>
    <row r="3" spans="1:15" x14ac:dyDescent="0.35">
      <c r="A3" s="6" t="s">
        <v>10933</v>
      </c>
      <c r="B3" s="7" t="s">
        <v>10947</v>
      </c>
      <c r="E3" s="6" t="s">
        <v>10933</v>
      </c>
      <c r="F3" s="7" t="s">
        <v>10948</v>
      </c>
      <c r="H3" s="6" t="s">
        <v>10933</v>
      </c>
      <c r="I3" s="7" t="s">
        <v>10950</v>
      </c>
      <c r="K3" s="6" t="s">
        <v>10933</v>
      </c>
      <c r="L3" s="7" t="s">
        <v>10951</v>
      </c>
      <c r="N3" s="6" t="s">
        <v>10933</v>
      </c>
      <c r="O3" s="7" t="s">
        <v>10952</v>
      </c>
    </row>
    <row r="4" spans="1:15" x14ac:dyDescent="0.35">
      <c r="A4" s="8" t="s">
        <v>10935</v>
      </c>
      <c r="B4" s="25">
        <v>3809.8120000000008</v>
      </c>
      <c r="E4" s="8" t="s">
        <v>10935</v>
      </c>
      <c r="F4" s="25">
        <v>867.66610000000003</v>
      </c>
      <c r="H4" s="8" t="s">
        <v>10935</v>
      </c>
      <c r="I4" s="25">
        <v>36</v>
      </c>
      <c r="K4" s="8" t="s">
        <v>10935</v>
      </c>
      <c r="L4" s="25">
        <v>8</v>
      </c>
      <c r="N4" s="8" t="s">
        <v>10935</v>
      </c>
      <c r="O4" s="25">
        <v>0.22774512233149558</v>
      </c>
    </row>
    <row r="5" spans="1:15" x14ac:dyDescent="0.35">
      <c r="A5" s="8" t="s">
        <v>10936</v>
      </c>
      <c r="B5" s="25">
        <v>552.39599999999996</v>
      </c>
      <c r="E5" s="8" t="s">
        <v>10936</v>
      </c>
      <c r="F5" s="25">
        <v>-301.38330000000008</v>
      </c>
      <c r="H5" s="8" t="s">
        <v>10936</v>
      </c>
      <c r="I5" s="25">
        <v>27</v>
      </c>
      <c r="K5" s="8" t="s">
        <v>10936</v>
      </c>
      <c r="L5" s="25">
        <v>7</v>
      </c>
      <c r="N5" s="8" t="s">
        <v>10936</v>
      </c>
      <c r="O5" s="25">
        <v>-0.54559283557447935</v>
      </c>
    </row>
    <row r="6" spans="1:15" x14ac:dyDescent="0.35">
      <c r="A6" s="8" t="s">
        <v>10937</v>
      </c>
      <c r="B6" s="25">
        <v>1764.8659999999998</v>
      </c>
      <c r="E6" s="8" t="s">
        <v>10937</v>
      </c>
      <c r="F6" s="25">
        <v>-75.065900000000113</v>
      </c>
      <c r="H6" s="8" t="s">
        <v>10937</v>
      </c>
      <c r="I6" s="25">
        <v>49</v>
      </c>
      <c r="K6" s="8" t="s">
        <v>10937</v>
      </c>
      <c r="L6" s="25">
        <v>15</v>
      </c>
      <c r="N6" s="8" t="s">
        <v>10937</v>
      </c>
      <c r="O6" s="25">
        <v>-4.253348412854014E-2</v>
      </c>
    </row>
    <row r="7" spans="1:15" x14ac:dyDescent="0.35">
      <c r="A7" s="8" t="s">
        <v>10938</v>
      </c>
      <c r="B7" s="25">
        <v>4131.4380000000001</v>
      </c>
      <c r="E7" s="8" t="s">
        <v>10938</v>
      </c>
      <c r="F7" s="25">
        <v>148.01819999999987</v>
      </c>
      <c r="H7" s="8" t="s">
        <v>10938</v>
      </c>
      <c r="I7" s="25">
        <v>56</v>
      </c>
      <c r="K7" s="8" t="s">
        <v>10938</v>
      </c>
      <c r="L7" s="25">
        <v>13</v>
      </c>
      <c r="N7" s="8" t="s">
        <v>10938</v>
      </c>
      <c r="O7" s="25">
        <v>3.5827283381718388E-2</v>
      </c>
    </row>
    <row r="8" spans="1:15" x14ac:dyDescent="0.35">
      <c r="A8" s="8" t="s">
        <v>10939</v>
      </c>
      <c r="B8" s="25">
        <v>5087.18</v>
      </c>
      <c r="E8" s="8" t="s">
        <v>10939</v>
      </c>
      <c r="F8" s="25">
        <v>903.17809999999997</v>
      </c>
      <c r="H8" s="8" t="s">
        <v>10939</v>
      </c>
      <c r="I8" s="25">
        <v>52</v>
      </c>
      <c r="K8" s="8" t="s">
        <v>10939</v>
      </c>
      <c r="L8" s="25">
        <v>12</v>
      </c>
      <c r="N8" s="8" t="s">
        <v>10939</v>
      </c>
      <c r="O8" s="25">
        <v>0.17754003200201288</v>
      </c>
    </row>
    <row r="9" spans="1:15" x14ac:dyDescent="0.35">
      <c r="A9" s="8" t="s">
        <v>10940</v>
      </c>
      <c r="B9" s="25">
        <v>785.06000000000017</v>
      </c>
      <c r="E9" s="8" t="s">
        <v>10940</v>
      </c>
      <c r="F9" s="25">
        <v>13.322199999999883</v>
      </c>
      <c r="H9" s="8" t="s">
        <v>10940</v>
      </c>
      <c r="I9" s="25">
        <v>41</v>
      </c>
      <c r="K9" s="8" t="s">
        <v>10940</v>
      </c>
      <c r="L9" s="25">
        <v>12</v>
      </c>
      <c r="N9" s="8" t="s">
        <v>10940</v>
      </c>
      <c r="O9" s="25">
        <v>1.6969658370060734E-2</v>
      </c>
    </row>
    <row r="10" spans="1:15" x14ac:dyDescent="0.35">
      <c r="A10" s="8" t="s">
        <v>10941</v>
      </c>
      <c r="B10" s="25">
        <v>2844.8220000000006</v>
      </c>
      <c r="E10" s="8" t="s">
        <v>10941</v>
      </c>
      <c r="F10" s="25">
        <v>370.73199999999997</v>
      </c>
      <c r="H10" s="8" t="s">
        <v>10941</v>
      </c>
      <c r="I10" s="25">
        <v>81</v>
      </c>
      <c r="K10" s="8" t="s">
        <v>10941</v>
      </c>
      <c r="L10" s="25">
        <v>17</v>
      </c>
      <c r="N10" s="8" t="s">
        <v>10941</v>
      </c>
      <c r="O10" s="25">
        <v>0.13031817104901464</v>
      </c>
    </row>
    <row r="11" spans="1:15" x14ac:dyDescent="0.35">
      <c r="A11" s="8" t="s">
        <v>10942</v>
      </c>
      <c r="B11" s="25">
        <v>1548.9079999999999</v>
      </c>
      <c r="E11" s="8" t="s">
        <v>10942</v>
      </c>
      <c r="F11" s="25">
        <v>78.754000000000104</v>
      </c>
      <c r="H11" s="8" t="s">
        <v>10942</v>
      </c>
      <c r="I11" s="25">
        <v>21</v>
      </c>
      <c r="K11" s="8" t="s">
        <v>10942</v>
      </c>
      <c r="L11" s="25">
        <v>7</v>
      </c>
      <c r="N11" s="8" t="s">
        <v>10942</v>
      </c>
      <c r="O11" s="25">
        <v>5.0844853277276704E-2</v>
      </c>
    </row>
    <row r="12" spans="1:15" x14ac:dyDescent="0.35">
      <c r="A12" s="8" t="s">
        <v>10943</v>
      </c>
      <c r="B12" s="25">
        <v>4509.6058000000003</v>
      </c>
      <c r="E12" s="8" t="s">
        <v>10943</v>
      </c>
      <c r="F12" s="25">
        <v>-773.45700000000011</v>
      </c>
      <c r="H12" s="8" t="s">
        <v>10943</v>
      </c>
      <c r="I12" s="25">
        <v>108</v>
      </c>
      <c r="K12" s="8" t="s">
        <v>10943</v>
      </c>
      <c r="L12" s="25">
        <v>26</v>
      </c>
      <c r="N12" s="8" t="s">
        <v>10943</v>
      </c>
      <c r="O12" s="25">
        <v>-0.17151321740804928</v>
      </c>
    </row>
    <row r="13" spans="1:15" x14ac:dyDescent="0.35">
      <c r="A13" s="8" t="s">
        <v>10944</v>
      </c>
      <c r="B13" s="25">
        <v>18513.055999999997</v>
      </c>
      <c r="E13" s="8" t="s">
        <v>10944</v>
      </c>
      <c r="F13" s="25">
        <v>8711.6984999999968</v>
      </c>
      <c r="H13" s="8" t="s">
        <v>10944</v>
      </c>
      <c r="I13" s="25">
        <v>44</v>
      </c>
      <c r="K13" s="8" t="s">
        <v>10944</v>
      </c>
      <c r="L13" s="25">
        <v>10</v>
      </c>
      <c r="N13" s="8" t="s">
        <v>10944</v>
      </c>
      <c r="O13" s="25">
        <v>0.47057052601148069</v>
      </c>
    </row>
    <row r="14" spans="1:15" x14ac:dyDescent="0.35">
      <c r="A14" s="8" t="s">
        <v>10945</v>
      </c>
      <c r="B14" s="25">
        <v>7831.862000000001</v>
      </c>
      <c r="E14" s="8" t="s">
        <v>10945</v>
      </c>
      <c r="F14" s="25">
        <v>1370.9120999999993</v>
      </c>
      <c r="H14" s="8" t="s">
        <v>10945</v>
      </c>
      <c r="I14" s="25">
        <v>147</v>
      </c>
      <c r="K14" s="8" t="s">
        <v>10945</v>
      </c>
      <c r="L14" s="25">
        <v>36</v>
      </c>
      <c r="N14" s="8" t="s">
        <v>10945</v>
      </c>
      <c r="O14" s="25">
        <v>0.17504293359612302</v>
      </c>
    </row>
    <row r="15" spans="1:15" x14ac:dyDescent="0.35">
      <c r="A15" s="8" t="s">
        <v>10946</v>
      </c>
      <c r="B15" s="25">
        <v>9335.108000000002</v>
      </c>
      <c r="E15" s="8" t="s">
        <v>10946</v>
      </c>
      <c r="F15" s="25">
        <v>1127.9786999999997</v>
      </c>
      <c r="H15" s="8" t="s">
        <v>10946</v>
      </c>
      <c r="I15" s="25">
        <v>174</v>
      </c>
      <c r="K15" s="8" t="s">
        <v>10946</v>
      </c>
      <c r="L15" s="25">
        <v>34</v>
      </c>
      <c r="N15" s="8" t="s">
        <v>10946</v>
      </c>
      <c r="O15" s="25">
        <v>0.12083188539436281</v>
      </c>
    </row>
    <row r="16" spans="1:15" x14ac:dyDescent="0.35">
      <c r="A16" s="10" t="s">
        <v>10934</v>
      </c>
      <c r="B16" s="27">
        <v>60714.113799999999</v>
      </c>
      <c r="E16" s="10" t="s">
        <v>10934</v>
      </c>
      <c r="F16" s="27">
        <v>12442.353699999996</v>
      </c>
      <c r="H16" s="10" t="s">
        <v>10934</v>
      </c>
      <c r="I16" s="27">
        <v>836</v>
      </c>
      <c r="K16" s="10" t="s">
        <v>10934</v>
      </c>
      <c r="L16" s="27">
        <v>197</v>
      </c>
      <c r="N16" s="10" t="s">
        <v>10934</v>
      </c>
      <c r="O16" s="27">
        <v>0.20493346474572113</v>
      </c>
    </row>
    <row r="17" spans="2:15" x14ac:dyDescent="0.35">
      <c r="B17" s="20">
        <f>GETPIVOTDATA("Sales",$A$3)</f>
        <v>60714.113799999999</v>
      </c>
      <c r="F17" s="20">
        <f>GETPIVOTDATA("Profit",$E$3)</f>
        <v>12442.353699999996</v>
      </c>
      <c r="I17" s="22">
        <f>GETPIVOTDATA("Quantity",$H$3)</f>
        <v>836</v>
      </c>
      <c r="L17" s="22">
        <f>GETPIVOTDATA("Order ID",$K$3)</f>
        <v>197</v>
      </c>
      <c r="O17" s="21">
        <f>GETPIVOTDATA("ProfitMargin",$N$3)</f>
        <v>0.20493346474572113</v>
      </c>
    </row>
    <row r="18" spans="2:15" x14ac:dyDescent="0.35">
      <c r="O18" s="19"/>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92C5A-D37B-42B7-8ABE-CB86135FD76A}">
  <dimension ref="A3:I9"/>
  <sheetViews>
    <sheetView workbookViewId="0">
      <selection activeCell="A4" sqref="A4"/>
    </sheetView>
  </sheetViews>
  <sheetFormatPr defaultRowHeight="14.5" x14ac:dyDescent="0.35"/>
  <cols>
    <col min="1" max="1" width="12.36328125" bestFit="1" customWidth="1"/>
    <col min="2" max="2" width="11.26953125" bestFit="1" customWidth="1"/>
    <col min="3" max="3" width="15.7265625" bestFit="1" customWidth="1"/>
    <col min="4" max="4" width="11.6328125" bestFit="1" customWidth="1"/>
    <col min="5" max="5" width="14.36328125" bestFit="1" customWidth="1"/>
    <col min="6" max="6" width="17.7265625" bestFit="1" customWidth="1"/>
    <col min="7" max="7" width="14.36328125" bestFit="1" customWidth="1"/>
    <col min="8" max="8" width="14.453125" bestFit="1" customWidth="1"/>
    <col min="9" max="9" width="11.6328125" bestFit="1" customWidth="1"/>
    <col min="10" max="10" width="14.36328125" bestFit="1" customWidth="1"/>
    <col min="11" max="11" width="14.453125" bestFit="1" customWidth="1"/>
    <col min="12" max="12" width="11.6328125" bestFit="1" customWidth="1"/>
    <col min="13" max="13" width="14.36328125" bestFit="1" customWidth="1"/>
    <col min="14" max="14" width="14.453125" bestFit="1" customWidth="1"/>
    <col min="15" max="15" width="11.6328125" bestFit="1" customWidth="1"/>
    <col min="16" max="16" width="14.36328125" bestFit="1" customWidth="1"/>
    <col min="17" max="17" width="14.453125" bestFit="1" customWidth="1"/>
    <col min="18" max="18" width="11.6328125" bestFit="1" customWidth="1"/>
    <col min="19" max="19" width="14.36328125" bestFit="1" customWidth="1"/>
    <col min="20" max="20" width="14.453125" bestFit="1" customWidth="1"/>
    <col min="21" max="21" width="11.6328125" bestFit="1" customWidth="1"/>
    <col min="22" max="22" width="14.36328125" bestFit="1" customWidth="1"/>
    <col min="23" max="23" width="14.453125" bestFit="1" customWidth="1"/>
    <col min="24" max="24" width="11.6328125" bestFit="1" customWidth="1"/>
    <col min="25" max="25" width="14.36328125" bestFit="1" customWidth="1"/>
    <col min="26" max="26" width="14.453125" bestFit="1" customWidth="1"/>
    <col min="27" max="27" width="11.6328125" bestFit="1" customWidth="1"/>
    <col min="28" max="28" width="14.36328125" bestFit="1" customWidth="1"/>
    <col min="29" max="29" width="14.453125" bestFit="1" customWidth="1"/>
    <col min="30" max="30" width="11.6328125" bestFit="1" customWidth="1"/>
    <col min="31" max="31" width="14.36328125" bestFit="1" customWidth="1"/>
    <col min="32" max="32" width="14.453125" bestFit="1" customWidth="1"/>
    <col min="33" max="33" width="11.6328125" bestFit="1" customWidth="1"/>
    <col min="34" max="34" width="14.36328125" bestFit="1" customWidth="1"/>
    <col min="35" max="35" width="14.453125" bestFit="1" customWidth="1"/>
    <col min="36" max="36" width="11.6328125" bestFit="1" customWidth="1"/>
    <col min="37" max="37" width="14.36328125" bestFit="1" customWidth="1"/>
    <col min="38" max="38" width="14.453125" bestFit="1" customWidth="1"/>
    <col min="39" max="39" width="11.6328125" bestFit="1" customWidth="1"/>
    <col min="40" max="40" width="14.36328125" bestFit="1" customWidth="1"/>
    <col min="41" max="41" width="14.453125" bestFit="1" customWidth="1"/>
    <col min="42" max="42" width="11.6328125" bestFit="1" customWidth="1"/>
    <col min="43" max="43" width="14.36328125" bestFit="1" customWidth="1"/>
    <col min="44" max="44" width="14.453125" bestFit="1" customWidth="1"/>
    <col min="45" max="45" width="11.6328125" bestFit="1" customWidth="1"/>
    <col min="46" max="46" width="14.36328125" bestFit="1" customWidth="1"/>
    <col min="47" max="47" width="14.453125" bestFit="1" customWidth="1"/>
    <col min="48" max="48" width="11.6328125" bestFit="1" customWidth="1"/>
    <col min="49" max="49" width="14.36328125" bestFit="1" customWidth="1"/>
    <col min="50" max="50" width="14.453125" bestFit="1" customWidth="1"/>
    <col min="51" max="51" width="11.6328125" bestFit="1" customWidth="1"/>
    <col min="52" max="52" width="14.36328125" bestFit="1" customWidth="1"/>
    <col min="53" max="53" width="14.453125" bestFit="1" customWidth="1"/>
    <col min="54" max="54" width="11.6328125" bestFit="1" customWidth="1"/>
    <col min="55" max="55" width="14.36328125" bestFit="1" customWidth="1"/>
    <col min="56" max="56" width="14.453125" bestFit="1" customWidth="1"/>
    <col min="57" max="57" width="11.6328125" bestFit="1" customWidth="1"/>
    <col min="58" max="58" width="14.36328125" bestFit="1" customWidth="1"/>
    <col min="59" max="59" width="14.453125" bestFit="1" customWidth="1"/>
    <col min="60" max="60" width="11.6328125" bestFit="1" customWidth="1"/>
    <col min="61" max="61" width="14.36328125" bestFit="1" customWidth="1"/>
    <col min="62" max="62" width="14.453125" bestFit="1" customWidth="1"/>
    <col min="63" max="63" width="11.6328125" bestFit="1" customWidth="1"/>
    <col min="64" max="64" width="14.36328125" bestFit="1" customWidth="1"/>
    <col min="65" max="65" width="14.453125" bestFit="1" customWidth="1"/>
    <col min="66" max="66" width="11.6328125" bestFit="1" customWidth="1"/>
    <col min="67" max="67" width="14.36328125" bestFit="1" customWidth="1"/>
    <col min="68" max="68" width="14.453125" bestFit="1" customWidth="1"/>
    <col min="69" max="69" width="11.6328125" bestFit="1" customWidth="1"/>
    <col min="70" max="70" width="14.36328125" bestFit="1" customWidth="1"/>
    <col min="71" max="71" width="14.453125" bestFit="1" customWidth="1"/>
    <col min="72" max="72" width="11.6328125" bestFit="1" customWidth="1"/>
    <col min="73" max="73" width="14.36328125" bestFit="1" customWidth="1"/>
    <col min="74" max="74" width="14.453125" bestFit="1" customWidth="1"/>
    <col min="75" max="75" width="11.6328125" bestFit="1" customWidth="1"/>
    <col min="76" max="76" width="14.36328125" bestFit="1" customWidth="1"/>
    <col min="77" max="77" width="14.453125" bestFit="1" customWidth="1"/>
    <col min="78" max="78" width="11.6328125" bestFit="1" customWidth="1"/>
    <col min="79" max="79" width="14.36328125" bestFit="1" customWidth="1"/>
    <col min="80" max="80" width="14.453125" bestFit="1" customWidth="1"/>
    <col min="81" max="81" width="11.6328125" bestFit="1" customWidth="1"/>
    <col min="82" max="82" width="14.36328125" bestFit="1" customWidth="1"/>
    <col min="83" max="83" width="14.453125" bestFit="1" customWidth="1"/>
    <col min="84" max="84" width="11.6328125" bestFit="1" customWidth="1"/>
    <col min="85" max="85" width="14.36328125" bestFit="1" customWidth="1"/>
    <col min="86" max="86" width="14.453125" bestFit="1" customWidth="1"/>
    <col min="87" max="87" width="11.6328125" bestFit="1" customWidth="1"/>
    <col min="88" max="88" width="14.36328125" bestFit="1" customWidth="1"/>
    <col min="89" max="89" width="14.453125" bestFit="1" customWidth="1"/>
    <col min="90" max="90" width="11.6328125" bestFit="1" customWidth="1"/>
    <col min="91" max="91" width="14.36328125" bestFit="1" customWidth="1"/>
    <col min="92" max="92" width="14.453125" bestFit="1" customWidth="1"/>
    <col min="93" max="93" width="11.6328125" bestFit="1" customWidth="1"/>
    <col min="94" max="94" width="14.36328125" bestFit="1" customWidth="1"/>
    <col min="95" max="95" width="14.453125" bestFit="1" customWidth="1"/>
    <col min="96" max="96" width="11.6328125" bestFit="1" customWidth="1"/>
    <col min="97" max="97" width="14.36328125" bestFit="1" customWidth="1"/>
    <col min="98" max="98" width="14.453125" bestFit="1" customWidth="1"/>
    <col min="99" max="99" width="11.6328125" bestFit="1" customWidth="1"/>
    <col min="100" max="100" width="14.36328125" bestFit="1" customWidth="1"/>
    <col min="101" max="101" width="14.453125" bestFit="1" customWidth="1"/>
    <col min="102" max="102" width="11.6328125" bestFit="1" customWidth="1"/>
    <col min="103" max="103" width="14.36328125" bestFit="1" customWidth="1"/>
    <col min="104" max="104" width="14.453125" bestFit="1" customWidth="1"/>
    <col min="105" max="105" width="11.6328125" bestFit="1" customWidth="1"/>
    <col min="106" max="106" width="14.36328125" bestFit="1" customWidth="1"/>
    <col min="107" max="107" width="14.453125" bestFit="1" customWidth="1"/>
    <col min="108" max="108" width="11.6328125" bestFit="1" customWidth="1"/>
    <col min="109" max="109" width="14.36328125" bestFit="1" customWidth="1"/>
    <col min="110" max="110" width="14.453125" bestFit="1" customWidth="1"/>
    <col min="111" max="111" width="11.6328125" bestFit="1" customWidth="1"/>
    <col min="112" max="112" width="14.36328125" bestFit="1" customWidth="1"/>
    <col min="113" max="113" width="14.453125" bestFit="1" customWidth="1"/>
    <col min="114" max="114" width="11.6328125" bestFit="1" customWidth="1"/>
    <col min="115" max="115" width="14.36328125" bestFit="1" customWidth="1"/>
    <col min="116" max="116" width="14.453125" bestFit="1" customWidth="1"/>
    <col min="117" max="117" width="11.6328125" bestFit="1" customWidth="1"/>
    <col min="118" max="118" width="14.36328125" bestFit="1" customWidth="1"/>
    <col min="119" max="119" width="14.453125" bestFit="1" customWidth="1"/>
    <col min="120" max="120" width="11.6328125" bestFit="1" customWidth="1"/>
    <col min="121" max="121" width="14.36328125" bestFit="1" customWidth="1"/>
    <col min="122" max="122" width="14.453125" bestFit="1" customWidth="1"/>
    <col min="123" max="123" width="11.6328125" bestFit="1" customWidth="1"/>
    <col min="124" max="124" width="14.36328125" bestFit="1" customWidth="1"/>
    <col min="125" max="125" width="14.453125" bestFit="1" customWidth="1"/>
    <col min="126" max="126" width="11.6328125" bestFit="1" customWidth="1"/>
    <col min="127" max="127" width="14.36328125" bestFit="1" customWidth="1"/>
    <col min="128" max="128" width="14.453125" bestFit="1" customWidth="1"/>
    <col min="129" max="129" width="11.6328125" bestFit="1" customWidth="1"/>
    <col min="130" max="130" width="14.36328125" bestFit="1" customWidth="1"/>
    <col min="131" max="131" width="14.453125" bestFit="1" customWidth="1"/>
    <col min="132" max="132" width="11.6328125" bestFit="1" customWidth="1"/>
    <col min="133" max="133" width="14.36328125" bestFit="1" customWidth="1"/>
    <col min="134" max="134" width="14.453125" bestFit="1" customWidth="1"/>
    <col min="135" max="135" width="11.6328125" bestFit="1" customWidth="1"/>
    <col min="136" max="136" width="14.36328125" bestFit="1" customWidth="1"/>
    <col min="137" max="137" width="14.453125" bestFit="1" customWidth="1"/>
    <col min="138" max="138" width="11.6328125" bestFit="1" customWidth="1"/>
    <col min="139" max="139" width="14.36328125" bestFit="1" customWidth="1"/>
    <col min="140" max="140" width="14.453125" bestFit="1" customWidth="1"/>
    <col min="141" max="141" width="11.6328125" bestFit="1" customWidth="1"/>
    <col min="142" max="142" width="14.36328125" bestFit="1" customWidth="1"/>
    <col min="143" max="143" width="14.453125" bestFit="1" customWidth="1"/>
    <col min="144" max="144" width="11.6328125" bestFit="1" customWidth="1"/>
    <col min="145" max="145" width="14.36328125" bestFit="1" customWidth="1"/>
    <col min="146" max="146" width="14.453125" bestFit="1" customWidth="1"/>
    <col min="147" max="147" width="11.6328125" bestFit="1" customWidth="1"/>
    <col min="148" max="148" width="14.36328125" bestFit="1" customWidth="1"/>
    <col min="149" max="149" width="14.453125" bestFit="1" customWidth="1"/>
    <col min="150" max="150" width="11.6328125" bestFit="1" customWidth="1"/>
    <col min="151" max="151" width="14.36328125" bestFit="1" customWidth="1"/>
    <col min="152" max="152" width="14.453125" bestFit="1" customWidth="1"/>
    <col min="153" max="153" width="11.6328125" bestFit="1" customWidth="1"/>
    <col min="154" max="154" width="14.36328125" bestFit="1" customWidth="1"/>
    <col min="155" max="155" width="14.453125" bestFit="1" customWidth="1"/>
    <col min="156" max="156" width="11.6328125" bestFit="1" customWidth="1"/>
    <col min="157" max="157" width="14.36328125" bestFit="1" customWidth="1"/>
    <col min="158" max="158" width="14.453125" bestFit="1" customWidth="1"/>
    <col min="159" max="159" width="11.6328125" bestFit="1" customWidth="1"/>
    <col min="160" max="160" width="14.36328125" bestFit="1" customWidth="1"/>
    <col min="161" max="161" width="14.453125" bestFit="1" customWidth="1"/>
    <col min="162" max="162" width="11.6328125" bestFit="1" customWidth="1"/>
    <col min="163" max="163" width="14.36328125" bestFit="1" customWidth="1"/>
    <col min="164" max="164" width="14.453125" bestFit="1" customWidth="1"/>
    <col min="165" max="165" width="11.6328125" bestFit="1" customWidth="1"/>
    <col min="166" max="166" width="14.36328125" bestFit="1" customWidth="1"/>
    <col min="167" max="167" width="14.453125" bestFit="1" customWidth="1"/>
    <col min="168" max="168" width="11.6328125" bestFit="1" customWidth="1"/>
    <col min="169" max="169" width="14.36328125" bestFit="1" customWidth="1"/>
    <col min="170" max="170" width="14.453125" bestFit="1" customWidth="1"/>
    <col min="171" max="171" width="11.6328125" bestFit="1" customWidth="1"/>
    <col min="172" max="172" width="14.36328125" bestFit="1" customWidth="1"/>
    <col min="173" max="173" width="14.453125" bestFit="1" customWidth="1"/>
    <col min="174" max="174" width="11.6328125" bestFit="1" customWidth="1"/>
    <col min="175" max="175" width="14.36328125" bestFit="1" customWidth="1"/>
    <col min="176" max="176" width="14.453125" bestFit="1" customWidth="1"/>
    <col min="177" max="177" width="11.6328125" bestFit="1" customWidth="1"/>
    <col min="178" max="178" width="14.36328125" bestFit="1" customWidth="1"/>
    <col min="179" max="179" width="14.453125" bestFit="1" customWidth="1"/>
    <col min="180" max="180" width="11.6328125" bestFit="1" customWidth="1"/>
    <col min="181" max="181" width="14.36328125" bestFit="1" customWidth="1"/>
    <col min="182" max="182" width="14.453125" bestFit="1" customWidth="1"/>
    <col min="183" max="183" width="11.6328125" bestFit="1" customWidth="1"/>
    <col min="184" max="184" width="14.36328125" bestFit="1" customWidth="1"/>
    <col min="185" max="185" width="14.453125" bestFit="1" customWidth="1"/>
    <col min="186" max="186" width="11.6328125" bestFit="1" customWidth="1"/>
    <col min="187" max="187" width="14.36328125" bestFit="1" customWidth="1"/>
    <col min="188" max="188" width="14.453125" bestFit="1" customWidth="1"/>
    <col min="189" max="189" width="11.6328125" bestFit="1" customWidth="1"/>
    <col min="190" max="190" width="14.36328125" bestFit="1" customWidth="1"/>
    <col min="191" max="191" width="14.453125" bestFit="1" customWidth="1"/>
    <col min="192" max="192" width="11.6328125" bestFit="1" customWidth="1"/>
    <col min="193" max="193" width="14.36328125" bestFit="1" customWidth="1"/>
    <col min="194" max="194" width="14.453125" bestFit="1" customWidth="1"/>
    <col min="195" max="195" width="11.6328125" bestFit="1" customWidth="1"/>
    <col min="196" max="196" width="14.36328125" bestFit="1" customWidth="1"/>
    <col min="197" max="197" width="14.453125" bestFit="1" customWidth="1"/>
    <col min="198" max="198" width="11.6328125" bestFit="1" customWidth="1"/>
    <col min="199" max="199" width="14.36328125" bestFit="1" customWidth="1"/>
    <col min="200" max="200" width="14.453125" bestFit="1" customWidth="1"/>
    <col min="201" max="201" width="11.6328125" bestFit="1" customWidth="1"/>
    <col min="202" max="202" width="14.36328125" bestFit="1" customWidth="1"/>
    <col min="203" max="203" width="14.453125" bestFit="1" customWidth="1"/>
    <col min="204" max="204" width="11.6328125" bestFit="1" customWidth="1"/>
    <col min="205" max="205" width="14.36328125" bestFit="1" customWidth="1"/>
    <col min="206" max="206" width="14.453125" bestFit="1" customWidth="1"/>
    <col min="207" max="207" width="11.6328125" bestFit="1" customWidth="1"/>
    <col min="208" max="208" width="14.36328125" bestFit="1" customWidth="1"/>
    <col min="209" max="209" width="14.453125" bestFit="1" customWidth="1"/>
    <col min="210" max="210" width="11.6328125" bestFit="1" customWidth="1"/>
    <col min="211" max="211" width="14.36328125" bestFit="1" customWidth="1"/>
    <col min="212" max="212" width="14.453125" bestFit="1" customWidth="1"/>
    <col min="213" max="213" width="11.6328125" bestFit="1" customWidth="1"/>
    <col min="214" max="214" width="14.36328125" bestFit="1" customWidth="1"/>
    <col min="215" max="215" width="14.453125" bestFit="1" customWidth="1"/>
    <col min="216" max="216" width="11.6328125" bestFit="1" customWidth="1"/>
    <col min="217" max="217" width="14.36328125" bestFit="1" customWidth="1"/>
    <col min="218" max="218" width="14.453125" bestFit="1" customWidth="1"/>
    <col min="219" max="219" width="11.6328125" bestFit="1" customWidth="1"/>
    <col min="220" max="220" width="14.36328125" bestFit="1" customWidth="1"/>
    <col min="221" max="221" width="14.453125" bestFit="1" customWidth="1"/>
    <col min="222" max="222" width="11.6328125" bestFit="1" customWidth="1"/>
    <col min="223" max="223" width="14.36328125" bestFit="1" customWidth="1"/>
    <col min="224" max="224" width="14.453125" bestFit="1" customWidth="1"/>
    <col min="225" max="225" width="11.6328125" bestFit="1" customWidth="1"/>
    <col min="226" max="226" width="14.36328125" bestFit="1" customWidth="1"/>
    <col min="227" max="227" width="14.453125" bestFit="1" customWidth="1"/>
    <col min="228" max="228" width="11.6328125" bestFit="1" customWidth="1"/>
    <col min="229" max="229" width="14.36328125" bestFit="1" customWidth="1"/>
    <col min="230" max="230" width="14.453125" bestFit="1" customWidth="1"/>
    <col min="231" max="231" width="11.6328125" bestFit="1" customWidth="1"/>
    <col min="232" max="232" width="14.36328125" bestFit="1" customWidth="1"/>
    <col min="233" max="233" width="14.453125" bestFit="1" customWidth="1"/>
    <col min="234" max="234" width="11.6328125" bestFit="1" customWidth="1"/>
    <col min="235" max="235" width="14.36328125" bestFit="1" customWidth="1"/>
    <col min="236" max="236" width="14.453125" bestFit="1" customWidth="1"/>
    <col min="237" max="237" width="11.6328125" bestFit="1" customWidth="1"/>
    <col min="238" max="238" width="14.36328125" bestFit="1" customWidth="1"/>
    <col min="239" max="239" width="14.453125" bestFit="1" customWidth="1"/>
    <col min="240" max="240" width="11.6328125" bestFit="1" customWidth="1"/>
    <col min="241" max="241" width="14.36328125" bestFit="1" customWidth="1"/>
    <col min="242" max="242" width="14.453125" bestFit="1" customWidth="1"/>
    <col min="243" max="243" width="11.6328125" bestFit="1" customWidth="1"/>
    <col min="244" max="244" width="14.36328125" bestFit="1" customWidth="1"/>
    <col min="245" max="245" width="14.453125" bestFit="1" customWidth="1"/>
    <col min="246" max="246" width="11.6328125" bestFit="1" customWidth="1"/>
    <col min="247" max="247" width="14.36328125" bestFit="1" customWidth="1"/>
    <col min="248" max="248" width="14.453125" bestFit="1" customWidth="1"/>
    <col min="249" max="249" width="11.6328125" bestFit="1" customWidth="1"/>
    <col min="250" max="250" width="14.36328125" bestFit="1" customWidth="1"/>
    <col min="251" max="251" width="14.453125" bestFit="1" customWidth="1"/>
    <col min="252" max="252" width="11.6328125" bestFit="1" customWidth="1"/>
    <col min="253" max="253" width="14.36328125" bestFit="1" customWidth="1"/>
    <col min="254" max="254" width="14.453125" bestFit="1" customWidth="1"/>
    <col min="255" max="255" width="11.6328125" bestFit="1" customWidth="1"/>
    <col min="256" max="256" width="14.36328125" bestFit="1" customWidth="1"/>
    <col min="257" max="257" width="14.453125" bestFit="1" customWidth="1"/>
    <col min="258" max="258" width="11.6328125" bestFit="1" customWidth="1"/>
    <col min="259" max="259" width="14.36328125" bestFit="1" customWidth="1"/>
    <col min="260" max="260" width="14.453125" bestFit="1" customWidth="1"/>
    <col min="261" max="261" width="11.6328125" bestFit="1" customWidth="1"/>
    <col min="262" max="262" width="14.36328125" bestFit="1" customWidth="1"/>
    <col min="263" max="263" width="14.453125" bestFit="1" customWidth="1"/>
    <col min="264" max="264" width="11.6328125" bestFit="1" customWidth="1"/>
    <col min="265" max="265" width="14.36328125" bestFit="1" customWidth="1"/>
    <col min="266" max="266" width="14.453125" bestFit="1" customWidth="1"/>
    <col min="267" max="267" width="11.6328125" bestFit="1" customWidth="1"/>
    <col min="268" max="268" width="14.36328125" bestFit="1" customWidth="1"/>
    <col min="269" max="269" width="14.453125" bestFit="1" customWidth="1"/>
    <col min="270" max="270" width="11.6328125" bestFit="1" customWidth="1"/>
    <col min="271" max="271" width="14.36328125" bestFit="1" customWidth="1"/>
    <col min="272" max="272" width="14.453125" bestFit="1" customWidth="1"/>
    <col min="273" max="273" width="11.6328125" bestFit="1" customWidth="1"/>
    <col min="274" max="274" width="14.36328125" bestFit="1" customWidth="1"/>
    <col min="275" max="275" width="14.453125" bestFit="1" customWidth="1"/>
    <col min="276" max="276" width="11.6328125" bestFit="1" customWidth="1"/>
    <col min="277" max="277" width="14.36328125" bestFit="1" customWidth="1"/>
    <col min="278" max="278" width="14.453125" bestFit="1" customWidth="1"/>
    <col min="279" max="279" width="11.6328125" bestFit="1" customWidth="1"/>
    <col min="280" max="280" width="14.36328125" bestFit="1" customWidth="1"/>
    <col min="281" max="281" width="14.453125" bestFit="1" customWidth="1"/>
    <col min="282" max="282" width="11.6328125" bestFit="1" customWidth="1"/>
    <col min="283" max="283" width="14.36328125" bestFit="1" customWidth="1"/>
    <col min="284" max="284" width="14.453125" bestFit="1" customWidth="1"/>
    <col min="285" max="285" width="11.6328125" bestFit="1" customWidth="1"/>
    <col min="286" max="286" width="14.36328125" bestFit="1" customWidth="1"/>
    <col min="287" max="287" width="14.453125" bestFit="1" customWidth="1"/>
    <col min="288" max="288" width="11.6328125" bestFit="1" customWidth="1"/>
    <col min="289" max="289" width="14.36328125" bestFit="1" customWidth="1"/>
    <col min="290" max="290" width="14.453125" bestFit="1" customWidth="1"/>
    <col min="291" max="291" width="11.6328125" bestFit="1" customWidth="1"/>
    <col min="292" max="292" width="14.36328125" bestFit="1" customWidth="1"/>
    <col min="293" max="293" width="14.453125" bestFit="1" customWidth="1"/>
    <col min="294" max="294" width="11.6328125" bestFit="1" customWidth="1"/>
    <col min="295" max="295" width="14.36328125" bestFit="1" customWidth="1"/>
    <col min="296" max="296" width="14.453125" bestFit="1" customWidth="1"/>
    <col min="297" max="297" width="11.6328125" bestFit="1" customWidth="1"/>
    <col min="298" max="298" width="14.36328125" bestFit="1" customWidth="1"/>
    <col min="299" max="299" width="14.453125" bestFit="1" customWidth="1"/>
    <col min="300" max="300" width="11.6328125" bestFit="1" customWidth="1"/>
    <col min="301" max="301" width="14.36328125" bestFit="1" customWidth="1"/>
    <col min="302" max="302" width="14.453125" bestFit="1" customWidth="1"/>
    <col min="303" max="303" width="11.6328125" bestFit="1" customWidth="1"/>
    <col min="304" max="304" width="14.36328125" bestFit="1" customWidth="1"/>
    <col min="305" max="305" width="14.453125" bestFit="1" customWidth="1"/>
    <col min="306" max="306" width="11.6328125" bestFit="1" customWidth="1"/>
    <col min="307" max="307" width="14.36328125" bestFit="1" customWidth="1"/>
    <col min="308" max="308" width="14.453125" bestFit="1" customWidth="1"/>
    <col min="309" max="309" width="11.6328125" bestFit="1" customWidth="1"/>
    <col min="310" max="310" width="14.36328125" bestFit="1" customWidth="1"/>
    <col min="311" max="311" width="14.453125" bestFit="1" customWidth="1"/>
    <col min="312" max="312" width="11.6328125" bestFit="1" customWidth="1"/>
    <col min="313" max="313" width="14.36328125" bestFit="1" customWidth="1"/>
    <col min="314" max="314" width="14.453125" bestFit="1" customWidth="1"/>
    <col min="315" max="315" width="11.6328125" bestFit="1" customWidth="1"/>
    <col min="316" max="316" width="14.36328125" bestFit="1" customWidth="1"/>
    <col min="317" max="317" width="14.453125" bestFit="1" customWidth="1"/>
    <col min="318" max="318" width="11.6328125" bestFit="1" customWidth="1"/>
    <col min="319" max="319" width="14.36328125" bestFit="1" customWidth="1"/>
    <col min="320" max="320" width="14.453125" bestFit="1" customWidth="1"/>
    <col min="321" max="321" width="11.6328125" bestFit="1" customWidth="1"/>
    <col min="322" max="322" width="14.36328125" bestFit="1" customWidth="1"/>
    <col min="323" max="323" width="14.453125" bestFit="1" customWidth="1"/>
    <col min="324" max="324" width="11.6328125" bestFit="1" customWidth="1"/>
    <col min="325" max="325" width="14.36328125" bestFit="1" customWidth="1"/>
    <col min="326" max="326" width="14.453125" bestFit="1" customWidth="1"/>
    <col min="327" max="327" width="11.6328125" bestFit="1" customWidth="1"/>
    <col min="328" max="328" width="14.36328125" bestFit="1" customWidth="1"/>
    <col min="329" max="329" width="14.453125" bestFit="1" customWidth="1"/>
    <col min="330" max="330" width="11.6328125" bestFit="1" customWidth="1"/>
    <col min="331" max="331" width="14.36328125" bestFit="1" customWidth="1"/>
    <col min="332" max="332" width="14.453125" bestFit="1" customWidth="1"/>
    <col min="333" max="333" width="11.6328125" bestFit="1" customWidth="1"/>
    <col min="334" max="334" width="14.36328125" bestFit="1" customWidth="1"/>
    <col min="335" max="335" width="14.453125" bestFit="1" customWidth="1"/>
    <col min="336" max="336" width="11.6328125" bestFit="1" customWidth="1"/>
    <col min="337" max="337" width="14.36328125" bestFit="1" customWidth="1"/>
    <col min="338" max="338" width="14.453125" bestFit="1" customWidth="1"/>
    <col min="339" max="339" width="11.6328125" bestFit="1" customWidth="1"/>
    <col min="340" max="340" width="14.36328125" bestFit="1" customWidth="1"/>
    <col min="341" max="341" width="14.453125" bestFit="1" customWidth="1"/>
    <col min="342" max="342" width="11.6328125" bestFit="1" customWidth="1"/>
    <col min="343" max="343" width="14.36328125" bestFit="1" customWidth="1"/>
    <col min="344" max="344" width="14.453125" bestFit="1" customWidth="1"/>
    <col min="345" max="345" width="11.6328125" bestFit="1" customWidth="1"/>
    <col min="346" max="346" width="14.36328125" bestFit="1" customWidth="1"/>
    <col min="347" max="347" width="14.453125" bestFit="1" customWidth="1"/>
    <col min="348" max="348" width="11.6328125" bestFit="1" customWidth="1"/>
    <col min="349" max="349" width="14.36328125" bestFit="1" customWidth="1"/>
    <col min="350" max="350" width="14.453125" bestFit="1" customWidth="1"/>
    <col min="351" max="351" width="11.6328125" bestFit="1" customWidth="1"/>
    <col min="352" max="352" width="14.36328125" bestFit="1" customWidth="1"/>
    <col min="353" max="353" width="14.453125" bestFit="1" customWidth="1"/>
    <col min="354" max="354" width="11.6328125" bestFit="1" customWidth="1"/>
    <col min="355" max="355" width="14.36328125" bestFit="1" customWidth="1"/>
    <col min="356" max="356" width="14.453125" bestFit="1" customWidth="1"/>
    <col min="357" max="357" width="11.6328125" bestFit="1" customWidth="1"/>
    <col min="358" max="358" width="14.36328125" bestFit="1" customWidth="1"/>
    <col min="359" max="359" width="14.453125" bestFit="1" customWidth="1"/>
    <col min="360" max="360" width="11.6328125" bestFit="1" customWidth="1"/>
    <col min="361" max="361" width="14.36328125" bestFit="1" customWidth="1"/>
    <col min="362" max="362" width="14.453125" bestFit="1" customWidth="1"/>
    <col min="363" max="363" width="11.6328125" bestFit="1" customWidth="1"/>
    <col min="364" max="364" width="14.36328125" bestFit="1" customWidth="1"/>
    <col min="365" max="365" width="14.453125" bestFit="1" customWidth="1"/>
    <col min="366" max="366" width="11.6328125" bestFit="1" customWidth="1"/>
    <col min="367" max="367" width="14.36328125" bestFit="1" customWidth="1"/>
    <col min="368" max="368" width="14.453125" bestFit="1" customWidth="1"/>
    <col min="369" max="369" width="11.6328125" bestFit="1" customWidth="1"/>
    <col min="370" max="370" width="14.36328125" bestFit="1" customWidth="1"/>
    <col min="371" max="371" width="14.453125" bestFit="1" customWidth="1"/>
    <col min="372" max="372" width="11.6328125" bestFit="1" customWidth="1"/>
    <col min="373" max="373" width="14.36328125" bestFit="1" customWidth="1"/>
    <col min="374" max="374" width="14.453125" bestFit="1" customWidth="1"/>
    <col min="375" max="375" width="11.6328125" bestFit="1" customWidth="1"/>
    <col min="376" max="376" width="14.36328125" bestFit="1" customWidth="1"/>
    <col min="377" max="377" width="14.453125" bestFit="1" customWidth="1"/>
    <col min="378" max="378" width="11.6328125" bestFit="1" customWidth="1"/>
    <col min="379" max="379" width="14.36328125" bestFit="1" customWidth="1"/>
    <col min="380" max="380" width="14.453125" bestFit="1" customWidth="1"/>
    <col min="381" max="381" width="11.6328125" bestFit="1" customWidth="1"/>
    <col min="382" max="382" width="14.36328125" bestFit="1" customWidth="1"/>
    <col min="383" max="383" width="14.453125" bestFit="1" customWidth="1"/>
    <col min="384" max="384" width="11.6328125" bestFit="1" customWidth="1"/>
    <col min="385" max="385" width="14.36328125" bestFit="1" customWidth="1"/>
    <col min="386" max="386" width="14.453125" bestFit="1" customWidth="1"/>
    <col min="387" max="387" width="11.6328125" bestFit="1" customWidth="1"/>
    <col min="388" max="388" width="14.36328125" bestFit="1" customWidth="1"/>
    <col min="389" max="389" width="14.453125" bestFit="1" customWidth="1"/>
    <col min="390" max="390" width="11.6328125" bestFit="1" customWidth="1"/>
    <col min="391" max="391" width="14.36328125" bestFit="1" customWidth="1"/>
    <col min="392" max="392" width="14.453125" bestFit="1" customWidth="1"/>
    <col min="393" max="393" width="11.6328125" bestFit="1" customWidth="1"/>
    <col min="394" max="394" width="14.36328125" bestFit="1" customWidth="1"/>
    <col min="395" max="395" width="14.453125" bestFit="1" customWidth="1"/>
    <col min="396" max="396" width="11.6328125" bestFit="1" customWidth="1"/>
    <col min="397" max="397" width="14.36328125" bestFit="1" customWidth="1"/>
    <col min="398" max="398" width="14.453125" bestFit="1" customWidth="1"/>
    <col min="399" max="399" width="11.6328125" bestFit="1" customWidth="1"/>
    <col min="400" max="400" width="14.36328125" bestFit="1" customWidth="1"/>
    <col min="401" max="401" width="14.453125" bestFit="1" customWidth="1"/>
    <col min="402" max="402" width="11.6328125" bestFit="1" customWidth="1"/>
    <col min="403" max="403" width="14.36328125" bestFit="1" customWidth="1"/>
    <col min="404" max="404" width="14.453125" bestFit="1" customWidth="1"/>
    <col min="405" max="405" width="11.6328125" bestFit="1" customWidth="1"/>
    <col min="406" max="406" width="14.36328125" bestFit="1" customWidth="1"/>
    <col min="407" max="407" width="14.453125" bestFit="1" customWidth="1"/>
    <col min="408" max="408" width="11.6328125" bestFit="1" customWidth="1"/>
    <col min="409" max="409" width="14.36328125" bestFit="1" customWidth="1"/>
    <col min="410" max="410" width="14.453125" bestFit="1" customWidth="1"/>
    <col min="411" max="411" width="11.6328125" bestFit="1" customWidth="1"/>
    <col min="412" max="412" width="14.36328125" bestFit="1" customWidth="1"/>
    <col min="413" max="413" width="14.453125" bestFit="1" customWidth="1"/>
    <col min="414" max="414" width="11.6328125" bestFit="1" customWidth="1"/>
    <col min="415" max="415" width="14.36328125" bestFit="1" customWidth="1"/>
    <col min="416" max="416" width="14.453125" bestFit="1" customWidth="1"/>
    <col min="417" max="417" width="11.6328125" bestFit="1" customWidth="1"/>
    <col min="418" max="418" width="14.36328125" bestFit="1" customWidth="1"/>
    <col min="419" max="419" width="14.453125" bestFit="1" customWidth="1"/>
    <col min="420" max="420" width="11.6328125" bestFit="1" customWidth="1"/>
    <col min="421" max="421" width="14.36328125" bestFit="1" customWidth="1"/>
    <col min="422" max="422" width="14.453125" bestFit="1" customWidth="1"/>
    <col min="423" max="423" width="11.6328125" bestFit="1" customWidth="1"/>
    <col min="424" max="424" width="14.36328125" bestFit="1" customWidth="1"/>
    <col min="425" max="425" width="14.453125" bestFit="1" customWidth="1"/>
    <col min="426" max="426" width="11.6328125" bestFit="1" customWidth="1"/>
    <col min="427" max="427" width="14.36328125" bestFit="1" customWidth="1"/>
    <col min="428" max="428" width="14.453125" bestFit="1" customWidth="1"/>
    <col min="429" max="429" width="11.6328125" bestFit="1" customWidth="1"/>
    <col min="430" max="430" width="14.36328125" bestFit="1" customWidth="1"/>
    <col min="431" max="431" width="14.453125" bestFit="1" customWidth="1"/>
    <col min="432" max="432" width="11.6328125" bestFit="1" customWidth="1"/>
    <col min="433" max="433" width="14.36328125" bestFit="1" customWidth="1"/>
    <col min="434" max="434" width="14.453125" bestFit="1" customWidth="1"/>
    <col min="435" max="435" width="11.6328125" bestFit="1" customWidth="1"/>
    <col min="436" max="436" width="14.36328125" bestFit="1" customWidth="1"/>
    <col min="437" max="437" width="14.453125" bestFit="1" customWidth="1"/>
    <col min="438" max="438" width="11.6328125" bestFit="1" customWidth="1"/>
    <col min="439" max="439" width="14.36328125" bestFit="1" customWidth="1"/>
    <col min="440" max="440" width="14.453125" bestFit="1" customWidth="1"/>
    <col min="441" max="441" width="11.6328125" bestFit="1" customWidth="1"/>
    <col min="442" max="442" width="14.36328125" bestFit="1" customWidth="1"/>
    <col min="443" max="443" width="14.453125" bestFit="1" customWidth="1"/>
    <col min="444" max="444" width="11.6328125" bestFit="1" customWidth="1"/>
    <col min="445" max="445" width="14.36328125" bestFit="1" customWidth="1"/>
    <col min="446" max="446" width="14.453125" bestFit="1" customWidth="1"/>
    <col min="447" max="447" width="11.6328125" bestFit="1" customWidth="1"/>
    <col min="448" max="448" width="14.36328125" bestFit="1" customWidth="1"/>
    <col min="449" max="449" width="14.453125" bestFit="1" customWidth="1"/>
    <col min="450" max="450" width="11.6328125" bestFit="1" customWidth="1"/>
    <col min="451" max="451" width="14.36328125" bestFit="1" customWidth="1"/>
    <col min="452" max="452" width="14.453125" bestFit="1" customWidth="1"/>
    <col min="453" max="453" width="11.6328125" bestFit="1" customWidth="1"/>
    <col min="454" max="454" width="14.36328125" bestFit="1" customWidth="1"/>
    <col min="455" max="455" width="14.453125" bestFit="1" customWidth="1"/>
    <col min="456" max="456" width="11.6328125" bestFit="1" customWidth="1"/>
    <col min="457" max="457" width="14.36328125" bestFit="1" customWidth="1"/>
    <col min="458" max="458" width="14.453125" bestFit="1" customWidth="1"/>
    <col min="459" max="459" width="11.6328125" bestFit="1" customWidth="1"/>
    <col min="460" max="460" width="14.36328125" bestFit="1" customWidth="1"/>
    <col min="461" max="461" width="14.453125" bestFit="1" customWidth="1"/>
    <col min="462" max="462" width="11.6328125" bestFit="1" customWidth="1"/>
    <col min="463" max="463" width="14.36328125" bestFit="1" customWidth="1"/>
    <col min="464" max="464" width="14.453125" bestFit="1" customWidth="1"/>
    <col min="465" max="465" width="11.6328125" bestFit="1" customWidth="1"/>
    <col min="466" max="466" width="14.36328125" bestFit="1" customWidth="1"/>
    <col min="467" max="467" width="14.453125" bestFit="1" customWidth="1"/>
    <col min="468" max="468" width="11.6328125" bestFit="1" customWidth="1"/>
    <col min="469" max="469" width="14.36328125" bestFit="1" customWidth="1"/>
    <col min="470" max="470" width="14.453125" bestFit="1" customWidth="1"/>
    <col min="471" max="471" width="11.6328125" bestFit="1" customWidth="1"/>
    <col min="472" max="472" width="14.36328125" bestFit="1" customWidth="1"/>
    <col min="473" max="473" width="14.453125" bestFit="1" customWidth="1"/>
    <col min="474" max="474" width="11.6328125" bestFit="1" customWidth="1"/>
    <col min="475" max="475" width="14.36328125" bestFit="1" customWidth="1"/>
    <col min="476" max="476" width="14.453125" bestFit="1" customWidth="1"/>
    <col min="477" max="477" width="11.6328125" bestFit="1" customWidth="1"/>
    <col min="478" max="478" width="14.36328125" bestFit="1" customWidth="1"/>
    <col min="479" max="479" width="14.453125" bestFit="1" customWidth="1"/>
    <col min="480" max="480" width="11.6328125" bestFit="1" customWidth="1"/>
    <col min="481" max="481" width="14.36328125" bestFit="1" customWidth="1"/>
    <col min="482" max="482" width="14.453125" bestFit="1" customWidth="1"/>
    <col min="483" max="483" width="11.6328125" bestFit="1" customWidth="1"/>
    <col min="484" max="484" width="14.36328125" bestFit="1" customWidth="1"/>
    <col min="485" max="485" width="14.453125" bestFit="1" customWidth="1"/>
    <col min="486" max="486" width="11.6328125" bestFit="1" customWidth="1"/>
    <col min="487" max="487" width="14.36328125" bestFit="1" customWidth="1"/>
    <col min="488" max="488" width="14.453125" bestFit="1" customWidth="1"/>
    <col min="489" max="489" width="11.6328125" bestFit="1" customWidth="1"/>
    <col min="490" max="490" width="14.36328125" bestFit="1" customWidth="1"/>
    <col min="491" max="491" width="14.453125" bestFit="1" customWidth="1"/>
    <col min="492" max="492" width="11.6328125" bestFit="1" customWidth="1"/>
    <col min="493" max="493" width="14.36328125" bestFit="1" customWidth="1"/>
    <col min="494" max="494" width="14.453125" bestFit="1" customWidth="1"/>
    <col min="495" max="495" width="11.6328125" bestFit="1" customWidth="1"/>
    <col min="496" max="496" width="14.36328125" bestFit="1" customWidth="1"/>
    <col min="497" max="497" width="14.453125" bestFit="1" customWidth="1"/>
    <col min="498" max="498" width="11.6328125" bestFit="1" customWidth="1"/>
    <col min="499" max="499" width="14.36328125" bestFit="1" customWidth="1"/>
    <col min="500" max="500" width="14.453125" bestFit="1" customWidth="1"/>
    <col min="501" max="501" width="11.6328125" bestFit="1" customWidth="1"/>
    <col min="502" max="502" width="14.36328125" bestFit="1" customWidth="1"/>
    <col min="503" max="503" width="14.453125" bestFit="1" customWidth="1"/>
    <col min="504" max="504" width="11.6328125" bestFit="1" customWidth="1"/>
    <col min="505" max="505" width="14.36328125" bestFit="1" customWidth="1"/>
    <col min="506" max="506" width="14.453125" bestFit="1" customWidth="1"/>
    <col min="507" max="507" width="11.6328125" bestFit="1" customWidth="1"/>
    <col min="508" max="508" width="14.36328125" bestFit="1" customWidth="1"/>
    <col min="509" max="509" width="14.453125" bestFit="1" customWidth="1"/>
    <col min="510" max="510" width="11.6328125" bestFit="1" customWidth="1"/>
    <col min="511" max="511" width="14.36328125" bestFit="1" customWidth="1"/>
    <col min="512" max="512" width="14.453125" bestFit="1" customWidth="1"/>
    <col min="513" max="513" width="11.6328125" bestFit="1" customWidth="1"/>
    <col min="514" max="514" width="14.36328125" bestFit="1" customWidth="1"/>
    <col min="515" max="515" width="14.453125" bestFit="1" customWidth="1"/>
    <col min="516" max="516" width="11.6328125" bestFit="1" customWidth="1"/>
    <col min="517" max="517" width="14.36328125" bestFit="1" customWidth="1"/>
    <col min="518" max="518" width="14.453125" bestFit="1" customWidth="1"/>
    <col min="519" max="519" width="11.6328125" bestFit="1" customWidth="1"/>
    <col min="520" max="520" width="14.36328125" bestFit="1" customWidth="1"/>
    <col min="521" max="521" width="14.453125" bestFit="1" customWidth="1"/>
    <col min="522" max="522" width="11.6328125" bestFit="1" customWidth="1"/>
    <col min="523" max="523" width="14.36328125" bestFit="1" customWidth="1"/>
    <col min="524" max="524" width="14.453125" bestFit="1" customWidth="1"/>
    <col min="525" max="525" width="11.6328125" bestFit="1" customWidth="1"/>
    <col min="526" max="526" width="14.36328125" bestFit="1" customWidth="1"/>
    <col min="527" max="527" width="14.453125" bestFit="1" customWidth="1"/>
    <col min="528" max="528" width="11.6328125" bestFit="1" customWidth="1"/>
    <col min="529" max="529" width="14.36328125" bestFit="1" customWidth="1"/>
    <col min="530" max="530" width="14.453125" bestFit="1" customWidth="1"/>
    <col min="531" max="531" width="11.6328125" bestFit="1" customWidth="1"/>
    <col min="532" max="532" width="14.36328125" bestFit="1" customWidth="1"/>
    <col min="533" max="533" width="14.453125" bestFit="1" customWidth="1"/>
    <col min="534" max="534" width="11.6328125" bestFit="1" customWidth="1"/>
    <col min="535" max="535" width="14.36328125" bestFit="1" customWidth="1"/>
    <col min="536" max="536" width="14.453125" bestFit="1" customWidth="1"/>
    <col min="537" max="537" width="11.6328125" bestFit="1" customWidth="1"/>
    <col min="538" max="538" width="14.36328125" bestFit="1" customWidth="1"/>
    <col min="539" max="539" width="14.453125" bestFit="1" customWidth="1"/>
    <col min="540" max="540" width="11.6328125" bestFit="1" customWidth="1"/>
    <col min="541" max="541" width="14.36328125" bestFit="1" customWidth="1"/>
    <col min="542" max="542" width="14.453125" bestFit="1" customWidth="1"/>
    <col min="543" max="543" width="11.6328125" bestFit="1" customWidth="1"/>
    <col min="544" max="544" width="14.36328125" bestFit="1" customWidth="1"/>
    <col min="545" max="545" width="14.453125" bestFit="1" customWidth="1"/>
    <col min="546" max="546" width="11.6328125" bestFit="1" customWidth="1"/>
    <col min="547" max="547" width="14.36328125" bestFit="1" customWidth="1"/>
    <col min="548" max="548" width="14.453125" bestFit="1" customWidth="1"/>
    <col min="549" max="549" width="11.6328125" bestFit="1" customWidth="1"/>
    <col min="550" max="550" width="14.36328125" bestFit="1" customWidth="1"/>
    <col min="551" max="551" width="14.453125" bestFit="1" customWidth="1"/>
    <col min="552" max="552" width="11.6328125" bestFit="1" customWidth="1"/>
    <col min="553" max="553" width="14.36328125" bestFit="1" customWidth="1"/>
    <col min="554" max="554" width="14.453125" bestFit="1" customWidth="1"/>
    <col min="555" max="555" width="11.6328125" bestFit="1" customWidth="1"/>
    <col min="556" max="556" width="14.36328125" bestFit="1" customWidth="1"/>
    <col min="557" max="557" width="14.453125" bestFit="1" customWidth="1"/>
    <col min="558" max="558" width="11.6328125" bestFit="1" customWidth="1"/>
    <col min="559" max="559" width="14.36328125" bestFit="1" customWidth="1"/>
    <col min="560" max="560" width="14.453125" bestFit="1" customWidth="1"/>
    <col min="561" max="561" width="11.6328125" bestFit="1" customWidth="1"/>
    <col min="562" max="562" width="14.36328125" bestFit="1" customWidth="1"/>
    <col min="563" max="563" width="14.453125" bestFit="1" customWidth="1"/>
    <col min="564" max="564" width="11.6328125" bestFit="1" customWidth="1"/>
    <col min="565" max="565" width="14.36328125" bestFit="1" customWidth="1"/>
    <col min="566" max="566" width="14.453125" bestFit="1" customWidth="1"/>
    <col min="567" max="567" width="11.6328125" bestFit="1" customWidth="1"/>
    <col min="568" max="568" width="14.36328125" bestFit="1" customWidth="1"/>
    <col min="569" max="569" width="14.453125" bestFit="1" customWidth="1"/>
    <col min="570" max="570" width="11.6328125" bestFit="1" customWidth="1"/>
    <col min="571" max="571" width="14.36328125" bestFit="1" customWidth="1"/>
    <col min="572" max="572" width="14.453125" bestFit="1" customWidth="1"/>
    <col min="573" max="573" width="11.6328125" bestFit="1" customWidth="1"/>
    <col min="574" max="574" width="14.36328125" bestFit="1" customWidth="1"/>
    <col min="575" max="575" width="14.453125" bestFit="1" customWidth="1"/>
    <col min="576" max="576" width="11.6328125" bestFit="1" customWidth="1"/>
    <col min="577" max="577" width="14.36328125" bestFit="1" customWidth="1"/>
    <col min="578" max="578" width="14.453125" bestFit="1" customWidth="1"/>
    <col min="579" max="579" width="11.6328125" bestFit="1" customWidth="1"/>
    <col min="580" max="580" width="14.36328125" bestFit="1" customWidth="1"/>
    <col min="581" max="581" width="14.453125" bestFit="1" customWidth="1"/>
    <col min="582" max="582" width="11.6328125" bestFit="1" customWidth="1"/>
    <col min="583" max="583" width="14.36328125" bestFit="1" customWidth="1"/>
    <col min="584" max="584" width="14.453125" bestFit="1" customWidth="1"/>
    <col min="585" max="585" width="11.6328125" bestFit="1" customWidth="1"/>
    <col min="586" max="586" width="14.36328125" bestFit="1" customWidth="1"/>
    <col min="587" max="587" width="14.453125" bestFit="1" customWidth="1"/>
    <col min="588" max="588" width="11.6328125" bestFit="1" customWidth="1"/>
    <col min="589" max="589" width="14.36328125" bestFit="1" customWidth="1"/>
    <col min="590" max="590" width="14.453125" bestFit="1" customWidth="1"/>
    <col min="591" max="591" width="11.6328125" bestFit="1" customWidth="1"/>
    <col min="592" max="592" width="14.36328125" bestFit="1" customWidth="1"/>
    <col min="593" max="593" width="14.453125" bestFit="1" customWidth="1"/>
    <col min="594" max="594" width="11.6328125" bestFit="1" customWidth="1"/>
    <col min="595" max="595" width="14.36328125" bestFit="1" customWidth="1"/>
    <col min="596" max="596" width="14.453125" bestFit="1" customWidth="1"/>
    <col min="597" max="597" width="11.6328125" bestFit="1" customWidth="1"/>
    <col min="598" max="598" width="14.36328125" bestFit="1" customWidth="1"/>
    <col min="599" max="599" width="14.453125" bestFit="1" customWidth="1"/>
    <col min="600" max="600" width="11.6328125" bestFit="1" customWidth="1"/>
    <col min="601" max="601" width="14.36328125" bestFit="1" customWidth="1"/>
    <col min="602" max="602" width="14.453125" bestFit="1" customWidth="1"/>
    <col min="603" max="603" width="11.6328125" bestFit="1" customWidth="1"/>
    <col min="604" max="604" width="14.36328125" bestFit="1" customWidth="1"/>
    <col min="605" max="605" width="14.453125" bestFit="1" customWidth="1"/>
    <col min="606" max="606" width="11.6328125" bestFit="1" customWidth="1"/>
    <col min="607" max="607" width="14.36328125" bestFit="1" customWidth="1"/>
    <col min="608" max="608" width="14.453125" bestFit="1" customWidth="1"/>
    <col min="609" max="609" width="11.6328125" bestFit="1" customWidth="1"/>
    <col min="610" max="610" width="14.36328125" bestFit="1" customWidth="1"/>
    <col min="611" max="611" width="14.453125" bestFit="1" customWidth="1"/>
    <col min="612" max="612" width="11.6328125" bestFit="1" customWidth="1"/>
    <col min="613" max="613" width="14.36328125" bestFit="1" customWidth="1"/>
    <col min="614" max="614" width="14.453125" bestFit="1" customWidth="1"/>
    <col min="615" max="615" width="11.6328125" bestFit="1" customWidth="1"/>
    <col min="616" max="616" width="14.36328125" bestFit="1" customWidth="1"/>
    <col min="617" max="617" width="14.453125" bestFit="1" customWidth="1"/>
    <col min="618" max="618" width="11.6328125" bestFit="1" customWidth="1"/>
    <col min="619" max="619" width="14.36328125" bestFit="1" customWidth="1"/>
    <col min="620" max="620" width="14.453125" bestFit="1" customWidth="1"/>
    <col min="621" max="621" width="11.6328125" bestFit="1" customWidth="1"/>
    <col min="622" max="622" width="14.36328125" bestFit="1" customWidth="1"/>
    <col min="623" max="623" width="14.453125" bestFit="1" customWidth="1"/>
    <col min="624" max="624" width="11.6328125" bestFit="1" customWidth="1"/>
    <col min="625" max="625" width="14.36328125" bestFit="1" customWidth="1"/>
    <col min="626" max="626" width="14.453125" bestFit="1" customWidth="1"/>
    <col min="627" max="627" width="11.6328125" bestFit="1" customWidth="1"/>
    <col min="628" max="628" width="14.36328125" bestFit="1" customWidth="1"/>
    <col min="629" max="629" width="14.453125" bestFit="1" customWidth="1"/>
    <col min="630" max="630" width="11.6328125" bestFit="1" customWidth="1"/>
    <col min="631" max="631" width="14.36328125" bestFit="1" customWidth="1"/>
    <col min="632" max="632" width="14.453125" bestFit="1" customWidth="1"/>
    <col min="633" max="633" width="11.6328125" bestFit="1" customWidth="1"/>
    <col min="634" max="634" width="14.36328125" bestFit="1" customWidth="1"/>
    <col min="635" max="635" width="14.453125" bestFit="1" customWidth="1"/>
    <col min="636" max="636" width="11.6328125" bestFit="1" customWidth="1"/>
    <col min="637" max="637" width="14.36328125" bestFit="1" customWidth="1"/>
    <col min="638" max="638" width="14.453125" bestFit="1" customWidth="1"/>
    <col min="639" max="639" width="11.6328125" bestFit="1" customWidth="1"/>
    <col min="640" max="640" width="14.36328125" bestFit="1" customWidth="1"/>
    <col min="641" max="641" width="14.453125" bestFit="1" customWidth="1"/>
    <col min="642" max="642" width="11.6328125" bestFit="1" customWidth="1"/>
    <col min="643" max="643" width="14.36328125" bestFit="1" customWidth="1"/>
    <col min="644" max="644" width="14.453125" bestFit="1" customWidth="1"/>
    <col min="645" max="645" width="11.6328125" bestFit="1" customWidth="1"/>
    <col min="646" max="646" width="14.36328125" bestFit="1" customWidth="1"/>
    <col min="647" max="647" width="14.453125" bestFit="1" customWidth="1"/>
    <col min="648" max="648" width="11.6328125" bestFit="1" customWidth="1"/>
    <col min="649" max="649" width="14.36328125" bestFit="1" customWidth="1"/>
    <col min="650" max="650" width="14.453125" bestFit="1" customWidth="1"/>
    <col min="651" max="651" width="11.6328125" bestFit="1" customWidth="1"/>
    <col min="652" max="652" width="14.36328125" bestFit="1" customWidth="1"/>
    <col min="653" max="653" width="14.453125" bestFit="1" customWidth="1"/>
    <col min="654" max="654" width="11.6328125" bestFit="1" customWidth="1"/>
    <col min="655" max="655" width="14.36328125" bestFit="1" customWidth="1"/>
    <col min="656" max="656" width="14.453125" bestFit="1" customWidth="1"/>
    <col min="657" max="657" width="11.6328125" bestFit="1" customWidth="1"/>
    <col min="658" max="658" width="14.36328125" bestFit="1" customWidth="1"/>
    <col min="659" max="659" width="14.453125" bestFit="1" customWidth="1"/>
    <col min="660" max="660" width="11.6328125" bestFit="1" customWidth="1"/>
    <col min="661" max="661" width="14.36328125" bestFit="1" customWidth="1"/>
    <col min="662" max="662" width="14.453125" bestFit="1" customWidth="1"/>
    <col min="663" max="663" width="11.6328125" bestFit="1" customWidth="1"/>
    <col min="664" max="664" width="14.36328125" bestFit="1" customWidth="1"/>
    <col min="665" max="665" width="14.453125" bestFit="1" customWidth="1"/>
    <col min="666" max="666" width="11.6328125" bestFit="1" customWidth="1"/>
    <col min="667" max="667" width="14.36328125" bestFit="1" customWidth="1"/>
    <col min="668" max="668" width="14.453125" bestFit="1" customWidth="1"/>
    <col min="669" max="669" width="11.6328125" bestFit="1" customWidth="1"/>
    <col min="670" max="670" width="14.36328125" bestFit="1" customWidth="1"/>
    <col min="671" max="671" width="14.453125" bestFit="1" customWidth="1"/>
    <col min="672" max="672" width="11.6328125" bestFit="1" customWidth="1"/>
    <col min="673" max="673" width="14.36328125" bestFit="1" customWidth="1"/>
    <col min="674" max="674" width="14.453125" bestFit="1" customWidth="1"/>
    <col min="675" max="675" width="11.6328125" bestFit="1" customWidth="1"/>
    <col min="676" max="676" width="14.36328125" bestFit="1" customWidth="1"/>
    <col min="677" max="677" width="14.453125" bestFit="1" customWidth="1"/>
    <col min="678" max="678" width="11.6328125" bestFit="1" customWidth="1"/>
    <col min="679" max="679" width="14.36328125" bestFit="1" customWidth="1"/>
    <col min="680" max="680" width="14.453125" bestFit="1" customWidth="1"/>
    <col min="681" max="681" width="11.6328125" bestFit="1" customWidth="1"/>
    <col min="682" max="682" width="14.36328125" bestFit="1" customWidth="1"/>
    <col min="683" max="683" width="14.453125" bestFit="1" customWidth="1"/>
    <col min="684" max="684" width="11.6328125" bestFit="1" customWidth="1"/>
    <col min="685" max="685" width="14.36328125" bestFit="1" customWidth="1"/>
    <col min="686" max="686" width="14.453125" bestFit="1" customWidth="1"/>
    <col min="687" max="687" width="11.6328125" bestFit="1" customWidth="1"/>
    <col min="688" max="688" width="14.36328125" bestFit="1" customWidth="1"/>
    <col min="689" max="689" width="14.453125" bestFit="1" customWidth="1"/>
    <col min="690" max="690" width="11.6328125" bestFit="1" customWidth="1"/>
    <col min="691" max="691" width="14.36328125" bestFit="1" customWidth="1"/>
    <col min="692" max="692" width="14.453125" bestFit="1" customWidth="1"/>
    <col min="693" max="693" width="11.6328125" bestFit="1" customWidth="1"/>
    <col min="694" max="694" width="14.36328125" bestFit="1" customWidth="1"/>
    <col min="695" max="695" width="14.453125" bestFit="1" customWidth="1"/>
    <col min="696" max="696" width="11.6328125" bestFit="1" customWidth="1"/>
    <col min="697" max="697" width="14.36328125" bestFit="1" customWidth="1"/>
    <col min="698" max="698" width="14.453125" bestFit="1" customWidth="1"/>
    <col min="699" max="699" width="11.6328125" bestFit="1" customWidth="1"/>
    <col min="700" max="700" width="14.36328125" bestFit="1" customWidth="1"/>
    <col min="701" max="701" width="14.453125" bestFit="1" customWidth="1"/>
    <col min="702" max="702" width="11.6328125" bestFit="1" customWidth="1"/>
    <col min="703" max="703" width="14.36328125" bestFit="1" customWidth="1"/>
    <col min="704" max="704" width="14.453125" bestFit="1" customWidth="1"/>
    <col min="705" max="705" width="11.6328125" bestFit="1" customWidth="1"/>
    <col min="706" max="706" width="14.36328125" bestFit="1" customWidth="1"/>
    <col min="707" max="707" width="14.453125" bestFit="1" customWidth="1"/>
    <col min="708" max="708" width="11.6328125" bestFit="1" customWidth="1"/>
    <col min="709" max="709" width="14.36328125" bestFit="1" customWidth="1"/>
    <col min="710" max="710" width="14.453125" bestFit="1" customWidth="1"/>
    <col min="711" max="711" width="11.6328125" bestFit="1" customWidth="1"/>
    <col min="712" max="712" width="14.36328125" bestFit="1" customWidth="1"/>
    <col min="713" max="713" width="14.453125" bestFit="1" customWidth="1"/>
    <col min="714" max="714" width="11.6328125" bestFit="1" customWidth="1"/>
    <col min="715" max="715" width="14.36328125" bestFit="1" customWidth="1"/>
    <col min="716" max="716" width="14.453125" bestFit="1" customWidth="1"/>
    <col min="717" max="717" width="11.6328125" bestFit="1" customWidth="1"/>
    <col min="718" max="718" width="14.36328125" bestFit="1" customWidth="1"/>
    <col min="719" max="719" width="14.453125" bestFit="1" customWidth="1"/>
    <col min="720" max="720" width="11.6328125" bestFit="1" customWidth="1"/>
    <col min="721" max="721" width="14.36328125" bestFit="1" customWidth="1"/>
    <col min="722" max="722" width="14.453125" bestFit="1" customWidth="1"/>
    <col min="723" max="723" width="11.6328125" bestFit="1" customWidth="1"/>
    <col min="724" max="724" width="14.36328125" bestFit="1" customWidth="1"/>
    <col min="725" max="725" width="14.453125" bestFit="1" customWidth="1"/>
    <col min="726" max="726" width="11.6328125" bestFit="1" customWidth="1"/>
    <col min="727" max="727" width="14.36328125" bestFit="1" customWidth="1"/>
    <col min="728" max="728" width="14.453125" bestFit="1" customWidth="1"/>
    <col min="729" max="729" width="11.6328125" bestFit="1" customWidth="1"/>
    <col min="730" max="730" width="14.36328125" bestFit="1" customWidth="1"/>
    <col min="731" max="731" width="14.453125" bestFit="1" customWidth="1"/>
    <col min="732" max="732" width="11.6328125" bestFit="1" customWidth="1"/>
    <col min="733" max="733" width="14.36328125" bestFit="1" customWidth="1"/>
    <col min="734" max="734" width="14.453125" bestFit="1" customWidth="1"/>
    <col min="735" max="735" width="11.6328125" bestFit="1" customWidth="1"/>
    <col min="736" max="736" width="14.36328125" bestFit="1" customWidth="1"/>
    <col min="737" max="737" width="14.453125" bestFit="1" customWidth="1"/>
    <col min="738" max="738" width="11.6328125" bestFit="1" customWidth="1"/>
    <col min="739" max="739" width="14.36328125" bestFit="1" customWidth="1"/>
    <col min="740" max="740" width="14.453125" bestFit="1" customWidth="1"/>
    <col min="741" max="741" width="11.6328125" bestFit="1" customWidth="1"/>
    <col min="742" max="742" width="14.36328125" bestFit="1" customWidth="1"/>
    <col min="743" max="743" width="14.453125" bestFit="1" customWidth="1"/>
    <col min="744" max="744" width="11.6328125" bestFit="1" customWidth="1"/>
    <col min="745" max="745" width="14.36328125" bestFit="1" customWidth="1"/>
    <col min="746" max="746" width="14.453125" bestFit="1" customWidth="1"/>
    <col min="747" max="747" width="11.6328125" bestFit="1" customWidth="1"/>
    <col min="748" max="748" width="14.36328125" bestFit="1" customWidth="1"/>
    <col min="749" max="749" width="14.453125" bestFit="1" customWidth="1"/>
    <col min="750" max="750" width="11.6328125" bestFit="1" customWidth="1"/>
    <col min="751" max="751" width="14.36328125" bestFit="1" customWidth="1"/>
    <col min="752" max="752" width="14.453125" bestFit="1" customWidth="1"/>
    <col min="753" max="753" width="11.6328125" bestFit="1" customWidth="1"/>
    <col min="754" max="754" width="14.36328125" bestFit="1" customWidth="1"/>
    <col min="755" max="755" width="14.453125" bestFit="1" customWidth="1"/>
    <col min="756" max="756" width="11.6328125" bestFit="1" customWidth="1"/>
    <col min="757" max="757" width="14.36328125" bestFit="1" customWidth="1"/>
    <col min="758" max="758" width="14.453125" bestFit="1" customWidth="1"/>
    <col min="759" max="759" width="11.6328125" bestFit="1" customWidth="1"/>
    <col min="760" max="760" width="14.36328125" bestFit="1" customWidth="1"/>
    <col min="761" max="761" width="14.453125" bestFit="1" customWidth="1"/>
    <col min="762" max="762" width="11.6328125" bestFit="1" customWidth="1"/>
    <col min="763" max="763" width="14.36328125" bestFit="1" customWidth="1"/>
    <col min="764" max="764" width="14.453125" bestFit="1" customWidth="1"/>
    <col min="765" max="765" width="11.6328125" bestFit="1" customWidth="1"/>
    <col min="766" max="766" width="14.36328125" bestFit="1" customWidth="1"/>
    <col min="767" max="767" width="14.453125" bestFit="1" customWidth="1"/>
    <col min="768" max="768" width="11.6328125" bestFit="1" customWidth="1"/>
    <col min="769" max="769" width="14.36328125" bestFit="1" customWidth="1"/>
    <col min="770" max="770" width="14.453125" bestFit="1" customWidth="1"/>
    <col min="771" max="771" width="11.6328125" bestFit="1" customWidth="1"/>
    <col min="772" max="772" width="14.36328125" bestFit="1" customWidth="1"/>
    <col min="773" max="773" width="14.453125" bestFit="1" customWidth="1"/>
    <col min="774" max="774" width="11.6328125" bestFit="1" customWidth="1"/>
    <col min="775" max="775" width="14.36328125" bestFit="1" customWidth="1"/>
    <col min="776" max="776" width="14.453125" bestFit="1" customWidth="1"/>
    <col min="777" max="777" width="11.6328125" bestFit="1" customWidth="1"/>
    <col min="778" max="778" width="14.36328125" bestFit="1" customWidth="1"/>
    <col min="779" max="779" width="14.453125" bestFit="1" customWidth="1"/>
    <col min="780" max="780" width="11.6328125" bestFit="1" customWidth="1"/>
    <col min="781" max="781" width="14.36328125" bestFit="1" customWidth="1"/>
    <col min="782" max="782" width="14.453125" bestFit="1" customWidth="1"/>
    <col min="783" max="783" width="11.6328125" bestFit="1" customWidth="1"/>
    <col min="784" max="784" width="14.36328125" bestFit="1" customWidth="1"/>
    <col min="785" max="785" width="14.453125" bestFit="1" customWidth="1"/>
    <col min="786" max="786" width="11.6328125" bestFit="1" customWidth="1"/>
    <col min="787" max="787" width="14.36328125" bestFit="1" customWidth="1"/>
    <col min="788" max="788" width="14.453125" bestFit="1" customWidth="1"/>
    <col min="789" max="789" width="11.6328125" bestFit="1" customWidth="1"/>
    <col min="790" max="790" width="14.36328125" bestFit="1" customWidth="1"/>
    <col min="791" max="791" width="14.453125" bestFit="1" customWidth="1"/>
    <col min="792" max="792" width="11.6328125" bestFit="1" customWidth="1"/>
    <col min="793" max="793" width="14.36328125" bestFit="1" customWidth="1"/>
    <col min="794" max="794" width="14.453125" bestFit="1" customWidth="1"/>
    <col min="795" max="795" width="11.6328125" bestFit="1" customWidth="1"/>
    <col min="796" max="796" width="14.36328125" bestFit="1" customWidth="1"/>
    <col min="797" max="797" width="14.453125" bestFit="1" customWidth="1"/>
    <col min="798" max="798" width="11.6328125" bestFit="1" customWidth="1"/>
    <col min="799" max="799" width="14.36328125" bestFit="1" customWidth="1"/>
    <col min="800" max="800" width="14.453125" bestFit="1" customWidth="1"/>
    <col min="801" max="801" width="11.6328125" bestFit="1" customWidth="1"/>
    <col min="802" max="802" width="14.36328125" bestFit="1" customWidth="1"/>
    <col min="803" max="803" width="14.453125" bestFit="1" customWidth="1"/>
    <col min="804" max="804" width="11.6328125" bestFit="1" customWidth="1"/>
    <col min="805" max="805" width="14.36328125" bestFit="1" customWidth="1"/>
    <col min="806" max="806" width="14.453125" bestFit="1" customWidth="1"/>
    <col min="807" max="807" width="11.6328125" bestFit="1" customWidth="1"/>
    <col min="808" max="808" width="14.36328125" bestFit="1" customWidth="1"/>
    <col min="809" max="809" width="14.453125" bestFit="1" customWidth="1"/>
    <col min="810" max="810" width="11.6328125" bestFit="1" customWidth="1"/>
    <col min="811" max="811" width="14.36328125" bestFit="1" customWidth="1"/>
    <col min="812" max="812" width="14.453125" bestFit="1" customWidth="1"/>
    <col min="813" max="813" width="11.6328125" bestFit="1" customWidth="1"/>
    <col min="814" max="814" width="14.36328125" bestFit="1" customWidth="1"/>
    <col min="815" max="815" width="14.453125" bestFit="1" customWidth="1"/>
    <col min="816" max="816" width="11.6328125" bestFit="1" customWidth="1"/>
    <col min="817" max="817" width="14.36328125" bestFit="1" customWidth="1"/>
    <col min="818" max="818" width="14.453125" bestFit="1" customWidth="1"/>
    <col min="819" max="819" width="11.6328125" bestFit="1" customWidth="1"/>
    <col min="820" max="820" width="14.36328125" bestFit="1" customWidth="1"/>
    <col min="821" max="821" width="14.453125" bestFit="1" customWidth="1"/>
    <col min="822" max="822" width="11.6328125" bestFit="1" customWidth="1"/>
    <col min="823" max="823" width="14.36328125" bestFit="1" customWidth="1"/>
    <col min="824" max="824" width="14.453125" bestFit="1" customWidth="1"/>
    <col min="825" max="825" width="11.6328125" bestFit="1" customWidth="1"/>
    <col min="826" max="826" width="14.36328125" bestFit="1" customWidth="1"/>
    <col min="827" max="827" width="14.453125" bestFit="1" customWidth="1"/>
    <col min="828" max="828" width="11.6328125" bestFit="1" customWidth="1"/>
    <col min="829" max="829" width="14.36328125" bestFit="1" customWidth="1"/>
    <col min="830" max="830" width="14.453125" bestFit="1" customWidth="1"/>
    <col min="831" max="831" width="11.6328125" bestFit="1" customWidth="1"/>
    <col min="832" max="832" width="14.36328125" bestFit="1" customWidth="1"/>
    <col min="833" max="833" width="14.453125" bestFit="1" customWidth="1"/>
    <col min="834" max="834" width="11.6328125" bestFit="1" customWidth="1"/>
    <col min="835" max="835" width="14.36328125" bestFit="1" customWidth="1"/>
    <col min="836" max="836" width="14.453125" bestFit="1" customWidth="1"/>
    <col min="837" max="837" width="11.6328125" bestFit="1" customWidth="1"/>
    <col min="838" max="838" width="14.36328125" bestFit="1" customWidth="1"/>
    <col min="839" max="839" width="14.453125" bestFit="1" customWidth="1"/>
    <col min="840" max="840" width="11.6328125" bestFit="1" customWidth="1"/>
    <col min="841" max="841" width="14.36328125" bestFit="1" customWidth="1"/>
    <col min="842" max="842" width="14.453125" bestFit="1" customWidth="1"/>
    <col min="843" max="843" width="11.6328125" bestFit="1" customWidth="1"/>
    <col min="844" max="844" width="14.36328125" bestFit="1" customWidth="1"/>
    <col min="845" max="845" width="14.453125" bestFit="1" customWidth="1"/>
    <col min="846" max="846" width="11.6328125" bestFit="1" customWidth="1"/>
    <col min="847" max="847" width="14.36328125" bestFit="1" customWidth="1"/>
    <col min="848" max="848" width="14.453125" bestFit="1" customWidth="1"/>
    <col min="849" max="849" width="11.6328125" bestFit="1" customWidth="1"/>
    <col min="850" max="850" width="14.36328125" bestFit="1" customWidth="1"/>
    <col min="851" max="851" width="14.453125" bestFit="1" customWidth="1"/>
    <col min="852" max="852" width="11.6328125" bestFit="1" customWidth="1"/>
    <col min="853" max="853" width="14.36328125" bestFit="1" customWidth="1"/>
    <col min="854" max="854" width="14.453125" bestFit="1" customWidth="1"/>
    <col min="855" max="855" width="11.6328125" bestFit="1" customWidth="1"/>
    <col min="856" max="856" width="14.36328125" bestFit="1" customWidth="1"/>
    <col min="857" max="857" width="14.453125" bestFit="1" customWidth="1"/>
    <col min="858" max="858" width="11.6328125" bestFit="1" customWidth="1"/>
    <col min="859" max="859" width="14.36328125" bestFit="1" customWidth="1"/>
    <col min="860" max="860" width="14.453125" bestFit="1" customWidth="1"/>
    <col min="861" max="861" width="11.6328125" bestFit="1" customWidth="1"/>
    <col min="862" max="862" width="14.36328125" bestFit="1" customWidth="1"/>
    <col min="863" max="863" width="14.453125" bestFit="1" customWidth="1"/>
    <col min="864" max="864" width="11.6328125" bestFit="1" customWidth="1"/>
    <col min="865" max="865" width="14.36328125" bestFit="1" customWidth="1"/>
    <col min="866" max="866" width="14.453125" bestFit="1" customWidth="1"/>
    <col min="867" max="867" width="11.6328125" bestFit="1" customWidth="1"/>
    <col min="868" max="868" width="14.36328125" bestFit="1" customWidth="1"/>
    <col min="869" max="869" width="14.453125" bestFit="1" customWidth="1"/>
    <col min="870" max="870" width="11.6328125" bestFit="1" customWidth="1"/>
    <col min="871" max="871" width="14.36328125" bestFit="1" customWidth="1"/>
    <col min="872" max="872" width="14.453125" bestFit="1" customWidth="1"/>
    <col min="873" max="873" width="11.6328125" bestFit="1" customWidth="1"/>
    <col min="874" max="874" width="14.36328125" bestFit="1" customWidth="1"/>
    <col min="875" max="875" width="14.453125" bestFit="1" customWidth="1"/>
    <col min="876" max="876" width="11.6328125" bestFit="1" customWidth="1"/>
    <col min="877" max="877" width="14.36328125" bestFit="1" customWidth="1"/>
    <col min="878" max="878" width="14.453125" bestFit="1" customWidth="1"/>
    <col min="879" max="879" width="11.6328125" bestFit="1" customWidth="1"/>
    <col min="880" max="880" width="14.36328125" bestFit="1" customWidth="1"/>
    <col min="881" max="881" width="14.453125" bestFit="1" customWidth="1"/>
    <col min="882" max="882" width="11.6328125" bestFit="1" customWidth="1"/>
    <col min="883" max="883" width="14.36328125" bestFit="1" customWidth="1"/>
    <col min="884" max="884" width="14.453125" bestFit="1" customWidth="1"/>
    <col min="885" max="885" width="11.6328125" bestFit="1" customWidth="1"/>
    <col min="886" max="886" width="14.36328125" bestFit="1" customWidth="1"/>
    <col min="887" max="887" width="14.453125" bestFit="1" customWidth="1"/>
    <col min="888" max="888" width="11.6328125" bestFit="1" customWidth="1"/>
    <col min="889" max="889" width="14.36328125" bestFit="1" customWidth="1"/>
    <col min="890" max="890" width="14.453125" bestFit="1" customWidth="1"/>
    <col min="891" max="891" width="11.6328125" bestFit="1" customWidth="1"/>
    <col min="892" max="892" width="14.36328125" bestFit="1" customWidth="1"/>
    <col min="893" max="893" width="14.453125" bestFit="1" customWidth="1"/>
    <col min="894" max="894" width="11.6328125" bestFit="1" customWidth="1"/>
    <col min="895" max="895" width="14.36328125" bestFit="1" customWidth="1"/>
    <col min="896" max="896" width="14.453125" bestFit="1" customWidth="1"/>
    <col min="897" max="897" width="11.6328125" bestFit="1" customWidth="1"/>
    <col min="898" max="898" width="14.36328125" bestFit="1" customWidth="1"/>
    <col min="899" max="899" width="14.453125" bestFit="1" customWidth="1"/>
    <col min="900" max="900" width="11.6328125" bestFit="1" customWidth="1"/>
    <col min="901" max="901" width="14.36328125" bestFit="1" customWidth="1"/>
    <col min="902" max="902" width="14.453125" bestFit="1" customWidth="1"/>
    <col min="903" max="903" width="11.6328125" bestFit="1" customWidth="1"/>
    <col min="904" max="904" width="14.36328125" bestFit="1" customWidth="1"/>
    <col min="905" max="905" width="14.453125" bestFit="1" customWidth="1"/>
    <col min="906" max="906" width="11.6328125" bestFit="1" customWidth="1"/>
    <col min="907" max="907" width="14.36328125" bestFit="1" customWidth="1"/>
    <col min="908" max="908" width="14.453125" bestFit="1" customWidth="1"/>
    <col min="909" max="909" width="11.6328125" bestFit="1" customWidth="1"/>
    <col min="910" max="910" width="14.36328125" bestFit="1" customWidth="1"/>
    <col min="911" max="911" width="14.453125" bestFit="1" customWidth="1"/>
    <col min="912" max="912" width="11.6328125" bestFit="1" customWidth="1"/>
    <col min="913" max="913" width="14.36328125" bestFit="1" customWidth="1"/>
    <col min="914" max="914" width="14.453125" bestFit="1" customWidth="1"/>
    <col min="915" max="915" width="11.6328125" bestFit="1" customWidth="1"/>
    <col min="916" max="916" width="14.36328125" bestFit="1" customWidth="1"/>
    <col min="917" max="917" width="14.453125" bestFit="1" customWidth="1"/>
    <col min="918" max="918" width="11.6328125" bestFit="1" customWidth="1"/>
    <col min="919" max="919" width="14.36328125" bestFit="1" customWidth="1"/>
    <col min="920" max="920" width="14.453125" bestFit="1" customWidth="1"/>
    <col min="921" max="921" width="11.6328125" bestFit="1" customWidth="1"/>
    <col min="922" max="922" width="14.36328125" bestFit="1" customWidth="1"/>
    <col min="923" max="923" width="14.453125" bestFit="1" customWidth="1"/>
    <col min="924" max="924" width="11.6328125" bestFit="1" customWidth="1"/>
    <col min="925" max="925" width="14.36328125" bestFit="1" customWidth="1"/>
    <col min="926" max="926" width="14.453125" bestFit="1" customWidth="1"/>
    <col min="927" max="927" width="11.6328125" bestFit="1" customWidth="1"/>
    <col min="928" max="928" width="14.36328125" bestFit="1" customWidth="1"/>
    <col min="929" max="929" width="14.453125" bestFit="1" customWidth="1"/>
    <col min="930" max="930" width="11.6328125" bestFit="1" customWidth="1"/>
    <col min="931" max="931" width="14.36328125" bestFit="1" customWidth="1"/>
    <col min="932" max="932" width="14.453125" bestFit="1" customWidth="1"/>
    <col min="933" max="933" width="11.6328125" bestFit="1" customWidth="1"/>
    <col min="934" max="934" width="14.36328125" bestFit="1" customWidth="1"/>
    <col min="935" max="935" width="14.453125" bestFit="1" customWidth="1"/>
    <col min="936" max="936" width="11.6328125" bestFit="1" customWidth="1"/>
    <col min="937" max="937" width="14.36328125" bestFit="1" customWidth="1"/>
    <col min="938" max="938" width="14.453125" bestFit="1" customWidth="1"/>
    <col min="939" max="939" width="11.6328125" bestFit="1" customWidth="1"/>
    <col min="940" max="940" width="14.36328125" bestFit="1" customWidth="1"/>
    <col min="941" max="941" width="14.453125" bestFit="1" customWidth="1"/>
    <col min="942" max="942" width="11.6328125" bestFit="1" customWidth="1"/>
    <col min="943" max="943" width="14.36328125" bestFit="1" customWidth="1"/>
    <col min="944" max="944" width="14.453125" bestFit="1" customWidth="1"/>
    <col min="945" max="945" width="11.6328125" bestFit="1" customWidth="1"/>
    <col min="946" max="946" width="14.36328125" bestFit="1" customWidth="1"/>
    <col min="947" max="947" width="14.453125" bestFit="1" customWidth="1"/>
    <col min="948" max="948" width="11.6328125" bestFit="1" customWidth="1"/>
    <col min="949" max="949" width="14.36328125" bestFit="1" customWidth="1"/>
    <col min="950" max="950" width="14.453125" bestFit="1" customWidth="1"/>
    <col min="951" max="951" width="11.6328125" bestFit="1" customWidth="1"/>
    <col min="952" max="952" width="14.36328125" bestFit="1" customWidth="1"/>
    <col min="953" max="953" width="14.453125" bestFit="1" customWidth="1"/>
    <col min="954" max="954" width="11.6328125" bestFit="1" customWidth="1"/>
    <col min="955" max="955" width="14.36328125" bestFit="1" customWidth="1"/>
    <col min="956" max="956" width="14.453125" bestFit="1" customWidth="1"/>
    <col min="957" max="957" width="11.6328125" bestFit="1" customWidth="1"/>
    <col min="958" max="958" width="14.36328125" bestFit="1" customWidth="1"/>
    <col min="959" max="959" width="14.453125" bestFit="1" customWidth="1"/>
    <col min="960" max="960" width="11.6328125" bestFit="1" customWidth="1"/>
    <col min="961" max="961" width="14.36328125" bestFit="1" customWidth="1"/>
    <col min="962" max="962" width="14.453125" bestFit="1" customWidth="1"/>
    <col min="963" max="963" width="11.6328125" bestFit="1" customWidth="1"/>
    <col min="964" max="964" width="14.36328125" bestFit="1" customWidth="1"/>
    <col min="965" max="965" width="14.453125" bestFit="1" customWidth="1"/>
    <col min="966" max="966" width="11.6328125" bestFit="1" customWidth="1"/>
    <col min="967" max="967" width="14.36328125" bestFit="1" customWidth="1"/>
    <col min="968" max="968" width="14.453125" bestFit="1" customWidth="1"/>
    <col min="969" max="969" width="11.6328125" bestFit="1" customWidth="1"/>
    <col min="970" max="970" width="14.36328125" bestFit="1" customWidth="1"/>
    <col min="971" max="971" width="14.453125" bestFit="1" customWidth="1"/>
    <col min="972" max="972" width="11.6328125" bestFit="1" customWidth="1"/>
    <col min="973" max="973" width="14.36328125" bestFit="1" customWidth="1"/>
    <col min="974" max="974" width="14.453125" bestFit="1" customWidth="1"/>
    <col min="975" max="975" width="11.6328125" bestFit="1" customWidth="1"/>
    <col min="976" max="976" width="14.36328125" bestFit="1" customWidth="1"/>
    <col min="977" max="977" width="14.453125" bestFit="1" customWidth="1"/>
    <col min="978" max="978" width="11.6328125" bestFit="1" customWidth="1"/>
    <col min="979" max="979" width="14.36328125" bestFit="1" customWidth="1"/>
    <col min="980" max="980" width="14.453125" bestFit="1" customWidth="1"/>
    <col min="981" max="981" width="11.6328125" bestFit="1" customWidth="1"/>
    <col min="982" max="982" width="14.36328125" bestFit="1" customWidth="1"/>
    <col min="983" max="983" width="14.453125" bestFit="1" customWidth="1"/>
    <col min="984" max="984" width="11.6328125" bestFit="1" customWidth="1"/>
    <col min="985" max="985" width="14.36328125" bestFit="1" customWidth="1"/>
    <col min="986" max="986" width="14.453125" bestFit="1" customWidth="1"/>
    <col min="987" max="987" width="11.6328125" bestFit="1" customWidth="1"/>
    <col min="988" max="988" width="14.36328125" bestFit="1" customWidth="1"/>
    <col min="989" max="989" width="14.453125" bestFit="1" customWidth="1"/>
    <col min="990" max="990" width="11.6328125" bestFit="1" customWidth="1"/>
    <col min="991" max="991" width="14.36328125" bestFit="1" customWidth="1"/>
    <col min="992" max="992" width="14.453125" bestFit="1" customWidth="1"/>
    <col min="993" max="993" width="11.6328125" bestFit="1" customWidth="1"/>
    <col min="994" max="994" width="14.36328125" bestFit="1" customWidth="1"/>
    <col min="995" max="995" width="14.453125" bestFit="1" customWidth="1"/>
    <col min="996" max="996" width="11.6328125" bestFit="1" customWidth="1"/>
    <col min="997" max="997" width="14.36328125" bestFit="1" customWidth="1"/>
    <col min="998" max="998" width="14.453125" bestFit="1" customWidth="1"/>
    <col min="999" max="999" width="11.6328125" bestFit="1" customWidth="1"/>
    <col min="1000" max="1000" width="14.36328125" bestFit="1" customWidth="1"/>
    <col min="1001" max="1001" width="14.453125" bestFit="1" customWidth="1"/>
    <col min="1002" max="1002" width="11.6328125" bestFit="1" customWidth="1"/>
    <col min="1003" max="1003" width="14.36328125" bestFit="1" customWidth="1"/>
    <col min="1004" max="1004" width="14.453125" bestFit="1" customWidth="1"/>
    <col min="1005" max="1005" width="11.6328125" bestFit="1" customWidth="1"/>
    <col min="1006" max="1006" width="14.36328125" bestFit="1" customWidth="1"/>
    <col min="1007" max="1007" width="14.453125" bestFit="1" customWidth="1"/>
    <col min="1008" max="1008" width="11.6328125" bestFit="1" customWidth="1"/>
    <col min="1009" max="1009" width="14.36328125" bestFit="1" customWidth="1"/>
    <col min="1010" max="1010" width="14.453125" bestFit="1" customWidth="1"/>
    <col min="1011" max="1011" width="11.6328125" bestFit="1" customWidth="1"/>
    <col min="1012" max="1012" width="14.36328125" bestFit="1" customWidth="1"/>
    <col min="1013" max="1013" width="14.453125" bestFit="1" customWidth="1"/>
    <col min="1014" max="1014" width="11.6328125" bestFit="1" customWidth="1"/>
    <col min="1015" max="1015" width="14.36328125" bestFit="1" customWidth="1"/>
    <col min="1016" max="1016" width="14.453125" bestFit="1" customWidth="1"/>
    <col min="1017" max="1017" width="11.6328125" bestFit="1" customWidth="1"/>
    <col min="1018" max="1018" width="14.36328125" bestFit="1" customWidth="1"/>
    <col min="1019" max="1019" width="14.453125" bestFit="1" customWidth="1"/>
    <col min="1020" max="1020" width="11.6328125" bestFit="1" customWidth="1"/>
    <col min="1021" max="1021" width="14.36328125" bestFit="1" customWidth="1"/>
    <col min="1022" max="1022" width="14.453125" bestFit="1" customWidth="1"/>
    <col min="1023" max="1023" width="11.6328125" bestFit="1" customWidth="1"/>
    <col min="1024" max="1024" width="14.36328125" bestFit="1" customWidth="1"/>
    <col min="1025" max="1025" width="14.453125" bestFit="1" customWidth="1"/>
    <col min="1026" max="1026" width="11.6328125" bestFit="1" customWidth="1"/>
    <col min="1027" max="1027" width="14.36328125" bestFit="1" customWidth="1"/>
    <col min="1028" max="1028" width="14.453125" bestFit="1" customWidth="1"/>
    <col min="1029" max="1029" width="11.6328125" bestFit="1" customWidth="1"/>
    <col min="1030" max="1030" width="14.36328125" bestFit="1" customWidth="1"/>
    <col min="1031" max="1031" width="14.453125" bestFit="1" customWidth="1"/>
    <col min="1032" max="1032" width="11.6328125" bestFit="1" customWidth="1"/>
    <col min="1033" max="1033" width="14.36328125" bestFit="1" customWidth="1"/>
    <col min="1034" max="1034" width="14.453125" bestFit="1" customWidth="1"/>
    <col min="1035" max="1035" width="11.6328125" bestFit="1" customWidth="1"/>
    <col min="1036" max="1036" width="14.36328125" bestFit="1" customWidth="1"/>
    <col min="1037" max="1037" width="14.453125" bestFit="1" customWidth="1"/>
    <col min="1038" max="1038" width="11.6328125" bestFit="1" customWidth="1"/>
    <col min="1039" max="1039" width="14.36328125" bestFit="1" customWidth="1"/>
    <col min="1040" max="1040" width="14.453125" bestFit="1" customWidth="1"/>
    <col min="1041" max="1041" width="11.6328125" bestFit="1" customWidth="1"/>
    <col min="1042" max="1042" width="14.36328125" bestFit="1" customWidth="1"/>
    <col min="1043" max="1043" width="14.453125" bestFit="1" customWidth="1"/>
    <col min="1044" max="1044" width="11.6328125" bestFit="1" customWidth="1"/>
    <col min="1045" max="1045" width="14.36328125" bestFit="1" customWidth="1"/>
    <col min="1046" max="1046" width="14.453125" bestFit="1" customWidth="1"/>
    <col min="1047" max="1047" width="11.6328125" bestFit="1" customWidth="1"/>
    <col min="1048" max="1048" width="14.36328125" bestFit="1" customWidth="1"/>
    <col min="1049" max="1049" width="14.453125" bestFit="1" customWidth="1"/>
    <col min="1050" max="1050" width="11.6328125" bestFit="1" customWidth="1"/>
    <col min="1051" max="1051" width="14.36328125" bestFit="1" customWidth="1"/>
    <col min="1052" max="1052" width="14.453125" bestFit="1" customWidth="1"/>
    <col min="1053" max="1053" width="11.6328125" bestFit="1" customWidth="1"/>
    <col min="1054" max="1054" width="14.36328125" bestFit="1" customWidth="1"/>
    <col min="1055" max="1055" width="14.453125" bestFit="1" customWidth="1"/>
    <col min="1056" max="1056" width="11.6328125" bestFit="1" customWidth="1"/>
    <col min="1057" max="1057" width="14.36328125" bestFit="1" customWidth="1"/>
    <col min="1058" max="1058" width="14.453125" bestFit="1" customWidth="1"/>
    <col min="1059" max="1059" width="11.6328125" bestFit="1" customWidth="1"/>
    <col min="1060" max="1060" width="14.36328125" bestFit="1" customWidth="1"/>
    <col min="1061" max="1061" width="14.453125" bestFit="1" customWidth="1"/>
    <col min="1062" max="1062" width="11.6328125" bestFit="1" customWidth="1"/>
    <col min="1063" max="1063" width="14.36328125" bestFit="1" customWidth="1"/>
    <col min="1064" max="1064" width="14.453125" bestFit="1" customWidth="1"/>
    <col min="1065" max="1065" width="11.6328125" bestFit="1" customWidth="1"/>
    <col min="1066" max="1066" width="14.36328125" bestFit="1" customWidth="1"/>
    <col min="1067" max="1067" width="14.453125" bestFit="1" customWidth="1"/>
    <col min="1068" max="1068" width="11.6328125" bestFit="1" customWidth="1"/>
    <col min="1069" max="1069" width="14.36328125" bestFit="1" customWidth="1"/>
    <col min="1070" max="1070" width="14.453125" bestFit="1" customWidth="1"/>
    <col min="1071" max="1071" width="11.6328125" bestFit="1" customWidth="1"/>
    <col min="1072" max="1072" width="14.36328125" bestFit="1" customWidth="1"/>
    <col min="1073" max="1073" width="14.453125" bestFit="1" customWidth="1"/>
    <col min="1074" max="1074" width="11.6328125" bestFit="1" customWidth="1"/>
    <col min="1075" max="1075" width="14.36328125" bestFit="1" customWidth="1"/>
    <col min="1076" max="1076" width="14.453125" bestFit="1" customWidth="1"/>
    <col min="1077" max="1077" width="11.6328125" bestFit="1" customWidth="1"/>
    <col min="1078" max="1078" width="14.36328125" bestFit="1" customWidth="1"/>
    <col min="1079" max="1079" width="14.453125" bestFit="1" customWidth="1"/>
    <col min="1080" max="1080" width="11.6328125" bestFit="1" customWidth="1"/>
    <col min="1081" max="1081" width="14.36328125" bestFit="1" customWidth="1"/>
    <col min="1082" max="1082" width="14.453125" bestFit="1" customWidth="1"/>
    <col min="1083" max="1083" width="11.6328125" bestFit="1" customWidth="1"/>
    <col min="1084" max="1084" width="14.36328125" bestFit="1" customWidth="1"/>
    <col min="1085" max="1085" width="14.453125" bestFit="1" customWidth="1"/>
    <col min="1086" max="1086" width="11.6328125" bestFit="1" customWidth="1"/>
    <col min="1087" max="1087" width="14.36328125" bestFit="1" customWidth="1"/>
    <col min="1088" max="1088" width="14.453125" bestFit="1" customWidth="1"/>
    <col min="1089" max="1089" width="11.6328125" bestFit="1" customWidth="1"/>
    <col min="1090" max="1090" width="14.36328125" bestFit="1" customWidth="1"/>
    <col min="1091" max="1091" width="14.453125" bestFit="1" customWidth="1"/>
    <col min="1092" max="1092" width="11.6328125" bestFit="1" customWidth="1"/>
    <col min="1093" max="1093" width="14.36328125" bestFit="1" customWidth="1"/>
    <col min="1094" max="1094" width="14.453125" bestFit="1" customWidth="1"/>
    <col min="1095" max="1095" width="11.6328125" bestFit="1" customWidth="1"/>
    <col min="1096" max="1096" width="14.36328125" bestFit="1" customWidth="1"/>
    <col min="1097" max="1097" width="14.453125" bestFit="1" customWidth="1"/>
    <col min="1098" max="1098" width="11.6328125" bestFit="1" customWidth="1"/>
    <col min="1099" max="1099" width="14.36328125" bestFit="1" customWidth="1"/>
    <col min="1100" max="1100" width="14.453125" bestFit="1" customWidth="1"/>
    <col min="1101" max="1101" width="11.6328125" bestFit="1" customWidth="1"/>
    <col min="1102" max="1102" width="14.36328125" bestFit="1" customWidth="1"/>
    <col min="1103" max="1103" width="14.453125" bestFit="1" customWidth="1"/>
    <col min="1104" max="1104" width="11.6328125" bestFit="1" customWidth="1"/>
    <col min="1105" max="1105" width="14.36328125" bestFit="1" customWidth="1"/>
    <col min="1106" max="1106" width="14.453125" bestFit="1" customWidth="1"/>
    <col min="1107" max="1107" width="11.6328125" bestFit="1" customWidth="1"/>
    <col min="1108" max="1108" width="14.36328125" bestFit="1" customWidth="1"/>
    <col min="1109" max="1109" width="14.453125" bestFit="1" customWidth="1"/>
    <col min="1110" max="1110" width="11.6328125" bestFit="1" customWidth="1"/>
    <col min="1111" max="1111" width="14.36328125" bestFit="1" customWidth="1"/>
    <col min="1112" max="1112" width="14.453125" bestFit="1" customWidth="1"/>
    <col min="1113" max="1113" width="11.6328125" bestFit="1" customWidth="1"/>
    <col min="1114" max="1114" width="14.36328125" bestFit="1" customWidth="1"/>
    <col min="1115" max="1115" width="14.453125" bestFit="1" customWidth="1"/>
    <col min="1116" max="1116" width="11.6328125" bestFit="1" customWidth="1"/>
    <col min="1117" max="1117" width="14.36328125" bestFit="1" customWidth="1"/>
    <col min="1118" max="1118" width="14.453125" bestFit="1" customWidth="1"/>
    <col min="1119" max="1119" width="11.6328125" bestFit="1" customWidth="1"/>
    <col min="1120" max="1120" width="14.36328125" bestFit="1" customWidth="1"/>
    <col min="1121" max="1121" width="14.453125" bestFit="1" customWidth="1"/>
    <col min="1122" max="1122" width="11.6328125" bestFit="1" customWidth="1"/>
    <col min="1123" max="1123" width="14.36328125" bestFit="1" customWidth="1"/>
    <col min="1124" max="1124" width="14.453125" bestFit="1" customWidth="1"/>
    <col min="1125" max="1125" width="11.6328125" bestFit="1" customWidth="1"/>
    <col min="1126" max="1126" width="14.36328125" bestFit="1" customWidth="1"/>
    <col min="1127" max="1127" width="14.453125" bestFit="1" customWidth="1"/>
    <col min="1128" max="1128" width="11.6328125" bestFit="1" customWidth="1"/>
    <col min="1129" max="1129" width="14.36328125" bestFit="1" customWidth="1"/>
    <col min="1130" max="1130" width="14.453125" bestFit="1" customWidth="1"/>
    <col min="1131" max="1131" width="11.6328125" bestFit="1" customWidth="1"/>
    <col min="1132" max="1132" width="14.36328125" bestFit="1" customWidth="1"/>
    <col min="1133" max="1133" width="14.453125" bestFit="1" customWidth="1"/>
    <col min="1134" max="1134" width="11.6328125" bestFit="1" customWidth="1"/>
    <col min="1135" max="1135" width="14.36328125" bestFit="1" customWidth="1"/>
    <col min="1136" max="1136" width="14.453125" bestFit="1" customWidth="1"/>
    <col min="1137" max="1137" width="11.6328125" bestFit="1" customWidth="1"/>
    <col min="1138" max="1138" width="14.36328125" bestFit="1" customWidth="1"/>
    <col min="1139" max="1139" width="14.453125" bestFit="1" customWidth="1"/>
    <col min="1140" max="1140" width="11.6328125" bestFit="1" customWidth="1"/>
    <col min="1141" max="1141" width="14.36328125" bestFit="1" customWidth="1"/>
    <col min="1142" max="1142" width="14.453125" bestFit="1" customWidth="1"/>
    <col min="1143" max="1143" width="11.6328125" bestFit="1" customWidth="1"/>
    <col min="1144" max="1144" width="14.36328125" bestFit="1" customWidth="1"/>
    <col min="1145" max="1145" width="14.453125" bestFit="1" customWidth="1"/>
    <col min="1146" max="1146" width="11.6328125" bestFit="1" customWidth="1"/>
    <col min="1147" max="1147" width="14.36328125" bestFit="1" customWidth="1"/>
    <col min="1148" max="1148" width="14.453125" bestFit="1" customWidth="1"/>
    <col min="1149" max="1149" width="11.6328125" bestFit="1" customWidth="1"/>
    <col min="1150" max="1150" width="14.36328125" bestFit="1" customWidth="1"/>
    <col min="1151" max="1151" width="14.453125" bestFit="1" customWidth="1"/>
    <col min="1152" max="1152" width="11.6328125" bestFit="1" customWidth="1"/>
    <col min="1153" max="1153" width="14.36328125" bestFit="1" customWidth="1"/>
    <col min="1154" max="1154" width="14.453125" bestFit="1" customWidth="1"/>
    <col min="1155" max="1155" width="11.6328125" bestFit="1" customWidth="1"/>
    <col min="1156" max="1156" width="14.36328125" bestFit="1" customWidth="1"/>
    <col min="1157" max="1157" width="14.453125" bestFit="1" customWidth="1"/>
    <col min="1158" max="1158" width="11.6328125" bestFit="1" customWidth="1"/>
    <col min="1159" max="1159" width="14.36328125" bestFit="1" customWidth="1"/>
    <col min="1160" max="1160" width="14.453125" bestFit="1" customWidth="1"/>
    <col min="1161" max="1161" width="11.6328125" bestFit="1" customWidth="1"/>
    <col min="1162" max="1162" width="14.36328125" bestFit="1" customWidth="1"/>
    <col min="1163" max="1163" width="14.453125" bestFit="1" customWidth="1"/>
    <col min="1164" max="1164" width="11.6328125" bestFit="1" customWidth="1"/>
    <col min="1165" max="1165" width="14.36328125" bestFit="1" customWidth="1"/>
    <col min="1166" max="1166" width="14.453125" bestFit="1" customWidth="1"/>
    <col min="1167" max="1167" width="11.6328125" bestFit="1" customWidth="1"/>
    <col min="1168" max="1168" width="14.36328125" bestFit="1" customWidth="1"/>
    <col min="1169" max="1169" width="14.453125" bestFit="1" customWidth="1"/>
    <col min="1170" max="1170" width="11.6328125" bestFit="1" customWidth="1"/>
    <col min="1171" max="1171" width="14.36328125" bestFit="1" customWidth="1"/>
    <col min="1172" max="1172" width="14.453125" bestFit="1" customWidth="1"/>
    <col min="1173" max="1173" width="11.6328125" bestFit="1" customWidth="1"/>
    <col min="1174" max="1174" width="14.36328125" bestFit="1" customWidth="1"/>
    <col min="1175" max="1175" width="14.453125" bestFit="1" customWidth="1"/>
    <col min="1176" max="1176" width="11.6328125" bestFit="1" customWidth="1"/>
    <col min="1177" max="1177" width="14.36328125" bestFit="1" customWidth="1"/>
    <col min="1178" max="1178" width="14.453125" bestFit="1" customWidth="1"/>
    <col min="1179" max="1179" width="11.6328125" bestFit="1" customWidth="1"/>
    <col min="1180" max="1180" width="14.36328125" bestFit="1" customWidth="1"/>
    <col min="1181" max="1181" width="14.453125" bestFit="1" customWidth="1"/>
    <col min="1182" max="1182" width="11.6328125" bestFit="1" customWidth="1"/>
    <col min="1183" max="1183" width="14.36328125" bestFit="1" customWidth="1"/>
    <col min="1184" max="1184" width="14.453125" bestFit="1" customWidth="1"/>
    <col min="1185" max="1185" width="11.6328125" bestFit="1" customWidth="1"/>
    <col min="1186" max="1186" width="14.36328125" bestFit="1" customWidth="1"/>
    <col min="1187" max="1187" width="14.453125" bestFit="1" customWidth="1"/>
    <col min="1188" max="1188" width="11.6328125" bestFit="1" customWidth="1"/>
    <col min="1189" max="1189" width="14.36328125" bestFit="1" customWidth="1"/>
    <col min="1190" max="1190" width="14.453125" bestFit="1" customWidth="1"/>
    <col min="1191" max="1191" width="11.6328125" bestFit="1" customWidth="1"/>
    <col min="1192" max="1192" width="14.36328125" bestFit="1" customWidth="1"/>
    <col min="1193" max="1193" width="14.453125" bestFit="1" customWidth="1"/>
    <col min="1194" max="1194" width="11.6328125" bestFit="1" customWidth="1"/>
    <col min="1195" max="1195" width="14.36328125" bestFit="1" customWidth="1"/>
    <col min="1196" max="1196" width="14.453125" bestFit="1" customWidth="1"/>
    <col min="1197" max="1197" width="11.6328125" bestFit="1" customWidth="1"/>
    <col min="1198" max="1198" width="14.36328125" bestFit="1" customWidth="1"/>
    <col min="1199" max="1199" width="14.453125" bestFit="1" customWidth="1"/>
    <col min="1200" max="1200" width="11.6328125" bestFit="1" customWidth="1"/>
    <col min="1201" max="1201" width="14.36328125" bestFit="1" customWidth="1"/>
    <col min="1202" max="1202" width="14.453125" bestFit="1" customWidth="1"/>
    <col min="1203" max="1203" width="11.6328125" bestFit="1" customWidth="1"/>
    <col min="1204" max="1204" width="14.36328125" bestFit="1" customWidth="1"/>
    <col min="1205" max="1205" width="14.453125" bestFit="1" customWidth="1"/>
    <col min="1206" max="1206" width="11.6328125" bestFit="1" customWidth="1"/>
    <col min="1207" max="1207" width="14.36328125" bestFit="1" customWidth="1"/>
    <col min="1208" max="1208" width="14.453125" bestFit="1" customWidth="1"/>
    <col min="1209" max="1209" width="11.6328125" bestFit="1" customWidth="1"/>
    <col min="1210" max="1210" width="14.36328125" bestFit="1" customWidth="1"/>
    <col min="1211" max="1211" width="14.453125" bestFit="1" customWidth="1"/>
    <col min="1212" max="1212" width="11.6328125" bestFit="1" customWidth="1"/>
    <col min="1213" max="1213" width="14.36328125" bestFit="1" customWidth="1"/>
    <col min="1214" max="1214" width="14.453125" bestFit="1" customWidth="1"/>
    <col min="1215" max="1215" width="11.6328125" bestFit="1" customWidth="1"/>
    <col min="1216" max="1216" width="14.36328125" bestFit="1" customWidth="1"/>
    <col min="1217" max="1217" width="14.453125" bestFit="1" customWidth="1"/>
    <col min="1218" max="1218" width="11.6328125" bestFit="1" customWidth="1"/>
    <col min="1219" max="1219" width="14.36328125" bestFit="1" customWidth="1"/>
    <col min="1220" max="1220" width="14.453125" bestFit="1" customWidth="1"/>
    <col min="1221" max="1221" width="11.6328125" bestFit="1" customWidth="1"/>
    <col min="1222" max="1222" width="14.36328125" bestFit="1" customWidth="1"/>
    <col min="1223" max="1223" width="14.453125" bestFit="1" customWidth="1"/>
    <col min="1224" max="1224" width="11.6328125" bestFit="1" customWidth="1"/>
    <col min="1225" max="1225" width="14.36328125" bestFit="1" customWidth="1"/>
    <col min="1226" max="1226" width="14.453125" bestFit="1" customWidth="1"/>
    <col min="1227" max="1227" width="11.6328125" bestFit="1" customWidth="1"/>
    <col min="1228" max="1228" width="14.36328125" bestFit="1" customWidth="1"/>
    <col min="1229" max="1229" width="14.453125" bestFit="1" customWidth="1"/>
    <col min="1230" max="1230" width="11.6328125" bestFit="1" customWidth="1"/>
    <col min="1231" max="1231" width="14.36328125" bestFit="1" customWidth="1"/>
    <col min="1232" max="1232" width="14.453125" bestFit="1" customWidth="1"/>
    <col min="1233" max="1233" width="11.6328125" bestFit="1" customWidth="1"/>
    <col min="1234" max="1234" width="14.36328125" bestFit="1" customWidth="1"/>
    <col min="1235" max="1235" width="14.453125" bestFit="1" customWidth="1"/>
    <col min="1236" max="1236" width="11.6328125" bestFit="1" customWidth="1"/>
    <col min="1237" max="1237" width="14.36328125" bestFit="1" customWidth="1"/>
    <col min="1238" max="1238" width="14.453125" bestFit="1" customWidth="1"/>
    <col min="1239" max="1239" width="11.6328125" bestFit="1" customWidth="1"/>
    <col min="1240" max="1240" width="14.36328125" bestFit="1" customWidth="1"/>
    <col min="1241" max="1241" width="14.453125" bestFit="1" customWidth="1"/>
    <col min="1242" max="1242" width="11.6328125" bestFit="1" customWidth="1"/>
    <col min="1243" max="1243" width="14.36328125" bestFit="1" customWidth="1"/>
    <col min="1244" max="1244" width="14.453125" bestFit="1" customWidth="1"/>
    <col min="1245" max="1245" width="11.6328125" bestFit="1" customWidth="1"/>
    <col min="1246" max="1246" width="14.36328125" bestFit="1" customWidth="1"/>
    <col min="1247" max="1247" width="14.453125" bestFit="1" customWidth="1"/>
    <col min="1248" max="1248" width="11.6328125" bestFit="1" customWidth="1"/>
    <col min="1249" max="1249" width="14.36328125" bestFit="1" customWidth="1"/>
    <col min="1250" max="1250" width="14.453125" bestFit="1" customWidth="1"/>
    <col min="1251" max="1251" width="11.6328125" bestFit="1" customWidth="1"/>
    <col min="1252" max="1252" width="14.36328125" bestFit="1" customWidth="1"/>
    <col min="1253" max="1253" width="14.453125" bestFit="1" customWidth="1"/>
    <col min="1254" max="1254" width="11.6328125" bestFit="1" customWidth="1"/>
    <col min="1255" max="1255" width="14.36328125" bestFit="1" customWidth="1"/>
    <col min="1256" max="1256" width="14.453125" bestFit="1" customWidth="1"/>
    <col min="1257" max="1257" width="11.6328125" bestFit="1" customWidth="1"/>
    <col min="1258" max="1258" width="14.36328125" bestFit="1" customWidth="1"/>
    <col min="1259" max="1259" width="14.453125" bestFit="1" customWidth="1"/>
    <col min="1260" max="1260" width="11.6328125" bestFit="1" customWidth="1"/>
    <col min="1261" max="1261" width="14.36328125" bestFit="1" customWidth="1"/>
    <col min="1262" max="1262" width="14.453125" bestFit="1" customWidth="1"/>
    <col min="1263" max="1263" width="11.6328125" bestFit="1" customWidth="1"/>
    <col min="1264" max="1264" width="14.36328125" bestFit="1" customWidth="1"/>
    <col min="1265" max="1265" width="14.453125" bestFit="1" customWidth="1"/>
    <col min="1266" max="1266" width="11.6328125" bestFit="1" customWidth="1"/>
    <col min="1267" max="1267" width="14.36328125" bestFit="1" customWidth="1"/>
    <col min="1268" max="1268" width="14.453125" bestFit="1" customWidth="1"/>
    <col min="1269" max="1269" width="11.6328125" bestFit="1" customWidth="1"/>
    <col min="1270" max="1270" width="14.36328125" bestFit="1" customWidth="1"/>
    <col min="1271" max="1271" width="14.453125" bestFit="1" customWidth="1"/>
    <col min="1272" max="1272" width="11.6328125" bestFit="1" customWidth="1"/>
    <col min="1273" max="1273" width="14.36328125" bestFit="1" customWidth="1"/>
    <col min="1274" max="1274" width="14.453125" bestFit="1" customWidth="1"/>
    <col min="1275" max="1275" width="11.6328125" bestFit="1" customWidth="1"/>
    <col min="1276" max="1276" width="14.36328125" bestFit="1" customWidth="1"/>
    <col min="1277" max="1277" width="14.453125" bestFit="1" customWidth="1"/>
    <col min="1278" max="1278" width="11.6328125" bestFit="1" customWidth="1"/>
    <col min="1279" max="1279" width="14.36328125" bestFit="1" customWidth="1"/>
    <col min="1280" max="1280" width="14.453125" bestFit="1" customWidth="1"/>
    <col min="1281" max="1281" width="11.6328125" bestFit="1" customWidth="1"/>
    <col min="1282" max="1282" width="14.36328125" bestFit="1" customWidth="1"/>
    <col min="1283" max="1283" width="14.453125" bestFit="1" customWidth="1"/>
    <col min="1284" max="1284" width="11.6328125" bestFit="1" customWidth="1"/>
    <col min="1285" max="1285" width="14.36328125" bestFit="1" customWidth="1"/>
    <col min="1286" max="1286" width="14.453125" bestFit="1" customWidth="1"/>
    <col min="1287" max="1287" width="11.6328125" bestFit="1" customWidth="1"/>
    <col min="1288" max="1288" width="14.36328125" bestFit="1" customWidth="1"/>
    <col min="1289" max="1289" width="14.453125" bestFit="1" customWidth="1"/>
    <col min="1290" max="1290" width="11.6328125" bestFit="1" customWidth="1"/>
    <col min="1291" max="1291" width="14.36328125" bestFit="1" customWidth="1"/>
    <col min="1292" max="1292" width="14.453125" bestFit="1" customWidth="1"/>
    <col min="1293" max="1293" width="11.6328125" bestFit="1" customWidth="1"/>
    <col min="1294" max="1294" width="14.36328125" bestFit="1" customWidth="1"/>
    <col min="1295" max="1295" width="14.453125" bestFit="1" customWidth="1"/>
    <col min="1296" max="1296" width="11.6328125" bestFit="1" customWidth="1"/>
    <col min="1297" max="1297" width="14.36328125" bestFit="1" customWidth="1"/>
    <col min="1298" max="1298" width="14.453125" bestFit="1" customWidth="1"/>
    <col min="1299" max="1299" width="11.6328125" bestFit="1" customWidth="1"/>
    <col min="1300" max="1300" width="14.36328125" bestFit="1" customWidth="1"/>
    <col min="1301" max="1301" width="14.453125" bestFit="1" customWidth="1"/>
    <col min="1302" max="1302" width="11.6328125" bestFit="1" customWidth="1"/>
    <col min="1303" max="1303" width="14.36328125" bestFit="1" customWidth="1"/>
    <col min="1304" max="1304" width="14.453125" bestFit="1" customWidth="1"/>
    <col min="1305" max="1305" width="11.6328125" bestFit="1" customWidth="1"/>
    <col min="1306" max="1306" width="14.36328125" bestFit="1" customWidth="1"/>
    <col min="1307" max="1307" width="14.453125" bestFit="1" customWidth="1"/>
    <col min="1308" max="1308" width="11.6328125" bestFit="1" customWidth="1"/>
    <col min="1309" max="1309" width="14.36328125" bestFit="1" customWidth="1"/>
    <col min="1310" max="1310" width="14.453125" bestFit="1" customWidth="1"/>
    <col min="1311" max="1311" width="11.6328125" bestFit="1" customWidth="1"/>
    <col min="1312" max="1312" width="14.36328125" bestFit="1" customWidth="1"/>
    <col min="1313" max="1313" width="14.453125" bestFit="1" customWidth="1"/>
    <col min="1314" max="1314" width="11.6328125" bestFit="1" customWidth="1"/>
    <col min="1315" max="1315" width="14.36328125" bestFit="1" customWidth="1"/>
    <col min="1316" max="1316" width="14.453125" bestFit="1" customWidth="1"/>
    <col min="1317" max="1317" width="11.6328125" bestFit="1" customWidth="1"/>
    <col min="1318" max="1318" width="14.36328125" bestFit="1" customWidth="1"/>
    <col min="1319" max="1319" width="14.453125" bestFit="1" customWidth="1"/>
    <col min="1320" max="1320" width="11.6328125" bestFit="1" customWidth="1"/>
    <col min="1321" max="1321" width="14.36328125" bestFit="1" customWidth="1"/>
    <col min="1322" max="1322" width="14.453125" bestFit="1" customWidth="1"/>
    <col min="1323" max="1323" width="11.6328125" bestFit="1" customWidth="1"/>
    <col min="1324" max="1324" width="14.36328125" bestFit="1" customWidth="1"/>
    <col min="1325" max="1325" width="14.453125" bestFit="1" customWidth="1"/>
    <col min="1326" max="1326" width="11.6328125" bestFit="1" customWidth="1"/>
    <col min="1327" max="1327" width="14.36328125" bestFit="1" customWidth="1"/>
    <col min="1328" max="1328" width="14.453125" bestFit="1" customWidth="1"/>
    <col min="1329" max="1329" width="11.6328125" bestFit="1" customWidth="1"/>
    <col min="1330" max="1330" width="14.36328125" bestFit="1" customWidth="1"/>
    <col min="1331" max="1331" width="14.453125" bestFit="1" customWidth="1"/>
    <col min="1332" max="1332" width="11.6328125" bestFit="1" customWidth="1"/>
    <col min="1333" max="1333" width="14.36328125" bestFit="1" customWidth="1"/>
    <col min="1334" max="1334" width="14.453125" bestFit="1" customWidth="1"/>
    <col min="1335" max="1335" width="11.6328125" bestFit="1" customWidth="1"/>
    <col min="1336" max="1336" width="14.36328125" bestFit="1" customWidth="1"/>
    <col min="1337" max="1337" width="14.453125" bestFit="1" customWidth="1"/>
    <col min="1338" max="1338" width="11.6328125" bestFit="1" customWidth="1"/>
    <col min="1339" max="1339" width="14.36328125" bestFit="1" customWidth="1"/>
    <col min="1340" max="1340" width="14.453125" bestFit="1" customWidth="1"/>
    <col min="1341" max="1341" width="11.6328125" bestFit="1" customWidth="1"/>
    <col min="1342" max="1342" width="14.36328125" bestFit="1" customWidth="1"/>
    <col min="1343" max="1343" width="14.453125" bestFit="1" customWidth="1"/>
    <col min="1344" max="1344" width="11.6328125" bestFit="1" customWidth="1"/>
    <col min="1345" max="1345" width="14.36328125" bestFit="1" customWidth="1"/>
    <col min="1346" max="1346" width="14.453125" bestFit="1" customWidth="1"/>
    <col min="1347" max="1347" width="11.6328125" bestFit="1" customWidth="1"/>
    <col min="1348" max="1348" width="14.36328125" bestFit="1" customWidth="1"/>
    <col min="1349" max="1349" width="14.453125" bestFit="1" customWidth="1"/>
    <col min="1350" max="1350" width="11.6328125" bestFit="1" customWidth="1"/>
    <col min="1351" max="1351" width="14.36328125" bestFit="1" customWidth="1"/>
    <col min="1352" max="1352" width="14.453125" bestFit="1" customWidth="1"/>
    <col min="1353" max="1353" width="11.6328125" bestFit="1" customWidth="1"/>
    <col min="1354" max="1354" width="14.36328125" bestFit="1" customWidth="1"/>
    <col min="1355" max="1355" width="14.453125" bestFit="1" customWidth="1"/>
    <col min="1356" max="1356" width="11.6328125" bestFit="1" customWidth="1"/>
    <col min="1357" max="1357" width="14.36328125" bestFit="1" customWidth="1"/>
    <col min="1358" max="1358" width="14.453125" bestFit="1" customWidth="1"/>
    <col min="1359" max="1359" width="11.6328125" bestFit="1" customWidth="1"/>
    <col min="1360" max="1360" width="14.36328125" bestFit="1" customWidth="1"/>
    <col min="1361" max="1361" width="14.453125" bestFit="1" customWidth="1"/>
    <col min="1362" max="1362" width="11.6328125" bestFit="1" customWidth="1"/>
    <col min="1363" max="1363" width="14.36328125" bestFit="1" customWidth="1"/>
    <col min="1364" max="1364" width="14.453125" bestFit="1" customWidth="1"/>
    <col min="1365" max="1365" width="11.6328125" bestFit="1" customWidth="1"/>
    <col min="1366" max="1366" width="14.36328125" bestFit="1" customWidth="1"/>
    <col min="1367" max="1367" width="14.453125" bestFit="1" customWidth="1"/>
    <col min="1368" max="1368" width="11.6328125" bestFit="1" customWidth="1"/>
    <col min="1369" max="1369" width="14.36328125" bestFit="1" customWidth="1"/>
    <col min="1370" max="1370" width="14.453125" bestFit="1" customWidth="1"/>
    <col min="1371" max="1371" width="11.6328125" bestFit="1" customWidth="1"/>
    <col min="1372" max="1372" width="14.36328125" bestFit="1" customWidth="1"/>
    <col min="1373" max="1373" width="14.453125" bestFit="1" customWidth="1"/>
    <col min="1374" max="1374" width="11.6328125" bestFit="1" customWidth="1"/>
    <col min="1375" max="1375" width="14.36328125" bestFit="1" customWidth="1"/>
    <col min="1376" max="1376" width="14.453125" bestFit="1" customWidth="1"/>
    <col min="1377" max="1377" width="11.6328125" bestFit="1" customWidth="1"/>
    <col min="1378" max="1378" width="14.36328125" bestFit="1" customWidth="1"/>
    <col min="1379" max="1379" width="14.453125" bestFit="1" customWidth="1"/>
    <col min="1380" max="1380" width="11.6328125" bestFit="1" customWidth="1"/>
    <col min="1381" max="1381" width="14.36328125" bestFit="1" customWidth="1"/>
    <col min="1382" max="1382" width="14.453125" bestFit="1" customWidth="1"/>
    <col min="1383" max="1383" width="11.6328125" bestFit="1" customWidth="1"/>
    <col min="1384" max="1384" width="14.36328125" bestFit="1" customWidth="1"/>
    <col min="1385" max="1385" width="14.453125" bestFit="1" customWidth="1"/>
    <col min="1386" max="1386" width="11.6328125" bestFit="1" customWidth="1"/>
    <col min="1387" max="1387" width="14.36328125" bestFit="1" customWidth="1"/>
    <col min="1388" max="1388" width="14.453125" bestFit="1" customWidth="1"/>
    <col min="1389" max="1389" width="11.6328125" bestFit="1" customWidth="1"/>
    <col min="1390" max="1390" width="14.36328125" bestFit="1" customWidth="1"/>
    <col min="1391" max="1391" width="14.453125" bestFit="1" customWidth="1"/>
    <col min="1392" max="1392" width="11.6328125" bestFit="1" customWidth="1"/>
    <col min="1393" max="1393" width="14.36328125" bestFit="1" customWidth="1"/>
    <col min="1394" max="1394" width="14.453125" bestFit="1" customWidth="1"/>
    <col min="1395" max="1395" width="11.6328125" bestFit="1" customWidth="1"/>
    <col min="1396" max="1396" width="14.36328125" bestFit="1" customWidth="1"/>
    <col min="1397" max="1397" width="14.453125" bestFit="1" customWidth="1"/>
    <col min="1398" max="1398" width="11.6328125" bestFit="1" customWidth="1"/>
    <col min="1399" max="1399" width="14.36328125" bestFit="1" customWidth="1"/>
    <col min="1400" max="1400" width="14.453125" bestFit="1" customWidth="1"/>
    <col min="1401" max="1401" width="11.6328125" bestFit="1" customWidth="1"/>
    <col min="1402" max="1402" width="14.36328125" bestFit="1" customWidth="1"/>
    <col min="1403" max="1403" width="14.453125" bestFit="1" customWidth="1"/>
    <col min="1404" max="1404" width="11.6328125" bestFit="1" customWidth="1"/>
    <col min="1405" max="1405" width="14.36328125" bestFit="1" customWidth="1"/>
    <col min="1406" max="1406" width="14.453125" bestFit="1" customWidth="1"/>
    <col min="1407" max="1407" width="11.6328125" bestFit="1" customWidth="1"/>
    <col min="1408" max="1408" width="14.36328125" bestFit="1" customWidth="1"/>
    <col min="1409" max="1409" width="14.453125" bestFit="1" customWidth="1"/>
    <col min="1410" max="1410" width="11.6328125" bestFit="1" customWidth="1"/>
    <col min="1411" max="1411" width="14.36328125" bestFit="1" customWidth="1"/>
    <col min="1412" max="1412" width="14.453125" bestFit="1" customWidth="1"/>
    <col min="1413" max="1413" width="11.6328125" bestFit="1" customWidth="1"/>
    <col min="1414" max="1414" width="14.36328125" bestFit="1" customWidth="1"/>
    <col min="1415" max="1415" width="14.453125" bestFit="1" customWidth="1"/>
    <col min="1416" max="1416" width="11.6328125" bestFit="1" customWidth="1"/>
    <col min="1417" max="1417" width="14.36328125" bestFit="1" customWidth="1"/>
    <col min="1418" max="1418" width="14.453125" bestFit="1" customWidth="1"/>
    <col min="1419" max="1419" width="11.6328125" bestFit="1" customWidth="1"/>
    <col min="1420" max="1420" width="14.36328125" bestFit="1" customWidth="1"/>
    <col min="1421" max="1421" width="14.453125" bestFit="1" customWidth="1"/>
    <col min="1422" max="1422" width="11.6328125" bestFit="1" customWidth="1"/>
    <col min="1423" max="1423" width="14.36328125" bestFit="1" customWidth="1"/>
    <col min="1424" max="1424" width="14.453125" bestFit="1" customWidth="1"/>
    <col min="1425" max="1425" width="11.6328125" bestFit="1" customWidth="1"/>
    <col min="1426" max="1426" width="14.36328125" bestFit="1" customWidth="1"/>
    <col min="1427" max="1427" width="14.453125" bestFit="1" customWidth="1"/>
    <col min="1428" max="1428" width="11.6328125" bestFit="1" customWidth="1"/>
    <col min="1429" max="1429" width="14.36328125" bestFit="1" customWidth="1"/>
    <col min="1430" max="1430" width="14.453125" bestFit="1" customWidth="1"/>
    <col min="1431" max="1431" width="11.6328125" bestFit="1" customWidth="1"/>
    <col min="1432" max="1432" width="14.36328125" bestFit="1" customWidth="1"/>
    <col min="1433" max="1433" width="14.453125" bestFit="1" customWidth="1"/>
    <col min="1434" max="1434" width="11.6328125" bestFit="1" customWidth="1"/>
    <col min="1435" max="1435" width="14.36328125" bestFit="1" customWidth="1"/>
    <col min="1436" max="1436" width="14.453125" bestFit="1" customWidth="1"/>
    <col min="1437" max="1437" width="11.6328125" bestFit="1" customWidth="1"/>
    <col min="1438" max="1438" width="14.36328125" bestFit="1" customWidth="1"/>
    <col min="1439" max="1439" width="14.453125" bestFit="1" customWidth="1"/>
    <col min="1440" max="1440" width="11.6328125" bestFit="1" customWidth="1"/>
    <col min="1441" max="1441" width="14.36328125" bestFit="1" customWidth="1"/>
    <col min="1442" max="1442" width="14.453125" bestFit="1" customWidth="1"/>
    <col min="1443" max="1443" width="11.6328125" bestFit="1" customWidth="1"/>
    <col min="1444" max="1444" width="14.36328125" bestFit="1" customWidth="1"/>
    <col min="1445" max="1445" width="14.453125" bestFit="1" customWidth="1"/>
    <col min="1446" max="1446" width="11.6328125" bestFit="1" customWidth="1"/>
    <col min="1447" max="1447" width="14.36328125" bestFit="1" customWidth="1"/>
    <col min="1448" max="1448" width="14.453125" bestFit="1" customWidth="1"/>
    <col min="1449" max="1449" width="11.6328125" bestFit="1" customWidth="1"/>
    <col min="1450" max="1450" width="14.36328125" bestFit="1" customWidth="1"/>
    <col min="1451" max="1451" width="14.453125" bestFit="1" customWidth="1"/>
    <col min="1452" max="1452" width="11.6328125" bestFit="1" customWidth="1"/>
    <col min="1453" max="1453" width="14.36328125" bestFit="1" customWidth="1"/>
    <col min="1454" max="1454" width="14.453125" bestFit="1" customWidth="1"/>
    <col min="1455" max="1455" width="11.6328125" bestFit="1" customWidth="1"/>
    <col min="1456" max="1456" width="14.36328125" bestFit="1" customWidth="1"/>
    <col min="1457" max="1457" width="14.453125" bestFit="1" customWidth="1"/>
    <col min="1458" max="1458" width="11.6328125" bestFit="1" customWidth="1"/>
    <col min="1459" max="1459" width="14.36328125" bestFit="1" customWidth="1"/>
    <col min="1460" max="1460" width="14.453125" bestFit="1" customWidth="1"/>
    <col min="1461" max="1461" width="11.6328125" bestFit="1" customWidth="1"/>
    <col min="1462" max="1462" width="14.36328125" bestFit="1" customWidth="1"/>
    <col min="1463" max="1463" width="14.453125" bestFit="1" customWidth="1"/>
    <col min="1464" max="1464" width="11.6328125" bestFit="1" customWidth="1"/>
    <col min="1465" max="1465" width="14.36328125" bestFit="1" customWidth="1"/>
    <col min="1466" max="1466" width="14.453125" bestFit="1" customWidth="1"/>
    <col min="1467" max="1467" width="11.6328125" bestFit="1" customWidth="1"/>
    <col min="1468" max="1468" width="14.36328125" bestFit="1" customWidth="1"/>
    <col min="1469" max="1469" width="14.453125" bestFit="1" customWidth="1"/>
    <col min="1470" max="1470" width="11.6328125" bestFit="1" customWidth="1"/>
    <col min="1471" max="1471" width="14.36328125" bestFit="1" customWidth="1"/>
    <col min="1472" max="1472" width="14.453125" bestFit="1" customWidth="1"/>
    <col min="1473" max="1473" width="11.6328125" bestFit="1" customWidth="1"/>
    <col min="1474" max="1474" width="14.36328125" bestFit="1" customWidth="1"/>
    <col min="1475" max="1475" width="14.453125" bestFit="1" customWidth="1"/>
    <col min="1476" max="1476" width="11.6328125" bestFit="1" customWidth="1"/>
    <col min="1477" max="1477" width="14.36328125" bestFit="1" customWidth="1"/>
    <col min="1478" max="1478" width="14.453125" bestFit="1" customWidth="1"/>
    <col min="1479" max="1479" width="11.6328125" bestFit="1" customWidth="1"/>
    <col min="1480" max="1480" width="14.36328125" bestFit="1" customWidth="1"/>
    <col min="1481" max="1481" width="14.453125" bestFit="1" customWidth="1"/>
    <col min="1482" max="1482" width="11.6328125" bestFit="1" customWidth="1"/>
    <col min="1483" max="1483" width="14.36328125" bestFit="1" customWidth="1"/>
    <col min="1484" max="1484" width="14.453125" bestFit="1" customWidth="1"/>
    <col min="1485" max="1485" width="11.6328125" bestFit="1" customWidth="1"/>
    <col min="1486" max="1486" width="14.36328125" bestFit="1" customWidth="1"/>
    <col min="1487" max="1487" width="14.453125" bestFit="1" customWidth="1"/>
    <col min="1488" max="1488" width="11.6328125" bestFit="1" customWidth="1"/>
    <col min="1489" max="1489" width="14.36328125" bestFit="1" customWidth="1"/>
    <col min="1490" max="1490" width="14.453125" bestFit="1" customWidth="1"/>
    <col min="1491" max="1491" width="11.6328125" bestFit="1" customWidth="1"/>
    <col min="1492" max="1492" width="14.36328125" bestFit="1" customWidth="1"/>
    <col min="1493" max="1493" width="14.453125" bestFit="1" customWidth="1"/>
    <col min="1494" max="1494" width="11.6328125" bestFit="1" customWidth="1"/>
    <col min="1495" max="1495" width="14.36328125" bestFit="1" customWidth="1"/>
    <col min="1496" max="1496" width="14.453125" bestFit="1" customWidth="1"/>
    <col min="1497" max="1497" width="11.6328125" bestFit="1" customWidth="1"/>
    <col min="1498" max="1498" width="14.36328125" bestFit="1" customWidth="1"/>
    <col min="1499" max="1499" width="14.453125" bestFit="1" customWidth="1"/>
    <col min="1500" max="1500" width="11.6328125" bestFit="1" customWidth="1"/>
    <col min="1501" max="1501" width="14.36328125" bestFit="1" customWidth="1"/>
    <col min="1502" max="1502" width="14.453125" bestFit="1" customWidth="1"/>
    <col min="1503" max="1503" width="11.6328125" bestFit="1" customWidth="1"/>
    <col min="1504" max="1504" width="14.36328125" bestFit="1" customWidth="1"/>
    <col min="1505" max="1505" width="14.453125" bestFit="1" customWidth="1"/>
    <col min="1506" max="1506" width="11.6328125" bestFit="1" customWidth="1"/>
    <col min="1507" max="1507" width="14.36328125" bestFit="1" customWidth="1"/>
    <col min="1508" max="1508" width="14.453125" bestFit="1" customWidth="1"/>
    <col min="1509" max="1509" width="11.6328125" bestFit="1" customWidth="1"/>
    <col min="1510" max="1510" width="14.36328125" bestFit="1" customWidth="1"/>
    <col min="1511" max="1511" width="14.453125" bestFit="1" customWidth="1"/>
    <col min="1512" max="1512" width="11.6328125" bestFit="1" customWidth="1"/>
    <col min="1513" max="1513" width="14.36328125" bestFit="1" customWidth="1"/>
    <col min="1514" max="1514" width="14.453125" bestFit="1" customWidth="1"/>
    <col min="1515" max="1515" width="11.6328125" bestFit="1" customWidth="1"/>
    <col min="1516" max="1516" width="14.36328125" bestFit="1" customWidth="1"/>
    <col min="1517" max="1517" width="14.453125" bestFit="1" customWidth="1"/>
    <col min="1518" max="1518" width="11.6328125" bestFit="1" customWidth="1"/>
    <col min="1519" max="1519" width="14.36328125" bestFit="1" customWidth="1"/>
    <col min="1520" max="1520" width="14.453125" bestFit="1" customWidth="1"/>
    <col min="1521" max="1521" width="11.6328125" bestFit="1" customWidth="1"/>
    <col min="1522" max="1522" width="14.36328125" bestFit="1" customWidth="1"/>
    <col min="1523" max="1523" width="14.453125" bestFit="1" customWidth="1"/>
    <col min="1524" max="1524" width="11.6328125" bestFit="1" customWidth="1"/>
    <col min="1525" max="1525" width="14.36328125" bestFit="1" customWidth="1"/>
    <col min="1526" max="1526" width="14.453125" bestFit="1" customWidth="1"/>
    <col min="1527" max="1527" width="11.6328125" bestFit="1" customWidth="1"/>
    <col min="1528" max="1528" width="14.36328125" bestFit="1" customWidth="1"/>
    <col min="1529" max="1529" width="14.453125" bestFit="1" customWidth="1"/>
    <col min="1530" max="1530" width="11.6328125" bestFit="1" customWidth="1"/>
    <col min="1531" max="1531" width="14.36328125" bestFit="1" customWidth="1"/>
    <col min="1532" max="1532" width="14.453125" bestFit="1" customWidth="1"/>
    <col min="1533" max="1533" width="11.6328125" bestFit="1" customWidth="1"/>
    <col min="1534" max="1534" width="14.36328125" bestFit="1" customWidth="1"/>
    <col min="1535" max="1535" width="14.453125" bestFit="1" customWidth="1"/>
    <col min="1536" max="1536" width="11.6328125" bestFit="1" customWidth="1"/>
    <col min="1537" max="1537" width="14.36328125" bestFit="1" customWidth="1"/>
    <col min="1538" max="1538" width="14.453125" bestFit="1" customWidth="1"/>
    <col min="1539" max="1539" width="11.6328125" bestFit="1" customWidth="1"/>
    <col min="1540" max="1540" width="14.36328125" bestFit="1" customWidth="1"/>
    <col min="1541" max="1541" width="14.453125" bestFit="1" customWidth="1"/>
    <col min="1542" max="1542" width="11.6328125" bestFit="1" customWidth="1"/>
    <col min="1543" max="1543" width="14.36328125" bestFit="1" customWidth="1"/>
    <col min="1544" max="1544" width="14.453125" bestFit="1" customWidth="1"/>
    <col min="1545" max="1545" width="11.6328125" bestFit="1" customWidth="1"/>
    <col min="1546" max="1546" width="14.36328125" bestFit="1" customWidth="1"/>
    <col min="1547" max="1547" width="14.453125" bestFit="1" customWidth="1"/>
    <col min="1548" max="1548" width="11.6328125" bestFit="1" customWidth="1"/>
    <col min="1549" max="1549" width="14.36328125" bestFit="1" customWidth="1"/>
    <col min="1550" max="1550" width="14.453125" bestFit="1" customWidth="1"/>
    <col min="1551" max="1551" width="11.6328125" bestFit="1" customWidth="1"/>
    <col min="1552" max="1552" width="14.36328125" bestFit="1" customWidth="1"/>
    <col min="1553" max="1553" width="14.453125" bestFit="1" customWidth="1"/>
    <col min="1554" max="1554" width="11.6328125" bestFit="1" customWidth="1"/>
    <col min="1555" max="1555" width="14.36328125" bestFit="1" customWidth="1"/>
    <col min="1556" max="1556" width="14.453125" bestFit="1" customWidth="1"/>
    <col min="1557" max="1557" width="11.6328125" bestFit="1" customWidth="1"/>
    <col min="1558" max="1558" width="14.36328125" bestFit="1" customWidth="1"/>
    <col min="1559" max="1559" width="14.453125" bestFit="1" customWidth="1"/>
    <col min="1560" max="1560" width="11.6328125" bestFit="1" customWidth="1"/>
    <col min="1561" max="1561" width="14.36328125" bestFit="1" customWidth="1"/>
    <col min="1562" max="1562" width="14.453125" bestFit="1" customWidth="1"/>
    <col min="1563" max="1563" width="11.6328125" bestFit="1" customWidth="1"/>
    <col min="1564" max="1564" width="14.36328125" bestFit="1" customWidth="1"/>
    <col min="1565" max="1565" width="14.453125" bestFit="1" customWidth="1"/>
    <col min="1566" max="1566" width="11.6328125" bestFit="1" customWidth="1"/>
    <col min="1567" max="1567" width="14.36328125" bestFit="1" customWidth="1"/>
    <col min="1568" max="1568" width="14.453125" bestFit="1" customWidth="1"/>
    <col min="1569" max="1569" width="11.6328125" bestFit="1" customWidth="1"/>
    <col min="1570" max="1570" width="14.36328125" bestFit="1" customWidth="1"/>
    <col min="1571" max="1571" width="14.453125" bestFit="1" customWidth="1"/>
    <col min="1572" max="1572" width="11.6328125" bestFit="1" customWidth="1"/>
    <col min="1573" max="1573" width="14.36328125" bestFit="1" customWidth="1"/>
    <col min="1574" max="1574" width="14.453125" bestFit="1" customWidth="1"/>
    <col min="1575" max="1575" width="11.6328125" bestFit="1" customWidth="1"/>
    <col min="1576" max="1576" width="14.36328125" bestFit="1" customWidth="1"/>
    <col min="1577" max="1577" width="14.453125" bestFit="1" customWidth="1"/>
    <col min="1578" max="1578" width="11.6328125" bestFit="1" customWidth="1"/>
    <col min="1579" max="1579" width="14.36328125" bestFit="1" customWidth="1"/>
    <col min="1580" max="1580" width="14.453125" bestFit="1" customWidth="1"/>
    <col min="1581" max="1581" width="11.6328125" bestFit="1" customWidth="1"/>
    <col min="1582" max="1582" width="14.36328125" bestFit="1" customWidth="1"/>
    <col min="1583" max="1583" width="14.453125" bestFit="1" customWidth="1"/>
    <col min="1584" max="1584" width="11.6328125" bestFit="1" customWidth="1"/>
    <col min="1585" max="1585" width="14.36328125" bestFit="1" customWidth="1"/>
    <col min="1586" max="1586" width="14.453125" bestFit="1" customWidth="1"/>
    <col min="1587" max="1587" width="11.6328125" bestFit="1" customWidth="1"/>
    <col min="1588" max="1588" width="14.36328125" bestFit="1" customWidth="1"/>
    <col min="1589" max="1589" width="14.453125" bestFit="1" customWidth="1"/>
    <col min="1590" max="1590" width="11.6328125" bestFit="1" customWidth="1"/>
    <col min="1591" max="1591" width="14.36328125" bestFit="1" customWidth="1"/>
    <col min="1592" max="1592" width="14.453125" bestFit="1" customWidth="1"/>
    <col min="1593" max="1593" width="11.6328125" bestFit="1" customWidth="1"/>
    <col min="1594" max="1594" width="14.36328125" bestFit="1" customWidth="1"/>
    <col min="1595" max="1595" width="14.453125" bestFit="1" customWidth="1"/>
    <col min="1596" max="1596" width="11.6328125" bestFit="1" customWidth="1"/>
    <col min="1597" max="1597" width="14.36328125" bestFit="1" customWidth="1"/>
    <col min="1598" max="1598" width="14.453125" bestFit="1" customWidth="1"/>
    <col min="1599" max="1599" width="11.6328125" bestFit="1" customWidth="1"/>
    <col min="1600" max="1600" width="14.36328125" bestFit="1" customWidth="1"/>
    <col min="1601" max="1601" width="14.453125" bestFit="1" customWidth="1"/>
    <col min="1602" max="1602" width="11.6328125" bestFit="1" customWidth="1"/>
    <col min="1603" max="1603" width="14.36328125" bestFit="1" customWidth="1"/>
    <col min="1604" max="1604" width="14.453125" bestFit="1" customWidth="1"/>
    <col min="1605" max="1605" width="11.6328125" bestFit="1" customWidth="1"/>
    <col min="1606" max="1606" width="14.36328125" bestFit="1" customWidth="1"/>
    <col min="1607" max="1607" width="14.453125" bestFit="1" customWidth="1"/>
    <col min="1608" max="1608" width="11.6328125" bestFit="1" customWidth="1"/>
    <col min="1609" max="1609" width="14.36328125" bestFit="1" customWidth="1"/>
    <col min="1610" max="1610" width="14.453125" bestFit="1" customWidth="1"/>
    <col min="1611" max="1611" width="11.6328125" bestFit="1" customWidth="1"/>
    <col min="1612" max="1612" width="14.36328125" bestFit="1" customWidth="1"/>
    <col min="1613" max="1613" width="14.453125" bestFit="1" customWidth="1"/>
    <col min="1614" max="1614" width="11.6328125" bestFit="1" customWidth="1"/>
    <col min="1615" max="1615" width="14.36328125" bestFit="1" customWidth="1"/>
    <col min="1616" max="1616" width="14.453125" bestFit="1" customWidth="1"/>
    <col min="1617" max="1617" width="11.6328125" bestFit="1" customWidth="1"/>
    <col min="1618" max="1618" width="14.36328125" bestFit="1" customWidth="1"/>
    <col min="1619" max="1619" width="14.453125" bestFit="1" customWidth="1"/>
    <col min="1620" max="1620" width="11.6328125" bestFit="1" customWidth="1"/>
    <col min="1621" max="1621" width="14.36328125" bestFit="1" customWidth="1"/>
    <col min="1622" max="1622" width="14.453125" bestFit="1" customWidth="1"/>
    <col min="1623" max="1623" width="11.6328125" bestFit="1" customWidth="1"/>
    <col min="1624" max="1624" width="14.36328125" bestFit="1" customWidth="1"/>
    <col min="1625" max="1625" width="14.453125" bestFit="1" customWidth="1"/>
    <col min="1626" max="1626" width="11.6328125" bestFit="1" customWidth="1"/>
    <col min="1627" max="1627" width="14.36328125" bestFit="1" customWidth="1"/>
    <col min="1628" max="1628" width="14.453125" bestFit="1" customWidth="1"/>
    <col min="1629" max="1629" width="11.6328125" bestFit="1" customWidth="1"/>
    <col min="1630" max="1630" width="14.36328125" bestFit="1" customWidth="1"/>
    <col min="1631" max="1631" width="14.453125" bestFit="1" customWidth="1"/>
    <col min="1632" max="1632" width="11.6328125" bestFit="1" customWidth="1"/>
    <col min="1633" max="1633" width="14.36328125" bestFit="1" customWidth="1"/>
    <col min="1634" max="1634" width="14.453125" bestFit="1" customWidth="1"/>
    <col min="1635" max="1635" width="11.6328125" bestFit="1" customWidth="1"/>
    <col min="1636" max="1636" width="14.36328125" bestFit="1" customWidth="1"/>
    <col min="1637" max="1637" width="14.453125" bestFit="1" customWidth="1"/>
    <col min="1638" max="1638" width="11.6328125" bestFit="1" customWidth="1"/>
    <col min="1639" max="1639" width="14.36328125" bestFit="1" customWidth="1"/>
    <col min="1640" max="1640" width="14.453125" bestFit="1" customWidth="1"/>
    <col min="1641" max="1641" width="11.6328125" bestFit="1" customWidth="1"/>
    <col min="1642" max="1642" width="14.36328125" bestFit="1" customWidth="1"/>
    <col min="1643" max="1643" width="14.453125" bestFit="1" customWidth="1"/>
    <col min="1644" max="1644" width="11.6328125" bestFit="1" customWidth="1"/>
    <col min="1645" max="1645" width="14.36328125" bestFit="1" customWidth="1"/>
    <col min="1646" max="1646" width="14.453125" bestFit="1" customWidth="1"/>
    <col min="1647" max="1647" width="11.6328125" bestFit="1" customWidth="1"/>
    <col min="1648" max="1648" width="14.36328125" bestFit="1" customWidth="1"/>
    <col min="1649" max="1649" width="14.453125" bestFit="1" customWidth="1"/>
    <col min="1650" max="1650" width="11.6328125" bestFit="1" customWidth="1"/>
    <col min="1651" max="1651" width="14.36328125" bestFit="1" customWidth="1"/>
    <col min="1652" max="1652" width="14.453125" bestFit="1" customWidth="1"/>
    <col min="1653" max="1653" width="11.6328125" bestFit="1" customWidth="1"/>
    <col min="1654" max="1654" width="14.36328125" bestFit="1" customWidth="1"/>
    <col min="1655" max="1655" width="14.453125" bestFit="1" customWidth="1"/>
    <col min="1656" max="1656" width="11.6328125" bestFit="1" customWidth="1"/>
    <col min="1657" max="1657" width="14.36328125" bestFit="1" customWidth="1"/>
    <col min="1658" max="1658" width="14.453125" bestFit="1" customWidth="1"/>
    <col min="1659" max="1659" width="11.6328125" bestFit="1" customWidth="1"/>
    <col min="1660" max="1660" width="14.36328125" bestFit="1" customWidth="1"/>
    <col min="1661" max="1661" width="14.453125" bestFit="1" customWidth="1"/>
    <col min="1662" max="1662" width="11.6328125" bestFit="1" customWidth="1"/>
    <col min="1663" max="1663" width="14.36328125" bestFit="1" customWidth="1"/>
    <col min="1664" max="1664" width="14.453125" bestFit="1" customWidth="1"/>
    <col min="1665" max="1665" width="11.6328125" bestFit="1" customWidth="1"/>
    <col min="1666" max="1666" width="14.36328125" bestFit="1" customWidth="1"/>
    <col min="1667" max="1667" width="14.453125" bestFit="1" customWidth="1"/>
    <col min="1668" max="1668" width="11.6328125" bestFit="1" customWidth="1"/>
    <col min="1669" max="1669" width="14.36328125" bestFit="1" customWidth="1"/>
    <col min="1670" max="1670" width="14.453125" bestFit="1" customWidth="1"/>
    <col min="1671" max="1671" width="11.6328125" bestFit="1" customWidth="1"/>
    <col min="1672" max="1672" width="14.36328125" bestFit="1" customWidth="1"/>
    <col min="1673" max="1673" width="14.453125" bestFit="1" customWidth="1"/>
    <col min="1674" max="1674" width="11.6328125" bestFit="1" customWidth="1"/>
    <col min="1675" max="1675" width="14.36328125" bestFit="1" customWidth="1"/>
    <col min="1676" max="1676" width="14.453125" bestFit="1" customWidth="1"/>
    <col min="1677" max="1677" width="11.6328125" bestFit="1" customWidth="1"/>
    <col min="1678" max="1678" width="14.36328125" bestFit="1" customWidth="1"/>
    <col min="1679" max="1679" width="14.453125" bestFit="1" customWidth="1"/>
    <col min="1680" max="1680" width="11.6328125" bestFit="1" customWidth="1"/>
    <col min="1681" max="1681" width="14.36328125" bestFit="1" customWidth="1"/>
    <col min="1682" max="1682" width="14.453125" bestFit="1" customWidth="1"/>
    <col min="1683" max="1683" width="11.6328125" bestFit="1" customWidth="1"/>
    <col min="1684" max="1684" width="14.36328125" bestFit="1" customWidth="1"/>
    <col min="1685" max="1685" width="14.453125" bestFit="1" customWidth="1"/>
    <col min="1686" max="1686" width="11.6328125" bestFit="1" customWidth="1"/>
    <col min="1687" max="1687" width="14.36328125" bestFit="1" customWidth="1"/>
    <col min="1688" max="1688" width="14.453125" bestFit="1" customWidth="1"/>
    <col min="1689" max="1689" width="11.6328125" bestFit="1" customWidth="1"/>
    <col min="1690" max="1690" width="14.36328125" bestFit="1" customWidth="1"/>
    <col min="1691" max="1691" width="14.453125" bestFit="1" customWidth="1"/>
    <col min="1692" max="1692" width="11.6328125" bestFit="1" customWidth="1"/>
    <col min="1693" max="1693" width="14.36328125" bestFit="1" customWidth="1"/>
    <col min="1694" max="1694" width="14.453125" bestFit="1" customWidth="1"/>
    <col min="1695" max="1695" width="11.6328125" bestFit="1" customWidth="1"/>
    <col min="1696" max="1696" width="14.36328125" bestFit="1" customWidth="1"/>
    <col min="1697" max="1697" width="14.453125" bestFit="1" customWidth="1"/>
    <col min="1698" max="1698" width="11.6328125" bestFit="1" customWidth="1"/>
    <col min="1699" max="1699" width="14.36328125" bestFit="1" customWidth="1"/>
    <col min="1700" max="1700" width="14.453125" bestFit="1" customWidth="1"/>
    <col min="1701" max="1701" width="11.6328125" bestFit="1" customWidth="1"/>
    <col min="1702" max="1702" width="14.36328125" bestFit="1" customWidth="1"/>
    <col min="1703" max="1703" width="14.453125" bestFit="1" customWidth="1"/>
    <col min="1704" max="1704" width="11.6328125" bestFit="1" customWidth="1"/>
    <col min="1705" max="1705" width="14.36328125" bestFit="1" customWidth="1"/>
    <col min="1706" max="1706" width="14.453125" bestFit="1" customWidth="1"/>
    <col min="1707" max="1707" width="11.6328125" bestFit="1" customWidth="1"/>
    <col min="1708" max="1708" width="14.36328125" bestFit="1" customWidth="1"/>
    <col min="1709" max="1709" width="14.453125" bestFit="1" customWidth="1"/>
    <col min="1710" max="1710" width="11.6328125" bestFit="1" customWidth="1"/>
    <col min="1711" max="1711" width="14.36328125" bestFit="1" customWidth="1"/>
    <col min="1712" max="1712" width="14.453125" bestFit="1" customWidth="1"/>
    <col min="1713" max="1713" width="11.6328125" bestFit="1" customWidth="1"/>
    <col min="1714" max="1714" width="14.36328125" bestFit="1" customWidth="1"/>
    <col min="1715" max="1715" width="14.453125" bestFit="1" customWidth="1"/>
    <col min="1716" max="1716" width="11.6328125" bestFit="1" customWidth="1"/>
    <col min="1717" max="1717" width="14.36328125" bestFit="1" customWidth="1"/>
    <col min="1718" max="1718" width="14.453125" bestFit="1" customWidth="1"/>
    <col min="1719" max="1719" width="11.6328125" bestFit="1" customWidth="1"/>
    <col min="1720" max="1720" width="14.36328125" bestFit="1" customWidth="1"/>
    <col min="1721" max="1721" width="14.453125" bestFit="1" customWidth="1"/>
    <col min="1722" max="1722" width="11.6328125" bestFit="1" customWidth="1"/>
    <col min="1723" max="1723" width="14.36328125" bestFit="1" customWidth="1"/>
    <col min="1724" max="1724" width="14.453125" bestFit="1" customWidth="1"/>
    <col min="1725" max="1725" width="11.6328125" bestFit="1" customWidth="1"/>
    <col min="1726" max="1726" width="14.36328125" bestFit="1" customWidth="1"/>
    <col min="1727" max="1727" width="14.453125" bestFit="1" customWidth="1"/>
    <col min="1728" max="1728" width="11.6328125" bestFit="1" customWidth="1"/>
    <col min="1729" max="1729" width="14.36328125" bestFit="1" customWidth="1"/>
    <col min="1730" max="1730" width="14.453125" bestFit="1" customWidth="1"/>
    <col min="1731" max="1731" width="11.6328125" bestFit="1" customWidth="1"/>
    <col min="1732" max="1732" width="14.36328125" bestFit="1" customWidth="1"/>
    <col min="1733" max="1733" width="14.453125" bestFit="1" customWidth="1"/>
    <col min="1734" max="1734" width="11.6328125" bestFit="1" customWidth="1"/>
    <col min="1735" max="1735" width="14.36328125" bestFit="1" customWidth="1"/>
    <col min="1736" max="1736" width="14.453125" bestFit="1" customWidth="1"/>
    <col min="1737" max="1737" width="11.6328125" bestFit="1" customWidth="1"/>
    <col min="1738" max="1738" width="14.36328125" bestFit="1" customWidth="1"/>
    <col min="1739" max="1739" width="14.453125" bestFit="1" customWidth="1"/>
    <col min="1740" max="1740" width="11.6328125" bestFit="1" customWidth="1"/>
    <col min="1741" max="1741" width="14.36328125" bestFit="1" customWidth="1"/>
    <col min="1742" max="1742" width="14.453125" bestFit="1" customWidth="1"/>
    <col min="1743" max="1743" width="11.6328125" bestFit="1" customWidth="1"/>
    <col min="1744" max="1744" width="14.36328125" bestFit="1" customWidth="1"/>
    <col min="1745" max="1745" width="14.453125" bestFit="1" customWidth="1"/>
    <col min="1746" max="1746" width="11.6328125" bestFit="1" customWidth="1"/>
    <col min="1747" max="1747" width="14.36328125" bestFit="1" customWidth="1"/>
    <col min="1748" max="1748" width="14.453125" bestFit="1" customWidth="1"/>
    <col min="1749" max="1749" width="11.6328125" bestFit="1" customWidth="1"/>
    <col min="1750" max="1750" width="14.36328125" bestFit="1" customWidth="1"/>
    <col min="1751" max="1751" width="14.453125" bestFit="1" customWidth="1"/>
    <col min="1752" max="1752" width="11.6328125" bestFit="1" customWidth="1"/>
    <col min="1753" max="1753" width="14.36328125" bestFit="1" customWidth="1"/>
    <col min="1754" max="1754" width="14.453125" bestFit="1" customWidth="1"/>
    <col min="1755" max="1755" width="11.6328125" bestFit="1" customWidth="1"/>
    <col min="1756" max="1756" width="14.36328125" bestFit="1" customWidth="1"/>
    <col min="1757" max="1757" width="14.453125" bestFit="1" customWidth="1"/>
    <col min="1758" max="1758" width="11.6328125" bestFit="1" customWidth="1"/>
    <col min="1759" max="1759" width="14.36328125" bestFit="1" customWidth="1"/>
    <col min="1760" max="1760" width="14.453125" bestFit="1" customWidth="1"/>
    <col min="1761" max="1761" width="11.6328125" bestFit="1" customWidth="1"/>
    <col min="1762" max="1762" width="14.36328125" bestFit="1" customWidth="1"/>
    <col min="1763" max="1763" width="14.453125" bestFit="1" customWidth="1"/>
    <col min="1764" max="1764" width="11.6328125" bestFit="1" customWidth="1"/>
    <col min="1765" max="1765" width="14.36328125" bestFit="1" customWidth="1"/>
    <col min="1766" max="1766" width="14.453125" bestFit="1" customWidth="1"/>
    <col min="1767" max="1767" width="11.6328125" bestFit="1" customWidth="1"/>
    <col min="1768" max="1768" width="14.36328125" bestFit="1" customWidth="1"/>
    <col min="1769" max="1769" width="14.453125" bestFit="1" customWidth="1"/>
    <col min="1770" max="1770" width="11.6328125" bestFit="1" customWidth="1"/>
    <col min="1771" max="1771" width="14.36328125" bestFit="1" customWidth="1"/>
    <col min="1772" max="1772" width="14.453125" bestFit="1" customWidth="1"/>
    <col min="1773" max="1773" width="11.6328125" bestFit="1" customWidth="1"/>
    <col min="1774" max="1774" width="14.36328125" bestFit="1" customWidth="1"/>
    <col min="1775" max="1775" width="14.453125" bestFit="1" customWidth="1"/>
    <col min="1776" max="1776" width="11.6328125" bestFit="1" customWidth="1"/>
    <col min="1777" max="1777" width="14.36328125" bestFit="1" customWidth="1"/>
    <col min="1778" max="1778" width="14.453125" bestFit="1" customWidth="1"/>
    <col min="1779" max="1779" width="11.6328125" bestFit="1" customWidth="1"/>
    <col min="1780" max="1780" width="14.36328125" bestFit="1" customWidth="1"/>
    <col min="1781" max="1781" width="14.453125" bestFit="1" customWidth="1"/>
    <col min="1782" max="1782" width="11.6328125" bestFit="1" customWidth="1"/>
    <col min="1783" max="1783" width="14.36328125" bestFit="1" customWidth="1"/>
    <col min="1784" max="1784" width="14.453125" bestFit="1" customWidth="1"/>
    <col min="1785" max="1785" width="11.6328125" bestFit="1" customWidth="1"/>
    <col min="1786" max="1786" width="14.36328125" bestFit="1" customWidth="1"/>
    <col min="1787" max="1787" width="14.453125" bestFit="1" customWidth="1"/>
    <col min="1788" max="1788" width="11.6328125" bestFit="1" customWidth="1"/>
    <col min="1789" max="1789" width="14.36328125" bestFit="1" customWidth="1"/>
    <col min="1790" max="1790" width="14.453125" bestFit="1" customWidth="1"/>
    <col min="1791" max="1791" width="11.6328125" bestFit="1" customWidth="1"/>
    <col min="1792" max="1792" width="14.36328125" bestFit="1" customWidth="1"/>
    <col min="1793" max="1793" width="14.453125" bestFit="1" customWidth="1"/>
    <col min="1794" max="1794" width="11.6328125" bestFit="1" customWidth="1"/>
    <col min="1795" max="1795" width="14.36328125" bestFit="1" customWidth="1"/>
    <col min="1796" max="1796" width="14.453125" bestFit="1" customWidth="1"/>
    <col min="1797" max="1797" width="11.6328125" bestFit="1" customWidth="1"/>
    <col min="1798" max="1798" width="14.36328125" bestFit="1" customWidth="1"/>
    <col min="1799" max="1799" width="14.453125" bestFit="1" customWidth="1"/>
    <col min="1800" max="1800" width="11.6328125" bestFit="1" customWidth="1"/>
    <col min="1801" max="1801" width="14.36328125" bestFit="1" customWidth="1"/>
    <col min="1802" max="1802" width="14.453125" bestFit="1" customWidth="1"/>
    <col min="1803" max="1803" width="11.6328125" bestFit="1" customWidth="1"/>
    <col min="1804" max="1804" width="14.36328125" bestFit="1" customWidth="1"/>
    <col min="1805" max="1805" width="14.453125" bestFit="1" customWidth="1"/>
    <col min="1806" max="1806" width="11.6328125" bestFit="1" customWidth="1"/>
    <col min="1807" max="1807" width="14.36328125" bestFit="1" customWidth="1"/>
    <col min="1808" max="1808" width="14.453125" bestFit="1" customWidth="1"/>
    <col min="1809" max="1809" width="11.6328125" bestFit="1" customWidth="1"/>
    <col min="1810" max="1810" width="14.36328125" bestFit="1" customWidth="1"/>
    <col min="1811" max="1811" width="14.453125" bestFit="1" customWidth="1"/>
    <col min="1812" max="1812" width="11.6328125" bestFit="1" customWidth="1"/>
    <col min="1813" max="1813" width="14.36328125" bestFit="1" customWidth="1"/>
    <col min="1814" max="1814" width="14.453125" bestFit="1" customWidth="1"/>
    <col min="1815" max="1815" width="11.6328125" bestFit="1" customWidth="1"/>
    <col min="1816" max="1816" width="14.36328125" bestFit="1" customWidth="1"/>
    <col min="1817" max="1817" width="14.453125" bestFit="1" customWidth="1"/>
    <col min="1818" max="1818" width="11.6328125" bestFit="1" customWidth="1"/>
    <col min="1819" max="1819" width="14.36328125" bestFit="1" customWidth="1"/>
    <col min="1820" max="1820" width="14.453125" bestFit="1" customWidth="1"/>
    <col min="1821" max="1821" width="11.6328125" bestFit="1" customWidth="1"/>
    <col min="1822" max="1822" width="14.36328125" bestFit="1" customWidth="1"/>
    <col min="1823" max="1823" width="14.453125" bestFit="1" customWidth="1"/>
    <col min="1824" max="1824" width="11.6328125" bestFit="1" customWidth="1"/>
    <col min="1825" max="1825" width="14.36328125" bestFit="1" customWidth="1"/>
    <col min="1826" max="1826" width="14.453125" bestFit="1" customWidth="1"/>
    <col min="1827" max="1827" width="11.6328125" bestFit="1" customWidth="1"/>
    <col min="1828" max="1828" width="14.36328125" bestFit="1" customWidth="1"/>
    <col min="1829" max="1829" width="14.453125" bestFit="1" customWidth="1"/>
    <col min="1830" max="1830" width="11.6328125" bestFit="1" customWidth="1"/>
    <col min="1831" max="1831" width="14.36328125" bestFit="1" customWidth="1"/>
    <col min="1832" max="1832" width="14.453125" bestFit="1" customWidth="1"/>
    <col min="1833" max="1833" width="11.6328125" bestFit="1" customWidth="1"/>
    <col min="1834" max="1834" width="14.36328125" bestFit="1" customWidth="1"/>
    <col min="1835" max="1835" width="14.453125" bestFit="1" customWidth="1"/>
    <col min="1836" max="1836" width="11.6328125" bestFit="1" customWidth="1"/>
    <col min="1837" max="1837" width="14.36328125" bestFit="1" customWidth="1"/>
    <col min="1838" max="1838" width="14.453125" bestFit="1" customWidth="1"/>
    <col min="1839" max="1839" width="11.6328125" bestFit="1" customWidth="1"/>
    <col min="1840" max="1840" width="14.36328125" bestFit="1" customWidth="1"/>
    <col min="1841" max="1841" width="14.453125" bestFit="1" customWidth="1"/>
    <col min="1842" max="1842" width="11.6328125" bestFit="1" customWidth="1"/>
    <col min="1843" max="1843" width="14.36328125" bestFit="1" customWidth="1"/>
    <col min="1844" max="1844" width="14.453125" bestFit="1" customWidth="1"/>
    <col min="1845" max="1845" width="11.6328125" bestFit="1" customWidth="1"/>
    <col min="1846" max="1846" width="14.36328125" bestFit="1" customWidth="1"/>
    <col min="1847" max="1847" width="14.453125" bestFit="1" customWidth="1"/>
    <col min="1848" max="1848" width="11.6328125" bestFit="1" customWidth="1"/>
    <col min="1849" max="1849" width="14.36328125" bestFit="1" customWidth="1"/>
    <col min="1850" max="1850" width="14.453125" bestFit="1" customWidth="1"/>
    <col min="1851" max="1851" width="11.6328125" bestFit="1" customWidth="1"/>
    <col min="1852" max="1852" width="14.36328125" bestFit="1" customWidth="1"/>
    <col min="1853" max="1853" width="14.453125" bestFit="1" customWidth="1"/>
    <col min="1854" max="1854" width="11.6328125" bestFit="1" customWidth="1"/>
    <col min="1855" max="1855" width="14.36328125" bestFit="1" customWidth="1"/>
    <col min="1856" max="1856" width="14.453125" bestFit="1" customWidth="1"/>
    <col min="1857" max="1857" width="11.6328125" bestFit="1" customWidth="1"/>
    <col min="1858" max="1858" width="14.36328125" bestFit="1" customWidth="1"/>
    <col min="1859" max="1859" width="14.453125" bestFit="1" customWidth="1"/>
    <col min="1860" max="1860" width="11.6328125" bestFit="1" customWidth="1"/>
    <col min="1861" max="1861" width="14.36328125" bestFit="1" customWidth="1"/>
    <col min="1862" max="1862" width="14.453125" bestFit="1" customWidth="1"/>
    <col min="1863" max="1863" width="11.6328125" bestFit="1" customWidth="1"/>
    <col min="1864" max="1864" width="14.36328125" bestFit="1" customWidth="1"/>
    <col min="1865" max="1865" width="14.453125" bestFit="1" customWidth="1"/>
    <col min="1866" max="1866" width="11.6328125" bestFit="1" customWidth="1"/>
    <col min="1867" max="1867" width="14.36328125" bestFit="1" customWidth="1"/>
    <col min="1868" max="1868" width="14.453125" bestFit="1" customWidth="1"/>
    <col min="1869" max="1869" width="11.6328125" bestFit="1" customWidth="1"/>
    <col min="1870" max="1870" width="14.36328125" bestFit="1" customWidth="1"/>
    <col min="1871" max="1871" width="14.453125" bestFit="1" customWidth="1"/>
    <col min="1872" max="1872" width="11.6328125" bestFit="1" customWidth="1"/>
    <col min="1873" max="1873" width="14.36328125" bestFit="1" customWidth="1"/>
    <col min="1874" max="1874" width="14.453125" bestFit="1" customWidth="1"/>
    <col min="1875" max="1875" width="11.6328125" bestFit="1" customWidth="1"/>
    <col min="1876" max="1876" width="14.36328125" bestFit="1" customWidth="1"/>
    <col min="1877" max="1877" width="14.453125" bestFit="1" customWidth="1"/>
    <col min="1878" max="1878" width="11.6328125" bestFit="1" customWidth="1"/>
    <col min="1879" max="1879" width="14.36328125" bestFit="1" customWidth="1"/>
    <col min="1880" max="1880" width="14.453125" bestFit="1" customWidth="1"/>
    <col min="1881" max="1881" width="11.6328125" bestFit="1" customWidth="1"/>
    <col min="1882" max="1882" width="14.36328125" bestFit="1" customWidth="1"/>
    <col min="1883" max="1883" width="14.453125" bestFit="1" customWidth="1"/>
    <col min="1884" max="1884" width="11.6328125" bestFit="1" customWidth="1"/>
    <col min="1885" max="1885" width="14.36328125" bestFit="1" customWidth="1"/>
    <col min="1886" max="1886" width="14.453125" bestFit="1" customWidth="1"/>
    <col min="1887" max="1887" width="11.6328125" bestFit="1" customWidth="1"/>
    <col min="1888" max="1888" width="14.36328125" bestFit="1" customWidth="1"/>
    <col min="1889" max="1889" width="14.453125" bestFit="1" customWidth="1"/>
    <col min="1890" max="1890" width="11.6328125" bestFit="1" customWidth="1"/>
    <col min="1891" max="1891" width="14.36328125" bestFit="1" customWidth="1"/>
    <col min="1892" max="1892" width="14.453125" bestFit="1" customWidth="1"/>
    <col min="1893" max="1893" width="11.6328125" bestFit="1" customWidth="1"/>
    <col min="1894" max="1894" width="14.36328125" bestFit="1" customWidth="1"/>
    <col min="1895" max="1895" width="14.453125" bestFit="1" customWidth="1"/>
    <col min="1896" max="1896" width="11.6328125" bestFit="1" customWidth="1"/>
    <col min="1897" max="1897" width="14.36328125" bestFit="1" customWidth="1"/>
    <col min="1898" max="1898" width="14.453125" bestFit="1" customWidth="1"/>
    <col min="1899" max="1899" width="11.6328125" bestFit="1" customWidth="1"/>
    <col min="1900" max="1900" width="14.36328125" bestFit="1" customWidth="1"/>
    <col min="1901" max="1901" width="14.453125" bestFit="1" customWidth="1"/>
    <col min="1902" max="1902" width="11.6328125" bestFit="1" customWidth="1"/>
    <col min="1903" max="1903" width="14.36328125" bestFit="1" customWidth="1"/>
    <col min="1904" max="1904" width="14.453125" bestFit="1" customWidth="1"/>
    <col min="1905" max="1905" width="11.6328125" bestFit="1" customWidth="1"/>
    <col min="1906" max="1906" width="14.36328125" bestFit="1" customWidth="1"/>
    <col min="1907" max="1907" width="14.453125" bestFit="1" customWidth="1"/>
    <col min="1908" max="1908" width="11.6328125" bestFit="1" customWidth="1"/>
    <col min="1909" max="1909" width="14.36328125" bestFit="1" customWidth="1"/>
    <col min="1910" max="1910" width="14.453125" bestFit="1" customWidth="1"/>
    <col min="1911" max="1911" width="11.6328125" bestFit="1" customWidth="1"/>
    <col min="1912" max="1912" width="14.36328125" bestFit="1" customWidth="1"/>
    <col min="1913" max="1913" width="14.453125" bestFit="1" customWidth="1"/>
    <col min="1914" max="1914" width="11.6328125" bestFit="1" customWidth="1"/>
    <col min="1915" max="1915" width="14.36328125" bestFit="1" customWidth="1"/>
    <col min="1916" max="1916" width="14.453125" bestFit="1" customWidth="1"/>
    <col min="1917" max="1917" width="11.6328125" bestFit="1" customWidth="1"/>
    <col min="1918" max="1918" width="14.36328125" bestFit="1" customWidth="1"/>
    <col min="1919" max="1919" width="14.453125" bestFit="1" customWidth="1"/>
    <col min="1920" max="1920" width="11.6328125" bestFit="1" customWidth="1"/>
    <col min="1921" max="1921" width="14.36328125" bestFit="1" customWidth="1"/>
    <col min="1922" max="1922" width="14.453125" bestFit="1" customWidth="1"/>
    <col min="1923" max="1923" width="11.6328125" bestFit="1" customWidth="1"/>
    <col min="1924" max="1924" width="14.36328125" bestFit="1" customWidth="1"/>
    <col min="1925" max="1925" width="14.453125" bestFit="1" customWidth="1"/>
    <col min="1926" max="1926" width="11.6328125" bestFit="1" customWidth="1"/>
    <col min="1927" max="1927" width="14.36328125" bestFit="1" customWidth="1"/>
    <col min="1928" max="1928" width="14.453125" bestFit="1" customWidth="1"/>
    <col min="1929" max="1929" width="11.6328125" bestFit="1" customWidth="1"/>
    <col min="1930" max="1930" width="14.36328125" bestFit="1" customWidth="1"/>
    <col min="1931" max="1931" width="14.453125" bestFit="1" customWidth="1"/>
    <col min="1932" max="1932" width="11.6328125" bestFit="1" customWidth="1"/>
    <col min="1933" max="1933" width="14.36328125" bestFit="1" customWidth="1"/>
    <col min="1934" max="1934" width="14.453125" bestFit="1" customWidth="1"/>
    <col min="1935" max="1935" width="11.6328125" bestFit="1" customWidth="1"/>
    <col min="1936" max="1936" width="14.36328125" bestFit="1" customWidth="1"/>
    <col min="1937" max="1937" width="14.453125" bestFit="1" customWidth="1"/>
    <col min="1938" max="1938" width="11.6328125" bestFit="1" customWidth="1"/>
    <col min="1939" max="1939" width="14.36328125" bestFit="1" customWidth="1"/>
    <col min="1940" max="1940" width="14.453125" bestFit="1" customWidth="1"/>
    <col min="1941" max="1941" width="11.6328125" bestFit="1" customWidth="1"/>
    <col min="1942" max="1942" width="14.36328125" bestFit="1" customWidth="1"/>
    <col min="1943" max="1943" width="14.453125" bestFit="1" customWidth="1"/>
    <col min="1944" max="1944" width="11.6328125" bestFit="1" customWidth="1"/>
    <col min="1945" max="1945" width="14.36328125" bestFit="1" customWidth="1"/>
    <col min="1946" max="1946" width="14.453125" bestFit="1" customWidth="1"/>
    <col min="1947" max="1947" width="11.6328125" bestFit="1" customWidth="1"/>
    <col min="1948" max="1948" width="14.36328125" bestFit="1" customWidth="1"/>
    <col min="1949" max="1949" width="14.453125" bestFit="1" customWidth="1"/>
    <col min="1950" max="1950" width="11.6328125" bestFit="1" customWidth="1"/>
    <col min="1951" max="1951" width="14.36328125" bestFit="1" customWidth="1"/>
    <col min="1952" max="1952" width="14.453125" bestFit="1" customWidth="1"/>
    <col min="1953" max="1953" width="11.6328125" bestFit="1" customWidth="1"/>
    <col min="1954" max="1954" width="14.36328125" bestFit="1" customWidth="1"/>
    <col min="1955" max="1955" width="14.453125" bestFit="1" customWidth="1"/>
    <col min="1956" max="1956" width="11.6328125" bestFit="1" customWidth="1"/>
    <col min="1957" max="1957" width="14.36328125" bestFit="1" customWidth="1"/>
    <col min="1958" max="1958" width="14.453125" bestFit="1" customWidth="1"/>
    <col min="1959" max="1959" width="11.6328125" bestFit="1" customWidth="1"/>
    <col min="1960" max="1960" width="14.36328125" bestFit="1" customWidth="1"/>
    <col min="1961" max="1961" width="14.453125" bestFit="1" customWidth="1"/>
    <col min="1962" max="1962" width="11.6328125" bestFit="1" customWidth="1"/>
    <col min="1963" max="1963" width="14.36328125" bestFit="1" customWidth="1"/>
    <col min="1964" max="1964" width="14.453125" bestFit="1" customWidth="1"/>
    <col min="1965" max="1965" width="11.6328125" bestFit="1" customWidth="1"/>
    <col min="1966" max="1966" width="14.36328125" bestFit="1" customWidth="1"/>
    <col min="1967" max="1967" width="14.453125" bestFit="1" customWidth="1"/>
    <col min="1968" max="1968" width="11.6328125" bestFit="1" customWidth="1"/>
    <col min="1969" max="1969" width="14.36328125" bestFit="1" customWidth="1"/>
    <col min="1970" max="1970" width="14.453125" bestFit="1" customWidth="1"/>
    <col min="1971" max="1971" width="11.6328125" bestFit="1" customWidth="1"/>
    <col min="1972" max="1972" width="14.36328125" bestFit="1" customWidth="1"/>
    <col min="1973" max="1973" width="14.453125" bestFit="1" customWidth="1"/>
    <col min="1974" max="1974" width="11.6328125" bestFit="1" customWidth="1"/>
    <col min="1975" max="1975" width="14.36328125" bestFit="1" customWidth="1"/>
    <col min="1976" max="1976" width="14.453125" bestFit="1" customWidth="1"/>
    <col min="1977" max="1977" width="11.6328125" bestFit="1" customWidth="1"/>
    <col min="1978" max="1978" width="14.36328125" bestFit="1" customWidth="1"/>
    <col min="1979" max="1979" width="14.453125" bestFit="1" customWidth="1"/>
    <col min="1980" max="1980" width="11.6328125" bestFit="1" customWidth="1"/>
    <col min="1981" max="1981" width="14.36328125" bestFit="1" customWidth="1"/>
    <col min="1982" max="1982" width="14.453125" bestFit="1" customWidth="1"/>
    <col min="1983" max="1983" width="11.6328125" bestFit="1" customWidth="1"/>
    <col min="1984" max="1984" width="14.36328125" bestFit="1" customWidth="1"/>
    <col min="1985" max="1985" width="14.453125" bestFit="1" customWidth="1"/>
    <col min="1986" max="1986" width="11.6328125" bestFit="1" customWidth="1"/>
    <col min="1987" max="1987" width="14.36328125" bestFit="1" customWidth="1"/>
    <col min="1988" max="1988" width="14.453125" bestFit="1" customWidth="1"/>
    <col min="1989" max="1989" width="11.6328125" bestFit="1" customWidth="1"/>
    <col min="1990" max="1990" width="14.36328125" bestFit="1" customWidth="1"/>
    <col min="1991" max="1991" width="14.453125" bestFit="1" customWidth="1"/>
    <col min="1992" max="1992" width="11.6328125" bestFit="1" customWidth="1"/>
    <col min="1993" max="1993" width="14.36328125" bestFit="1" customWidth="1"/>
    <col min="1994" max="1994" width="14.453125" bestFit="1" customWidth="1"/>
    <col min="1995" max="1995" width="11.6328125" bestFit="1" customWidth="1"/>
    <col min="1996" max="1996" width="14.36328125" bestFit="1" customWidth="1"/>
    <col min="1997" max="1997" width="14.453125" bestFit="1" customWidth="1"/>
    <col min="1998" max="1998" width="11.6328125" bestFit="1" customWidth="1"/>
    <col min="1999" max="1999" width="14.36328125" bestFit="1" customWidth="1"/>
    <col min="2000" max="2000" width="14.453125" bestFit="1" customWidth="1"/>
    <col min="2001" max="2001" width="11.6328125" bestFit="1" customWidth="1"/>
    <col min="2002" max="2002" width="14.36328125" bestFit="1" customWidth="1"/>
    <col min="2003" max="2003" width="14.453125" bestFit="1" customWidth="1"/>
    <col min="2004" max="2004" width="11.6328125" bestFit="1" customWidth="1"/>
    <col min="2005" max="2005" width="14.36328125" bestFit="1" customWidth="1"/>
    <col min="2006" max="2006" width="14.453125" bestFit="1" customWidth="1"/>
    <col min="2007" max="2007" width="11.6328125" bestFit="1" customWidth="1"/>
    <col min="2008" max="2008" width="14.36328125" bestFit="1" customWidth="1"/>
    <col min="2009" max="2009" width="14.453125" bestFit="1" customWidth="1"/>
    <col min="2010" max="2010" width="11.6328125" bestFit="1" customWidth="1"/>
    <col min="2011" max="2011" width="14.36328125" bestFit="1" customWidth="1"/>
    <col min="2012" max="2012" width="14.453125" bestFit="1" customWidth="1"/>
    <col min="2013" max="2013" width="11.6328125" bestFit="1" customWidth="1"/>
    <col min="2014" max="2014" width="14.36328125" bestFit="1" customWidth="1"/>
    <col min="2015" max="2015" width="14.453125" bestFit="1" customWidth="1"/>
    <col min="2016" max="2016" width="11.6328125" bestFit="1" customWidth="1"/>
    <col min="2017" max="2017" width="14.36328125" bestFit="1" customWidth="1"/>
    <col min="2018" max="2018" width="14.453125" bestFit="1" customWidth="1"/>
    <col min="2019" max="2019" width="11.6328125" bestFit="1" customWidth="1"/>
    <col min="2020" max="2020" width="14.36328125" bestFit="1" customWidth="1"/>
    <col min="2021" max="2021" width="14.453125" bestFit="1" customWidth="1"/>
    <col min="2022" max="2022" width="11.6328125" bestFit="1" customWidth="1"/>
    <col min="2023" max="2023" width="14.36328125" bestFit="1" customWidth="1"/>
    <col min="2024" max="2024" width="14.453125" bestFit="1" customWidth="1"/>
    <col min="2025" max="2025" width="11.6328125" bestFit="1" customWidth="1"/>
    <col min="2026" max="2026" width="14.36328125" bestFit="1" customWidth="1"/>
    <col min="2027" max="2027" width="14.453125" bestFit="1" customWidth="1"/>
    <col min="2028" max="2028" width="11.6328125" bestFit="1" customWidth="1"/>
    <col min="2029" max="2029" width="14.36328125" bestFit="1" customWidth="1"/>
    <col min="2030" max="2030" width="14.453125" bestFit="1" customWidth="1"/>
    <col min="2031" max="2031" width="11.6328125" bestFit="1" customWidth="1"/>
    <col min="2032" max="2032" width="14.36328125" bestFit="1" customWidth="1"/>
    <col min="2033" max="2033" width="14.453125" bestFit="1" customWidth="1"/>
    <col min="2034" max="2034" width="11.6328125" bestFit="1" customWidth="1"/>
    <col min="2035" max="2035" width="14.36328125" bestFit="1" customWidth="1"/>
    <col min="2036" max="2036" width="14.453125" bestFit="1" customWidth="1"/>
    <col min="2037" max="2037" width="11.6328125" bestFit="1" customWidth="1"/>
    <col min="2038" max="2038" width="14.36328125" bestFit="1" customWidth="1"/>
    <col min="2039" max="2039" width="14.453125" bestFit="1" customWidth="1"/>
    <col min="2040" max="2040" width="11.6328125" bestFit="1" customWidth="1"/>
    <col min="2041" max="2041" width="14.36328125" bestFit="1" customWidth="1"/>
    <col min="2042" max="2042" width="14.453125" bestFit="1" customWidth="1"/>
    <col min="2043" max="2043" width="11.6328125" bestFit="1" customWidth="1"/>
    <col min="2044" max="2044" width="14.36328125" bestFit="1" customWidth="1"/>
    <col min="2045" max="2045" width="14.453125" bestFit="1" customWidth="1"/>
    <col min="2046" max="2046" width="11.6328125" bestFit="1" customWidth="1"/>
    <col min="2047" max="2047" width="14.36328125" bestFit="1" customWidth="1"/>
    <col min="2048" max="2048" width="14.453125" bestFit="1" customWidth="1"/>
    <col min="2049" max="2049" width="11.6328125" bestFit="1" customWidth="1"/>
    <col min="2050" max="2050" width="14.36328125" bestFit="1" customWidth="1"/>
    <col min="2051" max="2051" width="14.453125" bestFit="1" customWidth="1"/>
    <col min="2052" max="2052" width="11.6328125" bestFit="1" customWidth="1"/>
    <col min="2053" max="2053" width="14.36328125" bestFit="1" customWidth="1"/>
    <col min="2054" max="2054" width="14.453125" bestFit="1" customWidth="1"/>
    <col min="2055" max="2055" width="11.6328125" bestFit="1" customWidth="1"/>
    <col min="2056" max="2056" width="14.36328125" bestFit="1" customWidth="1"/>
    <col min="2057" max="2057" width="14.453125" bestFit="1" customWidth="1"/>
    <col min="2058" max="2058" width="11.6328125" bestFit="1" customWidth="1"/>
    <col min="2059" max="2059" width="14.36328125" bestFit="1" customWidth="1"/>
    <col min="2060" max="2060" width="14.453125" bestFit="1" customWidth="1"/>
    <col min="2061" max="2061" width="11.6328125" bestFit="1" customWidth="1"/>
    <col min="2062" max="2062" width="14.36328125" bestFit="1" customWidth="1"/>
    <col min="2063" max="2063" width="14.453125" bestFit="1" customWidth="1"/>
    <col min="2064" max="2064" width="11.6328125" bestFit="1" customWidth="1"/>
    <col min="2065" max="2065" width="14.36328125" bestFit="1" customWidth="1"/>
    <col min="2066" max="2066" width="14.453125" bestFit="1" customWidth="1"/>
    <col min="2067" max="2067" width="11.6328125" bestFit="1" customWidth="1"/>
    <col min="2068" max="2068" width="14.36328125" bestFit="1" customWidth="1"/>
    <col min="2069" max="2069" width="14.453125" bestFit="1" customWidth="1"/>
    <col min="2070" max="2070" width="11.6328125" bestFit="1" customWidth="1"/>
    <col min="2071" max="2071" width="14.36328125" bestFit="1" customWidth="1"/>
    <col min="2072" max="2072" width="14.453125" bestFit="1" customWidth="1"/>
    <col min="2073" max="2073" width="11.6328125" bestFit="1" customWidth="1"/>
    <col min="2074" max="2074" width="14.36328125" bestFit="1" customWidth="1"/>
    <col min="2075" max="2075" width="14.453125" bestFit="1" customWidth="1"/>
    <col min="2076" max="2076" width="11.6328125" bestFit="1" customWidth="1"/>
    <col min="2077" max="2077" width="14.36328125" bestFit="1" customWidth="1"/>
    <col min="2078" max="2078" width="14.453125" bestFit="1" customWidth="1"/>
    <col min="2079" max="2079" width="11.6328125" bestFit="1" customWidth="1"/>
    <col min="2080" max="2080" width="14.36328125" bestFit="1" customWidth="1"/>
    <col min="2081" max="2081" width="14.453125" bestFit="1" customWidth="1"/>
    <col min="2082" max="2082" width="11.6328125" bestFit="1" customWidth="1"/>
    <col min="2083" max="2083" width="14.36328125" bestFit="1" customWidth="1"/>
    <col min="2084" max="2084" width="14.453125" bestFit="1" customWidth="1"/>
    <col min="2085" max="2085" width="11.6328125" bestFit="1" customWidth="1"/>
    <col min="2086" max="2086" width="14.36328125" bestFit="1" customWidth="1"/>
    <col min="2087" max="2087" width="14.453125" bestFit="1" customWidth="1"/>
    <col min="2088" max="2088" width="11.6328125" bestFit="1" customWidth="1"/>
    <col min="2089" max="2089" width="14.36328125" bestFit="1" customWidth="1"/>
    <col min="2090" max="2090" width="14.453125" bestFit="1" customWidth="1"/>
    <col min="2091" max="2091" width="11.6328125" bestFit="1" customWidth="1"/>
    <col min="2092" max="2092" width="14.36328125" bestFit="1" customWidth="1"/>
    <col min="2093" max="2093" width="14.453125" bestFit="1" customWidth="1"/>
    <col min="2094" max="2094" width="11.6328125" bestFit="1" customWidth="1"/>
    <col min="2095" max="2095" width="14.36328125" bestFit="1" customWidth="1"/>
    <col min="2096" max="2096" width="14.453125" bestFit="1" customWidth="1"/>
    <col min="2097" max="2097" width="11.6328125" bestFit="1" customWidth="1"/>
    <col min="2098" max="2098" width="14.36328125" bestFit="1" customWidth="1"/>
    <col min="2099" max="2099" width="14.453125" bestFit="1" customWidth="1"/>
    <col min="2100" max="2100" width="11.6328125" bestFit="1" customWidth="1"/>
    <col min="2101" max="2101" width="14.36328125" bestFit="1" customWidth="1"/>
    <col min="2102" max="2102" width="14.453125" bestFit="1" customWidth="1"/>
    <col min="2103" max="2103" width="11.6328125" bestFit="1" customWidth="1"/>
    <col min="2104" max="2104" width="14.36328125" bestFit="1" customWidth="1"/>
    <col min="2105" max="2105" width="14.453125" bestFit="1" customWidth="1"/>
    <col min="2106" max="2106" width="11.6328125" bestFit="1" customWidth="1"/>
    <col min="2107" max="2107" width="14.36328125" bestFit="1" customWidth="1"/>
    <col min="2108" max="2108" width="14.453125" bestFit="1" customWidth="1"/>
    <col min="2109" max="2109" width="11.6328125" bestFit="1" customWidth="1"/>
    <col min="2110" max="2110" width="14.36328125" bestFit="1" customWidth="1"/>
    <col min="2111" max="2111" width="14.453125" bestFit="1" customWidth="1"/>
    <col min="2112" max="2112" width="11.6328125" bestFit="1" customWidth="1"/>
    <col min="2113" max="2113" width="14.36328125" bestFit="1" customWidth="1"/>
    <col min="2114" max="2114" width="14.453125" bestFit="1" customWidth="1"/>
    <col min="2115" max="2115" width="11.6328125" bestFit="1" customWidth="1"/>
    <col min="2116" max="2116" width="14.36328125" bestFit="1" customWidth="1"/>
    <col min="2117" max="2117" width="14.453125" bestFit="1" customWidth="1"/>
    <col min="2118" max="2118" width="11.6328125" bestFit="1" customWidth="1"/>
    <col min="2119" max="2119" width="14.36328125" bestFit="1" customWidth="1"/>
    <col min="2120" max="2120" width="14.453125" bestFit="1" customWidth="1"/>
    <col min="2121" max="2121" width="11.6328125" bestFit="1" customWidth="1"/>
    <col min="2122" max="2122" width="14.36328125" bestFit="1" customWidth="1"/>
    <col min="2123" max="2123" width="14.453125" bestFit="1" customWidth="1"/>
    <col min="2124" max="2124" width="11.6328125" bestFit="1" customWidth="1"/>
    <col min="2125" max="2125" width="14.36328125" bestFit="1" customWidth="1"/>
    <col min="2126" max="2126" width="14.453125" bestFit="1" customWidth="1"/>
    <col min="2127" max="2127" width="11.6328125" bestFit="1" customWidth="1"/>
    <col min="2128" max="2128" width="14.36328125" bestFit="1" customWidth="1"/>
    <col min="2129" max="2129" width="14.453125" bestFit="1" customWidth="1"/>
    <col min="2130" max="2130" width="11.6328125" bestFit="1" customWidth="1"/>
    <col min="2131" max="2131" width="14.36328125" bestFit="1" customWidth="1"/>
    <col min="2132" max="2132" width="14.453125" bestFit="1" customWidth="1"/>
    <col min="2133" max="2133" width="11.6328125" bestFit="1" customWidth="1"/>
    <col min="2134" max="2134" width="14.36328125" bestFit="1" customWidth="1"/>
    <col min="2135" max="2135" width="14.453125" bestFit="1" customWidth="1"/>
    <col min="2136" max="2136" width="11.6328125" bestFit="1" customWidth="1"/>
    <col min="2137" max="2137" width="14.36328125" bestFit="1" customWidth="1"/>
    <col min="2138" max="2138" width="14.453125" bestFit="1" customWidth="1"/>
    <col min="2139" max="2139" width="11.6328125" bestFit="1" customWidth="1"/>
    <col min="2140" max="2140" width="14.36328125" bestFit="1" customWidth="1"/>
    <col min="2141" max="2141" width="14.453125" bestFit="1" customWidth="1"/>
    <col min="2142" max="2142" width="11.6328125" bestFit="1" customWidth="1"/>
    <col min="2143" max="2143" width="14.36328125" bestFit="1" customWidth="1"/>
    <col min="2144" max="2144" width="14.453125" bestFit="1" customWidth="1"/>
    <col min="2145" max="2145" width="11.6328125" bestFit="1" customWidth="1"/>
    <col min="2146" max="2146" width="14.36328125" bestFit="1" customWidth="1"/>
    <col min="2147" max="2147" width="14.453125" bestFit="1" customWidth="1"/>
    <col min="2148" max="2148" width="11.6328125" bestFit="1" customWidth="1"/>
    <col min="2149" max="2149" width="14.36328125" bestFit="1" customWidth="1"/>
    <col min="2150" max="2150" width="14.453125" bestFit="1" customWidth="1"/>
    <col min="2151" max="2151" width="11.6328125" bestFit="1" customWidth="1"/>
    <col min="2152" max="2152" width="14.36328125" bestFit="1" customWidth="1"/>
    <col min="2153" max="2153" width="14.453125" bestFit="1" customWidth="1"/>
    <col min="2154" max="2154" width="11.6328125" bestFit="1" customWidth="1"/>
    <col min="2155" max="2155" width="14.36328125" bestFit="1" customWidth="1"/>
    <col min="2156" max="2156" width="14.453125" bestFit="1" customWidth="1"/>
    <col min="2157" max="2157" width="11.6328125" bestFit="1" customWidth="1"/>
    <col min="2158" max="2158" width="14.36328125" bestFit="1" customWidth="1"/>
    <col min="2159" max="2159" width="14.453125" bestFit="1" customWidth="1"/>
    <col min="2160" max="2160" width="11.6328125" bestFit="1" customWidth="1"/>
    <col min="2161" max="2161" width="14.36328125" bestFit="1" customWidth="1"/>
    <col min="2162" max="2162" width="14.453125" bestFit="1" customWidth="1"/>
    <col min="2163" max="2163" width="11.6328125" bestFit="1" customWidth="1"/>
    <col min="2164" max="2164" width="14.36328125" bestFit="1" customWidth="1"/>
    <col min="2165" max="2165" width="14.453125" bestFit="1" customWidth="1"/>
    <col min="2166" max="2166" width="11.6328125" bestFit="1" customWidth="1"/>
    <col min="2167" max="2167" width="14.36328125" bestFit="1" customWidth="1"/>
    <col min="2168" max="2168" width="14.453125" bestFit="1" customWidth="1"/>
    <col min="2169" max="2169" width="11.6328125" bestFit="1" customWidth="1"/>
    <col min="2170" max="2170" width="14.36328125" bestFit="1" customWidth="1"/>
    <col min="2171" max="2171" width="14.453125" bestFit="1" customWidth="1"/>
    <col min="2172" max="2172" width="11.6328125" bestFit="1" customWidth="1"/>
    <col min="2173" max="2173" width="14.36328125" bestFit="1" customWidth="1"/>
    <col min="2174" max="2174" width="14.453125" bestFit="1" customWidth="1"/>
    <col min="2175" max="2175" width="11.6328125" bestFit="1" customWidth="1"/>
    <col min="2176" max="2176" width="14.36328125" bestFit="1" customWidth="1"/>
    <col min="2177" max="2177" width="14.453125" bestFit="1" customWidth="1"/>
    <col min="2178" max="2178" width="11.6328125" bestFit="1" customWidth="1"/>
    <col min="2179" max="2179" width="14.36328125" bestFit="1" customWidth="1"/>
    <col min="2180" max="2180" width="14.453125" bestFit="1" customWidth="1"/>
    <col min="2181" max="2181" width="11.6328125" bestFit="1" customWidth="1"/>
    <col min="2182" max="2182" width="14.36328125" bestFit="1" customWidth="1"/>
    <col min="2183" max="2183" width="14.453125" bestFit="1" customWidth="1"/>
    <col min="2184" max="2184" width="11.6328125" bestFit="1" customWidth="1"/>
    <col min="2185" max="2185" width="14.36328125" bestFit="1" customWidth="1"/>
    <col min="2186" max="2186" width="14.453125" bestFit="1" customWidth="1"/>
    <col min="2187" max="2187" width="11.6328125" bestFit="1" customWidth="1"/>
    <col min="2188" max="2188" width="14.36328125" bestFit="1" customWidth="1"/>
    <col min="2189" max="2189" width="14.453125" bestFit="1" customWidth="1"/>
    <col min="2190" max="2190" width="11.6328125" bestFit="1" customWidth="1"/>
    <col min="2191" max="2191" width="14.36328125" bestFit="1" customWidth="1"/>
    <col min="2192" max="2192" width="14.453125" bestFit="1" customWidth="1"/>
    <col min="2193" max="2193" width="11.6328125" bestFit="1" customWidth="1"/>
    <col min="2194" max="2194" width="14.36328125" bestFit="1" customWidth="1"/>
    <col min="2195" max="2195" width="14.453125" bestFit="1" customWidth="1"/>
    <col min="2196" max="2196" width="11.6328125" bestFit="1" customWidth="1"/>
    <col min="2197" max="2197" width="14.36328125" bestFit="1" customWidth="1"/>
    <col min="2198" max="2198" width="14.453125" bestFit="1" customWidth="1"/>
    <col min="2199" max="2199" width="11.6328125" bestFit="1" customWidth="1"/>
    <col min="2200" max="2200" width="14.36328125" bestFit="1" customWidth="1"/>
    <col min="2201" max="2201" width="14.453125" bestFit="1" customWidth="1"/>
    <col min="2202" max="2202" width="11.6328125" bestFit="1" customWidth="1"/>
    <col min="2203" max="2203" width="14.36328125" bestFit="1" customWidth="1"/>
    <col min="2204" max="2204" width="14.453125" bestFit="1" customWidth="1"/>
    <col min="2205" max="2205" width="11.6328125" bestFit="1" customWidth="1"/>
    <col min="2206" max="2206" width="14.36328125" bestFit="1" customWidth="1"/>
    <col min="2207" max="2207" width="14.453125" bestFit="1" customWidth="1"/>
    <col min="2208" max="2208" width="11.6328125" bestFit="1" customWidth="1"/>
    <col min="2209" max="2209" width="14.36328125" bestFit="1" customWidth="1"/>
    <col min="2210" max="2210" width="14.453125" bestFit="1" customWidth="1"/>
    <col min="2211" max="2211" width="11.6328125" bestFit="1" customWidth="1"/>
    <col min="2212" max="2212" width="14.36328125" bestFit="1" customWidth="1"/>
    <col min="2213" max="2213" width="14.453125" bestFit="1" customWidth="1"/>
    <col min="2214" max="2214" width="11.6328125" bestFit="1" customWidth="1"/>
    <col min="2215" max="2215" width="14.36328125" bestFit="1" customWidth="1"/>
    <col min="2216" max="2216" width="14.453125" bestFit="1" customWidth="1"/>
    <col min="2217" max="2217" width="11.6328125" bestFit="1" customWidth="1"/>
    <col min="2218" max="2218" width="14.36328125" bestFit="1" customWidth="1"/>
    <col min="2219" max="2219" width="14.453125" bestFit="1" customWidth="1"/>
    <col min="2220" max="2220" width="11.6328125" bestFit="1" customWidth="1"/>
    <col min="2221" max="2221" width="14.36328125" bestFit="1" customWidth="1"/>
    <col min="2222" max="2222" width="14.453125" bestFit="1" customWidth="1"/>
    <col min="2223" max="2223" width="11.6328125" bestFit="1" customWidth="1"/>
    <col min="2224" max="2224" width="14.36328125" bestFit="1" customWidth="1"/>
    <col min="2225" max="2225" width="14.453125" bestFit="1" customWidth="1"/>
    <col min="2226" max="2226" width="11.6328125" bestFit="1" customWidth="1"/>
    <col min="2227" max="2227" width="14.36328125" bestFit="1" customWidth="1"/>
    <col min="2228" max="2228" width="14.453125" bestFit="1" customWidth="1"/>
    <col min="2229" max="2229" width="11.6328125" bestFit="1" customWidth="1"/>
    <col min="2230" max="2230" width="14.36328125" bestFit="1" customWidth="1"/>
    <col min="2231" max="2231" width="14.453125" bestFit="1" customWidth="1"/>
    <col min="2232" max="2232" width="11.6328125" bestFit="1" customWidth="1"/>
    <col min="2233" max="2233" width="14.36328125" bestFit="1" customWidth="1"/>
    <col min="2234" max="2234" width="14.453125" bestFit="1" customWidth="1"/>
    <col min="2235" max="2235" width="11.6328125" bestFit="1" customWidth="1"/>
    <col min="2236" max="2236" width="14.36328125" bestFit="1" customWidth="1"/>
    <col min="2237" max="2237" width="14.453125" bestFit="1" customWidth="1"/>
    <col min="2238" max="2238" width="11.6328125" bestFit="1" customWidth="1"/>
    <col min="2239" max="2239" width="14.36328125" bestFit="1" customWidth="1"/>
    <col min="2240" max="2240" width="14.453125" bestFit="1" customWidth="1"/>
    <col min="2241" max="2241" width="11.6328125" bestFit="1" customWidth="1"/>
    <col min="2242" max="2242" width="14.36328125" bestFit="1" customWidth="1"/>
    <col min="2243" max="2243" width="14.453125" bestFit="1" customWidth="1"/>
    <col min="2244" max="2244" width="11.6328125" bestFit="1" customWidth="1"/>
    <col min="2245" max="2245" width="14.36328125" bestFit="1" customWidth="1"/>
    <col min="2246" max="2246" width="14.453125" bestFit="1" customWidth="1"/>
    <col min="2247" max="2247" width="11.6328125" bestFit="1" customWidth="1"/>
    <col min="2248" max="2248" width="14.36328125" bestFit="1" customWidth="1"/>
    <col min="2249" max="2249" width="14.453125" bestFit="1" customWidth="1"/>
    <col min="2250" max="2250" width="11.6328125" bestFit="1" customWidth="1"/>
    <col min="2251" max="2251" width="14.36328125" bestFit="1" customWidth="1"/>
    <col min="2252" max="2252" width="14.453125" bestFit="1" customWidth="1"/>
    <col min="2253" max="2253" width="11.6328125" bestFit="1" customWidth="1"/>
    <col min="2254" max="2254" width="14.36328125" bestFit="1" customWidth="1"/>
    <col min="2255" max="2255" width="14.453125" bestFit="1" customWidth="1"/>
    <col min="2256" max="2256" width="11.6328125" bestFit="1" customWidth="1"/>
    <col min="2257" max="2257" width="14.36328125" bestFit="1" customWidth="1"/>
    <col min="2258" max="2258" width="14.453125" bestFit="1" customWidth="1"/>
    <col min="2259" max="2259" width="11.6328125" bestFit="1" customWidth="1"/>
    <col min="2260" max="2260" width="14.36328125" bestFit="1" customWidth="1"/>
    <col min="2261" max="2261" width="14.453125" bestFit="1" customWidth="1"/>
    <col min="2262" max="2262" width="11.6328125" bestFit="1" customWidth="1"/>
    <col min="2263" max="2263" width="14.36328125" bestFit="1" customWidth="1"/>
    <col min="2264" max="2264" width="14.453125" bestFit="1" customWidth="1"/>
    <col min="2265" max="2265" width="11.6328125" bestFit="1" customWidth="1"/>
    <col min="2266" max="2266" width="14.36328125" bestFit="1" customWidth="1"/>
    <col min="2267" max="2267" width="14.453125" bestFit="1" customWidth="1"/>
    <col min="2268" max="2268" width="11.6328125" bestFit="1" customWidth="1"/>
    <col min="2269" max="2269" width="14.36328125" bestFit="1" customWidth="1"/>
    <col min="2270" max="2270" width="14.453125" bestFit="1" customWidth="1"/>
    <col min="2271" max="2271" width="11.6328125" bestFit="1" customWidth="1"/>
    <col min="2272" max="2272" width="14.36328125" bestFit="1" customWidth="1"/>
    <col min="2273" max="2273" width="14.453125" bestFit="1" customWidth="1"/>
    <col min="2274" max="2274" width="11.6328125" bestFit="1" customWidth="1"/>
    <col min="2275" max="2275" width="14.36328125" bestFit="1" customWidth="1"/>
    <col min="2276" max="2276" width="14.453125" bestFit="1" customWidth="1"/>
    <col min="2277" max="2277" width="11.6328125" bestFit="1" customWidth="1"/>
    <col min="2278" max="2278" width="14.36328125" bestFit="1" customWidth="1"/>
    <col min="2279" max="2279" width="14.453125" bestFit="1" customWidth="1"/>
    <col min="2280" max="2280" width="11.6328125" bestFit="1" customWidth="1"/>
    <col min="2281" max="2281" width="14.36328125" bestFit="1" customWidth="1"/>
    <col min="2282" max="2282" width="14.453125" bestFit="1" customWidth="1"/>
    <col min="2283" max="2283" width="11.6328125" bestFit="1" customWidth="1"/>
    <col min="2284" max="2284" width="14.36328125" bestFit="1" customWidth="1"/>
    <col min="2285" max="2285" width="14.453125" bestFit="1" customWidth="1"/>
    <col min="2286" max="2286" width="11.6328125" bestFit="1" customWidth="1"/>
    <col min="2287" max="2287" width="14.36328125" bestFit="1" customWidth="1"/>
    <col min="2288" max="2288" width="14.453125" bestFit="1" customWidth="1"/>
    <col min="2289" max="2289" width="11.6328125" bestFit="1" customWidth="1"/>
    <col min="2290" max="2290" width="14.36328125" bestFit="1" customWidth="1"/>
    <col min="2291" max="2291" width="14.453125" bestFit="1" customWidth="1"/>
    <col min="2292" max="2292" width="11.6328125" bestFit="1" customWidth="1"/>
    <col min="2293" max="2293" width="14.36328125" bestFit="1" customWidth="1"/>
    <col min="2294" max="2294" width="14.453125" bestFit="1" customWidth="1"/>
    <col min="2295" max="2295" width="11.6328125" bestFit="1" customWidth="1"/>
    <col min="2296" max="2296" width="14.36328125" bestFit="1" customWidth="1"/>
    <col min="2297" max="2297" width="14.453125" bestFit="1" customWidth="1"/>
    <col min="2298" max="2298" width="11.6328125" bestFit="1" customWidth="1"/>
    <col min="2299" max="2299" width="14.36328125" bestFit="1" customWidth="1"/>
    <col min="2300" max="2300" width="14.453125" bestFit="1" customWidth="1"/>
    <col min="2301" max="2301" width="11.6328125" bestFit="1" customWidth="1"/>
    <col min="2302" max="2302" width="14.36328125" bestFit="1" customWidth="1"/>
    <col min="2303" max="2303" width="14.453125" bestFit="1" customWidth="1"/>
    <col min="2304" max="2304" width="11.6328125" bestFit="1" customWidth="1"/>
    <col min="2305" max="2305" width="14.36328125" bestFit="1" customWidth="1"/>
    <col min="2306" max="2306" width="14.453125" bestFit="1" customWidth="1"/>
    <col min="2307" max="2307" width="11.6328125" bestFit="1" customWidth="1"/>
    <col min="2308" max="2308" width="14.36328125" bestFit="1" customWidth="1"/>
    <col min="2309" max="2309" width="14.453125" bestFit="1" customWidth="1"/>
    <col min="2310" max="2310" width="11.6328125" bestFit="1" customWidth="1"/>
    <col min="2311" max="2311" width="14.36328125" bestFit="1" customWidth="1"/>
    <col min="2312" max="2312" width="14.453125" bestFit="1" customWidth="1"/>
    <col min="2313" max="2313" width="11.6328125" bestFit="1" customWidth="1"/>
    <col min="2314" max="2314" width="14.36328125" bestFit="1" customWidth="1"/>
    <col min="2315" max="2315" width="14.453125" bestFit="1" customWidth="1"/>
    <col min="2316" max="2316" width="11.6328125" bestFit="1" customWidth="1"/>
    <col min="2317" max="2317" width="14.36328125" bestFit="1" customWidth="1"/>
    <col min="2318" max="2318" width="14.453125" bestFit="1" customWidth="1"/>
    <col min="2319" max="2319" width="11.6328125" bestFit="1" customWidth="1"/>
    <col min="2320" max="2320" width="14.36328125" bestFit="1" customWidth="1"/>
    <col min="2321" max="2321" width="14.453125" bestFit="1" customWidth="1"/>
    <col min="2322" max="2322" width="11.6328125" bestFit="1" customWidth="1"/>
    <col min="2323" max="2323" width="14.36328125" bestFit="1" customWidth="1"/>
    <col min="2324" max="2324" width="14.453125" bestFit="1" customWidth="1"/>
    <col min="2325" max="2325" width="11.6328125" bestFit="1" customWidth="1"/>
    <col min="2326" max="2326" width="14.36328125" bestFit="1" customWidth="1"/>
    <col min="2327" max="2327" width="14.453125" bestFit="1" customWidth="1"/>
    <col min="2328" max="2328" width="11.6328125" bestFit="1" customWidth="1"/>
    <col min="2329" max="2329" width="14.36328125" bestFit="1" customWidth="1"/>
    <col min="2330" max="2330" width="14.453125" bestFit="1" customWidth="1"/>
    <col min="2331" max="2331" width="11.6328125" bestFit="1" customWidth="1"/>
    <col min="2332" max="2332" width="14.36328125" bestFit="1" customWidth="1"/>
    <col min="2333" max="2333" width="14.453125" bestFit="1" customWidth="1"/>
    <col min="2334" max="2334" width="11.6328125" bestFit="1" customWidth="1"/>
    <col min="2335" max="2335" width="14.36328125" bestFit="1" customWidth="1"/>
    <col min="2336" max="2336" width="14.453125" bestFit="1" customWidth="1"/>
    <col min="2337" max="2337" width="11.6328125" bestFit="1" customWidth="1"/>
    <col min="2338" max="2338" width="14.36328125" bestFit="1" customWidth="1"/>
    <col min="2339" max="2339" width="14.453125" bestFit="1" customWidth="1"/>
    <col min="2340" max="2340" width="11.6328125" bestFit="1" customWidth="1"/>
    <col min="2341" max="2341" width="14.36328125" bestFit="1" customWidth="1"/>
    <col min="2342" max="2342" width="14.453125" bestFit="1" customWidth="1"/>
    <col min="2343" max="2343" width="11.6328125" bestFit="1" customWidth="1"/>
    <col min="2344" max="2344" width="14.36328125" bestFit="1" customWidth="1"/>
    <col min="2345" max="2345" width="14.453125" bestFit="1" customWidth="1"/>
    <col min="2346" max="2346" width="11.6328125" bestFit="1" customWidth="1"/>
    <col min="2347" max="2347" width="14.36328125" bestFit="1" customWidth="1"/>
    <col min="2348" max="2348" width="14.453125" bestFit="1" customWidth="1"/>
    <col min="2349" max="2349" width="11.6328125" bestFit="1" customWidth="1"/>
    <col min="2350" max="2350" width="14.36328125" bestFit="1" customWidth="1"/>
    <col min="2351" max="2351" width="14.453125" bestFit="1" customWidth="1"/>
    <col min="2352" max="2352" width="11.6328125" bestFit="1" customWidth="1"/>
    <col min="2353" max="2353" width="14.36328125" bestFit="1" customWidth="1"/>
    <col min="2354" max="2354" width="14.453125" bestFit="1" customWidth="1"/>
    <col min="2355" max="2355" width="11.6328125" bestFit="1" customWidth="1"/>
    <col min="2356" max="2356" width="14.36328125" bestFit="1" customWidth="1"/>
    <col min="2357" max="2357" width="14.453125" bestFit="1" customWidth="1"/>
    <col min="2358" max="2358" width="11.6328125" bestFit="1" customWidth="1"/>
    <col min="2359" max="2359" width="14.36328125" bestFit="1" customWidth="1"/>
    <col min="2360" max="2360" width="14.453125" bestFit="1" customWidth="1"/>
    <col min="2361" max="2361" width="11.6328125" bestFit="1" customWidth="1"/>
    <col min="2362" max="2362" width="14.36328125" bestFit="1" customWidth="1"/>
    <col min="2363" max="2363" width="14.453125" bestFit="1" customWidth="1"/>
    <col min="2364" max="2364" width="11.6328125" bestFit="1" customWidth="1"/>
    <col min="2365" max="2365" width="14.36328125" bestFit="1" customWidth="1"/>
    <col min="2366" max="2366" width="14.453125" bestFit="1" customWidth="1"/>
    <col min="2367" max="2367" width="11.6328125" bestFit="1" customWidth="1"/>
    <col min="2368" max="2368" width="14.36328125" bestFit="1" customWidth="1"/>
    <col min="2369" max="2369" width="14.453125" bestFit="1" customWidth="1"/>
    <col min="2370" max="2370" width="11.6328125" bestFit="1" customWidth="1"/>
    <col min="2371" max="2371" width="14.36328125" bestFit="1" customWidth="1"/>
    <col min="2372" max="2372" width="14.453125" bestFit="1" customWidth="1"/>
    <col min="2373" max="2373" width="11.6328125" bestFit="1" customWidth="1"/>
    <col min="2374" max="2374" width="14.36328125" bestFit="1" customWidth="1"/>
    <col min="2375" max="2375" width="14.453125" bestFit="1" customWidth="1"/>
    <col min="2376" max="2376" width="11.6328125" bestFit="1" customWidth="1"/>
    <col min="2377" max="2377" width="14.36328125" bestFit="1" customWidth="1"/>
    <col min="2378" max="2378" width="14.453125" bestFit="1" customWidth="1"/>
    <col min="2379" max="2379" width="11.6328125" bestFit="1" customWidth="1"/>
    <col min="2380" max="2380" width="14.36328125" bestFit="1" customWidth="1"/>
    <col min="2381" max="2381" width="14.453125" bestFit="1" customWidth="1"/>
    <col min="2382" max="2382" width="11.6328125" bestFit="1" customWidth="1"/>
    <col min="2383" max="2383" width="14.36328125" bestFit="1" customWidth="1"/>
    <col min="2384" max="2384" width="14.453125" bestFit="1" customWidth="1"/>
    <col min="2385" max="2385" width="11.6328125" bestFit="1" customWidth="1"/>
    <col min="2386" max="2386" width="14.36328125" bestFit="1" customWidth="1"/>
    <col min="2387" max="2387" width="14.453125" bestFit="1" customWidth="1"/>
    <col min="2388" max="2388" width="11.6328125" bestFit="1" customWidth="1"/>
    <col min="2389" max="2389" width="14.36328125" bestFit="1" customWidth="1"/>
    <col min="2390" max="2390" width="14.453125" bestFit="1" customWidth="1"/>
    <col min="2391" max="2391" width="11.6328125" bestFit="1" customWidth="1"/>
    <col min="2392" max="2392" width="14.36328125" bestFit="1" customWidth="1"/>
    <col min="2393" max="2393" width="14.453125" bestFit="1" customWidth="1"/>
    <col min="2394" max="2394" width="11.6328125" bestFit="1" customWidth="1"/>
    <col min="2395" max="2395" width="14.36328125" bestFit="1" customWidth="1"/>
    <col min="2396" max="2396" width="14.453125" bestFit="1" customWidth="1"/>
    <col min="2397" max="2397" width="11.6328125" bestFit="1" customWidth="1"/>
    <col min="2398" max="2398" width="14.36328125" bestFit="1" customWidth="1"/>
    <col min="2399" max="2399" width="14.453125" bestFit="1" customWidth="1"/>
    <col min="2400" max="2400" width="11.6328125" bestFit="1" customWidth="1"/>
    <col min="2401" max="2401" width="14.36328125" bestFit="1" customWidth="1"/>
    <col min="2402" max="2402" width="14.453125" bestFit="1" customWidth="1"/>
    <col min="2403" max="2403" width="11.6328125" bestFit="1" customWidth="1"/>
    <col min="2404" max="2404" width="14.36328125" bestFit="1" customWidth="1"/>
    <col min="2405" max="2405" width="14.453125" bestFit="1" customWidth="1"/>
    <col min="2406" max="2406" width="11.6328125" bestFit="1" customWidth="1"/>
    <col min="2407" max="2407" width="14.36328125" bestFit="1" customWidth="1"/>
    <col min="2408" max="2408" width="14.453125" bestFit="1" customWidth="1"/>
    <col min="2409" max="2409" width="11.6328125" bestFit="1" customWidth="1"/>
    <col min="2410" max="2410" width="14.36328125" bestFit="1" customWidth="1"/>
    <col min="2411" max="2411" width="14.453125" bestFit="1" customWidth="1"/>
    <col min="2412" max="2412" width="11.6328125" bestFit="1" customWidth="1"/>
    <col min="2413" max="2413" width="14.36328125" bestFit="1" customWidth="1"/>
    <col min="2414" max="2414" width="14.453125" bestFit="1" customWidth="1"/>
    <col min="2415" max="2415" width="11.6328125" bestFit="1" customWidth="1"/>
    <col min="2416" max="2416" width="14.36328125" bestFit="1" customWidth="1"/>
    <col min="2417" max="2417" width="14.453125" bestFit="1" customWidth="1"/>
    <col min="2418" max="2418" width="11.6328125" bestFit="1" customWidth="1"/>
    <col min="2419" max="2419" width="14.36328125" bestFit="1" customWidth="1"/>
    <col min="2420" max="2420" width="14.453125" bestFit="1" customWidth="1"/>
    <col min="2421" max="2421" width="11.6328125" bestFit="1" customWidth="1"/>
    <col min="2422" max="2422" width="14.36328125" bestFit="1" customWidth="1"/>
    <col min="2423" max="2423" width="14.453125" bestFit="1" customWidth="1"/>
    <col min="2424" max="2424" width="11.6328125" bestFit="1" customWidth="1"/>
    <col min="2425" max="2425" width="14.36328125" bestFit="1" customWidth="1"/>
    <col min="2426" max="2426" width="14.453125" bestFit="1" customWidth="1"/>
    <col min="2427" max="2427" width="11.6328125" bestFit="1" customWidth="1"/>
    <col min="2428" max="2428" width="14.36328125" bestFit="1" customWidth="1"/>
    <col min="2429" max="2429" width="14.453125" bestFit="1" customWidth="1"/>
    <col min="2430" max="2430" width="11.6328125" bestFit="1" customWidth="1"/>
    <col min="2431" max="2431" width="14.36328125" bestFit="1" customWidth="1"/>
    <col min="2432" max="2432" width="14.453125" bestFit="1" customWidth="1"/>
    <col min="2433" max="2433" width="11.6328125" bestFit="1" customWidth="1"/>
    <col min="2434" max="2434" width="14.36328125" bestFit="1" customWidth="1"/>
    <col min="2435" max="2435" width="14.453125" bestFit="1" customWidth="1"/>
    <col min="2436" max="2436" width="11.6328125" bestFit="1" customWidth="1"/>
    <col min="2437" max="2437" width="14.36328125" bestFit="1" customWidth="1"/>
    <col min="2438" max="2438" width="14.453125" bestFit="1" customWidth="1"/>
    <col min="2439" max="2439" width="11.6328125" bestFit="1" customWidth="1"/>
    <col min="2440" max="2440" width="14.36328125" bestFit="1" customWidth="1"/>
    <col min="2441" max="2441" width="14.453125" bestFit="1" customWidth="1"/>
    <col min="2442" max="2442" width="11.6328125" bestFit="1" customWidth="1"/>
    <col min="2443" max="2443" width="14.36328125" bestFit="1" customWidth="1"/>
    <col min="2444" max="2444" width="14.453125" bestFit="1" customWidth="1"/>
    <col min="2445" max="2445" width="11.6328125" bestFit="1" customWidth="1"/>
    <col min="2446" max="2446" width="14.36328125" bestFit="1" customWidth="1"/>
    <col min="2447" max="2447" width="14.453125" bestFit="1" customWidth="1"/>
    <col min="2448" max="2448" width="11.6328125" bestFit="1" customWidth="1"/>
    <col min="2449" max="2449" width="14.36328125" bestFit="1" customWidth="1"/>
    <col min="2450" max="2450" width="14.453125" bestFit="1" customWidth="1"/>
    <col min="2451" max="2451" width="11.6328125" bestFit="1" customWidth="1"/>
    <col min="2452" max="2452" width="14.36328125" bestFit="1" customWidth="1"/>
    <col min="2453" max="2453" width="14.453125" bestFit="1" customWidth="1"/>
    <col min="2454" max="2454" width="11.6328125" bestFit="1" customWidth="1"/>
    <col min="2455" max="2455" width="14.36328125" bestFit="1" customWidth="1"/>
    <col min="2456" max="2456" width="14.453125" bestFit="1" customWidth="1"/>
    <col min="2457" max="2457" width="11.6328125" bestFit="1" customWidth="1"/>
    <col min="2458" max="2458" width="14.36328125" bestFit="1" customWidth="1"/>
    <col min="2459" max="2459" width="14.453125" bestFit="1" customWidth="1"/>
    <col min="2460" max="2460" width="11.6328125" bestFit="1" customWidth="1"/>
    <col min="2461" max="2461" width="14.36328125" bestFit="1" customWidth="1"/>
    <col min="2462" max="2462" width="14.453125" bestFit="1" customWidth="1"/>
    <col min="2463" max="2463" width="11.6328125" bestFit="1" customWidth="1"/>
    <col min="2464" max="2464" width="14.36328125" bestFit="1" customWidth="1"/>
    <col min="2465" max="2465" width="14.453125" bestFit="1" customWidth="1"/>
    <col min="2466" max="2466" width="11.6328125" bestFit="1" customWidth="1"/>
    <col min="2467" max="2467" width="14.36328125" bestFit="1" customWidth="1"/>
    <col min="2468" max="2468" width="14.453125" bestFit="1" customWidth="1"/>
    <col min="2469" max="2469" width="11.6328125" bestFit="1" customWidth="1"/>
    <col min="2470" max="2470" width="14.36328125" bestFit="1" customWidth="1"/>
    <col min="2471" max="2471" width="14.453125" bestFit="1" customWidth="1"/>
    <col min="2472" max="2472" width="11.6328125" bestFit="1" customWidth="1"/>
    <col min="2473" max="2473" width="14.36328125" bestFit="1" customWidth="1"/>
    <col min="2474" max="2474" width="14.453125" bestFit="1" customWidth="1"/>
    <col min="2475" max="2475" width="11.6328125" bestFit="1" customWidth="1"/>
    <col min="2476" max="2476" width="14.36328125" bestFit="1" customWidth="1"/>
    <col min="2477" max="2477" width="14.453125" bestFit="1" customWidth="1"/>
    <col min="2478" max="2478" width="11.6328125" bestFit="1" customWidth="1"/>
    <col min="2479" max="2479" width="14.36328125" bestFit="1" customWidth="1"/>
    <col min="2480" max="2480" width="14.453125" bestFit="1" customWidth="1"/>
    <col min="2481" max="2481" width="11.6328125" bestFit="1" customWidth="1"/>
    <col min="2482" max="2482" width="14.36328125" bestFit="1" customWidth="1"/>
    <col min="2483" max="2483" width="14.453125" bestFit="1" customWidth="1"/>
    <col min="2484" max="2484" width="11.6328125" bestFit="1" customWidth="1"/>
    <col min="2485" max="2485" width="14.36328125" bestFit="1" customWidth="1"/>
    <col min="2486" max="2486" width="14.453125" bestFit="1" customWidth="1"/>
    <col min="2487" max="2487" width="11.6328125" bestFit="1" customWidth="1"/>
    <col min="2488" max="2488" width="14.36328125" bestFit="1" customWidth="1"/>
    <col min="2489" max="2489" width="14.453125" bestFit="1" customWidth="1"/>
    <col min="2490" max="2490" width="11.6328125" bestFit="1" customWidth="1"/>
    <col min="2491" max="2491" width="14.36328125" bestFit="1" customWidth="1"/>
    <col min="2492" max="2492" width="14.453125" bestFit="1" customWidth="1"/>
    <col min="2493" max="2493" width="11.6328125" bestFit="1" customWidth="1"/>
    <col min="2494" max="2494" width="14.36328125" bestFit="1" customWidth="1"/>
    <col min="2495" max="2495" width="14.453125" bestFit="1" customWidth="1"/>
    <col min="2496" max="2496" width="11.6328125" bestFit="1" customWidth="1"/>
    <col min="2497" max="2497" width="14.36328125" bestFit="1" customWidth="1"/>
    <col min="2498" max="2498" width="14.453125" bestFit="1" customWidth="1"/>
    <col min="2499" max="2499" width="11.6328125" bestFit="1" customWidth="1"/>
    <col min="2500" max="2500" width="14.36328125" bestFit="1" customWidth="1"/>
    <col min="2501" max="2501" width="14.453125" bestFit="1" customWidth="1"/>
    <col min="2502" max="2502" width="11.6328125" bestFit="1" customWidth="1"/>
    <col min="2503" max="2503" width="14.36328125" bestFit="1" customWidth="1"/>
    <col min="2504" max="2504" width="14.453125" bestFit="1" customWidth="1"/>
    <col min="2505" max="2505" width="11.6328125" bestFit="1" customWidth="1"/>
    <col min="2506" max="2506" width="14.36328125" bestFit="1" customWidth="1"/>
    <col min="2507" max="2507" width="14.453125" bestFit="1" customWidth="1"/>
    <col min="2508" max="2508" width="11.6328125" bestFit="1" customWidth="1"/>
    <col min="2509" max="2509" width="14.36328125" bestFit="1" customWidth="1"/>
    <col min="2510" max="2510" width="14.453125" bestFit="1" customWidth="1"/>
    <col min="2511" max="2511" width="11.6328125" bestFit="1" customWidth="1"/>
    <col min="2512" max="2512" width="14.36328125" bestFit="1" customWidth="1"/>
    <col min="2513" max="2513" width="14.453125" bestFit="1" customWidth="1"/>
    <col min="2514" max="2514" width="11.6328125" bestFit="1" customWidth="1"/>
    <col min="2515" max="2515" width="14.36328125" bestFit="1" customWidth="1"/>
    <col min="2516" max="2516" width="14.453125" bestFit="1" customWidth="1"/>
    <col min="2517" max="2517" width="11.6328125" bestFit="1" customWidth="1"/>
    <col min="2518" max="2518" width="14.36328125" bestFit="1" customWidth="1"/>
    <col min="2519" max="2519" width="14.453125" bestFit="1" customWidth="1"/>
    <col min="2520" max="2520" width="11.6328125" bestFit="1" customWidth="1"/>
    <col min="2521" max="2521" width="14.36328125" bestFit="1" customWidth="1"/>
    <col min="2522" max="2522" width="14.453125" bestFit="1" customWidth="1"/>
    <col min="2523" max="2523" width="11.6328125" bestFit="1" customWidth="1"/>
    <col min="2524" max="2524" width="14.36328125" bestFit="1" customWidth="1"/>
    <col min="2525" max="2525" width="14.453125" bestFit="1" customWidth="1"/>
    <col min="2526" max="2526" width="11.6328125" bestFit="1" customWidth="1"/>
    <col min="2527" max="2527" width="14.36328125" bestFit="1" customWidth="1"/>
    <col min="2528" max="2528" width="14.453125" bestFit="1" customWidth="1"/>
    <col min="2529" max="2529" width="11.6328125" bestFit="1" customWidth="1"/>
    <col min="2530" max="2530" width="14.36328125" bestFit="1" customWidth="1"/>
    <col min="2531" max="2531" width="14.453125" bestFit="1" customWidth="1"/>
    <col min="2532" max="2532" width="11.6328125" bestFit="1" customWidth="1"/>
    <col min="2533" max="2533" width="14.36328125" bestFit="1" customWidth="1"/>
    <col min="2534" max="2534" width="14.453125" bestFit="1" customWidth="1"/>
    <col min="2535" max="2535" width="11.6328125" bestFit="1" customWidth="1"/>
    <col min="2536" max="2536" width="14.36328125" bestFit="1" customWidth="1"/>
    <col min="2537" max="2537" width="14.453125" bestFit="1" customWidth="1"/>
    <col min="2538" max="2538" width="11.6328125" bestFit="1" customWidth="1"/>
    <col min="2539" max="2539" width="14.36328125" bestFit="1" customWidth="1"/>
    <col min="2540" max="2540" width="14.453125" bestFit="1" customWidth="1"/>
    <col min="2541" max="2541" width="11.6328125" bestFit="1" customWidth="1"/>
    <col min="2542" max="2542" width="14.36328125" bestFit="1" customWidth="1"/>
    <col min="2543" max="2543" width="14.453125" bestFit="1" customWidth="1"/>
    <col min="2544" max="2544" width="11.6328125" bestFit="1" customWidth="1"/>
    <col min="2545" max="2545" width="14.36328125" bestFit="1" customWidth="1"/>
    <col min="2546" max="2546" width="14.453125" bestFit="1" customWidth="1"/>
    <col min="2547" max="2547" width="11.6328125" bestFit="1" customWidth="1"/>
    <col min="2548" max="2548" width="14.36328125" bestFit="1" customWidth="1"/>
    <col min="2549" max="2549" width="14.453125" bestFit="1" customWidth="1"/>
    <col min="2550" max="2550" width="11.6328125" bestFit="1" customWidth="1"/>
    <col min="2551" max="2551" width="14.36328125" bestFit="1" customWidth="1"/>
    <col min="2552" max="2552" width="14.453125" bestFit="1" customWidth="1"/>
    <col min="2553" max="2553" width="11.6328125" bestFit="1" customWidth="1"/>
    <col min="2554" max="2554" width="14.36328125" bestFit="1" customWidth="1"/>
    <col min="2555" max="2555" width="14.453125" bestFit="1" customWidth="1"/>
    <col min="2556" max="2556" width="11.6328125" bestFit="1" customWidth="1"/>
    <col min="2557" max="2557" width="14.36328125" bestFit="1" customWidth="1"/>
    <col min="2558" max="2558" width="14.453125" bestFit="1" customWidth="1"/>
    <col min="2559" max="2559" width="11.6328125" bestFit="1" customWidth="1"/>
    <col min="2560" max="2560" width="14.36328125" bestFit="1" customWidth="1"/>
    <col min="2561" max="2561" width="14.453125" bestFit="1" customWidth="1"/>
    <col min="2562" max="2562" width="11.6328125" bestFit="1" customWidth="1"/>
    <col min="2563" max="2563" width="14.36328125" bestFit="1" customWidth="1"/>
    <col min="2564" max="2564" width="14.453125" bestFit="1" customWidth="1"/>
    <col min="2565" max="2565" width="11.6328125" bestFit="1" customWidth="1"/>
    <col min="2566" max="2566" width="14.36328125" bestFit="1" customWidth="1"/>
    <col min="2567" max="2567" width="14.453125" bestFit="1" customWidth="1"/>
    <col min="2568" max="2568" width="11.6328125" bestFit="1" customWidth="1"/>
    <col min="2569" max="2569" width="14.36328125" bestFit="1" customWidth="1"/>
    <col min="2570" max="2570" width="14.453125" bestFit="1" customWidth="1"/>
    <col min="2571" max="2571" width="11.6328125" bestFit="1" customWidth="1"/>
    <col min="2572" max="2572" width="14.36328125" bestFit="1" customWidth="1"/>
    <col min="2573" max="2573" width="14.453125" bestFit="1" customWidth="1"/>
    <col min="2574" max="2574" width="11.6328125" bestFit="1" customWidth="1"/>
    <col min="2575" max="2575" width="14.36328125" bestFit="1" customWidth="1"/>
    <col min="2576" max="2576" width="14.453125" bestFit="1" customWidth="1"/>
    <col min="2577" max="2577" width="11.6328125" bestFit="1" customWidth="1"/>
    <col min="2578" max="2578" width="14.36328125" bestFit="1" customWidth="1"/>
    <col min="2579" max="2579" width="14.453125" bestFit="1" customWidth="1"/>
    <col min="2580" max="2580" width="11.6328125" bestFit="1" customWidth="1"/>
    <col min="2581" max="2581" width="14.36328125" bestFit="1" customWidth="1"/>
    <col min="2582" max="2582" width="14.453125" bestFit="1" customWidth="1"/>
    <col min="2583" max="2583" width="11.6328125" bestFit="1" customWidth="1"/>
    <col min="2584" max="2584" width="14.36328125" bestFit="1" customWidth="1"/>
    <col min="2585" max="2585" width="14.453125" bestFit="1" customWidth="1"/>
    <col min="2586" max="2586" width="11.6328125" bestFit="1" customWidth="1"/>
    <col min="2587" max="2587" width="14.36328125" bestFit="1" customWidth="1"/>
    <col min="2588" max="2588" width="14.453125" bestFit="1" customWidth="1"/>
    <col min="2589" max="2589" width="11.6328125" bestFit="1" customWidth="1"/>
    <col min="2590" max="2590" width="14.36328125" bestFit="1" customWidth="1"/>
    <col min="2591" max="2591" width="14.453125" bestFit="1" customWidth="1"/>
    <col min="2592" max="2592" width="11.6328125" bestFit="1" customWidth="1"/>
    <col min="2593" max="2593" width="14.36328125" bestFit="1" customWidth="1"/>
    <col min="2594" max="2594" width="14.453125" bestFit="1" customWidth="1"/>
    <col min="2595" max="2595" width="11.6328125" bestFit="1" customWidth="1"/>
    <col min="2596" max="2596" width="14.36328125" bestFit="1" customWidth="1"/>
    <col min="2597" max="2597" width="14.453125" bestFit="1" customWidth="1"/>
    <col min="2598" max="2598" width="11.6328125" bestFit="1" customWidth="1"/>
    <col min="2599" max="2599" width="14.36328125" bestFit="1" customWidth="1"/>
    <col min="2600" max="2600" width="14.453125" bestFit="1" customWidth="1"/>
    <col min="2601" max="2601" width="11.6328125" bestFit="1" customWidth="1"/>
    <col min="2602" max="2602" width="14.36328125" bestFit="1" customWidth="1"/>
    <col min="2603" max="2603" width="14.453125" bestFit="1" customWidth="1"/>
    <col min="2604" max="2604" width="11.6328125" bestFit="1" customWidth="1"/>
    <col min="2605" max="2605" width="14.36328125" bestFit="1" customWidth="1"/>
    <col min="2606" max="2606" width="14.453125" bestFit="1" customWidth="1"/>
    <col min="2607" max="2607" width="11.6328125" bestFit="1" customWidth="1"/>
    <col min="2608" max="2608" width="14.36328125" bestFit="1" customWidth="1"/>
    <col min="2609" max="2609" width="14.453125" bestFit="1" customWidth="1"/>
    <col min="2610" max="2610" width="11.6328125" bestFit="1" customWidth="1"/>
    <col min="2611" max="2611" width="14.36328125" bestFit="1" customWidth="1"/>
    <col min="2612" max="2612" width="14.453125" bestFit="1" customWidth="1"/>
    <col min="2613" max="2613" width="11.6328125" bestFit="1" customWidth="1"/>
    <col min="2614" max="2614" width="14.36328125" bestFit="1" customWidth="1"/>
    <col min="2615" max="2615" width="14.453125" bestFit="1" customWidth="1"/>
    <col min="2616" max="2616" width="11.6328125" bestFit="1" customWidth="1"/>
    <col min="2617" max="2617" width="14.36328125" bestFit="1" customWidth="1"/>
    <col min="2618" max="2618" width="14.453125" bestFit="1" customWidth="1"/>
    <col min="2619" max="2619" width="11.6328125" bestFit="1" customWidth="1"/>
    <col min="2620" max="2620" width="14.36328125" bestFit="1" customWidth="1"/>
    <col min="2621" max="2621" width="14.453125" bestFit="1" customWidth="1"/>
    <col min="2622" max="2622" width="11.6328125" bestFit="1" customWidth="1"/>
    <col min="2623" max="2623" width="14.36328125" bestFit="1" customWidth="1"/>
    <col min="2624" max="2624" width="14.453125" bestFit="1" customWidth="1"/>
    <col min="2625" max="2625" width="11.6328125" bestFit="1" customWidth="1"/>
    <col min="2626" max="2626" width="14.36328125" bestFit="1" customWidth="1"/>
    <col min="2627" max="2627" width="14.453125" bestFit="1" customWidth="1"/>
    <col min="2628" max="2628" width="11.6328125" bestFit="1" customWidth="1"/>
    <col min="2629" max="2629" width="14.36328125" bestFit="1" customWidth="1"/>
    <col min="2630" max="2630" width="14.453125" bestFit="1" customWidth="1"/>
    <col min="2631" max="2631" width="11.6328125" bestFit="1" customWidth="1"/>
    <col min="2632" max="2632" width="14.36328125" bestFit="1" customWidth="1"/>
    <col min="2633" max="2633" width="14.453125" bestFit="1" customWidth="1"/>
    <col min="2634" max="2634" width="11.6328125" bestFit="1" customWidth="1"/>
    <col min="2635" max="2635" width="14.36328125" bestFit="1" customWidth="1"/>
    <col min="2636" max="2636" width="14.453125" bestFit="1" customWidth="1"/>
    <col min="2637" max="2637" width="11.6328125" bestFit="1" customWidth="1"/>
    <col min="2638" max="2638" width="14.36328125" bestFit="1" customWidth="1"/>
    <col min="2639" max="2639" width="14.453125" bestFit="1" customWidth="1"/>
    <col min="2640" max="2640" width="11.6328125" bestFit="1" customWidth="1"/>
    <col min="2641" max="2641" width="14.36328125" bestFit="1" customWidth="1"/>
    <col min="2642" max="2642" width="14.453125" bestFit="1" customWidth="1"/>
    <col min="2643" max="2643" width="11.6328125" bestFit="1" customWidth="1"/>
    <col min="2644" max="2644" width="14.36328125" bestFit="1" customWidth="1"/>
    <col min="2645" max="2645" width="14.453125" bestFit="1" customWidth="1"/>
    <col min="2646" max="2646" width="11.6328125" bestFit="1" customWidth="1"/>
    <col min="2647" max="2647" width="14.36328125" bestFit="1" customWidth="1"/>
    <col min="2648" max="2648" width="14.453125" bestFit="1" customWidth="1"/>
    <col min="2649" max="2649" width="11.6328125" bestFit="1" customWidth="1"/>
    <col min="2650" max="2650" width="14.36328125" bestFit="1" customWidth="1"/>
    <col min="2651" max="2651" width="14.453125" bestFit="1" customWidth="1"/>
    <col min="2652" max="2652" width="11.6328125" bestFit="1" customWidth="1"/>
    <col min="2653" max="2653" width="14.36328125" bestFit="1" customWidth="1"/>
    <col min="2654" max="2654" width="14.453125" bestFit="1" customWidth="1"/>
    <col min="2655" max="2655" width="11.6328125" bestFit="1" customWidth="1"/>
    <col min="2656" max="2656" width="14.36328125" bestFit="1" customWidth="1"/>
    <col min="2657" max="2657" width="14.453125" bestFit="1" customWidth="1"/>
    <col min="2658" max="2658" width="11.6328125" bestFit="1" customWidth="1"/>
    <col min="2659" max="2659" width="14.36328125" bestFit="1" customWidth="1"/>
    <col min="2660" max="2660" width="14.453125" bestFit="1" customWidth="1"/>
    <col min="2661" max="2661" width="11.6328125" bestFit="1" customWidth="1"/>
    <col min="2662" max="2662" width="14.36328125" bestFit="1" customWidth="1"/>
    <col min="2663" max="2663" width="14.453125" bestFit="1" customWidth="1"/>
    <col min="2664" max="2664" width="11.6328125" bestFit="1" customWidth="1"/>
    <col min="2665" max="2665" width="14.36328125" bestFit="1" customWidth="1"/>
    <col min="2666" max="2666" width="14.453125" bestFit="1" customWidth="1"/>
    <col min="2667" max="2667" width="11.6328125" bestFit="1" customWidth="1"/>
    <col min="2668" max="2668" width="14.36328125" bestFit="1" customWidth="1"/>
    <col min="2669" max="2669" width="14.453125" bestFit="1" customWidth="1"/>
    <col min="2670" max="2670" width="11.6328125" bestFit="1" customWidth="1"/>
    <col min="2671" max="2671" width="14.36328125" bestFit="1" customWidth="1"/>
    <col min="2672" max="2672" width="14.453125" bestFit="1" customWidth="1"/>
    <col min="2673" max="2673" width="11.6328125" bestFit="1" customWidth="1"/>
    <col min="2674" max="2674" width="14.36328125" bestFit="1" customWidth="1"/>
    <col min="2675" max="2675" width="14.453125" bestFit="1" customWidth="1"/>
    <col min="2676" max="2676" width="11.6328125" bestFit="1" customWidth="1"/>
    <col min="2677" max="2677" width="14.36328125" bestFit="1" customWidth="1"/>
    <col min="2678" max="2678" width="14.453125" bestFit="1" customWidth="1"/>
    <col min="2679" max="2679" width="11.6328125" bestFit="1" customWidth="1"/>
    <col min="2680" max="2680" width="14.36328125" bestFit="1" customWidth="1"/>
    <col min="2681" max="2681" width="14.453125" bestFit="1" customWidth="1"/>
    <col min="2682" max="2682" width="11.6328125" bestFit="1" customWidth="1"/>
    <col min="2683" max="2683" width="14.36328125" bestFit="1" customWidth="1"/>
    <col min="2684" max="2684" width="14.453125" bestFit="1" customWidth="1"/>
    <col min="2685" max="2685" width="11.6328125" bestFit="1" customWidth="1"/>
    <col min="2686" max="2686" width="14.36328125" bestFit="1" customWidth="1"/>
    <col min="2687" max="2687" width="14.453125" bestFit="1" customWidth="1"/>
    <col min="2688" max="2688" width="11.6328125" bestFit="1" customWidth="1"/>
    <col min="2689" max="2689" width="14.36328125" bestFit="1" customWidth="1"/>
    <col min="2690" max="2690" width="14.453125" bestFit="1" customWidth="1"/>
    <col min="2691" max="2691" width="11.6328125" bestFit="1" customWidth="1"/>
    <col min="2692" max="2692" width="14.36328125" bestFit="1" customWidth="1"/>
    <col min="2693" max="2693" width="14.453125" bestFit="1" customWidth="1"/>
    <col min="2694" max="2694" width="11.6328125" bestFit="1" customWidth="1"/>
    <col min="2695" max="2695" width="14.36328125" bestFit="1" customWidth="1"/>
    <col min="2696" max="2696" width="14.453125" bestFit="1" customWidth="1"/>
    <col min="2697" max="2697" width="11.6328125" bestFit="1" customWidth="1"/>
    <col min="2698" max="2698" width="14.36328125" bestFit="1" customWidth="1"/>
    <col min="2699" max="2699" width="14.453125" bestFit="1" customWidth="1"/>
    <col min="2700" max="2700" width="11.6328125" bestFit="1" customWidth="1"/>
    <col min="2701" max="2701" width="14.36328125" bestFit="1" customWidth="1"/>
    <col min="2702" max="2702" width="14.453125" bestFit="1" customWidth="1"/>
    <col min="2703" max="2703" width="11.6328125" bestFit="1" customWidth="1"/>
    <col min="2704" max="2704" width="14.36328125" bestFit="1" customWidth="1"/>
    <col min="2705" max="2705" width="14.453125" bestFit="1" customWidth="1"/>
    <col min="2706" max="2706" width="11.6328125" bestFit="1" customWidth="1"/>
    <col min="2707" max="2707" width="14.36328125" bestFit="1" customWidth="1"/>
    <col min="2708" max="2708" width="14.453125" bestFit="1" customWidth="1"/>
    <col min="2709" max="2709" width="11.6328125" bestFit="1" customWidth="1"/>
    <col min="2710" max="2710" width="14.36328125" bestFit="1" customWidth="1"/>
    <col min="2711" max="2711" width="14.453125" bestFit="1" customWidth="1"/>
    <col min="2712" max="2712" width="11.6328125" bestFit="1" customWidth="1"/>
    <col min="2713" max="2713" width="14.36328125" bestFit="1" customWidth="1"/>
    <col min="2714" max="2714" width="14.453125" bestFit="1" customWidth="1"/>
    <col min="2715" max="2715" width="11.6328125" bestFit="1" customWidth="1"/>
    <col min="2716" max="2716" width="14.36328125" bestFit="1" customWidth="1"/>
    <col min="2717" max="2717" width="14.453125" bestFit="1" customWidth="1"/>
    <col min="2718" max="2718" width="11.6328125" bestFit="1" customWidth="1"/>
    <col min="2719" max="2719" width="14.36328125" bestFit="1" customWidth="1"/>
    <col min="2720" max="2720" width="14.453125" bestFit="1" customWidth="1"/>
    <col min="2721" max="2721" width="11.6328125" bestFit="1" customWidth="1"/>
    <col min="2722" max="2722" width="14.36328125" bestFit="1" customWidth="1"/>
    <col min="2723" max="2723" width="14.453125" bestFit="1" customWidth="1"/>
    <col min="2724" max="2724" width="11.6328125" bestFit="1" customWidth="1"/>
    <col min="2725" max="2725" width="14.36328125" bestFit="1" customWidth="1"/>
    <col min="2726" max="2726" width="14.453125" bestFit="1" customWidth="1"/>
    <col min="2727" max="2727" width="11.6328125" bestFit="1" customWidth="1"/>
    <col min="2728" max="2728" width="14.36328125" bestFit="1" customWidth="1"/>
    <col min="2729" max="2729" width="14.453125" bestFit="1" customWidth="1"/>
    <col min="2730" max="2730" width="11.6328125" bestFit="1" customWidth="1"/>
    <col min="2731" max="2731" width="14.36328125" bestFit="1" customWidth="1"/>
    <col min="2732" max="2732" width="14.453125" bestFit="1" customWidth="1"/>
    <col min="2733" max="2733" width="11.6328125" bestFit="1" customWidth="1"/>
    <col min="2734" max="2734" width="14.36328125" bestFit="1" customWidth="1"/>
    <col min="2735" max="2735" width="14.453125" bestFit="1" customWidth="1"/>
    <col min="2736" max="2736" width="11.6328125" bestFit="1" customWidth="1"/>
    <col min="2737" max="2737" width="14.36328125" bestFit="1" customWidth="1"/>
    <col min="2738" max="2738" width="14.453125" bestFit="1" customWidth="1"/>
    <col min="2739" max="2739" width="11.6328125" bestFit="1" customWidth="1"/>
    <col min="2740" max="2740" width="14.36328125" bestFit="1" customWidth="1"/>
    <col min="2741" max="2741" width="14.453125" bestFit="1" customWidth="1"/>
    <col min="2742" max="2742" width="11.6328125" bestFit="1" customWidth="1"/>
    <col min="2743" max="2743" width="14.36328125" bestFit="1" customWidth="1"/>
    <col min="2744" max="2744" width="14.453125" bestFit="1" customWidth="1"/>
    <col min="2745" max="2745" width="11.6328125" bestFit="1" customWidth="1"/>
    <col min="2746" max="2746" width="14.36328125" bestFit="1" customWidth="1"/>
    <col min="2747" max="2747" width="14.453125" bestFit="1" customWidth="1"/>
    <col min="2748" max="2748" width="11.6328125" bestFit="1" customWidth="1"/>
    <col min="2749" max="2749" width="14.36328125" bestFit="1" customWidth="1"/>
    <col min="2750" max="2750" width="14.453125" bestFit="1" customWidth="1"/>
    <col min="2751" max="2751" width="11.6328125" bestFit="1" customWidth="1"/>
    <col min="2752" max="2752" width="14.36328125" bestFit="1" customWidth="1"/>
    <col min="2753" max="2753" width="14.453125" bestFit="1" customWidth="1"/>
    <col min="2754" max="2754" width="11.6328125" bestFit="1" customWidth="1"/>
    <col min="2755" max="2755" width="14.36328125" bestFit="1" customWidth="1"/>
    <col min="2756" max="2756" width="14.453125" bestFit="1" customWidth="1"/>
    <col min="2757" max="2757" width="11.6328125" bestFit="1" customWidth="1"/>
    <col min="2758" max="2758" width="14.36328125" bestFit="1" customWidth="1"/>
    <col min="2759" max="2759" width="14.453125" bestFit="1" customWidth="1"/>
    <col min="2760" max="2760" width="11.6328125" bestFit="1" customWidth="1"/>
    <col min="2761" max="2761" width="14.36328125" bestFit="1" customWidth="1"/>
    <col min="2762" max="2762" width="14.453125" bestFit="1" customWidth="1"/>
    <col min="2763" max="2763" width="11.6328125" bestFit="1" customWidth="1"/>
    <col min="2764" max="2764" width="14.36328125" bestFit="1" customWidth="1"/>
    <col min="2765" max="2765" width="14.453125" bestFit="1" customWidth="1"/>
    <col min="2766" max="2766" width="11.6328125" bestFit="1" customWidth="1"/>
    <col min="2767" max="2767" width="14.36328125" bestFit="1" customWidth="1"/>
    <col min="2768" max="2768" width="14.453125" bestFit="1" customWidth="1"/>
    <col min="2769" max="2769" width="11.6328125" bestFit="1" customWidth="1"/>
    <col min="2770" max="2770" width="14.36328125" bestFit="1" customWidth="1"/>
    <col min="2771" max="2771" width="14.453125" bestFit="1" customWidth="1"/>
    <col min="2772" max="2772" width="11.6328125" bestFit="1" customWidth="1"/>
    <col min="2773" max="2773" width="14.36328125" bestFit="1" customWidth="1"/>
    <col min="2774" max="2774" width="14.453125" bestFit="1" customWidth="1"/>
    <col min="2775" max="2775" width="11.6328125" bestFit="1" customWidth="1"/>
    <col min="2776" max="2776" width="14.36328125" bestFit="1" customWidth="1"/>
    <col min="2777" max="2777" width="14.453125" bestFit="1" customWidth="1"/>
    <col min="2778" max="2778" width="11.6328125" bestFit="1" customWidth="1"/>
    <col min="2779" max="2779" width="14.36328125" bestFit="1" customWidth="1"/>
    <col min="2780" max="2780" width="14.453125" bestFit="1" customWidth="1"/>
    <col min="2781" max="2781" width="11.6328125" bestFit="1" customWidth="1"/>
    <col min="2782" max="2782" width="14.36328125" bestFit="1" customWidth="1"/>
    <col min="2783" max="2783" width="14.453125" bestFit="1" customWidth="1"/>
    <col min="2784" max="2784" width="11.6328125" bestFit="1" customWidth="1"/>
    <col min="2785" max="2785" width="14.36328125" bestFit="1" customWidth="1"/>
    <col min="2786" max="2786" width="14.453125" bestFit="1" customWidth="1"/>
    <col min="2787" max="2787" width="11.6328125" bestFit="1" customWidth="1"/>
    <col min="2788" max="2788" width="14.36328125" bestFit="1" customWidth="1"/>
    <col min="2789" max="2789" width="14.453125" bestFit="1" customWidth="1"/>
    <col min="2790" max="2790" width="11.6328125" bestFit="1" customWidth="1"/>
    <col min="2791" max="2791" width="14.36328125" bestFit="1" customWidth="1"/>
    <col min="2792" max="2792" width="14.453125" bestFit="1" customWidth="1"/>
    <col min="2793" max="2793" width="11.6328125" bestFit="1" customWidth="1"/>
    <col min="2794" max="2794" width="14.36328125" bestFit="1" customWidth="1"/>
    <col min="2795" max="2795" width="14.453125" bestFit="1" customWidth="1"/>
    <col min="2796" max="2796" width="11.6328125" bestFit="1" customWidth="1"/>
    <col min="2797" max="2797" width="14.36328125" bestFit="1" customWidth="1"/>
    <col min="2798" max="2798" width="14.453125" bestFit="1" customWidth="1"/>
    <col min="2799" max="2799" width="11.6328125" bestFit="1" customWidth="1"/>
    <col min="2800" max="2800" width="14.36328125" bestFit="1" customWidth="1"/>
    <col min="2801" max="2801" width="14.453125" bestFit="1" customWidth="1"/>
    <col min="2802" max="2802" width="11.6328125" bestFit="1" customWidth="1"/>
    <col min="2803" max="2803" width="14.36328125" bestFit="1" customWidth="1"/>
    <col min="2804" max="2804" width="14.453125" bestFit="1" customWidth="1"/>
    <col min="2805" max="2805" width="11.6328125" bestFit="1" customWidth="1"/>
    <col min="2806" max="2806" width="14.36328125" bestFit="1" customWidth="1"/>
    <col min="2807" max="2807" width="14.453125" bestFit="1" customWidth="1"/>
    <col min="2808" max="2808" width="11.6328125" bestFit="1" customWidth="1"/>
    <col min="2809" max="2809" width="14.36328125" bestFit="1" customWidth="1"/>
    <col min="2810" max="2810" width="14.453125" bestFit="1" customWidth="1"/>
    <col min="2811" max="2811" width="11.6328125" bestFit="1" customWidth="1"/>
    <col min="2812" max="2812" width="14.36328125" bestFit="1" customWidth="1"/>
    <col min="2813" max="2813" width="14.453125" bestFit="1" customWidth="1"/>
    <col min="2814" max="2814" width="11.6328125" bestFit="1" customWidth="1"/>
    <col min="2815" max="2815" width="14.36328125" bestFit="1" customWidth="1"/>
    <col min="2816" max="2816" width="14.453125" bestFit="1" customWidth="1"/>
    <col min="2817" max="2817" width="11.6328125" bestFit="1" customWidth="1"/>
    <col min="2818" max="2818" width="14.36328125" bestFit="1" customWidth="1"/>
    <col min="2819" max="2819" width="14.453125" bestFit="1" customWidth="1"/>
    <col min="2820" max="2820" width="11.6328125" bestFit="1" customWidth="1"/>
    <col min="2821" max="2821" width="14.36328125" bestFit="1" customWidth="1"/>
    <col min="2822" max="2822" width="14.453125" bestFit="1" customWidth="1"/>
    <col min="2823" max="2823" width="11.6328125" bestFit="1" customWidth="1"/>
    <col min="2824" max="2824" width="14.36328125" bestFit="1" customWidth="1"/>
    <col min="2825" max="2825" width="14.453125" bestFit="1" customWidth="1"/>
    <col min="2826" max="2826" width="11.6328125" bestFit="1" customWidth="1"/>
    <col min="2827" max="2827" width="14.36328125" bestFit="1" customWidth="1"/>
    <col min="2828" max="2828" width="14.453125" bestFit="1" customWidth="1"/>
    <col min="2829" max="2829" width="11.6328125" bestFit="1" customWidth="1"/>
    <col min="2830" max="2830" width="14.36328125" bestFit="1" customWidth="1"/>
    <col min="2831" max="2831" width="14.453125" bestFit="1" customWidth="1"/>
    <col min="2832" max="2832" width="11.6328125" bestFit="1" customWidth="1"/>
    <col min="2833" max="2833" width="14.36328125" bestFit="1" customWidth="1"/>
    <col min="2834" max="2834" width="14.453125" bestFit="1" customWidth="1"/>
    <col min="2835" max="2835" width="11.6328125" bestFit="1" customWidth="1"/>
    <col min="2836" max="2836" width="14.36328125" bestFit="1" customWidth="1"/>
    <col min="2837" max="2837" width="14.453125" bestFit="1" customWidth="1"/>
    <col min="2838" max="2838" width="11.6328125" bestFit="1" customWidth="1"/>
    <col min="2839" max="2839" width="14.36328125" bestFit="1" customWidth="1"/>
    <col min="2840" max="2840" width="14.453125" bestFit="1" customWidth="1"/>
    <col min="2841" max="2841" width="11.6328125" bestFit="1" customWidth="1"/>
    <col min="2842" max="2842" width="14.36328125" bestFit="1" customWidth="1"/>
    <col min="2843" max="2843" width="14.453125" bestFit="1" customWidth="1"/>
    <col min="2844" max="2844" width="11.6328125" bestFit="1" customWidth="1"/>
    <col min="2845" max="2845" width="14.36328125" bestFit="1" customWidth="1"/>
    <col min="2846" max="2846" width="14.453125" bestFit="1" customWidth="1"/>
    <col min="2847" max="2847" width="11.6328125" bestFit="1" customWidth="1"/>
    <col min="2848" max="2848" width="14.36328125" bestFit="1" customWidth="1"/>
    <col min="2849" max="2849" width="14.453125" bestFit="1" customWidth="1"/>
    <col min="2850" max="2850" width="11.6328125" bestFit="1" customWidth="1"/>
    <col min="2851" max="2851" width="14.36328125" bestFit="1" customWidth="1"/>
    <col min="2852" max="2852" width="14.453125" bestFit="1" customWidth="1"/>
    <col min="2853" max="2853" width="11.6328125" bestFit="1" customWidth="1"/>
    <col min="2854" max="2854" width="14.36328125" bestFit="1" customWidth="1"/>
    <col min="2855" max="2855" width="14.453125" bestFit="1" customWidth="1"/>
    <col min="2856" max="2856" width="11.6328125" bestFit="1" customWidth="1"/>
    <col min="2857" max="2857" width="14.36328125" bestFit="1" customWidth="1"/>
    <col min="2858" max="2858" width="14.453125" bestFit="1" customWidth="1"/>
    <col min="2859" max="2859" width="11.6328125" bestFit="1" customWidth="1"/>
    <col min="2860" max="2860" width="14.36328125" bestFit="1" customWidth="1"/>
    <col min="2861" max="2861" width="14.453125" bestFit="1" customWidth="1"/>
    <col min="2862" max="2862" width="11.6328125" bestFit="1" customWidth="1"/>
    <col min="2863" max="2863" width="14.36328125" bestFit="1" customWidth="1"/>
    <col min="2864" max="2864" width="14.453125" bestFit="1" customWidth="1"/>
    <col min="2865" max="2865" width="11.6328125" bestFit="1" customWidth="1"/>
    <col min="2866" max="2866" width="14.36328125" bestFit="1" customWidth="1"/>
    <col min="2867" max="2867" width="14.453125" bestFit="1" customWidth="1"/>
    <col min="2868" max="2868" width="11.6328125" bestFit="1" customWidth="1"/>
    <col min="2869" max="2869" width="14.36328125" bestFit="1" customWidth="1"/>
    <col min="2870" max="2870" width="14.453125" bestFit="1" customWidth="1"/>
    <col min="2871" max="2871" width="11.6328125" bestFit="1" customWidth="1"/>
    <col min="2872" max="2872" width="14.36328125" bestFit="1" customWidth="1"/>
    <col min="2873" max="2873" width="14.453125" bestFit="1" customWidth="1"/>
    <col min="2874" max="2874" width="11.6328125" bestFit="1" customWidth="1"/>
    <col min="2875" max="2875" width="14.36328125" bestFit="1" customWidth="1"/>
    <col min="2876" max="2876" width="14.453125" bestFit="1" customWidth="1"/>
    <col min="2877" max="2877" width="11.6328125" bestFit="1" customWidth="1"/>
    <col min="2878" max="2878" width="14.36328125" bestFit="1" customWidth="1"/>
    <col min="2879" max="2879" width="14.453125" bestFit="1" customWidth="1"/>
    <col min="2880" max="2880" width="11.6328125" bestFit="1" customWidth="1"/>
    <col min="2881" max="2881" width="14.36328125" bestFit="1" customWidth="1"/>
    <col min="2882" max="2882" width="14.453125" bestFit="1" customWidth="1"/>
    <col min="2883" max="2883" width="11.6328125" bestFit="1" customWidth="1"/>
    <col min="2884" max="2884" width="14.36328125" bestFit="1" customWidth="1"/>
    <col min="2885" max="2885" width="14.453125" bestFit="1" customWidth="1"/>
    <col min="2886" max="2886" width="11.6328125" bestFit="1" customWidth="1"/>
    <col min="2887" max="2887" width="14.36328125" bestFit="1" customWidth="1"/>
    <col min="2888" max="2888" width="14.453125" bestFit="1" customWidth="1"/>
    <col min="2889" max="2889" width="11.6328125" bestFit="1" customWidth="1"/>
    <col min="2890" max="2890" width="14.36328125" bestFit="1" customWidth="1"/>
    <col min="2891" max="2891" width="14.453125" bestFit="1" customWidth="1"/>
    <col min="2892" max="2892" width="11.6328125" bestFit="1" customWidth="1"/>
    <col min="2893" max="2893" width="14.36328125" bestFit="1" customWidth="1"/>
    <col min="2894" max="2894" width="14.453125" bestFit="1" customWidth="1"/>
    <col min="2895" max="2895" width="11.6328125" bestFit="1" customWidth="1"/>
    <col min="2896" max="2896" width="14.36328125" bestFit="1" customWidth="1"/>
    <col min="2897" max="2897" width="14.453125" bestFit="1" customWidth="1"/>
    <col min="2898" max="2898" width="11.6328125" bestFit="1" customWidth="1"/>
    <col min="2899" max="2899" width="14.36328125" bestFit="1" customWidth="1"/>
    <col min="2900" max="2900" width="14.453125" bestFit="1" customWidth="1"/>
    <col min="2901" max="2901" width="11.6328125" bestFit="1" customWidth="1"/>
    <col min="2902" max="2902" width="14.36328125" bestFit="1" customWidth="1"/>
    <col min="2903" max="2903" width="14.453125" bestFit="1" customWidth="1"/>
    <col min="2904" max="2904" width="11.6328125" bestFit="1" customWidth="1"/>
    <col min="2905" max="2905" width="14.36328125" bestFit="1" customWidth="1"/>
    <col min="2906" max="2906" width="14.453125" bestFit="1" customWidth="1"/>
    <col min="2907" max="2907" width="11.6328125" bestFit="1" customWidth="1"/>
    <col min="2908" max="2908" width="14.36328125" bestFit="1" customWidth="1"/>
    <col min="2909" max="2909" width="14.453125" bestFit="1" customWidth="1"/>
    <col min="2910" max="2910" width="11.6328125" bestFit="1" customWidth="1"/>
    <col min="2911" max="2911" width="14.36328125" bestFit="1" customWidth="1"/>
    <col min="2912" max="2912" width="14.453125" bestFit="1" customWidth="1"/>
    <col min="2913" max="2913" width="11.6328125" bestFit="1" customWidth="1"/>
    <col min="2914" max="2914" width="14.36328125" bestFit="1" customWidth="1"/>
    <col min="2915" max="2915" width="14.453125" bestFit="1" customWidth="1"/>
    <col min="2916" max="2916" width="11.6328125" bestFit="1" customWidth="1"/>
    <col min="2917" max="2917" width="14.36328125" bestFit="1" customWidth="1"/>
    <col min="2918" max="2918" width="14.453125" bestFit="1" customWidth="1"/>
    <col min="2919" max="2919" width="11.6328125" bestFit="1" customWidth="1"/>
    <col min="2920" max="2920" width="14.36328125" bestFit="1" customWidth="1"/>
    <col min="2921" max="2921" width="14.453125" bestFit="1" customWidth="1"/>
    <col min="2922" max="2922" width="11.6328125" bestFit="1" customWidth="1"/>
    <col min="2923" max="2923" width="14.36328125" bestFit="1" customWidth="1"/>
    <col min="2924" max="2924" width="14.453125" bestFit="1" customWidth="1"/>
    <col min="2925" max="2925" width="11.6328125" bestFit="1" customWidth="1"/>
    <col min="2926" max="2926" width="14.36328125" bestFit="1" customWidth="1"/>
    <col min="2927" max="2927" width="14.453125" bestFit="1" customWidth="1"/>
    <col min="2928" max="2928" width="11.6328125" bestFit="1" customWidth="1"/>
    <col min="2929" max="2929" width="14.36328125" bestFit="1" customWidth="1"/>
    <col min="2930" max="2930" width="14.453125" bestFit="1" customWidth="1"/>
    <col min="2931" max="2931" width="11.6328125" bestFit="1" customWidth="1"/>
    <col min="2932" max="2932" width="14.36328125" bestFit="1" customWidth="1"/>
    <col min="2933" max="2933" width="14.453125" bestFit="1" customWidth="1"/>
    <col min="2934" max="2934" width="11.6328125" bestFit="1" customWidth="1"/>
    <col min="2935" max="2935" width="14.36328125" bestFit="1" customWidth="1"/>
    <col min="2936" max="2936" width="14.453125" bestFit="1" customWidth="1"/>
    <col min="2937" max="2937" width="11.6328125" bestFit="1" customWidth="1"/>
    <col min="2938" max="2938" width="14.36328125" bestFit="1" customWidth="1"/>
    <col min="2939" max="2939" width="14.453125" bestFit="1" customWidth="1"/>
    <col min="2940" max="2940" width="11.6328125" bestFit="1" customWidth="1"/>
    <col min="2941" max="2941" width="14.36328125" bestFit="1" customWidth="1"/>
    <col min="2942" max="2942" width="14.453125" bestFit="1" customWidth="1"/>
    <col min="2943" max="2943" width="11.6328125" bestFit="1" customWidth="1"/>
    <col min="2944" max="2944" width="14.36328125" bestFit="1" customWidth="1"/>
    <col min="2945" max="2945" width="14.453125" bestFit="1" customWidth="1"/>
    <col min="2946" max="2946" width="11.6328125" bestFit="1" customWidth="1"/>
    <col min="2947" max="2947" width="14.36328125" bestFit="1" customWidth="1"/>
    <col min="2948" max="2948" width="14.453125" bestFit="1" customWidth="1"/>
    <col min="2949" max="2949" width="11.6328125" bestFit="1" customWidth="1"/>
    <col min="2950" max="2950" width="14.36328125" bestFit="1" customWidth="1"/>
    <col min="2951" max="2951" width="14.453125" bestFit="1" customWidth="1"/>
    <col min="2952" max="2952" width="11.6328125" bestFit="1" customWidth="1"/>
    <col min="2953" max="2953" width="14.36328125" bestFit="1" customWidth="1"/>
    <col min="2954" max="2954" width="14.453125" bestFit="1" customWidth="1"/>
    <col min="2955" max="2955" width="11.6328125" bestFit="1" customWidth="1"/>
    <col min="2956" max="2956" width="14.36328125" bestFit="1" customWidth="1"/>
    <col min="2957" max="2957" width="14.453125" bestFit="1" customWidth="1"/>
    <col min="2958" max="2958" width="11.6328125" bestFit="1" customWidth="1"/>
    <col min="2959" max="2959" width="14.36328125" bestFit="1" customWidth="1"/>
    <col min="2960" max="2960" width="14.453125" bestFit="1" customWidth="1"/>
    <col min="2961" max="2961" width="11.6328125" bestFit="1" customWidth="1"/>
    <col min="2962" max="2962" width="14.36328125" bestFit="1" customWidth="1"/>
    <col min="2963" max="2963" width="14.453125" bestFit="1" customWidth="1"/>
    <col min="2964" max="2964" width="11.6328125" bestFit="1" customWidth="1"/>
    <col min="2965" max="2965" width="14.36328125" bestFit="1" customWidth="1"/>
    <col min="2966" max="2966" width="14.453125" bestFit="1" customWidth="1"/>
    <col min="2967" max="2967" width="11.6328125" bestFit="1" customWidth="1"/>
    <col min="2968" max="2968" width="14.36328125" bestFit="1" customWidth="1"/>
    <col min="2969" max="2969" width="14.453125" bestFit="1" customWidth="1"/>
    <col min="2970" max="2970" width="11.6328125" bestFit="1" customWidth="1"/>
    <col min="2971" max="2971" width="14.36328125" bestFit="1" customWidth="1"/>
    <col min="2972" max="2972" width="14.453125" bestFit="1" customWidth="1"/>
    <col min="2973" max="2973" width="11.6328125" bestFit="1" customWidth="1"/>
    <col min="2974" max="2974" width="14.36328125" bestFit="1" customWidth="1"/>
    <col min="2975" max="2975" width="14.453125" bestFit="1" customWidth="1"/>
    <col min="2976" max="2976" width="11.6328125" bestFit="1" customWidth="1"/>
    <col min="2977" max="2977" width="14.36328125" bestFit="1" customWidth="1"/>
    <col min="2978" max="2978" width="14.453125" bestFit="1" customWidth="1"/>
    <col min="2979" max="2979" width="11.6328125" bestFit="1" customWidth="1"/>
    <col min="2980" max="2980" width="14.36328125" bestFit="1" customWidth="1"/>
    <col min="2981" max="2981" width="14.453125" bestFit="1" customWidth="1"/>
    <col min="2982" max="2982" width="11.6328125" bestFit="1" customWidth="1"/>
    <col min="2983" max="2983" width="14.36328125" bestFit="1" customWidth="1"/>
    <col min="2984" max="2984" width="14.453125" bestFit="1" customWidth="1"/>
    <col min="2985" max="2985" width="11.6328125" bestFit="1" customWidth="1"/>
    <col min="2986" max="2986" width="14.36328125" bestFit="1" customWidth="1"/>
    <col min="2987" max="2987" width="14.453125" bestFit="1" customWidth="1"/>
    <col min="2988" max="2988" width="11.6328125" bestFit="1" customWidth="1"/>
    <col min="2989" max="2989" width="14.36328125" bestFit="1" customWidth="1"/>
    <col min="2990" max="2990" width="14.453125" bestFit="1" customWidth="1"/>
    <col min="2991" max="2991" width="11.6328125" bestFit="1" customWidth="1"/>
    <col min="2992" max="2992" width="14.36328125" bestFit="1" customWidth="1"/>
    <col min="2993" max="2993" width="14.453125" bestFit="1" customWidth="1"/>
    <col min="2994" max="2994" width="11.6328125" bestFit="1" customWidth="1"/>
    <col min="2995" max="2995" width="14.36328125" bestFit="1" customWidth="1"/>
    <col min="2996" max="2996" width="14.453125" bestFit="1" customWidth="1"/>
    <col min="2997" max="2997" width="11.6328125" bestFit="1" customWidth="1"/>
    <col min="2998" max="2998" width="14.36328125" bestFit="1" customWidth="1"/>
    <col min="2999" max="2999" width="14.453125" bestFit="1" customWidth="1"/>
    <col min="3000" max="3000" width="11.6328125" bestFit="1" customWidth="1"/>
    <col min="3001" max="3001" width="14.36328125" bestFit="1" customWidth="1"/>
    <col min="3002" max="3002" width="14.453125" bestFit="1" customWidth="1"/>
    <col min="3003" max="3003" width="11.6328125" bestFit="1" customWidth="1"/>
    <col min="3004" max="3004" width="14.36328125" bestFit="1" customWidth="1"/>
    <col min="3005" max="3005" width="14.453125" bestFit="1" customWidth="1"/>
    <col min="3006" max="3006" width="11.6328125" bestFit="1" customWidth="1"/>
    <col min="3007" max="3007" width="14.36328125" bestFit="1" customWidth="1"/>
    <col min="3008" max="3008" width="14.453125" bestFit="1" customWidth="1"/>
    <col min="3009" max="3009" width="11.6328125" bestFit="1" customWidth="1"/>
    <col min="3010" max="3010" width="14.36328125" bestFit="1" customWidth="1"/>
    <col min="3011" max="3011" width="14.453125" bestFit="1" customWidth="1"/>
    <col min="3012" max="3012" width="11.6328125" bestFit="1" customWidth="1"/>
    <col min="3013" max="3013" width="14.36328125" bestFit="1" customWidth="1"/>
    <col min="3014" max="3014" width="14.453125" bestFit="1" customWidth="1"/>
    <col min="3015" max="3015" width="11.6328125" bestFit="1" customWidth="1"/>
    <col min="3016" max="3016" width="14.36328125" bestFit="1" customWidth="1"/>
    <col min="3017" max="3017" width="14.453125" bestFit="1" customWidth="1"/>
    <col min="3018" max="3018" width="11.6328125" bestFit="1" customWidth="1"/>
    <col min="3019" max="3019" width="14.36328125" bestFit="1" customWidth="1"/>
    <col min="3020" max="3020" width="14.453125" bestFit="1" customWidth="1"/>
    <col min="3021" max="3021" width="11.6328125" bestFit="1" customWidth="1"/>
    <col min="3022" max="3022" width="14.36328125" bestFit="1" customWidth="1"/>
    <col min="3023" max="3023" width="14.453125" bestFit="1" customWidth="1"/>
    <col min="3024" max="3024" width="11.6328125" bestFit="1" customWidth="1"/>
    <col min="3025" max="3025" width="14.36328125" bestFit="1" customWidth="1"/>
    <col min="3026" max="3026" width="14.453125" bestFit="1" customWidth="1"/>
    <col min="3027" max="3027" width="11.6328125" bestFit="1" customWidth="1"/>
    <col min="3028" max="3028" width="14.36328125" bestFit="1" customWidth="1"/>
    <col min="3029" max="3029" width="14.453125" bestFit="1" customWidth="1"/>
    <col min="3030" max="3030" width="11.6328125" bestFit="1" customWidth="1"/>
    <col min="3031" max="3031" width="14.36328125" bestFit="1" customWidth="1"/>
    <col min="3032" max="3032" width="14.453125" bestFit="1" customWidth="1"/>
    <col min="3033" max="3033" width="11.6328125" bestFit="1" customWidth="1"/>
    <col min="3034" max="3034" width="14.36328125" bestFit="1" customWidth="1"/>
    <col min="3035" max="3035" width="14.453125" bestFit="1" customWidth="1"/>
    <col min="3036" max="3036" width="11.6328125" bestFit="1" customWidth="1"/>
    <col min="3037" max="3037" width="14.36328125" bestFit="1" customWidth="1"/>
    <col min="3038" max="3038" width="14.453125" bestFit="1" customWidth="1"/>
    <col min="3039" max="3039" width="11.6328125" bestFit="1" customWidth="1"/>
    <col min="3040" max="3040" width="14.36328125" bestFit="1" customWidth="1"/>
    <col min="3041" max="3041" width="14.453125" bestFit="1" customWidth="1"/>
    <col min="3042" max="3042" width="11.6328125" bestFit="1" customWidth="1"/>
    <col min="3043" max="3043" width="14.36328125" bestFit="1" customWidth="1"/>
    <col min="3044" max="3044" width="14.453125" bestFit="1" customWidth="1"/>
    <col min="3045" max="3045" width="11.6328125" bestFit="1" customWidth="1"/>
    <col min="3046" max="3046" width="14.36328125" bestFit="1" customWidth="1"/>
    <col min="3047" max="3047" width="14.453125" bestFit="1" customWidth="1"/>
    <col min="3048" max="3048" width="11.6328125" bestFit="1" customWidth="1"/>
    <col min="3049" max="3049" width="14.36328125" bestFit="1" customWidth="1"/>
    <col min="3050" max="3050" width="14.453125" bestFit="1" customWidth="1"/>
    <col min="3051" max="3051" width="11.6328125" bestFit="1" customWidth="1"/>
    <col min="3052" max="3052" width="14.36328125" bestFit="1" customWidth="1"/>
    <col min="3053" max="3053" width="14.453125" bestFit="1" customWidth="1"/>
    <col min="3054" max="3054" width="11.6328125" bestFit="1" customWidth="1"/>
    <col min="3055" max="3055" width="14.36328125" bestFit="1" customWidth="1"/>
    <col min="3056" max="3056" width="14.453125" bestFit="1" customWidth="1"/>
    <col min="3057" max="3057" width="11.6328125" bestFit="1" customWidth="1"/>
    <col min="3058" max="3058" width="14.36328125" bestFit="1" customWidth="1"/>
    <col min="3059" max="3059" width="14.453125" bestFit="1" customWidth="1"/>
    <col min="3060" max="3060" width="11.6328125" bestFit="1" customWidth="1"/>
    <col min="3061" max="3061" width="14.36328125" bestFit="1" customWidth="1"/>
    <col min="3062" max="3062" width="14.453125" bestFit="1" customWidth="1"/>
    <col min="3063" max="3063" width="11.6328125" bestFit="1" customWidth="1"/>
    <col min="3064" max="3064" width="14.36328125" bestFit="1" customWidth="1"/>
    <col min="3065" max="3065" width="14.453125" bestFit="1" customWidth="1"/>
    <col min="3066" max="3066" width="11.6328125" bestFit="1" customWidth="1"/>
    <col min="3067" max="3067" width="14.36328125" bestFit="1" customWidth="1"/>
    <col min="3068" max="3068" width="14.453125" bestFit="1" customWidth="1"/>
    <col min="3069" max="3069" width="11.6328125" bestFit="1" customWidth="1"/>
    <col min="3070" max="3070" width="14.36328125" bestFit="1" customWidth="1"/>
    <col min="3071" max="3071" width="14.453125" bestFit="1" customWidth="1"/>
    <col min="3072" max="3072" width="11.6328125" bestFit="1" customWidth="1"/>
    <col min="3073" max="3073" width="14.36328125" bestFit="1" customWidth="1"/>
    <col min="3074" max="3074" width="14.453125" bestFit="1" customWidth="1"/>
    <col min="3075" max="3075" width="11.6328125" bestFit="1" customWidth="1"/>
    <col min="3076" max="3076" width="14.36328125" bestFit="1" customWidth="1"/>
    <col min="3077" max="3077" width="14.453125" bestFit="1" customWidth="1"/>
    <col min="3078" max="3078" width="11.6328125" bestFit="1" customWidth="1"/>
    <col min="3079" max="3079" width="14.36328125" bestFit="1" customWidth="1"/>
    <col min="3080" max="3080" width="14.453125" bestFit="1" customWidth="1"/>
    <col min="3081" max="3081" width="11.6328125" bestFit="1" customWidth="1"/>
    <col min="3082" max="3082" width="14.36328125" bestFit="1" customWidth="1"/>
    <col min="3083" max="3083" width="14.453125" bestFit="1" customWidth="1"/>
    <col min="3084" max="3084" width="11.6328125" bestFit="1" customWidth="1"/>
    <col min="3085" max="3085" width="14.36328125" bestFit="1" customWidth="1"/>
    <col min="3086" max="3086" width="14.453125" bestFit="1" customWidth="1"/>
    <col min="3087" max="3087" width="11.6328125" bestFit="1" customWidth="1"/>
    <col min="3088" max="3088" width="14.36328125" bestFit="1" customWidth="1"/>
    <col min="3089" max="3089" width="14.453125" bestFit="1" customWidth="1"/>
    <col min="3090" max="3090" width="11.6328125" bestFit="1" customWidth="1"/>
    <col min="3091" max="3091" width="14.36328125" bestFit="1" customWidth="1"/>
    <col min="3092" max="3092" width="14.453125" bestFit="1" customWidth="1"/>
    <col min="3093" max="3093" width="11.6328125" bestFit="1" customWidth="1"/>
    <col min="3094" max="3094" width="14.36328125" bestFit="1" customWidth="1"/>
    <col min="3095" max="3095" width="14.453125" bestFit="1" customWidth="1"/>
    <col min="3096" max="3096" width="11.6328125" bestFit="1" customWidth="1"/>
    <col min="3097" max="3097" width="14.36328125" bestFit="1" customWidth="1"/>
    <col min="3098" max="3098" width="14.453125" bestFit="1" customWidth="1"/>
    <col min="3099" max="3099" width="11.6328125" bestFit="1" customWidth="1"/>
    <col min="3100" max="3100" width="14.36328125" bestFit="1" customWidth="1"/>
    <col min="3101" max="3101" width="14.453125" bestFit="1" customWidth="1"/>
    <col min="3102" max="3102" width="11.6328125" bestFit="1" customWidth="1"/>
    <col min="3103" max="3103" width="14.36328125" bestFit="1" customWidth="1"/>
    <col min="3104" max="3104" width="14.453125" bestFit="1" customWidth="1"/>
    <col min="3105" max="3105" width="11.6328125" bestFit="1" customWidth="1"/>
    <col min="3106" max="3106" width="14.36328125" bestFit="1" customWidth="1"/>
    <col min="3107" max="3107" width="14.453125" bestFit="1" customWidth="1"/>
    <col min="3108" max="3108" width="11.6328125" bestFit="1" customWidth="1"/>
    <col min="3109" max="3109" width="14.36328125" bestFit="1" customWidth="1"/>
    <col min="3110" max="3110" width="14.453125" bestFit="1" customWidth="1"/>
    <col min="3111" max="3111" width="11.6328125" bestFit="1" customWidth="1"/>
    <col min="3112" max="3112" width="14.36328125" bestFit="1" customWidth="1"/>
    <col min="3113" max="3113" width="14.453125" bestFit="1" customWidth="1"/>
    <col min="3114" max="3114" width="11.6328125" bestFit="1" customWidth="1"/>
    <col min="3115" max="3115" width="14.36328125" bestFit="1" customWidth="1"/>
    <col min="3116" max="3116" width="14.453125" bestFit="1" customWidth="1"/>
    <col min="3117" max="3117" width="11.6328125" bestFit="1" customWidth="1"/>
    <col min="3118" max="3118" width="14.36328125" bestFit="1" customWidth="1"/>
    <col min="3119" max="3119" width="14.453125" bestFit="1" customWidth="1"/>
    <col min="3120" max="3120" width="11.6328125" bestFit="1" customWidth="1"/>
    <col min="3121" max="3121" width="14.36328125" bestFit="1" customWidth="1"/>
    <col min="3122" max="3122" width="14.453125" bestFit="1" customWidth="1"/>
    <col min="3123" max="3123" width="11.6328125" bestFit="1" customWidth="1"/>
    <col min="3124" max="3124" width="14.36328125" bestFit="1" customWidth="1"/>
    <col min="3125" max="3125" width="14.453125" bestFit="1" customWidth="1"/>
    <col min="3126" max="3126" width="11.6328125" bestFit="1" customWidth="1"/>
    <col min="3127" max="3127" width="14.36328125" bestFit="1" customWidth="1"/>
    <col min="3128" max="3128" width="14.453125" bestFit="1" customWidth="1"/>
    <col min="3129" max="3129" width="11.6328125" bestFit="1" customWidth="1"/>
    <col min="3130" max="3130" width="14.36328125" bestFit="1" customWidth="1"/>
    <col min="3131" max="3131" width="14.453125" bestFit="1" customWidth="1"/>
    <col min="3132" max="3132" width="11.6328125" bestFit="1" customWidth="1"/>
    <col min="3133" max="3133" width="14.36328125" bestFit="1" customWidth="1"/>
    <col min="3134" max="3134" width="14.453125" bestFit="1" customWidth="1"/>
    <col min="3135" max="3135" width="11.6328125" bestFit="1" customWidth="1"/>
    <col min="3136" max="3136" width="14.36328125" bestFit="1" customWidth="1"/>
    <col min="3137" max="3137" width="14.453125" bestFit="1" customWidth="1"/>
    <col min="3138" max="3138" width="11.6328125" bestFit="1" customWidth="1"/>
    <col min="3139" max="3139" width="14.36328125" bestFit="1" customWidth="1"/>
    <col min="3140" max="3140" width="14.453125" bestFit="1" customWidth="1"/>
    <col min="3141" max="3141" width="11.6328125" bestFit="1" customWidth="1"/>
    <col min="3142" max="3142" width="14.36328125" bestFit="1" customWidth="1"/>
    <col min="3143" max="3143" width="14.453125" bestFit="1" customWidth="1"/>
    <col min="3144" max="3144" width="11.6328125" bestFit="1" customWidth="1"/>
    <col min="3145" max="3145" width="14.36328125" bestFit="1" customWidth="1"/>
    <col min="3146" max="3146" width="14.453125" bestFit="1" customWidth="1"/>
    <col min="3147" max="3147" width="11.6328125" bestFit="1" customWidth="1"/>
    <col min="3148" max="3148" width="14.36328125" bestFit="1" customWidth="1"/>
    <col min="3149" max="3149" width="14.453125" bestFit="1" customWidth="1"/>
    <col min="3150" max="3150" width="11.6328125" bestFit="1" customWidth="1"/>
    <col min="3151" max="3151" width="14.36328125" bestFit="1" customWidth="1"/>
    <col min="3152" max="3152" width="14.453125" bestFit="1" customWidth="1"/>
    <col min="3153" max="3153" width="11.6328125" bestFit="1" customWidth="1"/>
    <col min="3154" max="3154" width="14.36328125" bestFit="1" customWidth="1"/>
    <col min="3155" max="3155" width="14.453125" bestFit="1" customWidth="1"/>
    <col min="3156" max="3156" width="11.6328125" bestFit="1" customWidth="1"/>
    <col min="3157" max="3157" width="14.36328125" bestFit="1" customWidth="1"/>
    <col min="3158" max="3158" width="14.453125" bestFit="1" customWidth="1"/>
    <col min="3159" max="3159" width="11.6328125" bestFit="1" customWidth="1"/>
    <col min="3160" max="3160" width="14.36328125" bestFit="1" customWidth="1"/>
    <col min="3161" max="3161" width="14.453125" bestFit="1" customWidth="1"/>
    <col min="3162" max="3162" width="11.6328125" bestFit="1" customWidth="1"/>
    <col min="3163" max="3163" width="14.36328125" bestFit="1" customWidth="1"/>
    <col min="3164" max="3164" width="14.453125" bestFit="1" customWidth="1"/>
    <col min="3165" max="3165" width="11.6328125" bestFit="1" customWidth="1"/>
    <col min="3166" max="3166" width="14.36328125" bestFit="1" customWidth="1"/>
    <col min="3167" max="3167" width="14.453125" bestFit="1" customWidth="1"/>
    <col min="3168" max="3168" width="11.6328125" bestFit="1" customWidth="1"/>
    <col min="3169" max="3169" width="14.36328125" bestFit="1" customWidth="1"/>
    <col min="3170" max="3170" width="14.453125" bestFit="1" customWidth="1"/>
    <col min="3171" max="3171" width="11.6328125" bestFit="1" customWidth="1"/>
    <col min="3172" max="3172" width="14.36328125" bestFit="1" customWidth="1"/>
    <col min="3173" max="3173" width="14.453125" bestFit="1" customWidth="1"/>
    <col min="3174" max="3174" width="11.6328125" bestFit="1" customWidth="1"/>
    <col min="3175" max="3175" width="14.36328125" bestFit="1" customWidth="1"/>
    <col min="3176" max="3176" width="14.453125" bestFit="1" customWidth="1"/>
    <col min="3177" max="3177" width="11.6328125" bestFit="1" customWidth="1"/>
    <col min="3178" max="3178" width="14.36328125" bestFit="1" customWidth="1"/>
    <col min="3179" max="3179" width="14.453125" bestFit="1" customWidth="1"/>
    <col min="3180" max="3180" width="11.6328125" bestFit="1" customWidth="1"/>
    <col min="3181" max="3181" width="14.36328125" bestFit="1" customWidth="1"/>
    <col min="3182" max="3182" width="14.453125" bestFit="1" customWidth="1"/>
    <col min="3183" max="3183" width="11.6328125" bestFit="1" customWidth="1"/>
    <col min="3184" max="3184" width="14.36328125" bestFit="1" customWidth="1"/>
    <col min="3185" max="3185" width="14.453125" bestFit="1" customWidth="1"/>
    <col min="3186" max="3186" width="11.6328125" bestFit="1" customWidth="1"/>
    <col min="3187" max="3187" width="14.36328125" bestFit="1" customWidth="1"/>
    <col min="3188" max="3188" width="14.453125" bestFit="1" customWidth="1"/>
    <col min="3189" max="3189" width="11.6328125" bestFit="1" customWidth="1"/>
    <col min="3190" max="3190" width="14.36328125" bestFit="1" customWidth="1"/>
    <col min="3191" max="3191" width="14.453125" bestFit="1" customWidth="1"/>
    <col min="3192" max="3192" width="11.6328125" bestFit="1" customWidth="1"/>
    <col min="3193" max="3193" width="14.36328125" bestFit="1" customWidth="1"/>
    <col min="3194" max="3194" width="14.453125" bestFit="1" customWidth="1"/>
    <col min="3195" max="3195" width="11.6328125" bestFit="1" customWidth="1"/>
    <col min="3196" max="3196" width="14.36328125" bestFit="1" customWidth="1"/>
    <col min="3197" max="3197" width="14.453125" bestFit="1" customWidth="1"/>
    <col min="3198" max="3198" width="11.6328125" bestFit="1" customWidth="1"/>
    <col min="3199" max="3199" width="14.36328125" bestFit="1" customWidth="1"/>
    <col min="3200" max="3200" width="14.453125" bestFit="1" customWidth="1"/>
    <col min="3201" max="3201" width="11.6328125" bestFit="1" customWidth="1"/>
    <col min="3202" max="3202" width="14.36328125" bestFit="1" customWidth="1"/>
    <col min="3203" max="3203" width="14.453125" bestFit="1" customWidth="1"/>
    <col min="3204" max="3204" width="11.6328125" bestFit="1" customWidth="1"/>
    <col min="3205" max="3205" width="14.36328125" bestFit="1" customWidth="1"/>
    <col min="3206" max="3206" width="14.453125" bestFit="1" customWidth="1"/>
    <col min="3207" max="3207" width="11.6328125" bestFit="1" customWidth="1"/>
    <col min="3208" max="3208" width="14.36328125" bestFit="1" customWidth="1"/>
    <col min="3209" max="3209" width="14.453125" bestFit="1" customWidth="1"/>
    <col min="3210" max="3210" width="11.6328125" bestFit="1" customWidth="1"/>
    <col min="3211" max="3211" width="14.36328125" bestFit="1" customWidth="1"/>
    <col min="3212" max="3212" width="14.453125" bestFit="1" customWidth="1"/>
    <col min="3213" max="3213" width="11.6328125" bestFit="1" customWidth="1"/>
    <col min="3214" max="3214" width="14.36328125" bestFit="1" customWidth="1"/>
    <col min="3215" max="3215" width="14.453125" bestFit="1" customWidth="1"/>
    <col min="3216" max="3216" width="11.6328125" bestFit="1" customWidth="1"/>
    <col min="3217" max="3217" width="14.36328125" bestFit="1" customWidth="1"/>
    <col min="3218" max="3218" width="14.453125" bestFit="1" customWidth="1"/>
    <col min="3219" max="3219" width="11.6328125" bestFit="1" customWidth="1"/>
    <col min="3220" max="3220" width="14.36328125" bestFit="1" customWidth="1"/>
    <col min="3221" max="3221" width="14.453125" bestFit="1" customWidth="1"/>
    <col min="3222" max="3222" width="11.6328125" bestFit="1" customWidth="1"/>
    <col min="3223" max="3223" width="14.36328125" bestFit="1" customWidth="1"/>
    <col min="3224" max="3224" width="14.453125" bestFit="1" customWidth="1"/>
    <col min="3225" max="3225" width="11.6328125" bestFit="1" customWidth="1"/>
    <col min="3226" max="3226" width="14.36328125" bestFit="1" customWidth="1"/>
    <col min="3227" max="3227" width="14.453125" bestFit="1" customWidth="1"/>
    <col min="3228" max="3228" width="11.6328125" bestFit="1" customWidth="1"/>
    <col min="3229" max="3229" width="14.36328125" bestFit="1" customWidth="1"/>
    <col min="3230" max="3230" width="14.453125" bestFit="1" customWidth="1"/>
    <col min="3231" max="3231" width="11.6328125" bestFit="1" customWidth="1"/>
    <col min="3232" max="3232" width="14.36328125" bestFit="1" customWidth="1"/>
    <col min="3233" max="3233" width="14.453125" bestFit="1" customWidth="1"/>
    <col min="3234" max="3234" width="11.6328125" bestFit="1" customWidth="1"/>
    <col min="3235" max="3235" width="14.36328125" bestFit="1" customWidth="1"/>
    <col min="3236" max="3236" width="14.453125" bestFit="1" customWidth="1"/>
    <col min="3237" max="3237" width="11.6328125" bestFit="1" customWidth="1"/>
    <col min="3238" max="3238" width="14.36328125" bestFit="1" customWidth="1"/>
    <col min="3239" max="3239" width="14.453125" bestFit="1" customWidth="1"/>
    <col min="3240" max="3240" width="11.6328125" bestFit="1" customWidth="1"/>
    <col min="3241" max="3241" width="14.36328125" bestFit="1" customWidth="1"/>
    <col min="3242" max="3242" width="14.453125" bestFit="1" customWidth="1"/>
    <col min="3243" max="3243" width="11.6328125" bestFit="1" customWidth="1"/>
    <col min="3244" max="3244" width="14.36328125" bestFit="1" customWidth="1"/>
    <col min="3245" max="3245" width="14.453125" bestFit="1" customWidth="1"/>
    <col min="3246" max="3246" width="11.6328125" bestFit="1" customWidth="1"/>
    <col min="3247" max="3247" width="14.36328125" bestFit="1" customWidth="1"/>
    <col min="3248" max="3248" width="14.453125" bestFit="1" customWidth="1"/>
    <col min="3249" max="3249" width="11.6328125" bestFit="1" customWidth="1"/>
    <col min="3250" max="3250" width="14.36328125" bestFit="1" customWidth="1"/>
    <col min="3251" max="3251" width="14.453125" bestFit="1" customWidth="1"/>
    <col min="3252" max="3252" width="11.6328125" bestFit="1" customWidth="1"/>
    <col min="3253" max="3253" width="14.36328125" bestFit="1" customWidth="1"/>
    <col min="3254" max="3254" width="14.453125" bestFit="1" customWidth="1"/>
    <col min="3255" max="3255" width="11.6328125" bestFit="1" customWidth="1"/>
    <col min="3256" max="3256" width="14.36328125" bestFit="1" customWidth="1"/>
    <col min="3257" max="3257" width="14.453125" bestFit="1" customWidth="1"/>
    <col min="3258" max="3258" width="11.6328125" bestFit="1" customWidth="1"/>
    <col min="3259" max="3259" width="14.36328125" bestFit="1" customWidth="1"/>
    <col min="3260" max="3260" width="14.453125" bestFit="1" customWidth="1"/>
    <col min="3261" max="3261" width="11.6328125" bestFit="1" customWidth="1"/>
    <col min="3262" max="3262" width="14.36328125" bestFit="1" customWidth="1"/>
    <col min="3263" max="3263" width="14.453125" bestFit="1" customWidth="1"/>
    <col min="3264" max="3264" width="11.6328125" bestFit="1" customWidth="1"/>
    <col min="3265" max="3265" width="14.36328125" bestFit="1" customWidth="1"/>
    <col min="3266" max="3266" width="14.453125" bestFit="1" customWidth="1"/>
    <col min="3267" max="3267" width="11.6328125" bestFit="1" customWidth="1"/>
    <col min="3268" max="3268" width="14.36328125" bestFit="1" customWidth="1"/>
    <col min="3269" max="3269" width="14.453125" bestFit="1" customWidth="1"/>
    <col min="3270" max="3270" width="11.6328125" bestFit="1" customWidth="1"/>
    <col min="3271" max="3271" width="14.36328125" bestFit="1" customWidth="1"/>
    <col min="3272" max="3272" width="14.453125" bestFit="1" customWidth="1"/>
    <col min="3273" max="3273" width="11.6328125" bestFit="1" customWidth="1"/>
    <col min="3274" max="3274" width="14.36328125" bestFit="1" customWidth="1"/>
    <col min="3275" max="3275" width="14.453125" bestFit="1" customWidth="1"/>
    <col min="3276" max="3276" width="11.6328125" bestFit="1" customWidth="1"/>
    <col min="3277" max="3277" width="14.36328125" bestFit="1" customWidth="1"/>
    <col min="3278" max="3278" width="14.453125" bestFit="1" customWidth="1"/>
    <col min="3279" max="3279" width="11.6328125" bestFit="1" customWidth="1"/>
    <col min="3280" max="3280" width="14.36328125" bestFit="1" customWidth="1"/>
    <col min="3281" max="3281" width="14.453125" bestFit="1" customWidth="1"/>
    <col min="3282" max="3282" width="11.6328125" bestFit="1" customWidth="1"/>
    <col min="3283" max="3283" width="14.36328125" bestFit="1" customWidth="1"/>
    <col min="3284" max="3284" width="14.453125" bestFit="1" customWidth="1"/>
    <col min="3285" max="3285" width="11.6328125" bestFit="1" customWidth="1"/>
    <col min="3286" max="3286" width="14.36328125" bestFit="1" customWidth="1"/>
    <col min="3287" max="3287" width="14.453125" bestFit="1" customWidth="1"/>
    <col min="3288" max="3288" width="11.6328125" bestFit="1" customWidth="1"/>
    <col min="3289" max="3289" width="14.36328125" bestFit="1" customWidth="1"/>
    <col min="3290" max="3290" width="14.453125" bestFit="1" customWidth="1"/>
    <col min="3291" max="3291" width="11.6328125" bestFit="1" customWidth="1"/>
    <col min="3292" max="3292" width="14.36328125" bestFit="1" customWidth="1"/>
    <col min="3293" max="3293" width="14.453125" bestFit="1" customWidth="1"/>
    <col min="3294" max="3294" width="11.6328125" bestFit="1" customWidth="1"/>
    <col min="3295" max="3295" width="14.36328125" bestFit="1" customWidth="1"/>
    <col min="3296" max="3296" width="14.453125" bestFit="1" customWidth="1"/>
    <col min="3297" max="3297" width="11.6328125" bestFit="1" customWidth="1"/>
    <col min="3298" max="3298" width="14.36328125" bestFit="1" customWidth="1"/>
    <col min="3299" max="3299" width="14.453125" bestFit="1" customWidth="1"/>
    <col min="3300" max="3300" width="11.6328125" bestFit="1" customWidth="1"/>
    <col min="3301" max="3301" width="14.36328125" bestFit="1" customWidth="1"/>
    <col min="3302" max="3302" width="14.453125" bestFit="1" customWidth="1"/>
    <col min="3303" max="3303" width="11.6328125" bestFit="1" customWidth="1"/>
    <col min="3304" max="3304" width="14.36328125" bestFit="1" customWidth="1"/>
    <col min="3305" max="3305" width="14.453125" bestFit="1" customWidth="1"/>
    <col min="3306" max="3306" width="11.6328125" bestFit="1" customWidth="1"/>
    <col min="3307" max="3307" width="14.36328125" bestFit="1" customWidth="1"/>
    <col min="3308" max="3308" width="14.453125" bestFit="1" customWidth="1"/>
    <col min="3309" max="3309" width="11.6328125" bestFit="1" customWidth="1"/>
    <col min="3310" max="3310" width="14.36328125" bestFit="1" customWidth="1"/>
    <col min="3311" max="3311" width="14.453125" bestFit="1" customWidth="1"/>
    <col min="3312" max="3312" width="11.6328125" bestFit="1" customWidth="1"/>
    <col min="3313" max="3313" width="14.36328125" bestFit="1" customWidth="1"/>
    <col min="3314" max="3314" width="14.453125" bestFit="1" customWidth="1"/>
    <col min="3315" max="3315" width="11.6328125" bestFit="1" customWidth="1"/>
    <col min="3316" max="3316" width="14.36328125" bestFit="1" customWidth="1"/>
    <col min="3317" max="3317" width="14.453125" bestFit="1" customWidth="1"/>
    <col min="3318" max="3318" width="11.6328125" bestFit="1" customWidth="1"/>
    <col min="3319" max="3319" width="14.36328125" bestFit="1" customWidth="1"/>
    <col min="3320" max="3320" width="14.453125" bestFit="1" customWidth="1"/>
    <col min="3321" max="3321" width="11.6328125" bestFit="1" customWidth="1"/>
    <col min="3322" max="3322" width="14.36328125" bestFit="1" customWidth="1"/>
    <col min="3323" max="3323" width="14.453125" bestFit="1" customWidth="1"/>
    <col min="3324" max="3324" width="11.6328125" bestFit="1" customWidth="1"/>
    <col min="3325" max="3325" width="14.36328125" bestFit="1" customWidth="1"/>
    <col min="3326" max="3326" width="14.453125" bestFit="1" customWidth="1"/>
    <col min="3327" max="3327" width="11.6328125" bestFit="1" customWidth="1"/>
    <col min="3328" max="3328" width="14.36328125" bestFit="1" customWidth="1"/>
    <col min="3329" max="3329" width="14.453125" bestFit="1" customWidth="1"/>
    <col min="3330" max="3330" width="11.6328125" bestFit="1" customWidth="1"/>
    <col min="3331" max="3331" width="14.36328125" bestFit="1" customWidth="1"/>
    <col min="3332" max="3332" width="14.453125" bestFit="1" customWidth="1"/>
    <col min="3333" max="3333" width="11.6328125" bestFit="1" customWidth="1"/>
    <col min="3334" max="3334" width="14.36328125" bestFit="1" customWidth="1"/>
    <col min="3335" max="3335" width="14.453125" bestFit="1" customWidth="1"/>
    <col min="3336" max="3336" width="11.6328125" bestFit="1" customWidth="1"/>
    <col min="3337" max="3337" width="14.36328125" bestFit="1" customWidth="1"/>
    <col min="3338" max="3338" width="14.453125" bestFit="1" customWidth="1"/>
    <col min="3339" max="3339" width="11.6328125" bestFit="1" customWidth="1"/>
    <col min="3340" max="3340" width="14.36328125" bestFit="1" customWidth="1"/>
    <col min="3341" max="3341" width="14.453125" bestFit="1" customWidth="1"/>
    <col min="3342" max="3342" width="11.6328125" bestFit="1" customWidth="1"/>
    <col min="3343" max="3343" width="14.36328125" bestFit="1" customWidth="1"/>
    <col min="3344" max="3344" width="14.453125" bestFit="1" customWidth="1"/>
    <col min="3345" max="3345" width="11.6328125" bestFit="1" customWidth="1"/>
    <col min="3346" max="3346" width="14.36328125" bestFit="1" customWidth="1"/>
    <col min="3347" max="3347" width="14.453125" bestFit="1" customWidth="1"/>
    <col min="3348" max="3348" width="11.6328125" bestFit="1" customWidth="1"/>
    <col min="3349" max="3349" width="14.36328125" bestFit="1" customWidth="1"/>
    <col min="3350" max="3350" width="14.453125" bestFit="1" customWidth="1"/>
    <col min="3351" max="3351" width="11.6328125" bestFit="1" customWidth="1"/>
    <col min="3352" max="3352" width="14.36328125" bestFit="1" customWidth="1"/>
    <col min="3353" max="3353" width="14.453125" bestFit="1" customWidth="1"/>
    <col min="3354" max="3354" width="11.6328125" bestFit="1" customWidth="1"/>
    <col min="3355" max="3355" width="14.36328125" bestFit="1" customWidth="1"/>
    <col min="3356" max="3356" width="14.453125" bestFit="1" customWidth="1"/>
    <col min="3357" max="3357" width="11.6328125" bestFit="1" customWidth="1"/>
    <col min="3358" max="3358" width="14.36328125" bestFit="1" customWidth="1"/>
    <col min="3359" max="3359" width="14.453125" bestFit="1" customWidth="1"/>
    <col min="3360" max="3360" width="11.6328125" bestFit="1" customWidth="1"/>
    <col min="3361" max="3361" width="14.36328125" bestFit="1" customWidth="1"/>
    <col min="3362" max="3362" width="14.453125" bestFit="1" customWidth="1"/>
    <col min="3363" max="3363" width="11.6328125" bestFit="1" customWidth="1"/>
    <col min="3364" max="3364" width="14.36328125" bestFit="1" customWidth="1"/>
    <col min="3365" max="3365" width="14.453125" bestFit="1" customWidth="1"/>
    <col min="3366" max="3366" width="11.6328125" bestFit="1" customWidth="1"/>
    <col min="3367" max="3367" width="14.36328125" bestFit="1" customWidth="1"/>
    <col min="3368" max="3368" width="14.453125" bestFit="1" customWidth="1"/>
    <col min="3369" max="3369" width="11.6328125" bestFit="1" customWidth="1"/>
    <col min="3370" max="3370" width="14.36328125" bestFit="1" customWidth="1"/>
    <col min="3371" max="3371" width="14.453125" bestFit="1" customWidth="1"/>
    <col min="3372" max="3372" width="11.6328125" bestFit="1" customWidth="1"/>
    <col min="3373" max="3373" width="14.36328125" bestFit="1" customWidth="1"/>
    <col min="3374" max="3374" width="14.453125" bestFit="1" customWidth="1"/>
    <col min="3375" max="3375" width="11.6328125" bestFit="1" customWidth="1"/>
    <col min="3376" max="3376" width="14.36328125" bestFit="1" customWidth="1"/>
    <col min="3377" max="3377" width="14.453125" bestFit="1" customWidth="1"/>
    <col min="3378" max="3378" width="11.6328125" bestFit="1" customWidth="1"/>
    <col min="3379" max="3379" width="14.36328125" bestFit="1" customWidth="1"/>
    <col min="3380" max="3380" width="14.453125" bestFit="1" customWidth="1"/>
    <col min="3381" max="3381" width="11.6328125" bestFit="1" customWidth="1"/>
    <col min="3382" max="3382" width="14.36328125" bestFit="1" customWidth="1"/>
    <col min="3383" max="3383" width="14.453125" bestFit="1" customWidth="1"/>
    <col min="3384" max="3384" width="11.6328125" bestFit="1" customWidth="1"/>
    <col min="3385" max="3385" width="14.36328125" bestFit="1" customWidth="1"/>
    <col min="3386" max="3386" width="14.453125" bestFit="1" customWidth="1"/>
    <col min="3387" max="3387" width="11.6328125" bestFit="1" customWidth="1"/>
    <col min="3388" max="3388" width="14.36328125" bestFit="1" customWidth="1"/>
    <col min="3389" max="3389" width="14.453125" bestFit="1" customWidth="1"/>
    <col min="3390" max="3390" width="11.6328125" bestFit="1" customWidth="1"/>
    <col min="3391" max="3391" width="14.36328125" bestFit="1" customWidth="1"/>
    <col min="3392" max="3392" width="14.453125" bestFit="1" customWidth="1"/>
    <col min="3393" max="3393" width="11.6328125" bestFit="1" customWidth="1"/>
    <col min="3394" max="3394" width="14.36328125" bestFit="1" customWidth="1"/>
    <col min="3395" max="3395" width="14.453125" bestFit="1" customWidth="1"/>
    <col min="3396" max="3396" width="11.6328125" bestFit="1" customWidth="1"/>
    <col min="3397" max="3397" width="14.36328125" bestFit="1" customWidth="1"/>
    <col min="3398" max="3398" width="14.453125" bestFit="1" customWidth="1"/>
    <col min="3399" max="3399" width="11.6328125" bestFit="1" customWidth="1"/>
    <col min="3400" max="3400" width="14.36328125" bestFit="1" customWidth="1"/>
    <col min="3401" max="3401" width="14.453125" bestFit="1" customWidth="1"/>
    <col min="3402" max="3402" width="11.6328125" bestFit="1" customWidth="1"/>
    <col min="3403" max="3403" width="14.36328125" bestFit="1" customWidth="1"/>
    <col min="3404" max="3404" width="14.453125" bestFit="1" customWidth="1"/>
    <col min="3405" max="3405" width="11.6328125" bestFit="1" customWidth="1"/>
    <col min="3406" max="3406" width="14.36328125" bestFit="1" customWidth="1"/>
    <col min="3407" max="3407" width="14.453125" bestFit="1" customWidth="1"/>
    <col min="3408" max="3408" width="11.6328125" bestFit="1" customWidth="1"/>
    <col min="3409" max="3409" width="14.36328125" bestFit="1" customWidth="1"/>
    <col min="3410" max="3410" width="14.453125" bestFit="1" customWidth="1"/>
    <col min="3411" max="3411" width="11.6328125" bestFit="1" customWidth="1"/>
    <col min="3412" max="3412" width="14.36328125" bestFit="1" customWidth="1"/>
    <col min="3413" max="3413" width="14.453125" bestFit="1" customWidth="1"/>
    <col min="3414" max="3414" width="11.6328125" bestFit="1" customWidth="1"/>
    <col min="3415" max="3415" width="14.36328125" bestFit="1" customWidth="1"/>
    <col min="3416" max="3416" width="14.453125" bestFit="1" customWidth="1"/>
    <col min="3417" max="3417" width="11.6328125" bestFit="1" customWidth="1"/>
    <col min="3418" max="3418" width="14.36328125" bestFit="1" customWidth="1"/>
    <col min="3419" max="3419" width="14.453125" bestFit="1" customWidth="1"/>
    <col min="3420" max="3420" width="11.6328125" bestFit="1" customWidth="1"/>
    <col min="3421" max="3421" width="14.36328125" bestFit="1" customWidth="1"/>
    <col min="3422" max="3422" width="14.453125" bestFit="1" customWidth="1"/>
    <col min="3423" max="3423" width="11.6328125" bestFit="1" customWidth="1"/>
    <col min="3424" max="3424" width="14.36328125" bestFit="1" customWidth="1"/>
    <col min="3425" max="3425" width="14.453125" bestFit="1" customWidth="1"/>
    <col min="3426" max="3426" width="11.6328125" bestFit="1" customWidth="1"/>
    <col min="3427" max="3427" width="14.36328125" bestFit="1" customWidth="1"/>
    <col min="3428" max="3428" width="14.453125" bestFit="1" customWidth="1"/>
    <col min="3429" max="3429" width="11.6328125" bestFit="1" customWidth="1"/>
    <col min="3430" max="3430" width="14.36328125" bestFit="1" customWidth="1"/>
    <col min="3431" max="3431" width="14.453125" bestFit="1" customWidth="1"/>
    <col min="3432" max="3432" width="11.6328125" bestFit="1" customWidth="1"/>
    <col min="3433" max="3433" width="14.36328125" bestFit="1" customWidth="1"/>
    <col min="3434" max="3434" width="14.453125" bestFit="1" customWidth="1"/>
    <col min="3435" max="3435" width="11.6328125" bestFit="1" customWidth="1"/>
    <col min="3436" max="3436" width="14.36328125" bestFit="1" customWidth="1"/>
    <col min="3437" max="3437" width="14.453125" bestFit="1" customWidth="1"/>
    <col min="3438" max="3438" width="11.6328125" bestFit="1" customWidth="1"/>
    <col min="3439" max="3439" width="14.36328125" bestFit="1" customWidth="1"/>
    <col min="3440" max="3440" width="14.453125" bestFit="1" customWidth="1"/>
    <col min="3441" max="3441" width="11.6328125" bestFit="1" customWidth="1"/>
    <col min="3442" max="3442" width="14.36328125" bestFit="1" customWidth="1"/>
    <col min="3443" max="3443" width="14.453125" bestFit="1" customWidth="1"/>
    <col min="3444" max="3444" width="11.6328125" bestFit="1" customWidth="1"/>
    <col min="3445" max="3445" width="14.36328125" bestFit="1" customWidth="1"/>
    <col min="3446" max="3446" width="14.453125" bestFit="1" customWidth="1"/>
    <col min="3447" max="3447" width="11.6328125" bestFit="1" customWidth="1"/>
    <col min="3448" max="3448" width="14.36328125" bestFit="1" customWidth="1"/>
    <col min="3449" max="3449" width="14.453125" bestFit="1" customWidth="1"/>
    <col min="3450" max="3450" width="11.6328125" bestFit="1" customWidth="1"/>
    <col min="3451" max="3451" width="14.36328125" bestFit="1" customWidth="1"/>
    <col min="3452" max="3452" width="14.453125" bestFit="1" customWidth="1"/>
    <col min="3453" max="3453" width="11.6328125" bestFit="1" customWidth="1"/>
    <col min="3454" max="3454" width="14.36328125" bestFit="1" customWidth="1"/>
    <col min="3455" max="3455" width="14.453125" bestFit="1" customWidth="1"/>
    <col min="3456" max="3456" width="11.6328125" bestFit="1" customWidth="1"/>
    <col min="3457" max="3457" width="14.36328125" bestFit="1" customWidth="1"/>
    <col min="3458" max="3458" width="14.453125" bestFit="1" customWidth="1"/>
    <col min="3459" max="3459" width="11.6328125" bestFit="1" customWidth="1"/>
    <col min="3460" max="3460" width="14.36328125" bestFit="1" customWidth="1"/>
    <col min="3461" max="3461" width="14.453125" bestFit="1" customWidth="1"/>
    <col min="3462" max="3462" width="11.6328125" bestFit="1" customWidth="1"/>
    <col min="3463" max="3463" width="14.36328125" bestFit="1" customWidth="1"/>
    <col min="3464" max="3464" width="14.453125" bestFit="1" customWidth="1"/>
    <col min="3465" max="3465" width="11.6328125" bestFit="1" customWidth="1"/>
    <col min="3466" max="3466" width="14.36328125" bestFit="1" customWidth="1"/>
    <col min="3467" max="3467" width="14.453125" bestFit="1" customWidth="1"/>
    <col min="3468" max="3468" width="11.6328125" bestFit="1" customWidth="1"/>
    <col min="3469" max="3469" width="14.36328125" bestFit="1" customWidth="1"/>
    <col min="3470" max="3470" width="14.453125" bestFit="1" customWidth="1"/>
    <col min="3471" max="3471" width="11.6328125" bestFit="1" customWidth="1"/>
    <col min="3472" max="3472" width="14.36328125" bestFit="1" customWidth="1"/>
    <col min="3473" max="3473" width="14.453125" bestFit="1" customWidth="1"/>
    <col min="3474" max="3474" width="11.6328125" bestFit="1" customWidth="1"/>
    <col min="3475" max="3475" width="14.36328125" bestFit="1" customWidth="1"/>
    <col min="3476" max="3476" width="14.453125" bestFit="1" customWidth="1"/>
    <col min="3477" max="3477" width="11.6328125" bestFit="1" customWidth="1"/>
    <col min="3478" max="3478" width="14.36328125" bestFit="1" customWidth="1"/>
    <col min="3479" max="3479" width="14.453125" bestFit="1" customWidth="1"/>
    <col min="3480" max="3480" width="11.6328125" bestFit="1" customWidth="1"/>
    <col min="3481" max="3481" width="14.36328125" bestFit="1" customWidth="1"/>
    <col min="3482" max="3482" width="14.453125" bestFit="1" customWidth="1"/>
    <col min="3483" max="3483" width="11.6328125" bestFit="1" customWidth="1"/>
    <col min="3484" max="3484" width="14.36328125" bestFit="1" customWidth="1"/>
    <col min="3485" max="3485" width="14.453125" bestFit="1" customWidth="1"/>
    <col min="3486" max="3486" width="11.6328125" bestFit="1" customWidth="1"/>
    <col min="3487" max="3487" width="14.36328125" bestFit="1" customWidth="1"/>
    <col min="3488" max="3488" width="14.453125" bestFit="1" customWidth="1"/>
    <col min="3489" max="3489" width="11.6328125" bestFit="1" customWidth="1"/>
    <col min="3490" max="3490" width="14.36328125" bestFit="1" customWidth="1"/>
    <col min="3491" max="3491" width="14.453125" bestFit="1" customWidth="1"/>
    <col min="3492" max="3492" width="11.6328125" bestFit="1" customWidth="1"/>
    <col min="3493" max="3493" width="14.36328125" bestFit="1" customWidth="1"/>
    <col min="3494" max="3494" width="14.453125" bestFit="1" customWidth="1"/>
    <col min="3495" max="3495" width="11.6328125" bestFit="1" customWidth="1"/>
    <col min="3496" max="3496" width="14.36328125" bestFit="1" customWidth="1"/>
    <col min="3497" max="3497" width="14.453125" bestFit="1" customWidth="1"/>
    <col min="3498" max="3498" width="11.6328125" bestFit="1" customWidth="1"/>
    <col min="3499" max="3499" width="14.36328125" bestFit="1" customWidth="1"/>
    <col min="3500" max="3500" width="14.453125" bestFit="1" customWidth="1"/>
    <col min="3501" max="3501" width="11.6328125" bestFit="1" customWidth="1"/>
    <col min="3502" max="3502" width="14.36328125" bestFit="1" customWidth="1"/>
    <col min="3503" max="3503" width="14.453125" bestFit="1" customWidth="1"/>
    <col min="3504" max="3504" width="11.6328125" bestFit="1" customWidth="1"/>
    <col min="3505" max="3505" width="14.36328125" bestFit="1" customWidth="1"/>
    <col min="3506" max="3506" width="14.453125" bestFit="1" customWidth="1"/>
    <col min="3507" max="3507" width="11.6328125" bestFit="1" customWidth="1"/>
    <col min="3508" max="3508" width="14.36328125" bestFit="1" customWidth="1"/>
    <col min="3509" max="3509" width="14.453125" bestFit="1" customWidth="1"/>
    <col min="3510" max="3510" width="11.6328125" bestFit="1" customWidth="1"/>
    <col min="3511" max="3511" width="14.36328125" bestFit="1" customWidth="1"/>
    <col min="3512" max="3512" width="14.453125" bestFit="1" customWidth="1"/>
    <col min="3513" max="3513" width="11.6328125" bestFit="1" customWidth="1"/>
    <col min="3514" max="3514" width="14.36328125" bestFit="1" customWidth="1"/>
    <col min="3515" max="3515" width="14.453125" bestFit="1" customWidth="1"/>
    <col min="3516" max="3516" width="11.6328125" bestFit="1" customWidth="1"/>
    <col min="3517" max="3517" width="14.36328125" bestFit="1" customWidth="1"/>
    <col min="3518" max="3518" width="14.453125" bestFit="1" customWidth="1"/>
    <col min="3519" max="3519" width="11.6328125" bestFit="1" customWidth="1"/>
    <col min="3520" max="3520" width="14.36328125" bestFit="1" customWidth="1"/>
    <col min="3521" max="3521" width="14.453125" bestFit="1" customWidth="1"/>
    <col min="3522" max="3522" width="11.6328125" bestFit="1" customWidth="1"/>
    <col min="3523" max="3523" width="14.36328125" bestFit="1" customWidth="1"/>
    <col min="3524" max="3524" width="14.453125" bestFit="1" customWidth="1"/>
    <col min="3525" max="3525" width="11.6328125" bestFit="1" customWidth="1"/>
    <col min="3526" max="3526" width="14.36328125" bestFit="1" customWidth="1"/>
    <col min="3527" max="3527" width="14.453125" bestFit="1" customWidth="1"/>
    <col min="3528" max="3528" width="11.6328125" bestFit="1" customWidth="1"/>
    <col min="3529" max="3529" width="14.36328125" bestFit="1" customWidth="1"/>
    <col min="3530" max="3530" width="14.453125" bestFit="1" customWidth="1"/>
    <col min="3531" max="3531" width="11.6328125" bestFit="1" customWidth="1"/>
    <col min="3532" max="3532" width="14.36328125" bestFit="1" customWidth="1"/>
    <col min="3533" max="3533" width="14.453125" bestFit="1" customWidth="1"/>
    <col min="3534" max="3534" width="11.6328125" bestFit="1" customWidth="1"/>
    <col min="3535" max="3535" width="14.36328125" bestFit="1" customWidth="1"/>
    <col min="3536" max="3536" width="14.453125" bestFit="1" customWidth="1"/>
    <col min="3537" max="3537" width="11.6328125" bestFit="1" customWidth="1"/>
    <col min="3538" max="3538" width="14.36328125" bestFit="1" customWidth="1"/>
    <col min="3539" max="3539" width="14.453125" bestFit="1" customWidth="1"/>
    <col min="3540" max="3540" width="11.6328125" bestFit="1" customWidth="1"/>
    <col min="3541" max="3541" width="14.36328125" bestFit="1" customWidth="1"/>
    <col min="3542" max="3542" width="14.453125" bestFit="1" customWidth="1"/>
    <col min="3543" max="3543" width="11.6328125" bestFit="1" customWidth="1"/>
    <col min="3544" max="3544" width="14.36328125" bestFit="1" customWidth="1"/>
    <col min="3545" max="3545" width="14.453125" bestFit="1" customWidth="1"/>
    <col min="3546" max="3546" width="11.6328125" bestFit="1" customWidth="1"/>
    <col min="3547" max="3547" width="14.36328125" bestFit="1" customWidth="1"/>
    <col min="3548" max="3548" width="14.453125" bestFit="1" customWidth="1"/>
    <col min="3549" max="3549" width="11.6328125" bestFit="1" customWidth="1"/>
    <col min="3550" max="3550" width="14.36328125" bestFit="1" customWidth="1"/>
    <col min="3551" max="3551" width="14.453125" bestFit="1" customWidth="1"/>
    <col min="3552" max="3552" width="11.6328125" bestFit="1" customWidth="1"/>
    <col min="3553" max="3553" width="14.36328125" bestFit="1" customWidth="1"/>
    <col min="3554" max="3554" width="14.453125" bestFit="1" customWidth="1"/>
    <col min="3555" max="3555" width="11.6328125" bestFit="1" customWidth="1"/>
    <col min="3556" max="3556" width="14.36328125" bestFit="1" customWidth="1"/>
    <col min="3557" max="3557" width="14.453125" bestFit="1" customWidth="1"/>
    <col min="3558" max="3558" width="11.6328125" bestFit="1" customWidth="1"/>
    <col min="3559" max="3559" width="14.36328125" bestFit="1" customWidth="1"/>
    <col min="3560" max="3560" width="14.453125" bestFit="1" customWidth="1"/>
    <col min="3561" max="3561" width="11.6328125" bestFit="1" customWidth="1"/>
    <col min="3562" max="3562" width="14.36328125" bestFit="1" customWidth="1"/>
    <col min="3563" max="3563" width="14.453125" bestFit="1" customWidth="1"/>
    <col min="3564" max="3564" width="11.6328125" bestFit="1" customWidth="1"/>
    <col min="3565" max="3565" width="14.36328125" bestFit="1" customWidth="1"/>
    <col min="3566" max="3566" width="14.453125" bestFit="1" customWidth="1"/>
    <col min="3567" max="3567" width="11.6328125" bestFit="1" customWidth="1"/>
    <col min="3568" max="3568" width="14.36328125" bestFit="1" customWidth="1"/>
    <col min="3569" max="3569" width="14.453125" bestFit="1" customWidth="1"/>
    <col min="3570" max="3570" width="11.6328125" bestFit="1" customWidth="1"/>
    <col min="3571" max="3571" width="14.36328125" bestFit="1" customWidth="1"/>
    <col min="3572" max="3572" width="14.453125" bestFit="1" customWidth="1"/>
    <col min="3573" max="3573" width="11.6328125" bestFit="1" customWidth="1"/>
    <col min="3574" max="3574" width="14.36328125" bestFit="1" customWidth="1"/>
    <col min="3575" max="3575" width="14.453125" bestFit="1" customWidth="1"/>
    <col min="3576" max="3576" width="11.6328125" bestFit="1" customWidth="1"/>
    <col min="3577" max="3577" width="14.36328125" bestFit="1" customWidth="1"/>
    <col min="3578" max="3578" width="14.453125" bestFit="1" customWidth="1"/>
    <col min="3579" max="3579" width="11.6328125" bestFit="1" customWidth="1"/>
    <col min="3580" max="3580" width="14.36328125" bestFit="1" customWidth="1"/>
    <col min="3581" max="3581" width="14.453125" bestFit="1" customWidth="1"/>
    <col min="3582" max="3582" width="11.6328125" bestFit="1" customWidth="1"/>
    <col min="3583" max="3583" width="14.36328125" bestFit="1" customWidth="1"/>
    <col min="3584" max="3584" width="14.453125" bestFit="1" customWidth="1"/>
    <col min="3585" max="3585" width="11.6328125" bestFit="1" customWidth="1"/>
    <col min="3586" max="3586" width="14.36328125" bestFit="1" customWidth="1"/>
    <col min="3587" max="3587" width="14.453125" bestFit="1" customWidth="1"/>
    <col min="3588" max="3588" width="11.6328125" bestFit="1" customWidth="1"/>
    <col min="3589" max="3589" width="14.36328125" bestFit="1" customWidth="1"/>
    <col min="3590" max="3590" width="14.453125" bestFit="1" customWidth="1"/>
    <col min="3591" max="3591" width="11.6328125" bestFit="1" customWidth="1"/>
    <col min="3592" max="3592" width="14.36328125" bestFit="1" customWidth="1"/>
    <col min="3593" max="3593" width="14.453125" bestFit="1" customWidth="1"/>
    <col min="3594" max="3594" width="11.6328125" bestFit="1" customWidth="1"/>
    <col min="3595" max="3595" width="14.36328125" bestFit="1" customWidth="1"/>
    <col min="3596" max="3596" width="14.453125" bestFit="1" customWidth="1"/>
    <col min="3597" max="3597" width="11.6328125" bestFit="1" customWidth="1"/>
    <col min="3598" max="3598" width="14.36328125" bestFit="1" customWidth="1"/>
    <col min="3599" max="3599" width="14.453125" bestFit="1" customWidth="1"/>
    <col min="3600" max="3600" width="11.6328125" bestFit="1" customWidth="1"/>
    <col min="3601" max="3601" width="14.36328125" bestFit="1" customWidth="1"/>
    <col min="3602" max="3602" width="14.453125" bestFit="1" customWidth="1"/>
    <col min="3603" max="3603" width="11.6328125" bestFit="1" customWidth="1"/>
    <col min="3604" max="3604" width="14.36328125" bestFit="1" customWidth="1"/>
    <col min="3605" max="3605" width="14.453125" bestFit="1" customWidth="1"/>
    <col min="3606" max="3606" width="11.6328125" bestFit="1" customWidth="1"/>
    <col min="3607" max="3607" width="14.36328125" bestFit="1" customWidth="1"/>
    <col min="3608" max="3608" width="14.453125" bestFit="1" customWidth="1"/>
    <col min="3609" max="3609" width="11.6328125" bestFit="1" customWidth="1"/>
    <col min="3610" max="3610" width="14.36328125" bestFit="1" customWidth="1"/>
    <col min="3611" max="3611" width="14.453125" bestFit="1" customWidth="1"/>
    <col min="3612" max="3612" width="11.6328125" bestFit="1" customWidth="1"/>
    <col min="3613" max="3613" width="14.36328125" bestFit="1" customWidth="1"/>
    <col min="3614" max="3614" width="14.453125" bestFit="1" customWidth="1"/>
    <col min="3615" max="3615" width="11.6328125" bestFit="1" customWidth="1"/>
    <col min="3616" max="3616" width="14.36328125" bestFit="1" customWidth="1"/>
    <col min="3617" max="3617" width="14.453125" bestFit="1" customWidth="1"/>
    <col min="3618" max="3618" width="11.6328125" bestFit="1" customWidth="1"/>
    <col min="3619" max="3619" width="14.36328125" bestFit="1" customWidth="1"/>
    <col min="3620" max="3620" width="14.453125" bestFit="1" customWidth="1"/>
    <col min="3621" max="3621" width="11.6328125" bestFit="1" customWidth="1"/>
    <col min="3622" max="3622" width="14.36328125" bestFit="1" customWidth="1"/>
    <col min="3623" max="3623" width="14.453125" bestFit="1" customWidth="1"/>
    <col min="3624" max="3624" width="11.6328125" bestFit="1" customWidth="1"/>
    <col min="3625" max="3625" width="14.36328125" bestFit="1" customWidth="1"/>
    <col min="3626" max="3626" width="14.453125" bestFit="1" customWidth="1"/>
    <col min="3627" max="3627" width="11.6328125" bestFit="1" customWidth="1"/>
    <col min="3628" max="3628" width="14.36328125" bestFit="1" customWidth="1"/>
    <col min="3629" max="3629" width="14.453125" bestFit="1" customWidth="1"/>
    <col min="3630" max="3630" width="11.6328125" bestFit="1" customWidth="1"/>
    <col min="3631" max="3631" width="14.36328125" bestFit="1" customWidth="1"/>
    <col min="3632" max="3632" width="14.453125" bestFit="1" customWidth="1"/>
    <col min="3633" max="3633" width="11.6328125" bestFit="1" customWidth="1"/>
    <col min="3634" max="3634" width="14.36328125" bestFit="1" customWidth="1"/>
    <col min="3635" max="3635" width="14.453125" bestFit="1" customWidth="1"/>
    <col min="3636" max="3636" width="11.6328125" bestFit="1" customWidth="1"/>
    <col min="3637" max="3637" width="14.36328125" bestFit="1" customWidth="1"/>
    <col min="3638" max="3638" width="14.453125" bestFit="1" customWidth="1"/>
    <col min="3639" max="3639" width="11.6328125" bestFit="1" customWidth="1"/>
    <col min="3640" max="3640" width="14.36328125" bestFit="1" customWidth="1"/>
    <col min="3641" max="3641" width="14.453125" bestFit="1" customWidth="1"/>
    <col min="3642" max="3642" width="11.6328125" bestFit="1" customWidth="1"/>
    <col min="3643" max="3643" width="14.36328125" bestFit="1" customWidth="1"/>
    <col min="3644" max="3644" width="14.453125" bestFit="1" customWidth="1"/>
    <col min="3645" max="3645" width="11.6328125" bestFit="1" customWidth="1"/>
    <col min="3646" max="3646" width="14.36328125" bestFit="1" customWidth="1"/>
    <col min="3647" max="3647" width="14.453125" bestFit="1" customWidth="1"/>
    <col min="3648" max="3648" width="11.6328125" bestFit="1" customWidth="1"/>
    <col min="3649" max="3649" width="14.36328125" bestFit="1" customWidth="1"/>
    <col min="3650" max="3650" width="14.453125" bestFit="1" customWidth="1"/>
    <col min="3651" max="3651" width="11.6328125" bestFit="1" customWidth="1"/>
    <col min="3652" max="3652" width="14.36328125" bestFit="1" customWidth="1"/>
    <col min="3653" max="3653" width="14.453125" bestFit="1" customWidth="1"/>
    <col min="3654" max="3654" width="11.6328125" bestFit="1" customWidth="1"/>
    <col min="3655" max="3655" width="14.36328125" bestFit="1" customWidth="1"/>
    <col min="3656" max="3656" width="14.453125" bestFit="1" customWidth="1"/>
    <col min="3657" max="3657" width="11.6328125" bestFit="1" customWidth="1"/>
    <col min="3658" max="3658" width="14.36328125" bestFit="1" customWidth="1"/>
    <col min="3659" max="3659" width="14.453125" bestFit="1" customWidth="1"/>
    <col min="3660" max="3660" width="11.6328125" bestFit="1" customWidth="1"/>
    <col min="3661" max="3661" width="14.36328125" bestFit="1" customWidth="1"/>
    <col min="3662" max="3662" width="14.453125" bestFit="1" customWidth="1"/>
    <col min="3663" max="3663" width="11.6328125" bestFit="1" customWidth="1"/>
    <col min="3664" max="3664" width="14.36328125" bestFit="1" customWidth="1"/>
    <col min="3665" max="3665" width="14.453125" bestFit="1" customWidth="1"/>
    <col min="3666" max="3666" width="11.6328125" bestFit="1" customWidth="1"/>
    <col min="3667" max="3667" width="14.36328125" bestFit="1" customWidth="1"/>
    <col min="3668" max="3668" width="14.453125" bestFit="1" customWidth="1"/>
    <col min="3669" max="3669" width="11.6328125" bestFit="1" customWidth="1"/>
    <col min="3670" max="3670" width="14.36328125" bestFit="1" customWidth="1"/>
    <col min="3671" max="3671" width="14.453125" bestFit="1" customWidth="1"/>
    <col min="3672" max="3672" width="11.6328125" bestFit="1" customWidth="1"/>
    <col min="3673" max="3673" width="14.36328125" bestFit="1" customWidth="1"/>
    <col min="3674" max="3674" width="14.453125" bestFit="1" customWidth="1"/>
    <col min="3675" max="3675" width="11.6328125" bestFit="1" customWidth="1"/>
    <col min="3676" max="3676" width="14.36328125" bestFit="1" customWidth="1"/>
    <col min="3677" max="3677" width="14.453125" bestFit="1" customWidth="1"/>
    <col min="3678" max="3678" width="11.6328125" bestFit="1" customWidth="1"/>
    <col min="3679" max="3679" width="14.36328125" bestFit="1" customWidth="1"/>
    <col min="3680" max="3680" width="14.453125" bestFit="1" customWidth="1"/>
    <col min="3681" max="3681" width="11.6328125" bestFit="1" customWidth="1"/>
    <col min="3682" max="3682" width="14.36328125" bestFit="1" customWidth="1"/>
    <col min="3683" max="3683" width="14.453125" bestFit="1" customWidth="1"/>
    <col min="3684" max="3684" width="11.6328125" bestFit="1" customWidth="1"/>
    <col min="3685" max="3685" width="14.36328125" bestFit="1" customWidth="1"/>
    <col min="3686" max="3686" width="14.453125" bestFit="1" customWidth="1"/>
    <col min="3687" max="3687" width="11.6328125" bestFit="1" customWidth="1"/>
    <col min="3688" max="3688" width="14.36328125" bestFit="1" customWidth="1"/>
    <col min="3689" max="3689" width="14.453125" bestFit="1" customWidth="1"/>
    <col min="3690" max="3690" width="11.6328125" bestFit="1" customWidth="1"/>
    <col min="3691" max="3691" width="14.36328125" bestFit="1" customWidth="1"/>
    <col min="3692" max="3692" width="14.453125" bestFit="1" customWidth="1"/>
    <col min="3693" max="3693" width="11.6328125" bestFit="1" customWidth="1"/>
    <col min="3694" max="3694" width="14.36328125" bestFit="1" customWidth="1"/>
    <col min="3695" max="3695" width="14.453125" bestFit="1" customWidth="1"/>
    <col min="3696" max="3696" width="11.6328125" bestFit="1" customWidth="1"/>
    <col min="3697" max="3697" width="14.36328125" bestFit="1" customWidth="1"/>
    <col min="3698" max="3698" width="14.453125" bestFit="1" customWidth="1"/>
    <col min="3699" max="3699" width="11.6328125" bestFit="1" customWidth="1"/>
    <col min="3700" max="3700" width="14.36328125" bestFit="1" customWidth="1"/>
    <col min="3701" max="3701" width="14.453125" bestFit="1" customWidth="1"/>
    <col min="3702" max="3702" width="11.6328125" bestFit="1" customWidth="1"/>
    <col min="3703" max="3703" width="14.36328125" bestFit="1" customWidth="1"/>
    <col min="3704" max="3704" width="14.453125" bestFit="1" customWidth="1"/>
    <col min="3705" max="3705" width="11.6328125" bestFit="1" customWidth="1"/>
    <col min="3706" max="3706" width="14.36328125" bestFit="1" customWidth="1"/>
    <col min="3707" max="3707" width="14.453125" bestFit="1" customWidth="1"/>
    <col min="3708" max="3708" width="11.6328125" bestFit="1" customWidth="1"/>
    <col min="3709" max="3709" width="14.36328125" bestFit="1" customWidth="1"/>
    <col min="3710" max="3710" width="14.453125" bestFit="1" customWidth="1"/>
    <col min="3711" max="3711" width="11.6328125" bestFit="1" customWidth="1"/>
    <col min="3712" max="3712" width="14.36328125" bestFit="1" customWidth="1"/>
    <col min="3713" max="3713" width="14.453125" bestFit="1" customWidth="1"/>
    <col min="3714" max="3714" width="11.6328125" bestFit="1" customWidth="1"/>
    <col min="3715" max="3715" width="14.36328125" bestFit="1" customWidth="1"/>
    <col min="3716" max="3716" width="14.453125" bestFit="1" customWidth="1"/>
    <col min="3717" max="3717" width="11.6328125" bestFit="1" customWidth="1"/>
    <col min="3718" max="3718" width="14.36328125" bestFit="1" customWidth="1"/>
    <col min="3719" max="3719" width="14.453125" bestFit="1" customWidth="1"/>
    <col min="3720" max="3720" width="11.6328125" bestFit="1" customWidth="1"/>
    <col min="3721" max="3721" width="14.36328125" bestFit="1" customWidth="1"/>
    <col min="3722" max="3722" width="14.453125" bestFit="1" customWidth="1"/>
    <col min="3723" max="3723" width="11.6328125" bestFit="1" customWidth="1"/>
    <col min="3724" max="3724" width="14.36328125" bestFit="1" customWidth="1"/>
    <col min="3725" max="3725" width="14.453125" bestFit="1" customWidth="1"/>
    <col min="3726" max="3726" width="11.6328125" bestFit="1" customWidth="1"/>
    <col min="3727" max="3727" width="14.36328125" bestFit="1" customWidth="1"/>
    <col min="3728" max="3728" width="14.453125" bestFit="1" customWidth="1"/>
    <col min="3729" max="3729" width="11.6328125" bestFit="1" customWidth="1"/>
    <col min="3730" max="3730" width="14.36328125" bestFit="1" customWidth="1"/>
    <col min="3731" max="3731" width="14.453125" bestFit="1" customWidth="1"/>
    <col min="3732" max="3732" width="11.6328125" bestFit="1" customWidth="1"/>
    <col min="3733" max="3733" width="14.36328125" bestFit="1" customWidth="1"/>
    <col min="3734" max="3734" width="14.453125" bestFit="1" customWidth="1"/>
    <col min="3735" max="3735" width="11.6328125" bestFit="1" customWidth="1"/>
    <col min="3736" max="3736" width="14.36328125" bestFit="1" customWidth="1"/>
    <col min="3737" max="3737" width="14.453125" bestFit="1" customWidth="1"/>
    <col min="3738" max="3738" width="11.6328125" bestFit="1" customWidth="1"/>
    <col min="3739" max="3739" width="14.36328125" bestFit="1" customWidth="1"/>
    <col min="3740" max="3740" width="14.453125" bestFit="1" customWidth="1"/>
    <col min="3741" max="3741" width="11.6328125" bestFit="1" customWidth="1"/>
    <col min="3742" max="3742" width="14.36328125" bestFit="1" customWidth="1"/>
    <col min="3743" max="3743" width="14.453125" bestFit="1" customWidth="1"/>
    <col min="3744" max="3744" width="11.6328125" bestFit="1" customWidth="1"/>
    <col min="3745" max="3745" width="14.36328125" bestFit="1" customWidth="1"/>
    <col min="3746" max="3746" width="14.453125" bestFit="1" customWidth="1"/>
    <col min="3747" max="3747" width="11.6328125" bestFit="1" customWidth="1"/>
    <col min="3748" max="3748" width="14.36328125" bestFit="1" customWidth="1"/>
    <col min="3749" max="3749" width="14.453125" bestFit="1" customWidth="1"/>
    <col min="3750" max="3750" width="11.6328125" bestFit="1" customWidth="1"/>
    <col min="3751" max="3751" width="14.36328125" bestFit="1" customWidth="1"/>
    <col min="3752" max="3752" width="14.453125" bestFit="1" customWidth="1"/>
    <col min="3753" max="3753" width="11.6328125" bestFit="1" customWidth="1"/>
    <col min="3754" max="3754" width="14.36328125" bestFit="1" customWidth="1"/>
    <col min="3755" max="3755" width="14.453125" bestFit="1" customWidth="1"/>
    <col min="3756" max="3756" width="11.6328125" bestFit="1" customWidth="1"/>
    <col min="3757" max="3757" width="14.36328125" bestFit="1" customWidth="1"/>
    <col min="3758" max="3758" width="14.453125" bestFit="1" customWidth="1"/>
    <col min="3759" max="3759" width="11.6328125" bestFit="1" customWidth="1"/>
    <col min="3760" max="3760" width="14.36328125" bestFit="1" customWidth="1"/>
    <col min="3761" max="3761" width="14.453125" bestFit="1" customWidth="1"/>
    <col min="3762" max="3762" width="11.6328125" bestFit="1" customWidth="1"/>
    <col min="3763" max="3763" width="14.36328125" bestFit="1" customWidth="1"/>
    <col min="3764" max="3764" width="14.453125" bestFit="1" customWidth="1"/>
    <col min="3765" max="3765" width="11.6328125" bestFit="1" customWidth="1"/>
    <col min="3766" max="3766" width="14.36328125" bestFit="1" customWidth="1"/>
    <col min="3767" max="3767" width="14.453125" bestFit="1" customWidth="1"/>
    <col min="3768" max="3768" width="11.6328125" bestFit="1" customWidth="1"/>
    <col min="3769" max="3769" width="14.36328125" bestFit="1" customWidth="1"/>
    <col min="3770" max="3770" width="14.453125" bestFit="1" customWidth="1"/>
    <col min="3771" max="3771" width="11.6328125" bestFit="1" customWidth="1"/>
    <col min="3772" max="3772" width="14.36328125" bestFit="1" customWidth="1"/>
    <col min="3773" max="3773" width="14.453125" bestFit="1" customWidth="1"/>
    <col min="3774" max="3774" width="11.6328125" bestFit="1" customWidth="1"/>
    <col min="3775" max="3775" width="14.36328125" bestFit="1" customWidth="1"/>
    <col min="3776" max="3776" width="14.453125" bestFit="1" customWidth="1"/>
    <col min="3777" max="3777" width="11.6328125" bestFit="1" customWidth="1"/>
    <col min="3778" max="3778" width="14.36328125" bestFit="1" customWidth="1"/>
    <col min="3779" max="3779" width="14.453125" bestFit="1" customWidth="1"/>
    <col min="3780" max="3780" width="11.6328125" bestFit="1" customWidth="1"/>
    <col min="3781" max="3781" width="14.36328125" bestFit="1" customWidth="1"/>
    <col min="3782" max="3782" width="14.453125" bestFit="1" customWidth="1"/>
    <col min="3783" max="3783" width="11.6328125" bestFit="1" customWidth="1"/>
    <col min="3784" max="3784" width="14.36328125" bestFit="1" customWidth="1"/>
    <col min="3785" max="3785" width="14.453125" bestFit="1" customWidth="1"/>
    <col min="3786" max="3786" width="11.6328125" bestFit="1" customWidth="1"/>
    <col min="3787" max="3787" width="14.36328125" bestFit="1" customWidth="1"/>
    <col min="3788" max="3788" width="14.453125" bestFit="1" customWidth="1"/>
    <col min="3789" max="3789" width="11.6328125" bestFit="1" customWidth="1"/>
    <col min="3790" max="3790" width="14.36328125" bestFit="1" customWidth="1"/>
    <col min="3791" max="3791" width="14.453125" bestFit="1" customWidth="1"/>
    <col min="3792" max="3792" width="11.6328125" bestFit="1" customWidth="1"/>
    <col min="3793" max="3793" width="14.36328125" bestFit="1" customWidth="1"/>
    <col min="3794" max="3794" width="14.453125" bestFit="1" customWidth="1"/>
    <col min="3795" max="3795" width="11.6328125" bestFit="1" customWidth="1"/>
    <col min="3796" max="3796" width="14.36328125" bestFit="1" customWidth="1"/>
    <col min="3797" max="3797" width="14.453125" bestFit="1" customWidth="1"/>
    <col min="3798" max="3798" width="11.6328125" bestFit="1" customWidth="1"/>
    <col min="3799" max="3799" width="14.36328125" bestFit="1" customWidth="1"/>
    <col min="3800" max="3800" width="14.453125" bestFit="1" customWidth="1"/>
    <col min="3801" max="3801" width="11.6328125" bestFit="1" customWidth="1"/>
    <col min="3802" max="3802" width="14.36328125" bestFit="1" customWidth="1"/>
    <col min="3803" max="3803" width="14.453125" bestFit="1" customWidth="1"/>
    <col min="3804" max="3804" width="11.6328125" bestFit="1" customWidth="1"/>
    <col min="3805" max="3805" width="14.36328125" bestFit="1" customWidth="1"/>
    <col min="3806" max="3806" width="14.453125" bestFit="1" customWidth="1"/>
    <col min="3807" max="3807" width="11.6328125" bestFit="1" customWidth="1"/>
    <col min="3808" max="3808" width="14.36328125" bestFit="1" customWidth="1"/>
    <col min="3809" max="3809" width="14.453125" bestFit="1" customWidth="1"/>
    <col min="3810" max="3810" width="11.6328125" bestFit="1" customWidth="1"/>
    <col min="3811" max="3811" width="14.36328125" bestFit="1" customWidth="1"/>
    <col min="3812" max="3812" width="14.453125" bestFit="1" customWidth="1"/>
    <col min="3813" max="3813" width="11.6328125" bestFit="1" customWidth="1"/>
    <col min="3814" max="3814" width="14.36328125" bestFit="1" customWidth="1"/>
    <col min="3815" max="3815" width="14.453125" bestFit="1" customWidth="1"/>
    <col min="3816" max="3816" width="11.6328125" bestFit="1" customWidth="1"/>
    <col min="3817" max="3817" width="14.36328125" bestFit="1" customWidth="1"/>
    <col min="3818" max="3818" width="14.453125" bestFit="1" customWidth="1"/>
    <col min="3819" max="3819" width="11.6328125" bestFit="1" customWidth="1"/>
    <col min="3820" max="3820" width="14.36328125" bestFit="1" customWidth="1"/>
    <col min="3821" max="3821" width="14.453125" bestFit="1" customWidth="1"/>
    <col min="3822" max="3822" width="11.6328125" bestFit="1" customWidth="1"/>
    <col min="3823" max="3823" width="14.36328125" bestFit="1" customWidth="1"/>
    <col min="3824" max="3824" width="14.453125" bestFit="1" customWidth="1"/>
    <col min="3825" max="3825" width="11.6328125" bestFit="1" customWidth="1"/>
    <col min="3826" max="3826" width="14.36328125" bestFit="1" customWidth="1"/>
    <col min="3827" max="3827" width="14.453125" bestFit="1" customWidth="1"/>
    <col min="3828" max="3828" width="11.6328125" bestFit="1" customWidth="1"/>
    <col min="3829" max="3829" width="14.36328125" bestFit="1" customWidth="1"/>
    <col min="3830" max="3830" width="14.453125" bestFit="1" customWidth="1"/>
    <col min="3831" max="3831" width="11.6328125" bestFit="1" customWidth="1"/>
    <col min="3832" max="3832" width="14.36328125" bestFit="1" customWidth="1"/>
    <col min="3833" max="3833" width="14.453125" bestFit="1" customWidth="1"/>
    <col min="3834" max="3834" width="11.6328125" bestFit="1" customWidth="1"/>
    <col min="3835" max="3835" width="14.36328125" bestFit="1" customWidth="1"/>
    <col min="3836" max="3836" width="14.453125" bestFit="1" customWidth="1"/>
    <col min="3837" max="3837" width="11.6328125" bestFit="1" customWidth="1"/>
    <col min="3838" max="3838" width="14.36328125" bestFit="1" customWidth="1"/>
    <col min="3839" max="3839" width="14.453125" bestFit="1" customWidth="1"/>
    <col min="3840" max="3840" width="11.6328125" bestFit="1" customWidth="1"/>
    <col min="3841" max="3841" width="14.36328125" bestFit="1" customWidth="1"/>
    <col min="3842" max="3842" width="14.453125" bestFit="1" customWidth="1"/>
    <col min="3843" max="3843" width="11.6328125" bestFit="1" customWidth="1"/>
    <col min="3844" max="3844" width="14.36328125" bestFit="1" customWidth="1"/>
    <col min="3845" max="3845" width="14.453125" bestFit="1" customWidth="1"/>
    <col min="3846" max="3846" width="11.6328125" bestFit="1" customWidth="1"/>
    <col min="3847" max="3847" width="14.36328125" bestFit="1" customWidth="1"/>
    <col min="3848" max="3848" width="14.453125" bestFit="1" customWidth="1"/>
    <col min="3849" max="3849" width="11.6328125" bestFit="1" customWidth="1"/>
    <col min="3850" max="3850" width="14.36328125" bestFit="1" customWidth="1"/>
    <col min="3851" max="3851" width="14.453125" bestFit="1" customWidth="1"/>
    <col min="3852" max="3852" width="11.6328125" bestFit="1" customWidth="1"/>
    <col min="3853" max="3853" width="14.36328125" bestFit="1" customWidth="1"/>
    <col min="3854" max="3854" width="14.453125" bestFit="1" customWidth="1"/>
    <col min="3855" max="3855" width="11.6328125" bestFit="1" customWidth="1"/>
    <col min="3856" max="3856" width="14.36328125" bestFit="1" customWidth="1"/>
    <col min="3857" max="3857" width="14.453125" bestFit="1" customWidth="1"/>
    <col min="3858" max="3858" width="11.6328125" bestFit="1" customWidth="1"/>
    <col min="3859" max="3859" width="14.36328125" bestFit="1" customWidth="1"/>
    <col min="3860" max="3860" width="14.453125" bestFit="1" customWidth="1"/>
    <col min="3861" max="3861" width="11.6328125" bestFit="1" customWidth="1"/>
    <col min="3862" max="3862" width="14.36328125" bestFit="1" customWidth="1"/>
    <col min="3863" max="3863" width="14.453125" bestFit="1" customWidth="1"/>
    <col min="3864" max="3864" width="11.6328125" bestFit="1" customWidth="1"/>
    <col min="3865" max="3865" width="14.36328125" bestFit="1" customWidth="1"/>
    <col min="3866" max="3866" width="14.453125" bestFit="1" customWidth="1"/>
    <col min="3867" max="3867" width="11.6328125" bestFit="1" customWidth="1"/>
    <col min="3868" max="3868" width="14.36328125" bestFit="1" customWidth="1"/>
    <col min="3869" max="3869" width="14.453125" bestFit="1" customWidth="1"/>
    <col min="3870" max="3870" width="11.6328125" bestFit="1" customWidth="1"/>
    <col min="3871" max="3871" width="14.36328125" bestFit="1" customWidth="1"/>
    <col min="3872" max="3872" width="14.453125" bestFit="1" customWidth="1"/>
    <col min="3873" max="3873" width="11.6328125" bestFit="1" customWidth="1"/>
    <col min="3874" max="3874" width="14.36328125" bestFit="1" customWidth="1"/>
    <col min="3875" max="3875" width="14.453125" bestFit="1" customWidth="1"/>
    <col min="3876" max="3876" width="11.6328125" bestFit="1" customWidth="1"/>
    <col min="3877" max="3877" width="14.36328125" bestFit="1" customWidth="1"/>
    <col min="3878" max="3878" width="14.453125" bestFit="1" customWidth="1"/>
    <col min="3879" max="3879" width="11.6328125" bestFit="1" customWidth="1"/>
    <col min="3880" max="3880" width="14.36328125" bestFit="1" customWidth="1"/>
    <col min="3881" max="3881" width="14.453125" bestFit="1" customWidth="1"/>
    <col min="3882" max="3882" width="11.6328125" bestFit="1" customWidth="1"/>
    <col min="3883" max="3883" width="14.36328125" bestFit="1" customWidth="1"/>
    <col min="3884" max="3884" width="14.453125" bestFit="1" customWidth="1"/>
    <col min="3885" max="3885" width="11.6328125" bestFit="1" customWidth="1"/>
    <col min="3886" max="3886" width="14.36328125" bestFit="1" customWidth="1"/>
    <col min="3887" max="3887" width="14.453125" bestFit="1" customWidth="1"/>
    <col min="3888" max="3888" width="11.6328125" bestFit="1" customWidth="1"/>
    <col min="3889" max="3889" width="14.36328125" bestFit="1" customWidth="1"/>
    <col min="3890" max="3890" width="14.453125" bestFit="1" customWidth="1"/>
    <col min="3891" max="3891" width="11.6328125" bestFit="1" customWidth="1"/>
    <col min="3892" max="3892" width="14.36328125" bestFit="1" customWidth="1"/>
    <col min="3893" max="3893" width="14.453125" bestFit="1" customWidth="1"/>
    <col min="3894" max="3894" width="11.6328125" bestFit="1" customWidth="1"/>
    <col min="3895" max="3895" width="14.36328125" bestFit="1" customWidth="1"/>
    <col min="3896" max="3896" width="14.453125" bestFit="1" customWidth="1"/>
    <col min="3897" max="3897" width="11.6328125" bestFit="1" customWidth="1"/>
    <col min="3898" max="3898" width="14.36328125" bestFit="1" customWidth="1"/>
    <col min="3899" max="3899" width="14.453125" bestFit="1" customWidth="1"/>
    <col min="3900" max="3900" width="11.6328125" bestFit="1" customWidth="1"/>
    <col min="3901" max="3901" width="14.36328125" bestFit="1" customWidth="1"/>
    <col min="3902" max="3902" width="14.453125" bestFit="1" customWidth="1"/>
    <col min="3903" max="3903" width="11.6328125" bestFit="1" customWidth="1"/>
    <col min="3904" max="3904" width="14.36328125" bestFit="1" customWidth="1"/>
    <col min="3905" max="3905" width="14.453125" bestFit="1" customWidth="1"/>
    <col min="3906" max="3906" width="11.6328125" bestFit="1" customWidth="1"/>
    <col min="3907" max="3907" width="14.36328125" bestFit="1" customWidth="1"/>
    <col min="3908" max="3908" width="14.453125" bestFit="1" customWidth="1"/>
    <col min="3909" max="3909" width="11.6328125" bestFit="1" customWidth="1"/>
    <col min="3910" max="3910" width="14.36328125" bestFit="1" customWidth="1"/>
    <col min="3911" max="3911" width="14.453125" bestFit="1" customWidth="1"/>
    <col min="3912" max="3912" width="11.6328125" bestFit="1" customWidth="1"/>
    <col min="3913" max="3913" width="14.36328125" bestFit="1" customWidth="1"/>
    <col min="3914" max="3914" width="14.453125" bestFit="1" customWidth="1"/>
    <col min="3915" max="3915" width="11.6328125" bestFit="1" customWidth="1"/>
    <col min="3916" max="3916" width="14.36328125" bestFit="1" customWidth="1"/>
    <col min="3917" max="3917" width="14.453125" bestFit="1" customWidth="1"/>
    <col min="3918" max="3918" width="11.6328125" bestFit="1" customWidth="1"/>
    <col min="3919" max="3919" width="14.36328125" bestFit="1" customWidth="1"/>
    <col min="3920" max="3920" width="14.453125" bestFit="1" customWidth="1"/>
    <col min="3921" max="3921" width="11.6328125" bestFit="1" customWidth="1"/>
    <col min="3922" max="3922" width="14.36328125" bestFit="1" customWidth="1"/>
    <col min="3923" max="3923" width="14.453125" bestFit="1" customWidth="1"/>
    <col min="3924" max="3924" width="11.6328125" bestFit="1" customWidth="1"/>
    <col min="3925" max="3925" width="14.36328125" bestFit="1" customWidth="1"/>
    <col min="3926" max="3926" width="14.453125" bestFit="1" customWidth="1"/>
    <col min="3927" max="3927" width="11.6328125" bestFit="1" customWidth="1"/>
    <col min="3928" max="3928" width="14.36328125" bestFit="1" customWidth="1"/>
    <col min="3929" max="3929" width="14.453125" bestFit="1" customWidth="1"/>
    <col min="3930" max="3930" width="11.6328125" bestFit="1" customWidth="1"/>
    <col min="3931" max="3931" width="14.36328125" bestFit="1" customWidth="1"/>
    <col min="3932" max="3932" width="14.453125" bestFit="1" customWidth="1"/>
    <col min="3933" max="3933" width="11.6328125" bestFit="1" customWidth="1"/>
    <col min="3934" max="3934" width="14.36328125" bestFit="1" customWidth="1"/>
    <col min="3935" max="3935" width="14.453125" bestFit="1" customWidth="1"/>
    <col min="3936" max="3936" width="11.6328125" bestFit="1" customWidth="1"/>
    <col min="3937" max="3937" width="14.36328125" bestFit="1" customWidth="1"/>
    <col min="3938" max="3938" width="14.453125" bestFit="1" customWidth="1"/>
    <col min="3939" max="3939" width="11.6328125" bestFit="1" customWidth="1"/>
    <col min="3940" max="3940" width="14.36328125" bestFit="1" customWidth="1"/>
    <col min="3941" max="3941" width="14.453125" bestFit="1" customWidth="1"/>
    <col min="3942" max="3942" width="11.6328125" bestFit="1" customWidth="1"/>
    <col min="3943" max="3943" width="14.36328125" bestFit="1" customWidth="1"/>
    <col min="3944" max="3944" width="14.453125" bestFit="1" customWidth="1"/>
    <col min="3945" max="3945" width="11.6328125" bestFit="1" customWidth="1"/>
    <col min="3946" max="3946" width="14.36328125" bestFit="1" customWidth="1"/>
    <col min="3947" max="3947" width="14.453125" bestFit="1" customWidth="1"/>
    <col min="3948" max="3948" width="11.6328125" bestFit="1" customWidth="1"/>
    <col min="3949" max="3949" width="14.36328125" bestFit="1" customWidth="1"/>
    <col min="3950" max="3950" width="14.453125" bestFit="1" customWidth="1"/>
    <col min="3951" max="3951" width="11.6328125" bestFit="1" customWidth="1"/>
    <col min="3952" max="3952" width="14.36328125" bestFit="1" customWidth="1"/>
    <col min="3953" max="3953" width="14.453125" bestFit="1" customWidth="1"/>
    <col min="3954" max="3954" width="11.6328125" bestFit="1" customWidth="1"/>
    <col min="3955" max="3955" width="14.36328125" bestFit="1" customWidth="1"/>
    <col min="3956" max="3956" width="14.453125" bestFit="1" customWidth="1"/>
    <col min="3957" max="3957" width="11.6328125" bestFit="1" customWidth="1"/>
    <col min="3958" max="3958" width="14.36328125" bestFit="1" customWidth="1"/>
    <col min="3959" max="3959" width="14.453125" bestFit="1" customWidth="1"/>
    <col min="3960" max="3960" width="11.6328125" bestFit="1" customWidth="1"/>
    <col min="3961" max="3961" width="14.36328125" bestFit="1" customWidth="1"/>
    <col min="3962" max="3962" width="14.453125" bestFit="1" customWidth="1"/>
    <col min="3963" max="3963" width="11.6328125" bestFit="1" customWidth="1"/>
    <col min="3964" max="3964" width="14.36328125" bestFit="1" customWidth="1"/>
    <col min="3965" max="3965" width="14.453125" bestFit="1" customWidth="1"/>
    <col min="3966" max="3966" width="11.6328125" bestFit="1" customWidth="1"/>
    <col min="3967" max="3967" width="14.36328125" bestFit="1" customWidth="1"/>
    <col min="3968" max="3968" width="14.453125" bestFit="1" customWidth="1"/>
    <col min="3969" max="3969" width="11.6328125" bestFit="1" customWidth="1"/>
    <col min="3970" max="3970" width="14.36328125" bestFit="1" customWidth="1"/>
    <col min="3971" max="3971" width="14.453125" bestFit="1" customWidth="1"/>
    <col min="3972" max="3972" width="11.6328125" bestFit="1" customWidth="1"/>
    <col min="3973" max="3973" width="14.36328125" bestFit="1" customWidth="1"/>
    <col min="3974" max="3974" width="14.453125" bestFit="1" customWidth="1"/>
    <col min="3975" max="3975" width="11.6328125" bestFit="1" customWidth="1"/>
    <col min="3976" max="3976" width="14.36328125" bestFit="1" customWidth="1"/>
    <col min="3977" max="3977" width="14.453125" bestFit="1" customWidth="1"/>
    <col min="3978" max="3978" width="11.6328125" bestFit="1" customWidth="1"/>
    <col min="3979" max="3979" width="14.36328125" bestFit="1" customWidth="1"/>
    <col min="3980" max="3980" width="14.453125" bestFit="1" customWidth="1"/>
    <col min="3981" max="3981" width="11.6328125" bestFit="1" customWidth="1"/>
    <col min="3982" max="3982" width="14.36328125" bestFit="1" customWidth="1"/>
    <col min="3983" max="3983" width="14.453125" bestFit="1" customWidth="1"/>
    <col min="3984" max="3984" width="11.6328125" bestFit="1" customWidth="1"/>
    <col min="3985" max="3985" width="14.36328125" bestFit="1" customWidth="1"/>
    <col min="3986" max="3986" width="14.453125" bestFit="1" customWidth="1"/>
    <col min="3987" max="3987" width="11.6328125" bestFit="1" customWidth="1"/>
    <col min="3988" max="3988" width="14.36328125" bestFit="1" customWidth="1"/>
    <col min="3989" max="3989" width="14.453125" bestFit="1" customWidth="1"/>
    <col min="3990" max="3990" width="11.6328125" bestFit="1" customWidth="1"/>
    <col min="3991" max="3991" width="14.36328125" bestFit="1" customWidth="1"/>
    <col min="3992" max="3992" width="14.453125" bestFit="1" customWidth="1"/>
    <col min="3993" max="3993" width="11.6328125" bestFit="1" customWidth="1"/>
    <col min="3994" max="3994" width="14.36328125" bestFit="1" customWidth="1"/>
    <col min="3995" max="3995" width="14.453125" bestFit="1" customWidth="1"/>
    <col min="3996" max="3996" width="11.6328125" bestFit="1" customWidth="1"/>
    <col min="3997" max="3997" width="14.36328125" bestFit="1" customWidth="1"/>
    <col min="3998" max="3998" width="14.453125" bestFit="1" customWidth="1"/>
    <col min="3999" max="3999" width="11.6328125" bestFit="1" customWidth="1"/>
    <col min="4000" max="4000" width="14.36328125" bestFit="1" customWidth="1"/>
    <col min="4001" max="4001" width="14.453125" bestFit="1" customWidth="1"/>
    <col min="4002" max="4002" width="11.6328125" bestFit="1" customWidth="1"/>
    <col min="4003" max="4003" width="14.36328125" bestFit="1" customWidth="1"/>
    <col min="4004" max="4004" width="14.453125" bestFit="1" customWidth="1"/>
    <col min="4005" max="4005" width="11.6328125" bestFit="1" customWidth="1"/>
    <col min="4006" max="4006" width="14.36328125" bestFit="1" customWidth="1"/>
    <col min="4007" max="4007" width="14.453125" bestFit="1" customWidth="1"/>
    <col min="4008" max="4008" width="11.6328125" bestFit="1" customWidth="1"/>
    <col min="4009" max="4009" width="14.36328125" bestFit="1" customWidth="1"/>
    <col min="4010" max="4010" width="14.453125" bestFit="1" customWidth="1"/>
    <col min="4011" max="4011" width="11.6328125" bestFit="1" customWidth="1"/>
    <col min="4012" max="4012" width="14.36328125" bestFit="1" customWidth="1"/>
    <col min="4013" max="4013" width="14.453125" bestFit="1" customWidth="1"/>
    <col min="4014" max="4014" width="11.6328125" bestFit="1" customWidth="1"/>
    <col min="4015" max="4015" width="14.36328125" bestFit="1" customWidth="1"/>
    <col min="4016" max="4016" width="14.453125" bestFit="1" customWidth="1"/>
    <col min="4017" max="4017" width="11.6328125" bestFit="1" customWidth="1"/>
    <col min="4018" max="4018" width="14.36328125" bestFit="1" customWidth="1"/>
    <col min="4019" max="4019" width="14.453125" bestFit="1" customWidth="1"/>
    <col min="4020" max="4020" width="11.6328125" bestFit="1" customWidth="1"/>
    <col min="4021" max="4021" width="14.36328125" bestFit="1" customWidth="1"/>
    <col min="4022" max="4022" width="14.453125" bestFit="1" customWidth="1"/>
    <col min="4023" max="4023" width="11.6328125" bestFit="1" customWidth="1"/>
    <col min="4024" max="4024" width="14.36328125" bestFit="1" customWidth="1"/>
    <col min="4025" max="4025" width="14.453125" bestFit="1" customWidth="1"/>
    <col min="4026" max="4026" width="11.6328125" bestFit="1" customWidth="1"/>
    <col min="4027" max="4027" width="14.36328125" bestFit="1" customWidth="1"/>
    <col min="4028" max="4028" width="14.453125" bestFit="1" customWidth="1"/>
    <col min="4029" max="4029" width="11.6328125" bestFit="1" customWidth="1"/>
    <col min="4030" max="4030" width="14.36328125" bestFit="1" customWidth="1"/>
    <col min="4031" max="4031" width="14.453125" bestFit="1" customWidth="1"/>
    <col min="4032" max="4032" width="11.6328125" bestFit="1" customWidth="1"/>
    <col min="4033" max="4033" width="14.36328125" bestFit="1" customWidth="1"/>
    <col min="4034" max="4034" width="14.453125" bestFit="1" customWidth="1"/>
    <col min="4035" max="4035" width="11.6328125" bestFit="1" customWidth="1"/>
    <col min="4036" max="4036" width="14.36328125" bestFit="1" customWidth="1"/>
    <col min="4037" max="4037" width="14.453125" bestFit="1" customWidth="1"/>
    <col min="4038" max="4038" width="11.6328125" bestFit="1" customWidth="1"/>
    <col min="4039" max="4039" width="14.36328125" bestFit="1" customWidth="1"/>
    <col min="4040" max="4040" width="14.453125" bestFit="1" customWidth="1"/>
    <col min="4041" max="4041" width="11.6328125" bestFit="1" customWidth="1"/>
    <col min="4042" max="4042" width="14.36328125" bestFit="1" customWidth="1"/>
    <col min="4043" max="4043" width="14.453125" bestFit="1" customWidth="1"/>
    <col min="4044" max="4044" width="11.6328125" bestFit="1" customWidth="1"/>
    <col min="4045" max="4045" width="14.36328125" bestFit="1" customWidth="1"/>
    <col min="4046" max="4046" width="14.453125" bestFit="1" customWidth="1"/>
    <col min="4047" max="4047" width="11.6328125" bestFit="1" customWidth="1"/>
    <col min="4048" max="4048" width="14.36328125" bestFit="1" customWidth="1"/>
    <col min="4049" max="4049" width="14.453125" bestFit="1" customWidth="1"/>
    <col min="4050" max="4050" width="11.6328125" bestFit="1" customWidth="1"/>
    <col min="4051" max="4051" width="14.36328125" bestFit="1" customWidth="1"/>
    <col min="4052" max="4052" width="14.453125" bestFit="1" customWidth="1"/>
    <col min="4053" max="4053" width="11.6328125" bestFit="1" customWidth="1"/>
    <col min="4054" max="4054" width="14.36328125" bestFit="1" customWidth="1"/>
    <col min="4055" max="4055" width="14.453125" bestFit="1" customWidth="1"/>
    <col min="4056" max="4056" width="11.6328125" bestFit="1" customWidth="1"/>
    <col min="4057" max="4057" width="14.36328125" bestFit="1" customWidth="1"/>
    <col min="4058" max="4058" width="14.453125" bestFit="1" customWidth="1"/>
    <col min="4059" max="4059" width="11.6328125" bestFit="1" customWidth="1"/>
    <col min="4060" max="4060" width="14.36328125" bestFit="1" customWidth="1"/>
    <col min="4061" max="4061" width="14.453125" bestFit="1" customWidth="1"/>
    <col min="4062" max="4062" width="11.6328125" bestFit="1" customWidth="1"/>
    <col min="4063" max="4063" width="14.36328125" bestFit="1" customWidth="1"/>
    <col min="4064" max="4064" width="14.453125" bestFit="1" customWidth="1"/>
    <col min="4065" max="4065" width="11.6328125" bestFit="1" customWidth="1"/>
    <col min="4066" max="4066" width="14.36328125" bestFit="1" customWidth="1"/>
    <col min="4067" max="4067" width="14.453125" bestFit="1" customWidth="1"/>
    <col min="4068" max="4068" width="11.6328125" bestFit="1" customWidth="1"/>
    <col min="4069" max="4069" width="14.36328125" bestFit="1" customWidth="1"/>
    <col min="4070" max="4070" width="14.453125" bestFit="1" customWidth="1"/>
    <col min="4071" max="4071" width="11.6328125" bestFit="1" customWidth="1"/>
    <col min="4072" max="4072" width="14.36328125" bestFit="1" customWidth="1"/>
    <col min="4073" max="4073" width="14.453125" bestFit="1" customWidth="1"/>
    <col min="4074" max="4074" width="11.6328125" bestFit="1" customWidth="1"/>
    <col min="4075" max="4075" width="14.36328125" bestFit="1" customWidth="1"/>
    <col min="4076" max="4076" width="14.453125" bestFit="1" customWidth="1"/>
    <col min="4077" max="4077" width="11.6328125" bestFit="1" customWidth="1"/>
    <col min="4078" max="4078" width="14.36328125" bestFit="1" customWidth="1"/>
    <col min="4079" max="4079" width="14.453125" bestFit="1" customWidth="1"/>
    <col min="4080" max="4080" width="11.6328125" bestFit="1" customWidth="1"/>
    <col min="4081" max="4081" width="14.36328125" bestFit="1" customWidth="1"/>
    <col min="4082" max="4082" width="14.453125" bestFit="1" customWidth="1"/>
    <col min="4083" max="4083" width="11.6328125" bestFit="1" customWidth="1"/>
    <col min="4084" max="4084" width="14.36328125" bestFit="1" customWidth="1"/>
    <col min="4085" max="4085" width="14.453125" bestFit="1" customWidth="1"/>
    <col min="4086" max="4086" width="11.6328125" bestFit="1" customWidth="1"/>
    <col min="4087" max="4087" width="14.36328125" bestFit="1" customWidth="1"/>
    <col min="4088" max="4088" width="14.453125" bestFit="1" customWidth="1"/>
    <col min="4089" max="4089" width="11.6328125" bestFit="1" customWidth="1"/>
    <col min="4090" max="4090" width="14.36328125" bestFit="1" customWidth="1"/>
    <col min="4091" max="4091" width="14.453125" bestFit="1" customWidth="1"/>
    <col min="4092" max="4092" width="11.6328125" bestFit="1" customWidth="1"/>
    <col min="4093" max="4093" width="14.36328125" bestFit="1" customWidth="1"/>
    <col min="4094" max="4094" width="14.453125" bestFit="1" customWidth="1"/>
    <col min="4095" max="4095" width="11.6328125" bestFit="1" customWidth="1"/>
    <col min="4096" max="4096" width="14.36328125" bestFit="1" customWidth="1"/>
    <col min="4097" max="4097" width="14.453125" bestFit="1" customWidth="1"/>
    <col min="4098" max="4098" width="11.6328125" bestFit="1" customWidth="1"/>
    <col min="4099" max="4099" width="14.36328125" bestFit="1" customWidth="1"/>
    <col min="4100" max="4100" width="14.453125" bestFit="1" customWidth="1"/>
    <col min="4101" max="4101" width="11.6328125" bestFit="1" customWidth="1"/>
    <col min="4102" max="4102" width="14.36328125" bestFit="1" customWidth="1"/>
    <col min="4103" max="4103" width="14.453125" bestFit="1" customWidth="1"/>
    <col min="4104" max="4104" width="11.6328125" bestFit="1" customWidth="1"/>
    <col min="4105" max="4105" width="14.36328125" bestFit="1" customWidth="1"/>
    <col min="4106" max="4106" width="14.453125" bestFit="1" customWidth="1"/>
    <col min="4107" max="4107" width="11.6328125" bestFit="1" customWidth="1"/>
    <col min="4108" max="4108" width="14.36328125" bestFit="1" customWidth="1"/>
    <col min="4109" max="4109" width="14.453125" bestFit="1" customWidth="1"/>
    <col min="4110" max="4110" width="11.6328125" bestFit="1" customWidth="1"/>
    <col min="4111" max="4111" width="14.36328125" bestFit="1" customWidth="1"/>
    <col min="4112" max="4112" width="14.453125" bestFit="1" customWidth="1"/>
    <col min="4113" max="4113" width="11.6328125" bestFit="1" customWidth="1"/>
    <col min="4114" max="4114" width="14.36328125" bestFit="1" customWidth="1"/>
    <col min="4115" max="4115" width="14.453125" bestFit="1" customWidth="1"/>
    <col min="4116" max="4116" width="11.6328125" bestFit="1" customWidth="1"/>
    <col min="4117" max="4117" width="14.36328125" bestFit="1" customWidth="1"/>
    <col min="4118" max="4118" width="14.453125" bestFit="1" customWidth="1"/>
    <col min="4119" max="4119" width="11.6328125" bestFit="1" customWidth="1"/>
    <col min="4120" max="4120" width="14.36328125" bestFit="1" customWidth="1"/>
    <col min="4121" max="4121" width="14.453125" bestFit="1" customWidth="1"/>
    <col min="4122" max="4122" width="11.6328125" bestFit="1" customWidth="1"/>
    <col min="4123" max="4123" width="14.36328125" bestFit="1" customWidth="1"/>
    <col min="4124" max="4124" width="14.453125" bestFit="1" customWidth="1"/>
    <col min="4125" max="4125" width="11.6328125" bestFit="1" customWidth="1"/>
    <col min="4126" max="4126" width="14.36328125" bestFit="1" customWidth="1"/>
    <col min="4127" max="4127" width="14.453125" bestFit="1" customWidth="1"/>
    <col min="4128" max="4128" width="11.6328125" bestFit="1" customWidth="1"/>
    <col min="4129" max="4129" width="14.36328125" bestFit="1" customWidth="1"/>
    <col min="4130" max="4130" width="14.453125" bestFit="1" customWidth="1"/>
    <col min="4131" max="4131" width="11.6328125" bestFit="1" customWidth="1"/>
    <col min="4132" max="4132" width="14.36328125" bestFit="1" customWidth="1"/>
    <col min="4133" max="4133" width="14.453125" bestFit="1" customWidth="1"/>
    <col min="4134" max="4134" width="11.6328125" bestFit="1" customWidth="1"/>
    <col min="4135" max="4135" width="14.36328125" bestFit="1" customWidth="1"/>
    <col min="4136" max="4136" width="14.453125" bestFit="1" customWidth="1"/>
    <col min="4137" max="4137" width="11.6328125" bestFit="1" customWidth="1"/>
    <col min="4138" max="4138" width="14.36328125" bestFit="1" customWidth="1"/>
    <col min="4139" max="4139" width="14.453125" bestFit="1" customWidth="1"/>
    <col min="4140" max="4140" width="11.6328125" bestFit="1" customWidth="1"/>
    <col min="4141" max="4141" width="14.36328125" bestFit="1" customWidth="1"/>
    <col min="4142" max="4142" width="14.453125" bestFit="1" customWidth="1"/>
    <col min="4143" max="4143" width="11.6328125" bestFit="1" customWidth="1"/>
    <col min="4144" max="4144" width="14.36328125" bestFit="1" customWidth="1"/>
    <col min="4145" max="4145" width="14.453125" bestFit="1" customWidth="1"/>
    <col min="4146" max="4146" width="11.6328125" bestFit="1" customWidth="1"/>
    <col min="4147" max="4147" width="14.36328125" bestFit="1" customWidth="1"/>
    <col min="4148" max="4148" width="14.453125" bestFit="1" customWidth="1"/>
    <col min="4149" max="4149" width="11.6328125" bestFit="1" customWidth="1"/>
    <col min="4150" max="4150" width="14.36328125" bestFit="1" customWidth="1"/>
    <col min="4151" max="4151" width="14.453125" bestFit="1" customWidth="1"/>
    <col min="4152" max="4152" width="11.6328125" bestFit="1" customWidth="1"/>
    <col min="4153" max="4153" width="14.36328125" bestFit="1" customWidth="1"/>
    <col min="4154" max="4154" width="14.453125" bestFit="1" customWidth="1"/>
    <col min="4155" max="4155" width="11.6328125" bestFit="1" customWidth="1"/>
    <col min="4156" max="4156" width="14.36328125" bestFit="1" customWidth="1"/>
    <col min="4157" max="4157" width="14.453125" bestFit="1" customWidth="1"/>
    <col min="4158" max="4158" width="11.6328125" bestFit="1" customWidth="1"/>
    <col min="4159" max="4159" width="14.36328125" bestFit="1" customWidth="1"/>
    <col min="4160" max="4160" width="14.453125" bestFit="1" customWidth="1"/>
    <col min="4161" max="4161" width="11.6328125" bestFit="1" customWidth="1"/>
    <col min="4162" max="4162" width="14.36328125" bestFit="1" customWidth="1"/>
    <col min="4163" max="4163" width="14.453125" bestFit="1" customWidth="1"/>
    <col min="4164" max="4164" width="11.6328125" bestFit="1" customWidth="1"/>
    <col min="4165" max="4165" width="14.36328125" bestFit="1" customWidth="1"/>
    <col min="4166" max="4166" width="14.453125" bestFit="1" customWidth="1"/>
    <col min="4167" max="4167" width="11.6328125" bestFit="1" customWidth="1"/>
    <col min="4168" max="4168" width="14.36328125" bestFit="1" customWidth="1"/>
    <col min="4169" max="4169" width="14.453125" bestFit="1" customWidth="1"/>
    <col min="4170" max="4170" width="11.6328125" bestFit="1" customWidth="1"/>
    <col min="4171" max="4171" width="14.36328125" bestFit="1" customWidth="1"/>
    <col min="4172" max="4172" width="14.453125" bestFit="1" customWidth="1"/>
    <col min="4173" max="4173" width="11.6328125" bestFit="1" customWidth="1"/>
    <col min="4174" max="4174" width="14.36328125" bestFit="1" customWidth="1"/>
    <col min="4175" max="4175" width="14.453125" bestFit="1" customWidth="1"/>
    <col min="4176" max="4176" width="11.6328125" bestFit="1" customWidth="1"/>
    <col min="4177" max="4177" width="14.36328125" bestFit="1" customWidth="1"/>
    <col min="4178" max="4178" width="14.453125" bestFit="1" customWidth="1"/>
    <col min="4179" max="4179" width="11.6328125" bestFit="1" customWidth="1"/>
    <col min="4180" max="4180" width="14.36328125" bestFit="1" customWidth="1"/>
    <col min="4181" max="4181" width="14.453125" bestFit="1" customWidth="1"/>
    <col min="4182" max="4182" width="11.6328125" bestFit="1" customWidth="1"/>
    <col min="4183" max="4183" width="14.36328125" bestFit="1" customWidth="1"/>
    <col min="4184" max="4184" width="14.453125" bestFit="1" customWidth="1"/>
    <col min="4185" max="4185" width="11.6328125" bestFit="1" customWidth="1"/>
    <col min="4186" max="4186" width="14.36328125" bestFit="1" customWidth="1"/>
    <col min="4187" max="4187" width="14.453125" bestFit="1" customWidth="1"/>
    <col min="4188" max="4188" width="11.6328125" bestFit="1" customWidth="1"/>
    <col min="4189" max="4189" width="14.36328125" bestFit="1" customWidth="1"/>
    <col min="4190" max="4190" width="14.453125" bestFit="1" customWidth="1"/>
    <col min="4191" max="4191" width="11.6328125" bestFit="1" customWidth="1"/>
    <col min="4192" max="4192" width="14.36328125" bestFit="1" customWidth="1"/>
    <col min="4193" max="4193" width="14.453125" bestFit="1" customWidth="1"/>
    <col min="4194" max="4194" width="11.6328125" bestFit="1" customWidth="1"/>
    <col min="4195" max="4195" width="14.36328125" bestFit="1" customWidth="1"/>
    <col min="4196" max="4196" width="14.453125" bestFit="1" customWidth="1"/>
    <col min="4197" max="4197" width="11.6328125" bestFit="1" customWidth="1"/>
    <col min="4198" max="4198" width="14.36328125" bestFit="1" customWidth="1"/>
    <col min="4199" max="4199" width="14.453125" bestFit="1" customWidth="1"/>
    <col min="4200" max="4200" width="11.6328125" bestFit="1" customWidth="1"/>
    <col min="4201" max="4201" width="14.36328125" bestFit="1" customWidth="1"/>
    <col min="4202" max="4202" width="14.453125" bestFit="1" customWidth="1"/>
    <col min="4203" max="4203" width="11.6328125" bestFit="1" customWidth="1"/>
    <col min="4204" max="4204" width="14.36328125" bestFit="1" customWidth="1"/>
    <col min="4205" max="4205" width="14.453125" bestFit="1" customWidth="1"/>
    <col min="4206" max="4206" width="11.6328125" bestFit="1" customWidth="1"/>
    <col min="4207" max="4207" width="14.36328125" bestFit="1" customWidth="1"/>
    <col min="4208" max="4208" width="14.453125" bestFit="1" customWidth="1"/>
    <col min="4209" max="4209" width="11.6328125" bestFit="1" customWidth="1"/>
    <col min="4210" max="4210" width="14.36328125" bestFit="1" customWidth="1"/>
    <col min="4211" max="4211" width="14.453125" bestFit="1" customWidth="1"/>
    <col min="4212" max="4212" width="11.6328125" bestFit="1" customWidth="1"/>
    <col min="4213" max="4213" width="14.36328125" bestFit="1" customWidth="1"/>
    <col min="4214" max="4214" width="14.453125" bestFit="1" customWidth="1"/>
    <col min="4215" max="4215" width="11.6328125" bestFit="1" customWidth="1"/>
    <col min="4216" max="4216" width="14.36328125" bestFit="1" customWidth="1"/>
    <col min="4217" max="4217" width="14.453125" bestFit="1" customWidth="1"/>
    <col min="4218" max="4218" width="11.6328125" bestFit="1" customWidth="1"/>
    <col min="4219" max="4219" width="14.36328125" bestFit="1" customWidth="1"/>
    <col min="4220" max="4220" width="14.453125" bestFit="1" customWidth="1"/>
    <col min="4221" max="4221" width="11.6328125" bestFit="1" customWidth="1"/>
    <col min="4222" max="4222" width="14.36328125" bestFit="1" customWidth="1"/>
    <col min="4223" max="4223" width="14.453125" bestFit="1" customWidth="1"/>
    <col min="4224" max="4224" width="11.6328125" bestFit="1" customWidth="1"/>
    <col min="4225" max="4225" width="14.36328125" bestFit="1" customWidth="1"/>
    <col min="4226" max="4226" width="14.453125" bestFit="1" customWidth="1"/>
    <col min="4227" max="4227" width="11.6328125" bestFit="1" customWidth="1"/>
    <col min="4228" max="4228" width="14.36328125" bestFit="1" customWidth="1"/>
    <col min="4229" max="4229" width="14.453125" bestFit="1" customWidth="1"/>
    <col min="4230" max="4230" width="11.6328125" bestFit="1" customWidth="1"/>
    <col min="4231" max="4231" width="14.36328125" bestFit="1" customWidth="1"/>
    <col min="4232" max="4232" width="14.453125" bestFit="1" customWidth="1"/>
    <col min="4233" max="4233" width="11.6328125" bestFit="1" customWidth="1"/>
    <col min="4234" max="4234" width="14.36328125" bestFit="1" customWidth="1"/>
    <col min="4235" max="4235" width="14.453125" bestFit="1" customWidth="1"/>
    <col min="4236" max="4236" width="11.6328125" bestFit="1" customWidth="1"/>
    <col min="4237" max="4237" width="14.36328125" bestFit="1" customWidth="1"/>
    <col min="4238" max="4238" width="14.453125" bestFit="1" customWidth="1"/>
    <col min="4239" max="4239" width="11.6328125" bestFit="1" customWidth="1"/>
    <col min="4240" max="4240" width="14.36328125" bestFit="1" customWidth="1"/>
    <col min="4241" max="4241" width="14.453125" bestFit="1" customWidth="1"/>
    <col min="4242" max="4242" width="11.6328125" bestFit="1" customWidth="1"/>
    <col min="4243" max="4243" width="14.36328125" bestFit="1" customWidth="1"/>
    <col min="4244" max="4244" width="14.453125" bestFit="1" customWidth="1"/>
    <col min="4245" max="4245" width="11.6328125" bestFit="1" customWidth="1"/>
    <col min="4246" max="4246" width="14.36328125" bestFit="1" customWidth="1"/>
    <col min="4247" max="4247" width="14.453125" bestFit="1" customWidth="1"/>
    <col min="4248" max="4248" width="11.6328125" bestFit="1" customWidth="1"/>
    <col min="4249" max="4249" width="14.36328125" bestFit="1" customWidth="1"/>
    <col min="4250" max="4250" width="14.453125" bestFit="1" customWidth="1"/>
    <col min="4251" max="4251" width="11.6328125" bestFit="1" customWidth="1"/>
    <col min="4252" max="4252" width="14.36328125" bestFit="1" customWidth="1"/>
    <col min="4253" max="4253" width="14.453125" bestFit="1" customWidth="1"/>
    <col min="4254" max="4254" width="11.6328125" bestFit="1" customWidth="1"/>
    <col min="4255" max="4255" width="14.36328125" bestFit="1" customWidth="1"/>
    <col min="4256" max="4256" width="14.453125" bestFit="1" customWidth="1"/>
    <col min="4257" max="4257" width="11.6328125" bestFit="1" customWidth="1"/>
    <col min="4258" max="4258" width="14.36328125" bestFit="1" customWidth="1"/>
    <col min="4259" max="4259" width="14.453125" bestFit="1" customWidth="1"/>
    <col min="4260" max="4260" width="11.6328125" bestFit="1" customWidth="1"/>
    <col min="4261" max="4261" width="14.36328125" bestFit="1" customWidth="1"/>
    <col min="4262" max="4262" width="14.453125" bestFit="1" customWidth="1"/>
    <col min="4263" max="4263" width="11.6328125" bestFit="1" customWidth="1"/>
    <col min="4264" max="4264" width="14.36328125" bestFit="1" customWidth="1"/>
    <col min="4265" max="4265" width="14.453125" bestFit="1" customWidth="1"/>
    <col min="4266" max="4266" width="11.6328125" bestFit="1" customWidth="1"/>
    <col min="4267" max="4267" width="14.36328125" bestFit="1" customWidth="1"/>
    <col min="4268" max="4268" width="14.453125" bestFit="1" customWidth="1"/>
    <col min="4269" max="4269" width="11.6328125" bestFit="1" customWidth="1"/>
    <col min="4270" max="4270" width="14.36328125" bestFit="1" customWidth="1"/>
    <col min="4271" max="4271" width="14.453125" bestFit="1" customWidth="1"/>
    <col min="4272" max="4272" width="11.6328125" bestFit="1" customWidth="1"/>
    <col min="4273" max="4273" width="14.36328125" bestFit="1" customWidth="1"/>
    <col min="4274" max="4274" width="14.453125" bestFit="1" customWidth="1"/>
    <col min="4275" max="4275" width="11.6328125" bestFit="1" customWidth="1"/>
    <col min="4276" max="4276" width="14.36328125" bestFit="1" customWidth="1"/>
    <col min="4277" max="4277" width="14.453125" bestFit="1" customWidth="1"/>
    <col min="4278" max="4278" width="11.6328125" bestFit="1" customWidth="1"/>
    <col min="4279" max="4279" width="14.36328125" bestFit="1" customWidth="1"/>
    <col min="4280" max="4280" width="14.453125" bestFit="1" customWidth="1"/>
    <col min="4281" max="4281" width="11.6328125" bestFit="1" customWidth="1"/>
    <col min="4282" max="4282" width="14.36328125" bestFit="1" customWidth="1"/>
    <col min="4283" max="4283" width="14.453125" bestFit="1" customWidth="1"/>
    <col min="4284" max="4284" width="11.6328125" bestFit="1" customWidth="1"/>
    <col min="4285" max="4285" width="14.36328125" bestFit="1" customWidth="1"/>
    <col min="4286" max="4286" width="14.453125" bestFit="1" customWidth="1"/>
    <col min="4287" max="4287" width="11.6328125" bestFit="1" customWidth="1"/>
    <col min="4288" max="4288" width="14.36328125" bestFit="1" customWidth="1"/>
    <col min="4289" max="4289" width="14.453125" bestFit="1" customWidth="1"/>
    <col min="4290" max="4290" width="11.6328125" bestFit="1" customWidth="1"/>
    <col min="4291" max="4291" width="14.36328125" bestFit="1" customWidth="1"/>
    <col min="4292" max="4292" width="14.453125" bestFit="1" customWidth="1"/>
    <col min="4293" max="4293" width="11.6328125" bestFit="1" customWidth="1"/>
    <col min="4294" max="4294" width="14.36328125" bestFit="1" customWidth="1"/>
    <col min="4295" max="4295" width="14.453125" bestFit="1" customWidth="1"/>
    <col min="4296" max="4296" width="11.6328125" bestFit="1" customWidth="1"/>
    <col min="4297" max="4297" width="14.36328125" bestFit="1" customWidth="1"/>
    <col min="4298" max="4298" width="14.453125" bestFit="1" customWidth="1"/>
    <col min="4299" max="4299" width="11.6328125" bestFit="1" customWidth="1"/>
    <col min="4300" max="4300" width="14.36328125" bestFit="1" customWidth="1"/>
    <col min="4301" max="4301" width="14.453125" bestFit="1" customWidth="1"/>
    <col min="4302" max="4302" width="11.6328125" bestFit="1" customWidth="1"/>
    <col min="4303" max="4303" width="14.36328125" bestFit="1" customWidth="1"/>
    <col min="4304" max="4304" width="14.453125" bestFit="1" customWidth="1"/>
    <col min="4305" max="4305" width="11.6328125" bestFit="1" customWidth="1"/>
    <col min="4306" max="4306" width="14.36328125" bestFit="1" customWidth="1"/>
    <col min="4307" max="4307" width="14.453125" bestFit="1" customWidth="1"/>
    <col min="4308" max="4308" width="11.6328125" bestFit="1" customWidth="1"/>
    <col min="4309" max="4309" width="14.36328125" bestFit="1" customWidth="1"/>
    <col min="4310" max="4310" width="14.453125" bestFit="1" customWidth="1"/>
    <col min="4311" max="4311" width="11.6328125" bestFit="1" customWidth="1"/>
    <col min="4312" max="4312" width="14.36328125" bestFit="1" customWidth="1"/>
    <col min="4313" max="4313" width="14.453125" bestFit="1" customWidth="1"/>
    <col min="4314" max="4314" width="11.6328125" bestFit="1" customWidth="1"/>
    <col min="4315" max="4315" width="14.36328125" bestFit="1" customWidth="1"/>
    <col min="4316" max="4316" width="14.453125" bestFit="1" customWidth="1"/>
    <col min="4317" max="4317" width="11.6328125" bestFit="1" customWidth="1"/>
    <col min="4318" max="4318" width="14.36328125" bestFit="1" customWidth="1"/>
    <col min="4319" max="4319" width="14.453125" bestFit="1" customWidth="1"/>
    <col min="4320" max="4320" width="11.6328125" bestFit="1" customWidth="1"/>
    <col min="4321" max="4321" width="14.36328125" bestFit="1" customWidth="1"/>
    <col min="4322" max="4322" width="14.453125" bestFit="1" customWidth="1"/>
    <col min="4323" max="4323" width="11.6328125" bestFit="1" customWidth="1"/>
    <col min="4324" max="4324" width="14.36328125" bestFit="1" customWidth="1"/>
    <col min="4325" max="4325" width="14.453125" bestFit="1" customWidth="1"/>
    <col min="4326" max="4326" width="11.6328125" bestFit="1" customWidth="1"/>
    <col min="4327" max="4327" width="14.36328125" bestFit="1" customWidth="1"/>
    <col min="4328" max="4328" width="14.453125" bestFit="1" customWidth="1"/>
    <col min="4329" max="4329" width="11.6328125" bestFit="1" customWidth="1"/>
    <col min="4330" max="4330" width="14.36328125" bestFit="1" customWidth="1"/>
    <col min="4331" max="4331" width="14.453125" bestFit="1" customWidth="1"/>
    <col min="4332" max="4332" width="11.6328125" bestFit="1" customWidth="1"/>
    <col min="4333" max="4333" width="14.36328125" bestFit="1" customWidth="1"/>
    <col min="4334" max="4334" width="14.453125" bestFit="1" customWidth="1"/>
    <col min="4335" max="4335" width="11.6328125" bestFit="1" customWidth="1"/>
    <col min="4336" max="4336" width="14.36328125" bestFit="1" customWidth="1"/>
    <col min="4337" max="4337" width="14.453125" bestFit="1" customWidth="1"/>
    <col min="4338" max="4338" width="11.6328125" bestFit="1" customWidth="1"/>
    <col min="4339" max="4339" width="14.36328125" bestFit="1" customWidth="1"/>
    <col min="4340" max="4340" width="14.453125" bestFit="1" customWidth="1"/>
    <col min="4341" max="4341" width="11.6328125" bestFit="1" customWidth="1"/>
    <col min="4342" max="4342" width="14.36328125" bestFit="1" customWidth="1"/>
    <col min="4343" max="4343" width="14.453125" bestFit="1" customWidth="1"/>
    <col min="4344" max="4344" width="11.6328125" bestFit="1" customWidth="1"/>
    <col min="4345" max="4345" width="14.36328125" bestFit="1" customWidth="1"/>
    <col min="4346" max="4346" width="14.453125" bestFit="1" customWidth="1"/>
    <col min="4347" max="4347" width="11.6328125" bestFit="1" customWidth="1"/>
    <col min="4348" max="4348" width="14.36328125" bestFit="1" customWidth="1"/>
    <col min="4349" max="4349" width="14.453125" bestFit="1" customWidth="1"/>
    <col min="4350" max="4350" width="11.6328125" bestFit="1" customWidth="1"/>
    <col min="4351" max="4351" width="14.36328125" bestFit="1" customWidth="1"/>
    <col min="4352" max="4352" width="14.453125" bestFit="1" customWidth="1"/>
    <col min="4353" max="4353" width="11.6328125" bestFit="1" customWidth="1"/>
    <col min="4354" max="4354" width="14.36328125" bestFit="1" customWidth="1"/>
    <col min="4355" max="4355" width="14.453125" bestFit="1" customWidth="1"/>
    <col min="4356" max="4356" width="11.6328125" bestFit="1" customWidth="1"/>
    <col min="4357" max="4357" width="14.36328125" bestFit="1" customWidth="1"/>
    <col min="4358" max="4358" width="14.453125" bestFit="1" customWidth="1"/>
    <col min="4359" max="4359" width="11.6328125" bestFit="1" customWidth="1"/>
    <col min="4360" max="4360" width="14.36328125" bestFit="1" customWidth="1"/>
    <col min="4361" max="4361" width="14.453125" bestFit="1" customWidth="1"/>
    <col min="4362" max="4362" width="11.6328125" bestFit="1" customWidth="1"/>
    <col min="4363" max="4363" width="14.36328125" bestFit="1" customWidth="1"/>
    <col min="4364" max="4364" width="14.453125" bestFit="1" customWidth="1"/>
    <col min="4365" max="4365" width="11.6328125" bestFit="1" customWidth="1"/>
    <col min="4366" max="4366" width="14.36328125" bestFit="1" customWidth="1"/>
    <col min="4367" max="4367" width="14.453125" bestFit="1" customWidth="1"/>
    <col min="4368" max="4368" width="11.6328125" bestFit="1" customWidth="1"/>
    <col min="4369" max="4369" width="14.36328125" bestFit="1" customWidth="1"/>
    <col min="4370" max="4370" width="14.453125" bestFit="1" customWidth="1"/>
    <col min="4371" max="4371" width="11.6328125" bestFit="1" customWidth="1"/>
    <col min="4372" max="4372" width="14.36328125" bestFit="1" customWidth="1"/>
    <col min="4373" max="4373" width="14.453125" bestFit="1" customWidth="1"/>
    <col min="4374" max="4374" width="11.6328125" bestFit="1" customWidth="1"/>
    <col min="4375" max="4375" width="14.36328125" bestFit="1" customWidth="1"/>
    <col min="4376" max="4376" width="14.453125" bestFit="1" customWidth="1"/>
    <col min="4377" max="4377" width="11.6328125" bestFit="1" customWidth="1"/>
    <col min="4378" max="4378" width="14.36328125" bestFit="1" customWidth="1"/>
    <col min="4379" max="4379" width="14.453125" bestFit="1" customWidth="1"/>
    <col min="4380" max="4380" width="11.6328125" bestFit="1" customWidth="1"/>
    <col min="4381" max="4381" width="14.36328125" bestFit="1" customWidth="1"/>
    <col min="4382" max="4382" width="14.453125" bestFit="1" customWidth="1"/>
    <col min="4383" max="4383" width="11.6328125" bestFit="1" customWidth="1"/>
    <col min="4384" max="4384" width="14.36328125" bestFit="1" customWidth="1"/>
    <col min="4385" max="4385" width="14.453125" bestFit="1" customWidth="1"/>
    <col min="4386" max="4386" width="11.6328125" bestFit="1" customWidth="1"/>
    <col min="4387" max="4387" width="14.36328125" bestFit="1" customWidth="1"/>
    <col min="4388" max="4388" width="14.453125" bestFit="1" customWidth="1"/>
    <col min="4389" max="4389" width="11.6328125" bestFit="1" customWidth="1"/>
    <col min="4390" max="4390" width="14.36328125" bestFit="1" customWidth="1"/>
    <col min="4391" max="4391" width="14.453125" bestFit="1" customWidth="1"/>
    <col min="4392" max="4392" width="11.6328125" bestFit="1" customWidth="1"/>
    <col min="4393" max="4393" width="14.36328125" bestFit="1" customWidth="1"/>
    <col min="4394" max="4394" width="14.453125" bestFit="1" customWidth="1"/>
    <col min="4395" max="4395" width="11.6328125" bestFit="1" customWidth="1"/>
    <col min="4396" max="4396" width="14.36328125" bestFit="1" customWidth="1"/>
    <col min="4397" max="4397" width="14.453125" bestFit="1" customWidth="1"/>
    <col min="4398" max="4398" width="11.6328125" bestFit="1" customWidth="1"/>
    <col min="4399" max="4399" width="14.36328125" bestFit="1" customWidth="1"/>
    <col min="4400" max="4400" width="14.453125" bestFit="1" customWidth="1"/>
    <col min="4401" max="4401" width="11.6328125" bestFit="1" customWidth="1"/>
    <col min="4402" max="4402" width="14.36328125" bestFit="1" customWidth="1"/>
    <col min="4403" max="4403" width="14.453125" bestFit="1" customWidth="1"/>
    <col min="4404" max="4404" width="11.6328125" bestFit="1" customWidth="1"/>
    <col min="4405" max="4405" width="14.36328125" bestFit="1" customWidth="1"/>
    <col min="4406" max="4406" width="14.453125" bestFit="1" customWidth="1"/>
    <col min="4407" max="4407" width="11.6328125" bestFit="1" customWidth="1"/>
    <col min="4408" max="4408" width="14.36328125" bestFit="1" customWidth="1"/>
    <col min="4409" max="4409" width="14.453125" bestFit="1" customWidth="1"/>
    <col min="4410" max="4410" width="11.6328125" bestFit="1" customWidth="1"/>
    <col min="4411" max="4411" width="14.36328125" bestFit="1" customWidth="1"/>
    <col min="4412" max="4412" width="14.453125" bestFit="1" customWidth="1"/>
    <col min="4413" max="4413" width="11.6328125" bestFit="1" customWidth="1"/>
    <col min="4414" max="4414" width="14.36328125" bestFit="1" customWidth="1"/>
    <col min="4415" max="4415" width="14.453125" bestFit="1" customWidth="1"/>
    <col min="4416" max="4416" width="11.6328125" bestFit="1" customWidth="1"/>
    <col min="4417" max="4417" width="14.36328125" bestFit="1" customWidth="1"/>
    <col min="4418" max="4418" width="14.453125" bestFit="1" customWidth="1"/>
    <col min="4419" max="4419" width="11.6328125" bestFit="1" customWidth="1"/>
    <col min="4420" max="4420" width="14.36328125" bestFit="1" customWidth="1"/>
    <col min="4421" max="4421" width="14.453125" bestFit="1" customWidth="1"/>
    <col min="4422" max="4422" width="11.6328125" bestFit="1" customWidth="1"/>
    <col min="4423" max="4423" width="14.36328125" bestFit="1" customWidth="1"/>
    <col min="4424" max="4424" width="14.453125" bestFit="1" customWidth="1"/>
    <col min="4425" max="4425" width="11.6328125" bestFit="1" customWidth="1"/>
    <col min="4426" max="4426" width="14.36328125" bestFit="1" customWidth="1"/>
    <col min="4427" max="4427" width="14.453125" bestFit="1" customWidth="1"/>
    <col min="4428" max="4428" width="11.6328125" bestFit="1" customWidth="1"/>
    <col min="4429" max="4429" width="14.36328125" bestFit="1" customWidth="1"/>
    <col min="4430" max="4430" width="14.453125" bestFit="1" customWidth="1"/>
    <col min="4431" max="4431" width="11.6328125" bestFit="1" customWidth="1"/>
    <col min="4432" max="4432" width="14.36328125" bestFit="1" customWidth="1"/>
    <col min="4433" max="4433" width="14.453125" bestFit="1" customWidth="1"/>
    <col min="4434" max="4434" width="11.6328125" bestFit="1" customWidth="1"/>
    <col min="4435" max="4435" width="14.36328125" bestFit="1" customWidth="1"/>
    <col min="4436" max="4436" width="14.453125" bestFit="1" customWidth="1"/>
    <col min="4437" max="4437" width="11.6328125" bestFit="1" customWidth="1"/>
    <col min="4438" max="4438" width="14.36328125" bestFit="1" customWidth="1"/>
    <col min="4439" max="4439" width="14.453125" bestFit="1" customWidth="1"/>
    <col min="4440" max="4440" width="11.6328125" bestFit="1" customWidth="1"/>
    <col min="4441" max="4441" width="14.36328125" bestFit="1" customWidth="1"/>
    <col min="4442" max="4442" width="14.453125" bestFit="1" customWidth="1"/>
    <col min="4443" max="4443" width="11.6328125" bestFit="1" customWidth="1"/>
    <col min="4444" max="4444" width="14.36328125" bestFit="1" customWidth="1"/>
    <col min="4445" max="4445" width="14.453125" bestFit="1" customWidth="1"/>
    <col min="4446" max="4446" width="11.6328125" bestFit="1" customWidth="1"/>
    <col min="4447" max="4447" width="14.36328125" bestFit="1" customWidth="1"/>
    <col min="4448" max="4448" width="14.453125" bestFit="1" customWidth="1"/>
    <col min="4449" max="4449" width="11.6328125" bestFit="1" customWidth="1"/>
    <col min="4450" max="4450" width="14.36328125" bestFit="1" customWidth="1"/>
    <col min="4451" max="4451" width="14.453125" bestFit="1" customWidth="1"/>
    <col min="4452" max="4452" width="11.6328125" bestFit="1" customWidth="1"/>
    <col min="4453" max="4453" width="14.36328125" bestFit="1" customWidth="1"/>
    <col min="4454" max="4454" width="14.453125" bestFit="1" customWidth="1"/>
    <col min="4455" max="4455" width="11.6328125" bestFit="1" customWidth="1"/>
    <col min="4456" max="4456" width="14.36328125" bestFit="1" customWidth="1"/>
    <col min="4457" max="4457" width="14.453125" bestFit="1" customWidth="1"/>
    <col min="4458" max="4458" width="11.6328125" bestFit="1" customWidth="1"/>
    <col min="4459" max="4459" width="14.36328125" bestFit="1" customWidth="1"/>
    <col min="4460" max="4460" width="14.453125" bestFit="1" customWidth="1"/>
    <col min="4461" max="4461" width="11.6328125" bestFit="1" customWidth="1"/>
    <col min="4462" max="4462" width="14.36328125" bestFit="1" customWidth="1"/>
    <col min="4463" max="4463" width="14.453125" bestFit="1" customWidth="1"/>
    <col min="4464" max="4464" width="11.6328125" bestFit="1" customWidth="1"/>
    <col min="4465" max="4465" width="14.36328125" bestFit="1" customWidth="1"/>
    <col min="4466" max="4466" width="14.453125" bestFit="1" customWidth="1"/>
    <col min="4467" max="4467" width="11.6328125" bestFit="1" customWidth="1"/>
    <col min="4468" max="4468" width="14.36328125" bestFit="1" customWidth="1"/>
    <col min="4469" max="4469" width="14.453125" bestFit="1" customWidth="1"/>
    <col min="4470" max="4470" width="11.6328125" bestFit="1" customWidth="1"/>
    <col min="4471" max="4471" width="14.36328125" bestFit="1" customWidth="1"/>
    <col min="4472" max="4472" width="14.453125" bestFit="1" customWidth="1"/>
    <col min="4473" max="4473" width="11.6328125" bestFit="1" customWidth="1"/>
    <col min="4474" max="4474" width="14.36328125" bestFit="1" customWidth="1"/>
    <col min="4475" max="4475" width="14.453125" bestFit="1" customWidth="1"/>
    <col min="4476" max="4476" width="11.6328125" bestFit="1" customWidth="1"/>
    <col min="4477" max="4477" width="14.36328125" bestFit="1" customWidth="1"/>
    <col min="4478" max="4478" width="14.453125" bestFit="1" customWidth="1"/>
    <col min="4479" max="4479" width="11.6328125" bestFit="1" customWidth="1"/>
    <col min="4480" max="4480" width="14.36328125" bestFit="1" customWidth="1"/>
    <col min="4481" max="4481" width="14.453125" bestFit="1" customWidth="1"/>
    <col min="4482" max="4482" width="11.6328125" bestFit="1" customWidth="1"/>
    <col min="4483" max="4483" width="14.36328125" bestFit="1" customWidth="1"/>
    <col min="4484" max="4484" width="14.453125" bestFit="1" customWidth="1"/>
    <col min="4485" max="4485" width="11.6328125" bestFit="1" customWidth="1"/>
    <col min="4486" max="4486" width="14.36328125" bestFit="1" customWidth="1"/>
    <col min="4487" max="4487" width="14.453125" bestFit="1" customWidth="1"/>
    <col min="4488" max="4488" width="11.6328125" bestFit="1" customWidth="1"/>
    <col min="4489" max="4489" width="14.36328125" bestFit="1" customWidth="1"/>
    <col min="4490" max="4490" width="14.453125" bestFit="1" customWidth="1"/>
    <col min="4491" max="4491" width="11.6328125" bestFit="1" customWidth="1"/>
    <col min="4492" max="4492" width="14.36328125" bestFit="1" customWidth="1"/>
    <col min="4493" max="4493" width="14.453125" bestFit="1" customWidth="1"/>
    <col min="4494" max="4494" width="11.6328125" bestFit="1" customWidth="1"/>
    <col min="4495" max="4495" width="14.36328125" bestFit="1" customWidth="1"/>
    <col min="4496" max="4496" width="14.453125" bestFit="1" customWidth="1"/>
    <col min="4497" max="4497" width="11.6328125" bestFit="1" customWidth="1"/>
    <col min="4498" max="4498" width="14.36328125" bestFit="1" customWidth="1"/>
    <col min="4499" max="4499" width="14.453125" bestFit="1" customWidth="1"/>
    <col min="4500" max="4500" width="11.6328125" bestFit="1" customWidth="1"/>
    <col min="4501" max="4501" width="14.36328125" bestFit="1" customWidth="1"/>
    <col min="4502" max="4502" width="14.453125" bestFit="1" customWidth="1"/>
    <col min="4503" max="4503" width="11.6328125" bestFit="1" customWidth="1"/>
    <col min="4504" max="4504" width="14.36328125" bestFit="1" customWidth="1"/>
    <col min="4505" max="4505" width="14.453125" bestFit="1" customWidth="1"/>
    <col min="4506" max="4506" width="11.6328125" bestFit="1" customWidth="1"/>
    <col min="4507" max="4507" width="14.36328125" bestFit="1" customWidth="1"/>
    <col min="4508" max="4508" width="14.453125" bestFit="1" customWidth="1"/>
    <col min="4509" max="4509" width="11.6328125" bestFit="1" customWidth="1"/>
    <col min="4510" max="4510" width="14.36328125" bestFit="1" customWidth="1"/>
    <col min="4511" max="4511" width="14.453125" bestFit="1" customWidth="1"/>
    <col min="4512" max="4512" width="11.6328125" bestFit="1" customWidth="1"/>
    <col min="4513" max="4513" width="14.36328125" bestFit="1" customWidth="1"/>
    <col min="4514" max="4514" width="14.453125" bestFit="1" customWidth="1"/>
    <col min="4515" max="4515" width="11.6328125" bestFit="1" customWidth="1"/>
    <col min="4516" max="4516" width="14.36328125" bestFit="1" customWidth="1"/>
    <col min="4517" max="4517" width="14.453125" bestFit="1" customWidth="1"/>
    <col min="4518" max="4518" width="11.6328125" bestFit="1" customWidth="1"/>
    <col min="4519" max="4519" width="14.36328125" bestFit="1" customWidth="1"/>
    <col min="4520" max="4520" width="14.453125" bestFit="1" customWidth="1"/>
    <col min="4521" max="4521" width="11.6328125" bestFit="1" customWidth="1"/>
    <col min="4522" max="4522" width="14.36328125" bestFit="1" customWidth="1"/>
    <col min="4523" max="4523" width="14.453125" bestFit="1" customWidth="1"/>
    <col min="4524" max="4524" width="11.6328125" bestFit="1" customWidth="1"/>
    <col min="4525" max="4525" width="14.36328125" bestFit="1" customWidth="1"/>
    <col min="4526" max="4526" width="14.453125" bestFit="1" customWidth="1"/>
    <col min="4527" max="4527" width="11.6328125" bestFit="1" customWidth="1"/>
    <col min="4528" max="4528" width="14.36328125" bestFit="1" customWidth="1"/>
    <col min="4529" max="4529" width="14.453125" bestFit="1" customWidth="1"/>
    <col min="4530" max="4530" width="11.6328125" bestFit="1" customWidth="1"/>
    <col min="4531" max="4531" width="14.36328125" bestFit="1" customWidth="1"/>
    <col min="4532" max="4532" width="14.453125" bestFit="1" customWidth="1"/>
    <col min="4533" max="4533" width="11.6328125" bestFit="1" customWidth="1"/>
    <col min="4534" max="4534" width="14.36328125" bestFit="1" customWidth="1"/>
    <col min="4535" max="4535" width="14.453125" bestFit="1" customWidth="1"/>
    <col min="4536" max="4536" width="11.6328125" bestFit="1" customWidth="1"/>
    <col min="4537" max="4537" width="14.36328125" bestFit="1" customWidth="1"/>
    <col min="4538" max="4538" width="14.453125" bestFit="1" customWidth="1"/>
    <col min="4539" max="4539" width="11.6328125" bestFit="1" customWidth="1"/>
    <col min="4540" max="4540" width="14.36328125" bestFit="1" customWidth="1"/>
    <col min="4541" max="4541" width="14.453125" bestFit="1" customWidth="1"/>
    <col min="4542" max="4542" width="11.6328125" bestFit="1" customWidth="1"/>
    <col min="4543" max="4543" width="14.36328125" bestFit="1" customWidth="1"/>
    <col min="4544" max="4544" width="14.453125" bestFit="1" customWidth="1"/>
    <col min="4545" max="4545" width="11.6328125" bestFit="1" customWidth="1"/>
    <col min="4546" max="4546" width="14.36328125" bestFit="1" customWidth="1"/>
    <col min="4547" max="4547" width="14.453125" bestFit="1" customWidth="1"/>
    <col min="4548" max="4548" width="11.6328125" bestFit="1" customWidth="1"/>
    <col min="4549" max="4549" width="14.36328125" bestFit="1" customWidth="1"/>
    <col min="4550" max="4550" width="14.453125" bestFit="1" customWidth="1"/>
    <col min="4551" max="4551" width="11.6328125" bestFit="1" customWidth="1"/>
    <col min="4552" max="4552" width="14.36328125" bestFit="1" customWidth="1"/>
    <col min="4553" max="4553" width="14.453125" bestFit="1" customWidth="1"/>
    <col min="4554" max="4554" width="11.6328125" bestFit="1" customWidth="1"/>
    <col min="4555" max="4555" width="14.36328125" bestFit="1" customWidth="1"/>
    <col min="4556" max="4556" width="14.453125" bestFit="1" customWidth="1"/>
    <col min="4557" max="4557" width="11.6328125" bestFit="1" customWidth="1"/>
    <col min="4558" max="4558" width="14.36328125" bestFit="1" customWidth="1"/>
    <col min="4559" max="4559" width="14.453125" bestFit="1" customWidth="1"/>
    <col min="4560" max="4560" width="11.6328125" bestFit="1" customWidth="1"/>
    <col min="4561" max="4561" width="14.36328125" bestFit="1" customWidth="1"/>
    <col min="4562" max="4562" width="14.453125" bestFit="1" customWidth="1"/>
    <col min="4563" max="4563" width="11.6328125" bestFit="1" customWidth="1"/>
    <col min="4564" max="4564" width="14.36328125" bestFit="1" customWidth="1"/>
    <col min="4565" max="4565" width="14.453125" bestFit="1" customWidth="1"/>
    <col min="4566" max="4566" width="11.6328125" bestFit="1" customWidth="1"/>
    <col min="4567" max="4567" width="14.36328125" bestFit="1" customWidth="1"/>
    <col min="4568" max="4568" width="14.453125" bestFit="1" customWidth="1"/>
    <col min="4569" max="4569" width="11.6328125" bestFit="1" customWidth="1"/>
    <col min="4570" max="4570" width="14.36328125" bestFit="1" customWidth="1"/>
    <col min="4571" max="4571" width="14.453125" bestFit="1" customWidth="1"/>
    <col min="4572" max="4572" width="11.6328125" bestFit="1" customWidth="1"/>
    <col min="4573" max="4573" width="14.36328125" bestFit="1" customWidth="1"/>
    <col min="4574" max="4574" width="14.453125" bestFit="1" customWidth="1"/>
    <col min="4575" max="4575" width="11.6328125" bestFit="1" customWidth="1"/>
    <col min="4576" max="4576" width="14.36328125" bestFit="1" customWidth="1"/>
    <col min="4577" max="4577" width="14.453125" bestFit="1" customWidth="1"/>
    <col min="4578" max="4578" width="11.6328125" bestFit="1" customWidth="1"/>
    <col min="4579" max="4579" width="14.36328125" bestFit="1" customWidth="1"/>
    <col min="4580" max="4580" width="14.453125" bestFit="1" customWidth="1"/>
    <col min="4581" max="4581" width="11.6328125" bestFit="1" customWidth="1"/>
    <col min="4582" max="4582" width="14.36328125" bestFit="1" customWidth="1"/>
    <col min="4583" max="4583" width="14.453125" bestFit="1" customWidth="1"/>
    <col min="4584" max="4584" width="11.6328125" bestFit="1" customWidth="1"/>
    <col min="4585" max="4585" width="14.36328125" bestFit="1" customWidth="1"/>
    <col min="4586" max="4586" width="14.453125" bestFit="1" customWidth="1"/>
    <col min="4587" max="4587" width="11.6328125" bestFit="1" customWidth="1"/>
    <col min="4588" max="4588" width="14.36328125" bestFit="1" customWidth="1"/>
    <col min="4589" max="4589" width="14.453125" bestFit="1" customWidth="1"/>
    <col min="4590" max="4590" width="11.6328125" bestFit="1" customWidth="1"/>
    <col min="4591" max="4591" width="14.36328125" bestFit="1" customWidth="1"/>
    <col min="4592" max="4592" width="14.453125" bestFit="1" customWidth="1"/>
    <col min="4593" max="4593" width="11.6328125" bestFit="1" customWidth="1"/>
    <col min="4594" max="4594" width="14.36328125" bestFit="1" customWidth="1"/>
    <col min="4595" max="4595" width="14.453125" bestFit="1" customWidth="1"/>
    <col min="4596" max="4596" width="11.6328125" bestFit="1" customWidth="1"/>
    <col min="4597" max="4597" width="14.36328125" bestFit="1" customWidth="1"/>
    <col min="4598" max="4598" width="14.453125" bestFit="1" customWidth="1"/>
    <col min="4599" max="4599" width="11.6328125" bestFit="1" customWidth="1"/>
    <col min="4600" max="4600" width="14.36328125" bestFit="1" customWidth="1"/>
    <col min="4601" max="4601" width="14.453125" bestFit="1" customWidth="1"/>
    <col min="4602" max="4602" width="11.6328125" bestFit="1" customWidth="1"/>
    <col min="4603" max="4603" width="14.36328125" bestFit="1" customWidth="1"/>
    <col min="4604" max="4604" width="14.453125" bestFit="1" customWidth="1"/>
    <col min="4605" max="4605" width="11.6328125" bestFit="1" customWidth="1"/>
    <col min="4606" max="4606" width="14.36328125" bestFit="1" customWidth="1"/>
    <col min="4607" max="4607" width="14.453125" bestFit="1" customWidth="1"/>
    <col min="4608" max="4608" width="11.6328125" bestFit="1" customWidth="1"/>
    <col min="4609" max="4609" width="14.36328125" bestFit="1" customWidth="1"/>
    <col min="4610" max="4610" width="14.453125" bestFit="1" customWidth="1"/>
    <col min="4611" max="4611" width="11.6328125" bestFit="1" customWidth="1"/>
    <col min="4612" max="4612" width="14.36328125" bestFit="1" customWidth="1"/>
    <col min="4613" max="4613" width="14.453125" bestFit="1" customWidth="1"/>
    <col min="4614" max="4614" width="11.6328125" bestFit="1" customWidth="1"/>
    <col min="4615" max="4615" width="14.36328125" bestFit="1" customWidth="1"/>
    <col min="4616" max="4616" width="14.453125" bestFit="1" customWidth="1"/>
    <col min="4617" max="4617" width="11.6328125" bestFit="1" customWidth="1"/>
    <col min="4618" max="4618" width="14.36328125" bestFit="1" customWidth="1"/>
    <col min="4619" max="4619" width="14.453125" bestFit="1" customWidth="1"/>
    <col min="4620" max="4620" width="11.6328125" bestFit="1" customWidth="1"/>
    <col min="4621" max="4621" width="14.36328125" bestFit="1" customWidth="1"/>
    <col min="4622" max="4622" width="14.453125" bestFit="1" customWidth="1"/>
    <col min="4623" max="4623" width="11.6328125" bestFit="1" customWidth="1"/>
    <col min="4624" max="4624" width="14.36328125" bestFit="1" customWidth="1"/>
    <col min="4625" max="4625" width="14.453125" bestFit="1" customWidth="1"/>
    <col min="4626" max="4626" width="11.6328125" bestFit="1" customWidth="1"/>
    <col min="4627" max="4627" width="14.36328125" bestFit="1" customWidth="1"/>
    <col min="4628" max="4628" width="14.453125" bestFit="1" customWidth="1"/>
    <col min="4629" max="4629" width="11.6328125" bestFit="1" customWidth="1"/>
    <col min="4630" max="4630" width="14.36328125" bestFit="1" customWidth="1"/>
    <col min="4631" max="4631" width="14.453125" bestFit="1" customWidth="1"/>
    <col min="4632" max="4632" width="11.6328125" bestFit="1" customWidth="1"/>
    <col min="4633" max="4633" width="14.36328125" bestFit="1" customWidth="1"/>
    <col min="4634" max="4634" width="14.453125" bestFit="1" customWidth="1"/>
    <col min="4635" max="4635" width="11.6328125" bestFit="1" customWidth="1"/>
    <col min="4636" max="4636" width="14.36328125" bestFit="1" customWidth="1"/>
    <col min="4637" max="4637" width="14.453125" bestFit="1" customWidth="1"/>
    <col min="4638" max="4638" width="11.6328125" bestFit="1" customWidth="1"/>
    <col min="4639" max="4639" width="14.36328125" bestFit="1" customWidth="1"/>
    <col min="4640" max="4640" width="14.453125" bestFit="1" customWidth="1"/>
    <col min="4641" max="4641" width="11.6328125" bestFit="1" customWidth="1"/>
    <col min="4642" max="4642" width="14.36328125" bestFit="1" customWidth="1"/>
    <col min="4643" max="4643" width="14.453125" bestFit="1" customWidth="1"/>
    <col min="4644" max="4644" width="11.6328125" bestFit="1" customWidth="1"/>
    <col min="4645" max="4645" width="14.36328125" bestFit="1" customWidth="1"/>
    <col min="4646" max="4646" width="14.453125" bestFit="1" customWidth="1"/>
    <col min="4647" max="4647" width="11.6328125" bestFit="1" customWidth="1"/>
    <col min="4648" max="4648" width="14.36328125" bestFit="1" customWidth="1"/>
    <col min="4649" max="4649" width="14.453125" bestFit="1" customWidth="1"/>
    <col min="4650" max="4650" width="11.6328125" bestFit="1" customWidth="1"/>
    <col min="4651" max="4651" width="14.36328125" bestFit="1" customWidth="1"/>
    <col min="4652" max="4652" width="14.453125" bestFit="1" customWidth="1"/>
    <col min="4653" max="4653" width="11.6328125" bestFit="1" customWidth="1"/>
    <col min="4654" max="4654" width="14.36328125" bestFit="1" customWidth="1"/>
    <col min="4655" max="4655" width="14.453125" bestFit="1" customWidth="1"/>
    <col min="4656" max="4656" width="11.6328125" bestFit="1" customWidth="1"/>
    <col min="4657" max="4657" width="14.36328125" bestFit="1" customWidth="1"/>
    <col min="4658" max="4658" width="14.453125" bestFit="1" customWidth="1"/>
    <col min="4659" max="4659" width="11.6328125" bestFit="1" customWidth="1"/>
    <col min="4660" max="4660" width="14.36328125" bestFit="1" customWidth="1"/>
    <col min="4661" max="4661" width="14.453125" bestFit="1" customWidth="1"/>
    <col min="4662" max="4662" width="11.6328125" bestFit="1" customWidth="1"/>
    <col min="4663" max="4663" width="14.36328125" bestFit="1" customWidth="1"/>
    <col min="4664" max="4664" width="14.453125" bestFit="1" customWidth="1"/>
    <col min="4665" max="4665" width="11.6328125" bestFit="1" customWidth="1"/>
    <col min="4666" max="4666" width="14.36328125" bestFit="1" customWidth="1"/>
    <col min="4667" max="4667" width="14.453125" bestFit="1" customWidth="1"/>
    <col min="4668" max="4668" width="11.6328125" bestFit="1" customWidth="1"/>
    <col min="4669" max="4669" width="14.36328125" bestFit="1" customWidth="1"/>
    <col min="4670" max="4670" width="14.453125" bestFit="1" customWidth="1"/>
    <col min="4671" max="4671" width="11.6328125" bestFit="1" customWidth="1"/>
    <col min="4672" max="4672" width="14.36328125" bestFit="1" customWidth="1"/>
    <col min="4673" max="4673" width="14.453125" bestFit="1" customWidth="1"/>
    <col min="4674" max="4674" width="11.6328125" bestFit="1" customWidth="1"/>
    <col min="4675" max="4675" width="14.36328125" bestFit="1" customWidth="1"/>
    <col min="4676" max="4676" width="14.453125" bestFit="1" customWidth="1"/>
    <col min="4677" max="4677" width="11.6328125" bestFit="1" customWidth="1"/>
    <col min="4678" max="4678" width="14.36328125" bestFit="1" customWidth="1"/>
    <col min="4679" max="4679" width="14.453125" bestFit="1" customWidth="1"/>
    <col min="4680" max="4680" width="11.6328125" bestFit="1" customWidth="1"/>
    <col min="4681" max="4681" width="14.36328125" bestFit="1" customWidth="1"/>
    <col min="4682" max="4682" width="14.453125" bestFit="1" customWidth="1"/>
    <col min="4683" max="4683" width="11.6328125" bestFit="1" customWidth="1"/>
    <col min="4684" max="4684" width="14.36328125" bestFit="1" customWidth="1"/>
    <col min="4685" max="4685" width="14.453125" bestFit="1" customWidth="1"/>
    <col min="4686" max="4686" width="11.6328125" bestFit="1" customWidth="1"/>
    <col min="4687" max="4687" width="14.36328125" bestFit="1" customWidth="1"/>
    <col min="4688" max="4688" width="14.453125" bestFit="1" customWidth="1"/>
    <col min="4689" max="4689" width="11.6328125" bestFit="1" customWidth="1"/>
    <col min="4690" max="4690" width="14.36328125" bestFit="1" customWidth="1"/>
    <col min="4691" max="4691" width="14.453125" bestFit="1" customWidth="1"/>
    <col min="4692" max="4692" width="11.6328125" bestFit="1" customWidth="1"/>
    <col min="4693" max="4693" width="14.36328125" bestFit="1" customWidth="1"/>
    <col min="4694" max="4694" width="14.453125" bestFit="1" customWidth="1"/>
    <col min="4695" max="4695" width="11.6328125" bestFit="1" customWidth="1"/>
    <col min="4696" max="4696" width="14.36328125" bestFit="1" customWidth="1"/>
    <col min="4697" max="4697" width="14.453125" bestFit="1" customWidth="1"/>
    <col min="4698" max="4698" width="11.6328125" bestFit="1" customWidth="1"/>
    <col min="4699" max="4699" width="14.36328125" bestFit="1" customWidth="1"/>
    <col min="4700" max="4700" width="14.453125" bestFit="1" customWidth="1"/>
    <col min="4701" max="4701" width="11.6328125" bestFit="1" customWidth="1"/>
    <col min="4702" max="4702" width="14.36328125" bestFit="1" customWidth="1"/>
    <col min="4703" max="4703" width="14.453125" bestFit="1" customWidth="1"/>
    <col min="4704" max="4704" width="11.6328125" bestFit="1" customWidth="1"/>
    <col min="4705" max="4705" width="14.36328125" bestFit="1" customWidth="1"/>
    <col min="4706" max="4706" width="14.453125" bestFit="1" customWidth="1"/>
    <col min="4707" max="4707" width="11.6328125" bestFit="1" customWidth="1"/>
    <col min="4708" max="4708" width="14.36328125" bestFit="1" customWidth="1"/>
    <col min="4709" max="4709" width="14.453125" bestFit="1" customWidth="1"/>
    <col min="4710" max="4710" width="11.6328125" bestFit="1" customWidth="1"/>
    <col min="4711" max="4711" width="14.36328125" bestFit="1" customWidth="1"/>
    <col min="4712" max="4712" width="14.453125" bestFit="1" customWidth="1"/>
    <col min="4713" max="4713" width="11.6328125" bestFit="1" customWidth="1"/>
    <col min="4714" max="4714" width="14.36328125" bestFit="1" customWidth="1"/>
    <col min="4715" max="4715" width="14.453125" bestFit="1" customWidth="1"/>
    <col min="4716" max="4716" width="11.6328125" bestFit="1" customWidth="1"/>
    <col min="4717" max="4717" width="14.36328125" bestFit="1" customWidth="1"/>
    <col min="4718" max="4718" width="14.453125" bestFit="1" customWidth="1"/>
    <col min="4719" max="4719" width="11.6328125" bestFit="1" customWidth="1"/>
    <col min="4720" max="4720" width="14.36328125" bestFit="1" customWidth="1"/>
    <col min="4721" max="4721" width="14.453125" bestFit="1" customWidth="1"/>
    <col min="4722" max="4722" width="11.6328125" bestFit="1" customWidth="1"/>
    <col min="4723" max="4723" width="14.36328125" bestFit="1" customWidth="1"/>
    <col min="4724" max="4724" width="14.453125" bestFit="1" customWidth="1"/>
    <col min="4725" max="4725" width="11.6328125" bestFit="1" customWidth="1"/>
    <col min="4726" max="4726" width="14.36328125" bestFit="1" customWidth="1"/>
    <col min="4727" max="4727" width="14.453125" bestFit="1" customWidth="1"/>
    <col min="4728" max="4728" width="11.6328125" bestFit="1" customWidth="1"/>
    <col min="4729" max="4729" width="14.36328125" bestFit="1" customWidth="1"/>
    <col min="4730" max="4730" width="14.453125" bestFit="1" customWidth="1"/>
    <col min="4731" max="4731" width="11.6328125" bestFit="1" customWidth="1"/>
    <col min="4732" max="4732" width="14.36328125" bestFit="1" customWidth="1"/>
    <col min="4733" max="4733" width="14.453125" bestFit="1" customWidth="1"/>
    <col min="4734" max="4734" width="11.6328125" bestFit="1" customWidth="1"/>
    <col min="4735" max="4735" width="14.36328125" bestFit="1" customWidth="1"/>
    <col min="4736" max="4736" width="14.453125" bestFit="1" customWidth="1"/>
    <col min="4737" max="4737" width="11.6328125" bestFit="1" customWidth="1"/>
    <col min="4738" max="4738" width="14.36328125" bestFit="1" customWidth="1"/>
    <col min="4739" max="4739" width="14.453125" bestFit="1" customWidth="1"/>
    <col min="4740" max="4740" width="11.6328125" bestFit="1" customWidth="1"/>
    <col min="4741" max="4741" width="14.36328125" bestFit="1" customWidth="1"/>
    <col min="4742" max="4742" width="14.453125" bestFit="1" customWidth="1"/>
    <col min="4743" max="4743" width="11.6328125" bestFit="1" customWidth="1"/>
    <col min="4744" max="4744" width="14.36328125" bestFit="1" customWidth="1"/>
    <col min="4745" max="4745" width="14.453125" bestFit="1" customWidth="1"/>
    <col min="4746" max="4746" width="11.6328125" bestFit="1" customWidth="1"/>
    <col min="4747" max="4747" width="14.36328125" bestFit="1" customWidth="1"/>
    <col min="4748" max="4748" width="14.453125" bestFit="1" customWidth="1"/>
    <col min="4749" max="4749" width="11.6328125" bestFit="1" customWidth="1"/>
    <col min="4750" max="4750" width="14.36328125" bestFit="1" customWidth="1"/>
    <col min="4751" max="4751" width="14.453125" bestFit="1" customWidth="1"/>
    <col min="4752" max="4752" width="11.6328125" bestFit="1" customWidth="1"/>
    <col min="4753" max="4753" width="14.36328125" bestFit="1" customWidth="1"/>
    <col min="4754" max="4754" width="14.453125" bestFit="1" customWidth="1"/>
    <col min="4755" max="4755" width="11.6328125" bestFit="1" customWidth="1"/>
    <col min="4756" max="4756" width="14.36328125" bestFit="1" customWidth="1"/>
    <col min="4757" max="4757" width="14.453125" bestFit="1" customWidth="1"/>
    <col min="4758" max="4758" width="11.6328125" bestFit="1" customWidth="1"/>
    <col min="4759" max="4759" width="14.36328125" bestFit="1" customWidth="1"/>
    <col min="4760" max="4760" width="14.453125" bestFit="1" customWidth="1"/>
    <col min="4761" max="4761" width="11.6328125" bestFit="1" customWidth="1"/>
    <col min="4762" max="4762" width="14.36328125" bestFit="1" customWidth="1"/>
    <col min="4763" max="4763" width="14.453125" bestFit="1" customWidth="1"/>
    <col min="4764" max="4764" width="11.6328125" bestFit="1" customWidth="1"/>
    <col min="4765" max="4765" width="14.36328125" bestFit="1" customWidth="1"/>
    <col min="4766" max="4766" width="14.453125" bestFit="1" customWidth="1"/>
    <col min="4767" max="4767" width="11.6328125" bestFit="1" customWidth="1"/>
    <col min="4768" max="4768" width="14.36328125" bestFit="1" customWidth="1"/>
    <col min="4769" max="4769" width="14.453125" bestFit="1" customWidth="1"/>
    <col min="4770" max="4770" width="11.6328125" bestFit="1" customWidth="1"/>
    <col min="4771" max="4771" width="14.36328125" bestFit="1" customWidth="1"/>
    <col min="4772" max="4772" width="14.453125" bestFit="1" customWidth="1"/>
    <col min="4773" max="4773" width="11.6328125" bestFit="1" customWidth="1"/>
    <col min="4774" max="4774" width="14.36328125" bestFit="1" customWidth="1"/>
    <col min="4775" max="4775" width="14.453125" bestFit="1" customWidth="1"/>
    <col min="4776" max="4776" width="11.6328125" bestFit="1" customWidth="1"/>
    <col min="4777" max="4777" width="14.36328125" bestFit="1" customWidth="1"/>
    <col min="4778" max="4778" width="14.453125" bestFit="1" customWidth="1"/>
    <col min="4779" max="4779" width="11.6328125" bestFit="1" customWidth="1"/>
    <col min="4780" max="4780" width="14.36328125" bestFit="1" customWidth="1"/>
    <col min="4781" max="4781" width="14.453125" bestFit="1" customWidth="1"/>
    <col min="4782" max="4782" width="11.6328125" bestFit="1" customWidth="1"/>
    <col min="4783" max="4783" width="14.36328125" bestFit="1" customWidth="1"/>
    <col min="4784" max="4784" width="14.453125" bestFit="1" customWidth="1"/>
    <col min="4785" max="4785" width="11.6328125" bestFit="1" customWidth="1"/>
    <col min="4786" max="4786" width="14.36328125" bestFit="1" customWidth="1"/>
    <col min="4787" max="4787" width="14.453125" bestFit="1" customWidth="1"/>
    <col min="4788" max="4788" width="11.6328125" bestFit="1" customWidth="1"/>
    <col min="4789" max="4789" width="14.36328125" bestFit="1" customWidth="1"/>
    <col min="4790" max="4790" width="14.453125" bestFit="1" customWidth="1"/>
    <col min="4791" max="4791" width="11.6328125" bestFit="1" customWidth="1"/>
    <col min="4792" max="4792" width="14.36328125" bestFit="1" customWidth="1"/>
    <col min="4793" max="4793" width="14.453125" bestFit="1" customWidth="1"/>
    <col min="4794" max="4794" width="11.6328125" bestFit="1" customWidth="1"/>
    <col min="4795" max="4795" width="14.36328125" bestFit="1" customWidth="1"/>
    <col min="4796" max="4796" width="14.453125" bestFit="1" customWidth="1"/>
    <col min="4797" max="4797" width="11.6328125" bestFit="1" customWidth="1"/>
    <col min="4798" max="4798" width="14.36328125" bestFit="1" customWidth="1"/>
    <col min="4799" max="4799" width="14.453125" bestFit="1" customWidth="1"/>
    <col min="4800" max="4800" width="11.6328125" bestFit="1" customWidth="1"/>
    <col min="4801" max="4801" width="14.36328125" bestFit="1" customWidth="1"/>
    <col min="4802" max="4802" width="14.453125" bestFit="1" customWidth="1"/>
    <col min="4803" max="4803" width="11.6328125" bestFit="1" customWidth="1"/>
    <col min="4804" max="4804" width="14.36328125" bestFit="1" customWidth="1"/>
    <col min="4805" max="4805" width="14.453125" bestFit="1" customWidth="1"/>
    <col min="4806" max="4806" width="11.6328125" bestFit="1" customWidth="1"/>
    <col min="4807" max="4807" width="14.36328125" bestFit="1" customWidth="1"/>
    <col min="4808" max="4808" width="14.453125" bestFit="1" customWidth="1"/>
    <col min="4809" max="4809" width="11.6328125" bestFit="1" customWidth="1"/>
    <col min="4810" max="4810" width="14.36328125" bestFit="1" customWidth="1"/>
    <col min="4811" max="4811" width="14.453125" bestFit="1" customWidth="1"/>
    <col min="4812" max="4812" width="11.6328125" bestFit="1" customWidth="1"/>
    <col min="4813" max="4813" width="14.36328125" bestFit="1" customWidth="1"/>
    <col min="4814" max="4814" width="14.453125" bestFit="1" customWidth="1"/>
    <col min="4815" max="4815" width="11.6328125" bestFit="1" customWidth="1"/>
    <col min="4816" max="4816" width="14.36328125" bestFit="1" customWidth="1"/>
    <col min="4817" max="4817" width="14.453125" bestFit="1" customWidth="1"/>
    <col min="4818" max="4818" width="11.6328125" bestFit="1" customWidth="1"/>
    <col min="4819" max="4819" width="14.36328125" bestFit="1" customWidth="1"/>
    <col min="4820" max="4820" width="14.453125" bestFit="1" customWidth="1"/>
    <col min="4821" max="4821" width="11.6328125" bestFit="1" customWidth="1"/>
    <col min="4822" max="4822" width="14.36328125" bestFit="1" customWidth="1"/>
    <col min="4823" max="4823" width="14.453125" bestFit="1" customWidth="1"/>
    <col min="4824" max="4824" width="11.6328125" bestFit="1" customWidth="1"/>
    <col min="4825" max="4825" width="14.36328125" bestFit="1" customWidth="1"/>
    <col min="4826" max="4826" width="14.453125" bestFit="1" customWidth="1"/>
    <col min="4827" max="4827" width="11.6328125" bestFit="1" customWidth="1"/>
    <col min="4828" max="4828" width="14.36328125" bestFit="1" customWidth="1"/>
    <col min="4829" max="4829" width="14.453125" bestFit="1" customWidth="1"/>
    <col min="4830" max="4830" width="11.6328125" bestFit="1" customWidth="1"/>
    <col min="4831" max="4831" width="14.36328125" bestFit="1" customWidth="1"/>
    <col min="4832" max="4832" width="14.453125" bestFit="1" customWidth="1"/>
    <col min="4833" max="4833" width="11.6328125" bestFit="1" customWidth="1"/>
    <col min="4834" max="4834" width="14.36328125" bestFit="1" customWidth="1"/>
    <col min="4835" max="4835" width="14.453125" bestFit="1" customWidth="1"/>
    <col min="4836" max="4836" width="11.6328125" bestFit="1" customWidth="1"/>
    <col min="4837" max="4837" width="14.36328125" bestFit="1" customWidth="1"/>
    <col min="4838" max="4838" width="14.453125" bestFit="1" customWidth="1"/>
    <col min="4839" max="4839" width="11.6328125" bestFit="1" customWidth="1"/>
    <col min="4840" max="4840" width="14.36328125" bestFit="1" customWidth="1"/>
    <col min="4841" max="4841" width="14.453125" bestFit="1" customWidth="1"/>
    <col min="4842" max="4842" width="11.6328125" bestFit="1" customWidth="1"/>
    <col min="4843" max="4843" width="14.36328125" bestFit="1" customWidth="1"/>
    <col min="4844" max="4844" width="14.453125" bestFit="1" customWidth="1"/>
    <col min="4845" max="4845" width="11.6328125" bestFit="1" customWidth="1"/>
    <col min="4846" max="4846" width="14.36328125" bestFit="1" customWidth="1"/>
    <col min="4847" max="4847" width="14.453125" bestFit="1" customWidth="1"/>
    <col min="4848" max="4848" width="11.6328125" bestFit="1" customWidth="1"/>
    <col min="4849" max="4849" width="14.36328125" bestFit="1" customWidth="1"/>
    <col min="4850" max="4850" width="14.453125" bestFit="1" customWidth="1"/>
    <col min="4851" max="4851" width="11.6328125" bestFit="1" customWidth="1"/>
    <col min="4852" max="4852" width="14.36328125" bestFit="1" customWidth="1"/>
    <col min="4853" max="4853" width="14.453125" bestFit="1" customWidth="1"/>
    <col min="4854" max="4854" width="11.6328125" bestFit="1" customWidth="1"/>
    <col min="4855" max="4855" width="14.36328125" bestFit="1" customWidth="1"/>
    <col min="4856" max="4856" width="14.453125" bestFit="1" customWidth="1"/>
    <col min="4857" max="4857" width="11.6328125" bestFit="1" customWidth="1"/>
    <col min="4858" max="4858" width="14.36328125" bestFit="1" customWidth="1"/>
    <col min="4859" max="4859" width="14.453125" bestFit="1" customWidth="1"/>
    <col min="4860" max="4860" width="11.6328125" bestFit="1" customWidth="1"/>
    <col min="4861" max="4861" width="14.36328125" bestFit="1" customWidth="1"/>
    <col min="4862" max="4862" width="14.453125" bestFit="1" customWidth="1"/>
    <col min="4863" max="4863" width="11.6328125" bestFit="1" customWidth="1"/>
    <col min="4864" max="4864" width="14.36328125" bestFit="1" customWidth="1"/>
    <col min="4865" max="4865" width="14.453125" bestFit="1" customWidth="1"/>
    <col min="4866" max="4866" width="11.6328125" bestFit="1" customWidth="1"/>
    <col min="4867" max="4867" width="14.36328125" bestFit="1" customWidth="1"/>
    <col min="4868" max="4868" width="14.453125" bestFit="1" customWidth="1"/>
    <col min="4869" max="4869" width="11.6328125" bestFit="1" customWidth="1"/>
    <col min="4870" max="4870" width="14.36328125" bestFit="1" customWidth="1"/>
    <col min="4871" max="4871" width="14.453125" bestFit="1" customWidth="1"/>
    <col min="4872" max="4872" width="11.6328125" bestFit="1" customWidth="1"/>
    <col min="4873" max="4873" width="14.36328125" bestFit="1" customWidth="1"/>
    <col min="4874" max="4874" width="14.453125" bestFit="1" customWidth="1"/>
    <col min="4875" max="4875" width="11.6328125" bestFit="1" customWidth="1"/>
    <col min="4876" max="4876" width="14.36328125" bestFit="1" customWidth="1"/>
    <col min="4877" max="4877" width="14.453125" bestFit="1" customWidth="1"/>
    <col min="4878" max="4878" width="11.6328125" bestFit="1" customWidth="1"/>
    <col min="4879" max="4879" width="14.36328125" bestFit="1" customWidth="1"/>
    <col min="4880" max="4880" width="14.453125" bestFit="1" customWidth="1"/>
    <col min="4881" max="4881" width="11.6328125" bestFit="1" customWidth="1"/>
    <col min="4882" max="4882" width="14.36328125" bestFit="1" customWidth="1"/>
    <col min="4883" max="4883" width="14.453125" bestFit="1" customWidth="1"/>
    <col min="4884" max="4884" width="11.6328125" bestFit="1" customWidth="1"/>
    <col min="4885" max="4885" width="14.36328125" bestFit="1" customWidth="1"/>
    <col min="4886" max="4886" width="14.453125" bestFit="1" customWidth="1"/>
    <col min="4887" max="4887" width="11.6328125" bestFit="1" customWidth="1"/>
    <col min="4888" max="4888" width="14.36328125" bestFit="1" customWidth="1"/>
    <col min="4889" max="4889" width="14.453125" bestFit="1" customWidth="1"/>
    <col min="4890" max="4890" width="11.6328125" bestFit="1" customWidth="1"/>
    <col min="4891" max="4891" width="14.36328125" bestFit="1" customWidth="1"/>
    <col min="4892" max="4892" width="14.453125" bestFit="1" customWidth="1"/>
    <col min="4893" max="4893" width="11.6328125" bestFit="1" customWidth="1"/>
    <col min="4894" max="4894" width="14.36328125" bestFit="1" customWidth="1"/>
    <col min="4895" max="4895" width="14.453125" bestFit="1" customWidth="1"/>
    <col min="4896" max="4896" width="11.6328125" bestFit="1" customWidth="1"/>
    <col min="4897" max="4897" width="14.36328125" bestFit="1" customWidth="1"/>
    <col min="4898" max="4898" width="14.453125" bestFit="1" customWidth="1"/>
    <col min="4899" max="4899" width="11.6328125" bestFit="1" customWidth="1"/>
    <col min="4900" max="4900" width="14.36328125" bestFit="1" customWidth="1"/>
    <col min="4901" max="4901" width="14.453125" bestFit="1" customWidth="1"/>
    <col min="4902" max="4902" width="11.6328125" bestFit="1" customWidth="1"/>
    <col min="4903" max="4903" width="14.36328125" bestFit="1" customWidth="1"/>
    <col min="4904" max="4904" width="14.453125" bestFit="1" customWidth="1"/>
    <col min="4905" max="4905" width="11.6328125" bestFit="1" customWidth="1"/>
    <col min="4906" max="4906" width="14.36328125" bestFit="1" customWidth="1"/>
    <col min="4907" max="4907" width="14.453125" bestFit="1" customWidth="1"/>
    <col min="4908" max="4908" width="11.6328125" bestFit="1" customWidth="1"/>
    <col min="4909" max="4909" width="14.36328125" bestFit="1" customWidth="1"/>
    <col min="4910" max="4910" width="14.453125" bestFit="1" customWidth="1"/>
    <col min="4911" max="4911" width="11.6328125" bestFit="1" customWidth="1"/>
    <col min="4912" max="4912" width="14.36328125" bestFit="1" customWidth="1"/>
    <col min="4913" max="4913" width="14.453125" bestFit="1" customWidth="1"/>
    <col min="4914" max="4914" width="11.6328125" bestFit="1" customWidth="1"/>
    <col min="4915" max="4915" width="14.36328125" bestFit="1" customWidth="1"/>
    <col min="4916" max="4916" width="14.453125" bestFit="1" customWidth="1"/>
    <col min="4917" max="4917" width="11.6328125" bestFit="1" customWidth="1"/>
    <col min="4918" max="4918" width="14.36328125" bestFit="1" customWidth="1"/>
    <col min="4919" max="4919" width="14.453125" bestFit="1" customWidth="1"/>
    <col min="4920" max="4920" width="11.6328125" bestFit="1" customWidth="1"/>
    <col min="4921" max="4921" width="14.36328125" bestFit="1" customWidth="1"/>
    <col min="4922" max="4922" width="14.453125" bestFit="1" customWidth="1"/>
    <col min="4923" max="4923" width="11.6328125" bestFit="1" customWidth="1"/>
    <col min="4924" max="4924" width="14.36328125" bestFit="1" customWidth="1"/>
    <col min="4925" max="4925" width="14.453125" bestFit="1" customWidth="1"/>
    <col min="4926" max="4926" width="11.6328125" bestFit="1" customWidth="1"/>
    <col min="4927" max="4927" width="14.36328125" bestFit="1" customWidth="1"/>
    <col min="4928" max="4928" width="14.453125" bestFit="1" customWidth="1"/>
    <col min="4929" max="4929" width="11.6328125" bestFit="1" customWidth="1"/>
    <col min="4930" max="4930" width="14.36328125" bestFit="1" customWidth="1"/>
    <col min="4931" max="4931" width="14.453125" bestFit="1" customWidth="1"/>
    <col min="4932" max="4932" width="11.6328125" bestFit="1" customWidth="1"/>
    <col min="4933" max="4933" width="14.36328125" bestFit="1" customWidth="1"/>
    <col min="4934" max="4934" width="14.453125" bestFit="1" customWidth="1"/>
    <col min="4935" max="4935" width="11.6328125" bestFit="1" customWidth="1"/>
    <col min="4936" max="4936" width="14.36328125" bestFit="1" customWidth="1"/>
    <col min="4937" max="4937" width="14.453125" bestFit="1" customWidth="1"/>
    <col min="4938" max="4938" width="11.6328125" bestFit="1" customWidth="1"/>
    <col min="4939" max="4939" width="14.36328125" bestFit="1" customWidth="1"/>
    <col min="4940" max="4940" width="14.453125" bestFit="1" customWidth="1"/>
    <col min="4941" max="4941" width="11.6328125" bestFit="1" customWidth="1"/>
    <col min="4942" max="4942" width="14.36328125" bestFit="1" customWidth="1"/>
    <col min="4943" max="4943" width="14.453125" bestFit="1" customWidth="1"/>
    <col min="4944" max="4944" width="11.6328125" bestFit="1" customWidth="1"/>
    <col min="4945" max="4945" width="14.36328125" bestFit="1" customWidth="1"/>
    <col min="4946" max="4946" width="14.453125" bestFit="1" customWidth="1"/>
    <col min="4947" max="4947" width="11.6328125" bestFit="1" customWidth="1"/>
    <col min="4948" max="4948" width="14.36328125" bestFit="1" customWidth="1"/>
    <col min="4949" max="4949" width="14.453125" bestFit="1" customWidth="1"/>
    <col min="4950" max="4950" width="11.6328125" bestFit="1" customWidth="1"/>
    <col min="4951" max="4951" width="14.36328125" bestFit="1" customWidth="1"/>
    <col min="4952" max="4952" width="14.453125" bestFit="1" customWidth="1"/>
    <col min="4953" max="4953" width="11.6328125" bestFit="1" customWidth="1"/>
    <col min="4954" max="4954" width="14.36328125" bestFit="1" customWidth="1"/>
    <col min="4955" max="4955" width="14.453125" bestFit="1" customWidth="1"/>
    <col min="4956" max="4956" width="11.6328125" bestFit="1" customWidth="1"/>
    <col min="4957" max="4957" width="14.36328125" bestFit="1" customWidth="1"/>
    <col min="4958" max="4958" width="14.453125" bestFit="1" customWidth="1"/>
    <col min="4959" max="4959" width="11.6328125" bestFit="1" customWidth="1"/>
    <col min="4960" max="4960" width="14.36328125" bestFit="1" customWidth="1"/>
    <col min="4961" max="4961" width="14.453125" bestFit="1" customWidth="1"/>
    <col min="4962" max="4962" width="11.6328125" bestFit="1" customWidth="1"/>
    <col min="4963" max="4963" width="14.36328125" bestFit="1" customWidth="1"/>
    <col min="4964" max="4964" width="14.453125" bestFit="1" customWidth="1"/>
    <col min="4965" max="4965" width="11.6328125" bestFit="1" customWidth="1"/>
    <col min="4966" max="4966" width="14.36328125" bestFit="1" customWidth="1"/>
    <col min="4967" max="4967" width="14.453125" bestFit="1" customWidth="1"/>
    <col min="4968" max="4968" width="11.6328125" bestFit="1" customWidth="1"/>
    <col min="4969" max="4969" width="14.36328125" bestFit="1" customWidth="1"/>
    <col min="4970" max="4970" width="14.453125" bestFit="1" customWidth="1"/>
    <col min="4971" max="4971" width="11.6328125" bestFit="1" customWidth="1"/>
    <col min="4972" max="4972" width="14.36328125" bestFit="1" customWidth="1"/>
    <col min="4973" max="4973" width="14.453125" bestFit="1" customWidth="1"/>
    <col min="4974" max="4974" width="11.6328125" bestFit="1" customWidth="1"/>
    <col min="4975" max="4975" width="14.36328125" bestFit="1" customWidth="1"/>
    <col min="4976" max="4976" width="14.453125" bestFit="1" customWidth="1"/>
    <col min="4977" max="4977" width="11.6328125" bestFit="1" customWidth="1"/>
    <col min="4978" max="4978" width="14.36328125" bestFit="1" customWidth="1"/>
    <col min="4979" max="4979" width="14.453125" bestFit="1" customWidth="1"/>
    <col min="4980" max="4980" width="11.6328125" bestFit="1" customWidth="1"/>
    <col min="4981" max="4981" width="14.36328125" bestFit="1" customWidth="1"/>
    <col min="4982" max="4982" width="14.453125" bestFit="1" customWidth="1"/>
    <col min="4983" max="4983" width="11.6328125" bestFit="1" customWidth="1"/>
    <col min="4984" max="4984" width="14.36328125" bestFit="1" customWidth="1"/>
    <col min="4985" max="4985" width="14.453125" bestFit="1" customWidth="1"/>
    <col min="4986" max="4986" width="11.6328125" bestFit="1" customWidth="1"/>
    <col min="4987" max="4987" width="14.36328125" bestFit="1" customWidth="1"/>
    <col min="4988" max="4988" width="14.453125" bestFit="1" customWidth="1"/>
    <col min="4989" max="4989" width="11.6328125" bestFit="1" customWidth="1"/>
    <col min="4990" max="4990" width="14.36328125" bestFit="1" customWidth="1"/>
    <col min="4991" max="4991" width="14.453125" bestFit="1" customWidth="1"/>
    <col min="4992" max="4992" width="11.6328125" bestFit="1" customWidth="1"/>
    <col min="4993" max="4993" width="14.36328125" bestFit="1" customWidth="1"/>
    <col min="4994" max="4994" width="14.453125" bestFit="1" customWidth="1"/>
    <col min="4995" max="4995" width="11.6328125" bestFit="1" customWidth="1"/>
    <col min="4996" max="4996" width="14.36328125" bestFit="1" customWidth="1"/>
    <col min="4997" max="4997" width="14.453125" bestFit="1" customWidth="1"/>
    <col min="4998" max="4998" width="11.6328125" bestFit="1" customWidth="1"/>
    <col min="4999" max="4999" width="14.36328125" bestFit="1" customWidth="1"/>
    <col min="5000" max="5000" width="14.453125" bestFit="1" customWidth="1"/>
    <col min="5001" max="5001" width="11.6328125" bestFit="1" customWidth="1"/>
    <col min="5002" max="5002" width="14.36328125" bestFit="1" customWidth="1"/>
    <col min="5003" max="5003" width="14.453125" bestFit="1" customWidth="1"/>
    <col min="5004" max="5004" width="11.6328125" bestFit="1" customWidth="1"/>
    <col min="5005" max="5005" width="14.36328125" bestFit="1" customWidth="1"/>
    <col min="5006" max="5006" width="14.453125" bestFit="1" customWidth="1"/>
    <col min="5007" max="5007" width="11.6328125" bestFit="1" customWidth="1"/>
    <col min="5008" max="5008" width="14.36328125" bestFit="1" customWidth="1"/>
    <col min="5009" max="5009" width="14.453125" bestFit="1" customWidth="1"/>
    <col min="5010" max="5010" width="11.6328125" bestFit="1" customWidth="1"/>
    <col min="5011" max="5011" width="14.36328125" bestFit="1" customWidth="1"/>
    <col min="5012" max="5012" width="14.453125" bestFit="1" customWidth="1"/>
    <col min="5013" max="5013" width="11.6328125" bestFit="1" customWidth="1"/>
    <col min="5014" max="5014" width="14.36328125" bestFit="1" customWidth="1"/>
    <col min="5015" max="5015" width="14.453125" bestFit="1" customWidth="1"/>
    <col min="5016" max="5016" width="11.6328125" bestFit="1" customWidth="1"/>
    <col min="5017" max="5017" width="14.36328125" bestFit="1" customWidth="1"/>
    <col min="5018" max="5018" width="14.453125" bestFit="1" customWidth="1"/>
    <col min="5019" max="5019" width="11.6328125" bestFit="1" customWidth="1"/>
    <col min="5020" max="5020" width="14.36328125" bestFit="1" customWidth="1"/>
    <col min="5021" max="5021" width="14.453125" bestFit="1" customWidth="1"/>
    <col min="5022" max="5022" width="11.6328125" bestFit="1" customWidth="1"/>
    <col min="5023" max="5023" width="14.36328125" bestFit="1" customWidth="1"/>
    <col min="5024" max="5024" width="14.453125" bestFit="1" customWidth="1"/>
    <col min="5025" max="5025" width="11.6328125" bestFit="1" customWidth="1"/>
    <col min="5026" max="5026" width="14.36328125" bestFit="1" customWidth="1"/>
    <col min="5027" max="5027" width="14.453125" bestFit="1" customWidth="1"/>
    <col min="5028" max="5028" width="11.6328125" bestFit="1" customWidth="1"/>
    <col min="5029" max="5029" width="14.36328125" bestFit="1" customWidth="1"/>
    <col min="5030" max="5030" width="14.453125" bestFit="1" customWidth="1"/>
    <col min="5031" max="5031" width="11.6328125" bestFit="1" customWidth="1"/>
    <col min="5032" max="5032" width="14.36328125" bestFit="1" customWidth="1"/>
    <col min="5033" max="5033" width="14.453125" bestFit="1" customWidth="1"/>
    <col min="5034" max="5034" width="11.6328125" bestFit="1" customWidth="1"/>
    <col min="5035" max="5035" width="14.36328125" bestFit="1" customWidth="1"/>
    <col min="5036" max="5036" width="14.453125" bestFit="1" customWidth="1"/>
    <col min="5037" max="5037" width="11.6328125" bestFit="1" customWidth="1"/>
    <col min="5038" max="5038" width="14.36328125" bestFit="1" customWidth="1"/>
    <col min="5039" max="5039" width="14.453125" bestFit="1" customWidth="1"/>
    <col min="5040" max="5040" width="11.6328125" bestFit="1" customWidth="1"/>
    <col min="5041" max="5041" width="14.36328125" bestFit="1" customWidth="1"/>
    <col min="5042" max="5042" width="14.453125" bestFit="1" customWidth="1"/>
    <col min="5043" max="5043" width="11.6328125" bestFit="1" customWidth="1"/>
    <col min="5044" max="5044" width="14.36328125" bestFit="1" customWidth="1"/>
    <col min="5045" max="5045" width="14.453125" bestFit="1" customWidth="1"/>
    <col min="5046" max="5046" width="11.6328125" bestFit="1" customWidth="1"/>
    <col min="5047" max="5047" width="14.36328125" bestFit="1" customWidth="1"/>
    <col min="5048" max="5048" width="14.453125" bestFit="1" customWidth="1"/>
    <col min="5049" max="5049" width="11.6328125" bestFit="1" customWidth="1"/>
    <col min="5050" max="5050" width="14.36328125" bestFit="1" customWidth="1"/>
    <col min="5051" max="5051" width="14.453125" bestFit="1" customWidth="1"/>
    <col min="5052" max="5052" width="11.6328125" bestFit="1" customWidth="1"/>
    <col min="5053" max="5053" width="14.36328125" bestFit="1" customWidth="1"/>
    <col min="5054" max="5054" width="14.453125" bestFit="1" customWidth="1"/>
    <col min="5055" max="5055" width="11.6328125" bestFit="1" customWidth="1"/>
    <col min="5056" max="5056" width="14.36328125" bestFit="1" customWidth="1"/>
    <col min="5057" max="5057" width="14.453125" bestFit="1" customWidth="1"/>
    <col min="5058" max="5058" width="11.6328125" bestFit="1" customWidth="1"/>
    <col min="5059" max="5059" width="14.36328125" bestFit="1" customWidth="1"/>
    <col min="5060" max="5060" width="14.453125" bestFit="1" customWidth="1"/>
    <col min="5061" max="5061" width="11.6328125" bestFit="1" customWidth="1"/>
    <col min="5062" max="5062" width="14.36328125" bestFit="1" customWidth="1"/>
    <col min="5063" max="5063" width="14.453125" bestFit="1" customWidth="1"/>
    <col min="5064" max="5064" width="11.6328125" bestFit="1" customWidth="1"/>
    <col min="5065" max="5065" width="14.36328125" bestFit="1" customWidth="1"/>
    <col min="5066" max="5066" width="14.453125" bestFit="1" customWidth="1"/>
    <col min="5067" max="5067" width="11.6328125" bestFit="1" customWidth="1"/>
    <col min="5068" max="5068" width="14.36328125" bestFit="1" customWidth="1"/>
    <col min="5069" max="5069" width="14.453125" bestFit="1" customWidth="1"/>
    <col min="5070" max="5070" width="11.6328125" bestFit="1" customWidth="1"/>
    <col min="5071" max="5071" width="14.36328125" bestFit="1" customWidth="1"/>
    <col min="5072" max="5072" width="14.453125" bestFit="1" customWidth="1"/>
    <col min="5073" max="5073" width="11.6328125" bestFit="1" customWidth="1"/>
    <col min="5074" max="5074" width="14.36328125" bestFit="1" customWidth="1"/>
    <col min="5075" max="5075" width="14.453125" bestFit="1" customWidth="1"/>
    <col min="5076" max="5076" width="11.6328125" bestFit="1" customWidth="1"/>
    <col min="5077" max="5077" width="14.36328125" bestFit="1" customWidth="1"/>
    <col min="5078" max="5078" width="14.453125" bestFit="1" customWidth="1"/>
    <col min="5079" max="5079" width="11.6328125" bestFit="1" customWidth="1"/>
    <col min="5080" max="5080" width="14.36328125" bestFit="1" customWidth="1"/>
    <col min="5081" max="5081" width="14.453125" bestFit="1" customWidth="1"/>
    <col min="5082" max="5082" width="11.6328125" bestFit="1" customWidth="1"/>
    <col min="5083" max="5083" width="14.36328125" bestFit="1" customWidth="1"/>
    <col min="5084" max="5084" width="14.453125" bestFit="1" customWidth="1"/>
    <col min="5085" max="5085" width="11.6328125" bestFit="1" customWidth="1"/>
    <col min="5086" max="5086" width="14.36328125" bestFit="1" customWidth="1"/>
    <col min="5087" max="5087" width="14.453125" bestFit="1" customWidth="1"/>
    <col min="5088" max="5088" width="11.6328125" bestFit="1" customWidth="1"/>
    <col min="5089" max="5089" width="14.36328125" bestFit="1" customWidth="1"/>
    <col min="5090" max="5090" width="14.453125" bestFit="1" customWidth="1"/>
    <col min="5091" max="5091" width="11.6328125" bestFit="1" customWidth="1"/>
    <col min="5092" max="5092" width="14.36328125" bestFit="1" customWidth="1"/>
    <col min="5093" max="5093" width="14.453125" bestFit="1" customWidth="1"/>
    <col min="5094" max="5094" width="11.6328125" bestFit="1" customWidth="1"/>
    <col min="5095" max="5095" width="14.36328125" bestFit="1" customWidth="1"/>
    <col min="5096" max="5096" width="14.453125" bestFit="1" customWidth="1"/>
    <col min="5097" max="5097" width="11.6328125" bestFit="1" customWidth="1"/>
    <col min="5098" max="5098" width="14.36328125" bestFit="1" customWidth="1"/>
    <col min="5099" max="5099" width="14.453125" bestFit="1" customWidth="1"/>
    <col min="5100" max="5100" width="11.6328125" bestFit="1" customWidth="1"/>
    <col min="5101" max="5101" width="14.36328125" bestFit="1" customWidth="1"/>
    <col min="5102" max="5102" width="14.453125" bestFit="1" customWidth="1"/>
    <col min="5103" max="5103" width="11.6328125" bestFit="1" customWidth="1"/>
    <col min="5104" max="5104" width="14.36328125" bestFit="1" customWidth="1"/>
    <col min="5105" max="5105" width="14.453125" bestFit="1" customWidth="1"/>
    <col min="5106" max="5106" width="11.6328125" bestFit="1" customWidth="1"/>
    <col min="5107" max="5107" width="14.36328125" bestFit="1" customWidth="1"/>
    <col min="5108" max="5108" width="14.453125" bestFit="1" customWidth="1"/>
    <col min="5109" max="5109" width="11.6328125" bestFit="1" customWidth="1"/>
    <col min="5110" max="5110" width="14.36328125" bestFit="1" customWidth="1"/>
    <col min="5111" max="5111" width="14.453125" bestFit="1" customWidth="1"/>
    <col min="5112" max="5112" width="11.6328125" bestFit="1" customWidth="1"/>
    <col min="5113" max="5113" width="14.36328125" bestFit="1" customWidth="1"/>
    <col min="5114" max="5114" width="14.453125" bestFit="1" customWidth="1"/>
    <col min="5115" max="5115" width="11.6328125" bestFit="1" customWidth="1"/>
    <col min="5116" max="5116" width="14.36328125" bestFit="1" customWidth="1"/>
    <col min="5117" max="5117" width="14.453125" bestFit="1" customWidth="1"/>
    <col min="5118" max="5118" width="11.6328125" bestFit="1" customWidth="1"/>
    <col min="5119" max="5119" width="14.36328125" bestFit="1" customWidth="1"/>
    <col min="5120" max="5120" width="14.453125" bestFit="1" customWidth="1"/>
    <col min="5121" max="5121" width="11.6328125" bestFit="1" customWidth="1"/>
    <col min="5122" max="5122" width="14.36328125" bestFit="1" customWidth="1"/>
    <col min="5123" max="5123" width="14.453125" bestFit="1" customWidth="1"/>
    <col min="5124" max="5124" width="11.6328125" bestFit="1" customWidth="1"/>
    <col min="5125" max="5125" width="14.36328125" bestFit="1" customWidth="1"/>
    <col min="5126" max="5126" width="14.453125" bestFit="1" customWidth="1"/>
    <col min="5127" max="5127" width="11.6328125" bestFit="1" customWidth="1"/>
    <col min="5128" max="5128" width="14.36328125" bestFit="1" customWidth="1"/>
    <col min="5129" max="5129" width="14.453125" bestFit="1" customWidth="1"/>
    <col min="5130" max="5130" width="11.6328125" bestFit="1" customWidth="1"/>
    <col min="5131" max="5131" width="14.36328125" bestFit="1" customWidth="1"/>
    <col min="5132" max="5132" width="14.453125" bestFit="1" customWidth="1"/>
    <col min="5133" max="5133" width="11.6328125" bestFit="1" customWidth="1"/>
    <col min="5134" max="5134" width="14.36328125" bestFit="1" customWidth="1"/>
    <col min="5135" max="5135" width="14.453125" bestFit="1" customWidth="1"/>
    <col min="5136" max="5136" width="11.6328125" bestFit="1" customWidth="1"/>
    <col min="5137" max="5137" width="14.36328125" bestFit="1" customWidth="1"/>
    <col min="5138" max="5138" width="14.453125" bestFit="1" customWidth="1"/>
    <col min="5139" max="5139" width="11.6328125" bestFit="1" customWidth="1"/>
    <col min="5140" max="5140" width="14.36328125" bestFit="1" customWidth="1"/>
    <col min="5141" max="5141" width="14.453125" bestFit="1" customWidth="1"/>
    <col min="5142" max="5142" width="11.6328125" bestFit="1" customWidth="1"/>
    <col min="5143" max="5143" width="14.36328125" bestFit="1" customWidth="1"/>
    <col min="5144" max="5144" width="14.453125" bestFit="1" customWidth="1"/>
    <col min="5145" max="5145" width="11.6328125" bestFit="1" customWidth="1"/>
    <col min="5146" max="5146" width="14.36328125" bestFit="1" customWidth="1"/>
    <col min="5147" max="5147" width="14.453125" bestFit="1" customWidth="1"/>
    <col min="5148" max="5148" width="11.6328125" bestFit="1" customWidth="1"/>
    <col min="5149" max="5149" width="14.36328125" bestFit="1" customWidth="1"/>
    <col min="5150" max="5150" width="14.453125" bestFit="1" customWidth="1"/>
    <col min="5151" max="5151" width="11.6328125" bestFit="1" customWidth="1"/>
    <col min="5152" max="5152" width="14.36328125" bestFit="1" customWidth="1"/>
    <col min="5153" max="5153" width="14.453125" bestFit="1" customWidth="1"/>
    <col min="5154" max="5154" width="11.6328125" bestFit="1" customWidth="1"/>
    <col min="5155" max="5155" width="14.36328125" bestFit="1" customWidth="1"/>
    <col min="5156" max="5156" width="14.453125" bestFit="1" customWidth="1"/>
    <col min="5157" max="5157" width="11.6328125" bestFit="1" customWidth="1"/>
    <col min="5158" max="5158" width="14.36328125" bestFit="1" customWidth="1"/>
    <col min="5159" max="5159" width="14.453125" bestFit="1" customWidth="1"/>
    <col min="5160" max="5160" width="11.6328125" bestFit="1" customWidth="1"/>
    <col min="5161" max="5161" width="14.36328125" bestFit="1" customWidth="1"/>
    <col min="5162" max="5162" width="14.453125" bestFit="1" customWidth="1"/>
    <col min="5163" max="5163" width="11.6328125" bestFit="1" customWidth="1"/>
    <col min="5164" max="5164" width="14.36328125" bestFit="1" customWidth="1"/>
    <col min="5165" max="5165" width="14.453125" bestFit="1" customWidth="1"/>
    <col min="5166" max="5166" width="11.6328125" bestFit="1" customWidth="1"/>
    <col min="5167" max="5167" width="14.36328125" bestFit="1" customWidth="1"/>
    <col min="5168" max="5168" width="14.453125" bestFit="1" customWidth="1"/>
    <col min="5169" max="5169" width="11.6328125" bestFit="1" customWidth="1"/>
    <col min="5170" max="5170" width="14.36328125" bestFit="1" customWidth="1"/>
    <col min="5171" max="5171" width="14.453125" bestFit="1" customWidth="1"/>
    <col min="5172" max="5172" width="11.6328125" bestFit="1" customWidth="1"/>
    <col min="5173" max="5173" width="14.36328125" bestFit="1" customWidth="1"/>
    <col min="5174" max="5174" width="14.453125" bestFit="1" customWidth="1"/>
    <col min="5175" max="5175" width="11.6328125" bestFit="1" customWidth="1"/>
    <col min="5176" max="5176" width="14.36328125" bestFit="1" customWidth="1"/>
    <col min="5177" max="5177" width="14.453125" bestFit="1" customWidth="1"/>
    <col min="5178" max="5178" width="11.6328125" bestFit="1" customWidth="1"/>
    <col min="5179" max="5179" width="14.36328125" bestFit="1" customWidth="1"/>
    <col min="5180" max="5180" width="14.453125" bestFit="1" customWidth="1"/>
    <col min="5181" max="5181" width="11.6328125" bestFit="1" customWidth="1"/>
    <col min="5182" max="5182" width="14.36328125" bestFit="1" customWidth="1"/>
    <col min="5183" max="5183" width="14.453125" bestFit="1" customWidth="1"/>
    <col min="5184" max="5184" width="11.6328125" bestFit="1" customWidth="1"/>
    <col min="5185" max="5185" width="14.36328125" bestFit="1" customWidth="1"/>
    <col min="5186" max="5186" width="14.453125" bestFit="1" customWidth="1"/>
    <col min="5187" max="5187" width="11.6328125" bestFit="1" customWidth="1"/>
    <col min="5188" max="5188" width="14.36328125" bestFit="1" customWidth="1"/>
    <col min="5189" max="5189" width="14.453125" bestFit="1" customWidth="1"/>
    <col min="5190" max="5190" width="11.6328125" bestFit="1" customWidth="1"/>
    <col min="5191" max="5191" width="14.36328125" bestFit="1" customWidth="1"/>
    <col min="5192" max="5192" width="14.453125" bestFit="1" customWidth="1"/>
    <col min="5193" max="5193" width="11.6328125" bestFit="1" customWidth="1"/>
    <col min="5194" max="5194" width="14.36328125" bestFit="1" customWidth="1"/>
    <col min="5195" max="5195" width="14.453125" bestFit="1" customWidth="1"/>
    <col min="5196" max="5196" width="11.6328125" bestFit="1" customWidth="1"/>
    <col min="5197" max="5197" width="14.36328125" bestFit="1" customWidth="1"/>
    <col min="5198" max="5198" width="14.453125" bestFit="1" customWidth="1"/>
    <col min="5199" max="5199" width="11.6328125" bestFit="1" customWidth="1"/>
    <col min="5200" max="5200" width="14.36328125" bestFit="1" customWidth="1"/>
    <col min="5201" max="5201" width="14.453125" bestFit="1" customWidth="1"/>
    <col min="5202" max="5202" width="11.6328125" bestFit="1" customWidth="1"/>
    <col min="5203" max="5203" width="14.36328125" bestFit="1" customWidth="1"/>
    <col min="5204" max="5204" width="14.453125" bestFit="1" customWidth="1"/>
    <col min="5205" max="5205" width="11.6328125" bestFit="1" customWidth="1"/>
    <col min="5206" max="5206" width="14.36328125" bestFit="1" customWidth="1"/>
    <col min="5207" max="5207" width="14.453125" bestFit="1" customWidth="1"/>
    <col min="5208" max="5208" width="11.6328125" bestFit="1" customWidth="1"/>
    <col min="5209" max="5209" width="14.36328125" bestFit="1" customWidth="1"/>
    <col min="5210" max="5210" width="14.453125" bestFit="1" customWidth="1"/>
    <col min="5211" max="5211" width="11.6328125" bestFit="1" customWidth="1"/>
    <col min="5212" max="5212" width="14.36328125" bestFit="1" customWidth="1"/>
    <col min="5213" max="5213" width="14.453125" bestFit="1" customWidth="1"/>
    <col min="5214" max="5214" width="11.6328125" bestFit="1" customWidth="1"/>
    <col min="5215" max="5215" width="14.36328125" bestFit="1" customWidth="1"/>
    <col min="5216" max="5216" width="14.453125" bestFit="1" customWidth="1"/>
    <col min="5217" max="5217" width="11.6328125" bestFit="1" customWidth="1"/>
    <col min="5218" max="5218" width="14.36328125" bestFit="1" customWidth="1"/>
    <col min="5219" max="5219" width="14.453125" bestFit="1" customWidth="1"/>
    <col min="5220" max="5220" width="11.6328125" bestFit="1" customWidth="1"/>
    <col min="5221" max="5221" width="14.36328125" bestFit="1" customWidth="1"/>
    <col min="5222" max="5222" width="14.453125" bestFit="1" customWidth="1"/>
    <col min="5223" max="5223" width="11.6328125" bestFit="1" customWidth="1"/>
    <col min="5224" max="5224" width="14.36328125" bestFit="1" customWidth="1"/>
    <col min="5225" max="5225" width="14.453125" bestFit="1" customWidth="1"/>
    <col min="5226" max="5226" width="11.6328125" bestFit="1" customWidth="1"/>
    <col min="5227" max="5227" width="14.36328125" bestFit="1" customWidth="1"/>
    <col min="5228" max="5228" width="14.453125" bestFit="1" customWidth="1"/>
    <col min="5229" max="5229" width="11.6328125" bestFit="1" customWidth="1"/>
    <col min="5230" max="5230" width="14.36328125" bestFit="1" customWidth="1"/>
    <col min="5231" max="5231" width="14.453125" bestFit="1" customWidth="1"/>
    <col min="5232" max="5232" width="11.6328125" bestFit="1" customWidth="1"/>
    <col min="5233" max="5233" width="14.36328125" bestFit="1" customWidth="1"/>
    <col min="5234" max="5234" width="14.453125" bestFit="1" customWidth="1"/>
    <col min="5235" max="5235" width="11.6328125" bestFit="1" customWidth="1"/>
    <col min="5236" max="5236" width="14.36328125" bestFit="1" customWidth="1"/>
    <col min="5237" max="5237" width="14.453125" bestFit="1" customWidth="1"/>
    <col min="5238" max="5238" width="11.6328125" bestFit="1" customWidth="1"/>
    <col min="5239" max="5239" width="14.36328125" bestFit="1" customWidth="1"/>
    <col min="5240" max="5240" width="14.453125" bestFit="1" customWidth="1"/>
    <col min="5241" max="5241" width="11.6328125" bestFit="1" customWidth="1"/>
    <col min="5242" max="5242" width="14.36328125" bestFit="1" customWidth="1"/>
    <col min="5243" max="5243" width="14.453125" bestFit="1" customWidth="1"/>
    <col min="5244" max="5244" width="11.6328125" bestFit="1" customWidth="1"/>
    <col min="5245" max="5245" width="14.36328125" bestFit="1" customWidth="1"/>
    <col min="5246" max="5246" width="14.453125" bestFit="1" customWidth="1"/>
    <col min="5247" max="5247" width="11.6328125" bestFit="1" customWidth="1"/>
    <col min="5248" max="5248" width="14.36328125" bestFit="1" customWidth="1"/>
    <col min="5249" max="5249" width="14.453125" bestFit="1" customWidth="1"/>
    <col min="5250" max="5250" width="11.6328125" bestFit="1" customWidth="1"/>
    <col min="5251" max="5251" width="14.36328125" bestFit="1" customWidth="1"/>
    <col min="5252" max="5252" width="14.453125" bestFit="1" customWidth="1"/>
    <col min="5253" max="5253" width="11.6328125" bestFit="1" customWidth="1"/>
    <col min="5254" max="5254" width="14.36328125" bestFit="1" customWidth="1"/>
    <col min="5255" max="5255" width="14.453125" bestFit="1" customWidth="1"/>
    <col min="5256" max="5256" width="11.6328125" bestFit="1" customWidth="1"/>
    <col min="5257" max="5257" width="14.36328125" bestFit="1" customWidth="1"/>
    <col min="5258" max="5258" width="14.453125" bestFit="1" customWidth="1"/>
    <col min="5259" max="5259" width="11.6328125" bestFit="1" customWidth="1"/>
    <col min="5260" max="5260" width="14.36328125" bestFit="1" customWidth="1"/>
    <col min="5261" max="5261" width="14.453125" bestFit="1" customWidth="1"/>
    <col min="5262" max="5262" width="11.6328125" bestFit="1" customWidth="1"/>
    <col min="5263" max="5263" width="14.36328125" bestFit="1" customWidth="1"/>
    <col min="5264" max="5264" width="14.453125" bestFit="1" customWidth="1"/>
    <col min="5265" max="5265" width="11.6328125" bestFit="1" customWidth="1"/>
    <col min="5266" max="5266" width="14.36328125" bestFit="1" customWidth="1"/>
    <col min="5267" max="5267" width="14.453125" bestFit="1" customWidth="1"/>
    <col min="5268" max="5268" width="11.6328125" bestFit="1" customWidth="1"/>
    <col min="5269" max="5269" width="14.36328125" bestFit="1" customWidth="1"/>
    <col min="5270" max="5270" width="14.453125" bestFit="1" customWidth="1"/>
    <col min="5271" max="5271" width="11.6328125" bestFit="1" customWidth="1"/>
    <col min="5272" max="5272" width="14.36328125" bestFit="1" customWidth="1"/>
    <col min="5273" max="5273" width="14.453125" bestFit="1" customWidth="1"/>
    <col min="5274" max="5274" width="11.6328125" bestFit="1" customWidth="1"/>
    <col min="5275" max="5275" width="14.36328125" bestFit="1" customWidth="1"/>
    <col min="5276" max="5276" width="14.453125" bestFit="1" customWidth="1"/>
    <col min="5277" max="5277" width="11.6328125" bestFit="1" customWidth="1"/>
    <col min="5278" max="5278" width="14.36328125" bestFit="1" customWidth="1"/>
    <col min="5279" max="5279" width="14.453125" bestFit="1" customWidth="1"/>
    <col min="5280" max="5280" width="11.6328125" bestFit="1" customWidth="1"/>
    <col min="5281" max="5281" width="14.36328125" bestFit="1" customWidth="1"/>
    <col min="5282" max="5282" width="14.453125" bestFit="1" customWidth="1"/>
    <col min="5283" max="5283" width="11.6328125" bestFit="1" customWidth="1"/>
    <col min="5284" max="5284" width="14.36328125" bestFit="1" customWidth="1"/>
    <col min="5285" max="5285" width="14.453125" bestFit="1" customWidth="1"/>
    <col min="5286" max="5286" width="11.6328125" bestFit="1" customWidth="1"/>
    <col min="5287" max="5287" width="14.36328125" bestFit="1" customWidth="1"/>
    <col min="5288" max="5288" width="14.453125" bestFit="1" customWidth="1"/>
    <col min="5289" max="5289" width="11.6328125" bestFit="1" customWidth="1"/>
    <col min="5290" max="5290" width="14.36328125" bestFit="1" customWidth="1"/>
    <col min="5291" max="5291" width="14.453125" bestFit="1" customWidth="1"/>
    <col min="5292" max="5292" width="11.6328125" bestFit="1" customWidth="1"/>
    <col min="5293" max="5293" width="14.36328125" bestFit="1" customWidth="1"/>
    <col min="5294" max="5294" width="14.453125" bestFit="1" customWidth="1"/>
    <col min="5295" max="5295" width="11.6328125" bestFit="1" customWidth="1"/>
    <col min="5296" max="5296" width="14.36328125" bestFit="1" customWidth="1"/>
    <col min="5297" max="5297" width="14.453125" bestFit="1" customWidth="1"/>
    <col min="5298" max="5298" width="11.6328125" bestFit="1" customWidth="1"/>
    <col min="5299" max="5299" width="14.36328125" bestFit="1" customWidth="1"/>
    <col min="5300" max="5300" width="14.453125" bestFit="1" customWidth="1"/>
    <col min="5301" max="5301" width="11.6328125" bestFit="1" customWidth="1"/>
    <col min="5302" max="5302" width="14.36328125" bestFit="1" customWidth="1"/>
    <col min="5303" max="5303" width="14.453125" bestFit="1" customWidth="1"/>
    <col min="5304" max="5304" width="11.6328125" bestFit="1" customWidth="1"/>
    <col min="5305" max="5305" width="14.36328125" bestFit="1" customWidth="1"/>
    <col min="5306" max="5306" width="14.453125" bestFit="1" customWidth="1"/>
    <col min="5307" max="5307" width="11.6328125" bestFit="1" customWidth="1"/>
    <col min="5308" max="5308" width="14.36328125" bestFit="1" customWidth="1"/>
    <col min="5309" max="5309" width="14.453125" bestFit="1" customWidth="1"/>
    <col min="5310" max="5310" width="11.6328125" bestFit="1" customWidth="1"/>
    <col min="5311" max="5311" width="14.36328125" bestFit="1" customWidth="1"/>
    <col min="5312" max="5312" width="14.453125" bestFit="1" customWidth="1"/>
    <col min="5313" max="5313" width="11.6328125" bestFit="1" customWidth="1"/>
    <col min="5314" max="5314" width="14.36328125" bestFit="1" customWidth="1"/>
    <col min="5315" max="5315" width="14.453125" bestFit="1" customWidth="1"/>
    <col min="5316" max="5316" width="11.6328125" bestFit="1" customWidth="1"/>
    <col min="5317" max="5317" width="14.36328125" bestFit="1" customWidth="1"/>
    <col min="5318" max="5318" width="14.453125" bestFit="1" customWidth="1"/>
    <col min="5319" max="5319" width="11.6328125" bestFit="1" customWidth="1"/>
    <col min="5320" max="5320" width="14.36328125" bestFit="1" customWidth="1"/>
    <col min="5321" max="5321" width="14.453125" bestFit="1" customWidth="1"/>
    <col min="5322" max="5322" width="11.6328125" bestFit="1" customWidth="1"/>
    <col min="5323" max="5323" width="14.36328125" bestFit="1" customWidth="1"/>
    <col min="5324" max="5324" width="14.453125" bestFit="1" customWidth="1"/>
    <col min="5325" max="5325" width="11.6328125" bestFit="1" customWidth="1"/>
    <col min="5326" max="5326" width="14.36328125" bestFit="1" customWidth="1"/>
    <col min="5327" max="5327" width="14.453125" bestFit="1" customWidth="1"/>
    <col min="5328" max="5328" width="11.6328125" bestFit="1" customWidth="1"/>
    <col min="5329" max="5329" width="14.36328125" bestFit="1" customWidth="1"/>
    <col min="5330" max="5330" width="14.453125" bestFit="1" customWidth="1"/>
    <col min="5331" max="5331" width="11.6328125" bestFit="1" customWidth="1"/>
    <col min="5332" max="5332" width="14.36328125" bestFit="1" customWidth="1"/>
    <col min="5333" max="5333" width="14.453125" bestFit="1" customWidth="1"/>
    <col min="5334" max="5334" width="11.6328125" bestFit="1" customWidth="1"/>
    <col min="5335" max="5335" width="14.36328125" bestFit="1" customWidth="1"/>
    <col min="5336" max="5336" width="14.453125" bestFit="1" customWidth="1"/>
    <col min="5337" max="5337" width="11.6328125" bestFit="1" customWidth="1"/>
    <col min="5338" max="5338" width="14.36328125" bestFit="1" customWidth="1"/>
    <col min="5339" max="5339" width="14.453125" bestFit="1" customWidth="1"/>
    <col min="5340" max="5340" width="11.6328125" bestFit="1" customWidth="1"/>
    <col min="5341" max="5341" width="14.36328125" bestFit="1" customWidth="1"/>
    <col min="5342" max="5342" width="14.453125" bestFit="1" customWidth="1"/>
    <col min="5343" max="5343" width="11.6328125" bestFit="1" customWidth="1"/>
    <col min="5344" max="5344" width="14.36328125" bestFit="1" customWidth="1"/>
    <col min="5345" max="5345" width="14.453125" bestFit="1" customWidth="1"/>
    <col min="5346" max="5346" width="11.6328125" bestFit="1" customWidth="1"/>
    <col min="5347" max="5347" width="14.36328125" bestFit="1" customWidth="1"/>
    <col min="5348" max="5348" width="14.453125" bestFit="1" customWidth="1"/>
    <col min="5349" max="5349" width="11.6328125" bestFit="1" customWidth="1"/>
    <col min="5350" max="5350" width="14.36328125" bestFit="1" customWidth="1"/>
    <col min="5351" max="5351" width="14.453125" bestFit="1" customWidth="1"/>
    <col min="5352" max="5352" width="11.6328125" bestFit="1" customWidth="1"/>
    <col min="5353" max="5353" width="14.36328125" bestFit="1" customWidth="1"/>
    <col min="5354" max="5354" width="14.453125" bestFit="1" customWidth="1"/>
    <col min="5355" max="5355" width="11.6328125" bestFit="1" customWidth="1"/>
    <col min="5356" max="5356" width="14.36328125" bestFit="1" customWidth="1"/>
    <col min="5357" max="5357" width="14.453125" bestFit="1" customWidth="1"/>
    <col min="5358" max="5358" width="11.6328125" bestFit="1" customWidth="1"/>
    <col min="5359" max="5359" width="14.36328125" bestFit="1" customWidth="1"/>
    <col min="5360" max="5360" width="14.453125" bestFit="1" customWidth="1"/>
    <col min="5361" max="5361" width="11.6328125" bestFit="1" customWidth="1"/>
    <col min="5362" max="5362" width="14.36328125" bestFit="1" customWidth="1"/>
    <col min="5363" max="5363" width="14.453125" bestFit="1" customWidth="1"/>
    <col min="5364" max="5364" width="11.6328125" bestFit="1" customWidth="1"/>
    <col min="5365" max="5365" width="14.36328125" bestFit="1" customWidth="1"/>
    <col min="5366" max="5366" width="14.453125" bestFit="1" customWidth="1"/>
    <col min="5367" max="5367" width="11.6328125" bestFit="1" customWidth="1"/>
    <col min="5368" max="5368" width="14.36328125" bestFit="1" customWidth="1"/>
    <col min="5369" max="5369" width="14.453125" bestFit="1" customWidth="1"/>
    <col min="5370" max="5370" width="11.6328125" bestFit="1" customWidth="1"/>
    <col min="5371" max="5371" width="14.36328125" bestFit="1" customWidth="1"/>
    <col min="5372" max="5372" width="14.453125" bestFit="1" customWidth="1"/>
    <col min="5373" max="5373" width="11.6328125" bestFit="1" customWidth="1"/>
    <col min="5374" max="5374" width="14.36328125" bestFit="1" customWidth="1"/>
    <col min="5375" max="5375" width="14.453125" bestFit="1" customWidth="1"/>
    <col min="5376" max="5376" width="11.6328125" bestFit="1" customWidth="1"/>
    <col min="5377" max="5377" width="14.36328125" bestFit="1" customWidth="1"/>
    <col min="5378" max="5378" width="14.453125" bestFit="1" customWidth="1"/>
    <col min="5379" max="5379" width="11.6328125" bestFit="1" customWidth="1"/>
    <col min="5380" max="5380" width="14.36328125" bestFit="1" customWidth="1"/>
    <col min="5381" max="5381" width="14.453125" bestFit="1" customWidth="1"/>
    <col min="5382" max="5382" width="11.6328125" bestFit="1" customWidth="1"/>
    <col min="5383" max="5383" width="14.36328125" bestFit="1" customWidth="1"/>
    <col min="5384" max="5384" width="14.453125" bestFit="1" customWidth="1"/>
    <col min="5385" max="5385" width="11.6328125" bestFit="1" customWidth="1"/>
    <col min="5386" max="5386" width="14.36328125" bestFit="1" customWidth="1"/>
    <col min="5387" max="5387" width="14.453125" bestFit="1" customWidth="1"/>
    <col min="5388" max="5388" width="11.6328125" bestFit="1" customWidth="1"/>
    <col min="5389" max="5389" width="14.36328125" bestFit="1" customWidth="1"/>
    <col min="5390" max="5390" width="14.453125" bestFit="1" customWidth="1"/>
    <col min="5391" max="5391" width="11.6328125" bestFit="1" customWidth="1"/>
    <col min="5392" max="5392" width="14.36328125" bestFit="1" customWidth="1"/>
    <col min="5393" max="5393" width="14.453125" bestFit="1" customWidth="1"/>
    <col min="5394" max="5394" width="11.6328125" bestFit="1" customWidth="1"/>
    <col min="5395" max="5395" width="14.36328125" bestFit="1" customWidth="1"/>
    <col min="5396" max="5396" width="14.453125" bestFit="1" customWidth="1"/>
    <col min="5397" max="5397" width="11.6328125" bestFit="1" customWidth="1"/>
    <col min="5398" max="5398" width="14.36328125" bestFit="1" customWidth="1"/>
    <col min="5399" max="5399" width="14.453125" bestFit="1" customWidth="1"/>
    <col min="5400" max="5400" width="11.6328125" bestFit="1" customWidth="1"/>
    <col min="5401" max="5401" width="14.36328125" bestFit="1" customWidth="1"/>
    <col min="5402" max="5402" width="14.453125" bestFit="1" customWidth="1"/>
    <col min="5403" max="5403" width="11.6328125" bestFit="1" customWidth="1"/>
    <col min="5404" max="5404" width="14.36328125" bestFit="1" customWidth="1"/>
    <col min="5405" max="5405" width="14.453125" bestFit="1" customWidth="1"/>
    <col min="5406" max="5406" width="11.6328125" bestFit="1" customWidth="1"/>
    <col min="5407" max="5407" width="14.36328125" bestFit="1" customWidth="1"/>
    <col min="5408" max="5408" width="14.453125" bestFit="1" customWidth="1"/>
    <col min="5409" max="5409" width="11.6328125" bestFit="1" customWidth="1"/>
    <col min="5410" max="5410" width="14.36328125" bestFit="1" customWidth="1"/>
    <col min="5411" max="5411" width="14.453125" bestFit="1" customWidth="1"/>
    <col min="5412" max="5412" width="11.6328125" bestFit="1" customWidth="1"/>
    <col min="5413" max="5413" width="14.36328125" bestFit="1" customWidth="1"/>
    <col min="5414" max="5414" width="14.453125" bestFit="1" customWidth="1"/>
    <col min="5415" max="5415" width="11.6328125" bestFit="1" customWidth="1"/>
    <col min="5416" max="5416" width="14.36328125" bestFit="1" customWidth="1"/>
    <col min="5417" max="5417" width="14.453125" bestFit="1" customWidth="1"/>
    <col min="5418" max="5418" width="11.6328125" bestFit="1" customWidth="1"/>
    <col min="5419" max="5419" width="14.36328125" bestFit="1" customWidth="1"/>
    <col min="5420" max="5420" width="14.453125" bestFit="1" customWidth="1"/>
    <col min="5421" max="5421" width="11.6328125" bestFit="1" customWidth="1"/>
    <col min="5422" max="5422" width="14.36328125" bestFit="1" customWidth="1"/>
    <col min="5423" max="5423" width="14.453125" bestFit="1" customWidth="1"/>
    <col min="5424" max="5424" width="11.6328125" bestFit="1" customWidth="1"/>
    <col min="5425" max="5425" width="14.36328125" bestFit="1" customWidth="1"/>
    <col min="5426" max="5426" width="14.453125" bestFit="1" customWidth="1"/>
    <col min="5427" max="5427" width="11.6328125" bestFit="1" customWidth="1"/>
    <col min="5428" max="5428" width="14.36328125" bestFit="1" customWidth="1"/>
    <col min="5429" max="5429" width="14.453125" bestFit="1" customWidth="1"/>
    <col min="5430" max="5430" width="11.6328125" bestFit="1" customWidth="1"/>
    <col min="5431" max="5431" width="14.36328125" bestFit="1" customWidth="1"/>
    <col min="5432" max="5432" width="14.453125" bestFit="1" customWidth="1"/>
    <col min="5433" max="5433" width="11.6328125" bestFit="1" customWidth="1"/>
    <col min="5434" max="5434" width="14.36328125" bestFit="1" customWidth="1"/>
    <col min="5435" max="5435" width="14.453125" bestFit="1" customWidth="1"/>
    <col min="5436" max="5436" width="11.6328125" bestFit="1" customWidth="1"/>
    <col min="5437" max="5437" width="14.36328125" bestFit="1" customWidth="1"/>
    <col min="5438" max="5438" width="14.453125" bestFit="1" customWidth="1"/>
    <col min="5439" max="5439" width="11.6328125" bestFit="1" customWidth="1"/>
    <col min="5440" max="5440" width="14.36328125" bestFit="1" customWidth="1"/>
    <col min="5441" max="5441" width="14.453125" bestFit="1" customWidth="1"/>
    <col min="5442" max="5442" width="11.6328125" bestFit="1" customWidth="1"/>
    <col min="5443" max="5443" width="14.36328125" bestFit="1" customWidth="1"/>
    <col min="5444" max="5444" width="14.453125" bestFit="1" customWidth="1"/>
    <col min="5445" max="5445" width="11.6328125" bestFit="1" customWidth="1"/>
    <col min="5446" max="5446" width="14.36328125" bestFit="1" customWidth="1"/>
    <col min="5447" max="5447" width="14.453125" bestFit="1" customWidth="1"/>
    <col min="5448" max="5448" width="11.6328125" bestFit="1" customWidth="1"/>
    <col min="5449" max="5449" width="14.36328125" bestFit="1" customWidth="1"/>
    <col min="5450" max="5450" width="14.453125" bestFit="1" customWidth="1"/>
    <col min="5451" max="5451" width="11.6328125" bestFit="1" customWidth="1"/>
    <col min="5452" max="5452" width="14.36328125" bestFit="1" customWidth="1"/>
    <col min="5453" max="5453" width="14.453125" bestFit="1" customWidth="1"/>
    <col min="5454" max="5454" width="11.6328125" bestFit="1" customWidth="1"/>
    <col min="5455" max="5455" width="14.36328125" bestFit="1" customWidth="1"/>
    <col min="5456" max="5456" width="14.453125" bestFit="1" customWidth="1"/>
    <col min="5457" max="5457" width="11.6328125" bestFit="1" customWidth="1"/>
    <col min="5458" max="5458" width="14.36328125" bestFit="1" customWidth="1"/>
    <col min="5459" max="5459" width="14.453125" bestFit="1" customWidth="1"/>
    <col min="5460" max="5460" width="11.6328125" bestFit="1" customWidth="1"/>
    <col min="5461" max="5461" width="14.36328125" bestFit="1" customWidth="1"/>
    <col min="5462" max="5462" width="14.453125" bestFit="1" customWidth="1"/>
    <col min="5463" max="5463" width="11.6328125" bestFit="1" customWidth="1"/>
    <col min="5464" max="5464" width="14.36328125" bestFit="1" customWidth="1"/>
    <col min="5465" max="5465" width="14.453125" bestFit="1" customWidth="1"/>
    <col min="5466" max="5466" width="11.6328125" bestFit="1" customWidth="1"/>
    <col min="5467" max="5467" width="14.36328125" bestFit="1" customWidth="1"/>
    <col min="5468" max="5468" width="14.453125" bestFit="1" customWidth="1"/>
    <col min="5469" max="5469" width="11.6328125" bestFit="1" customWidth="1"/>
    <col min="5470" max="5470" width="14.36328125" bestFit="1" customWidth="1"/>
    <col min="5471" max="5471" width="14.453125" bestFit="1" customWidth="1"/>
    <col min="5472" max="5472" width="11.6328125" bestFit="1" customWidth="1"/>
    <col min="5473" max="5473" width="14.36328125" bestFit="1" customWidth="1"/>
    <col min="5474" max="5474" width="14.453125" bestFit="1" customWidth="1"/>
    <col min="5475" max="5475" width="11.6328125" bestFit="1" customWidth="1"/>
    <col min="5476" max="5476" width="14.36328125" bestFit="1" customWidth="1"/>
    <col min="5477" max="5477" width="14.453125" bestFit="1" customWidth="1"/>
    <col min="5478" max="5478" width="11.6328125" bestFit="1" customWidth="1"/>
    <col min="5479" max="5479" width="14.36328125" bestFit="1" customWidth="1"/>
    <col min="5480" max="5480" width="14.453125" bestFit="1" customWidth="1"/>
    <col min="5481" max="5481" width="11.6328125" bestFit="1" customWidth="1"/>
    <col min="5482" max="5482" width="14.36328125" bestFit="1" customWidth="1"/>
    <col min="5483" max="5483" width="14.453125" bestFit="1" customWidth="1"/>
    <col min="5484" max="5484" width="11.6328125" bestFit="1" customWidth="1"/>
    <col min="5485" max="5485" width="14.36328125" bestFit="1" customWidth="1"/>
    <col min="5486" max="5486" width="14.453125" bestFit="1" customWidth="1"/>
    <col min="5487" max="5487" width="11.6328125" bestFit="1" customWidth="1"/>
    <col min="5488" max="5488" width="14.36328125" bestFit="1" customWidth="1"/>
    <col min="5489" max="5489" width="14.453125" bestFit="1" customWidth="1"/>
    <col min="5490" max="5490" width="11.6328125" bestFit="1" customWidth="1"/>
    <col min="5491" max="5491" width="14.36328125" bestFit="1" customWidth="1"/>
    <col min="5492" max="5492" width="14.453125" bestFit="1" customWidth="1"/>
    <col min="5493" max="5493" width="11.6328125" bestFit="1" customWidth="1"/>
    <col min="5494" max="5494" width="14.36328125" bestFit="1" customWidth="1"/>
    <col min="5495" max="5495" width="14.453125" bestFit="1" customWidth="1"/>
    <col min="5496" max="5496" width="11.6328125" bestFit="1" customWidth="1"/>
    <col min="5497" max="5497" width="14.36328125" bestFit="1" customWidth="1"/>
    <col min="5498" max="5498" width="14.453125" bestFit="1" customWidth="1"/>
    <col min="5499" max="5499" width="11.6328125" bestFit="1" customWidth="1"/>
    <col min="5500" max="5500" width="14.36328125" bestFit="1" customWidth="1"/>
    <col min="5501" max="5501" width="14.453125" bestFit="1" customWidth="1"/>
    <col min="5502" max="5502" width="11.6328125" bestFit="1" customWidth="1"/>
    <col min="5503" max="5503" width="14.36328125" bestFit="1" customWidth="1"/>
    <col min="5504" max="5504" width="14.453125" bestFit="1" customWidth="1"/>
    <col min="5505" max="5505" width="11.6328125" bestFit="1" customWidth="1"/>
    <col min="5506" max="5506" width="14.36328125" bestFit="1" customWidth="1"/>
    <col min="5507" max="5507" width="14.453125" bestFit="1" customWidth="1"/>
    <col min="5508" max="5508" width="11.6328125" bestFit="1" customWidth="1"/>
    <col min="5509" max="5509" width="14.36328125" bestFit="1" customWidth="1"/>
    <col min="5510" max="5510" width="14.453125" bestFit="1" customWidth="1"/>
    <col min="5511" max="5511" width="11.6328125" bestFit="1" customWidth="1"/>
    <col min="5512" max="5512" width="14.36328125" bestFit="1" customWidth="1"/>
    <col min="5513" max="5513" width="14.453125" bestFit="1" customWidth="1"/>
    <col min="5514" max="5514" width="11.6328125" bestFit="1" customWidth="1"/>
    <col min="5515" max="5515" width="14.36328125" bestFit="1" customWidth="1"/>
    <col min="5516" max="5516" width="14.453125" bestFit="1" customWidth="1"/>
    <col min="5517" max="5517" width="11.6328125" bestFit="1" customWidth="1"/>
    <col min="5518" max="5518" width="14.36328125" bestFit="1" customWidth="1"/>
    <col min="5519" max="5519" width="14.453125" bestFit="1" customWidth="1"/>
    <col min="5520" max="5520" width="11.6328125" bestFit="1" customWidth="1"/>
    <col min="5521" max="5521" width="14.36328125" bestFit="1" customWidth="1"/>
    <col min="5522" max="5522" width="14.453125" bestFit="1" customWidth="1"/>
    <col min="5523" max="5523" width="11.6328125" bestFit="1" customWidth="1"/>
    <col min="5524" max="5524" width="14.36328125" bestFit="1" customWidth="1"/>
    <col min="5525" max="5525" width="14.453125" bestFit="1" customWidth="1"/>
    <col min="5526" max="5526" width="11.6328125" bestFit="1" customWidth="1"/>
    <col min="5527" max="5527" width="14.36328125" bestFit="1" customWidth="1"/>
    <col min="5528" max="5528" width="14.453125" bestFit="1" customWidth="1"/>
    <col min="5529" max="5529" width="11.6328125" bestFit="1" customWidth="1"/>
    <col min="5530" max="5530" width="14.36328125" bestFit="1" customWidth="1"/>
    <col min="5531" max="5531" width="14.453125" bestFit="1" customWidth="1"/>
    <col min="5532" max="5532" width="11.6328125" bestFit="1" customWidth="1"/>
    <col min="5533" max="5533" width="14.36328125" bestFit="1" customWidth="1"/>
    <col min="5534" max="5534" width="14.453125" bestFit="1" customWidth="1"/>
    <col min="5535" max="5535" width="11.6328125" bestFit="1" customWidth="1"/>
    <col min="5536" max="5536" width="14.36328125" bestFit="1" customWidth="1"/>
    <col min="5537" max="5537" width="14.453125" bestFit="1" customWidth="1"/>
    <col min="5538" max="5538" width="11.6328125" bestFit="1" customWidth="1"/>
    <col min="5539" max="5539" width="14.36328125" bestFit="1" customWidth="1"/>
    <col min="5540" max="5540" width="14.453125" bestFit="1" customWidth="1"/>
    <col min="5541" max="5541" width="11.6328125" bestFit="1" customWidth="1"/>
    <col min="5542" max="5542" width="14.36328125" bestFit="1" customWidth="1"/>
    <col min="5543" max="5543" width="14.453125" bestFit="1" customWidth="1"/>
    <col min="5544" max="5544" width="11.6328125" bestFit="1" customWidth="1"/>
    <col min="5545" max="5545" width="14.36328125" bestFit="1" customWidth="1"/>
    <col min="5546" max="5546" width="14.453125" bestFit="1" customWidth="1"/>
    <col min="5547" max="5547" width="11.6328125" bestFit="1" customWidth="1"/>
    <col min="5548" max="5548" width="14.36328125" bestFit="1" customWidth="1"/>
    <col min="5549" max="5549" width="14.453125" bestFit="1" customWidth="1"/>
    <col min="5550" max="5550" width="11.6328125" bestFit="1" customWidth="1"/>
    <col min="5551" max="5551" width="14.36328125" bestFit="1" customWidth="1"/>
    <col min="5552" max="5552" width="14.453125" bestFit="1" customWidth="1"/>
    <col min="5553" max="5553" width="11.6328125" bestFit="1" customWidth="1"/>
    <col min="5554" max="5554" width="14.36328125" bestFit="1" customWidth="1"/>
    <col min="5555" max="5555" width="14.453125" bestFit="1" customWidth="1"/>
    <col min="5556" max="5556" width="11.6328125" bestFit="1" customWidth="1"/>
    <col min="5557" max="5557" width="14.36328125" bestFit="1" customWidth="1"/>
    <col min="5558" max="5558" width="14.453125" bestFit="1" customWidth="1"/>
    <col min="5559" max="5559" width="11.6328125" bestFit="1" customWidth="1"/>
    <col min="5560" max="5560" width="14.36328125" bestFit="1" customWidth="1"/>
    <col min="5561" max="5561" width="14.453125" bestFit="1" customWidth="1"/>
    <col min="5562" max="5562" width="11.6328125" bestFit="1" customWidth="1"/>
    <col min="5563" max="5563" width="14.36328125" bestFit="1" customWidth="1"/>
    <col min="5564" max="5564" width="14.453125" bestFit="1" customWidth="1"/>
    <col min="5565" max="5565" width="11.6328125" bestFit="1" customWidth="1"/>
    <col min="5566" max="5566" width="14.36328125" bestFit="1" customWidth="1"/>
    <col min="5567" max="5567" width="14.453125" bestFit="1" customWidth="1"/>
    <col min="5568" max="5568" width="11.6328125" bestFit="1" customWidth="1"/>
    <col min="5569" max="5569" width="14.36328125" bestFit="1" customWidth="1"/>
    <col min="5570" max="5570" width="14.453125" bestFit="1" customWidth="1"/>
    <col min="5571" max="5571" width="11.6328125" bestFit="1" customWidth="1"/>
    <col min="5572" max="5572" width="14.36328125" bestFit="1" customWidth="1"/>
    <col min="5573" max="5573" width="14.453125" bestFit="1" customWidth="1"/>
    <col min="5574" max="5574" width="11.6328125" bestFit="1" customWidth="1"/>
    <col min="5575" max="5575" width="14.36328125" bestFit="1" customWidth="1"/>
    <col min="5576" max="5576" width="14.453125" bestFit="1" customWidth="1"/>
    <col min="5577" max="5577" width="11.6328125" bestFit="1" customWidth="1"/>
    <col min="5578" max="5578" width="14.36328125" bestFit="1" customWidth="1"/>
    <col min="5579" max="5579" width="14.453125" bestFit="1" customWidth="1"/>
    <col min="5580" max="5580" width="11.6328125" bestFit="1" customWidth="1"/>
    <col min="5581" max="5581" width="14.36328125" bestFit="1" customWidth="1"/>
    <col min="5582" max="5582" width="14.453125" bestFit="1" customWidth="1"/>
    <col min="5583" max="5583" width="11.6328125" bestFit="1" customWidth="1"/>
    <col min="5584" max="5584" width="14.36328125" bestFit="1" customWidth="1"/>
    <col min="5585" max="5585" width="14.453125" bestFit="1" customWidth="1"/>
    <col min="5586" max="5586" width="11.6328125" bestFit="1" customWidth="1"/>
    <col min="5587" max="5587" width="14.36328125" bestFit="1" customWidth="1"/>
    <col min="5588" max="5588" width="14.453125" bestFit="1" customWidth="1"/>
    <col min="5589" max="5589" width="11.6328125" bestFit="1" customWidth="1"/>
    <col min="5590" max="5590" width="14.36328125" bestFit="1" customWidth="1"/>
    <col min="5591" max="5591" width="14.453125" bestFit="1" customWidth="1"/>
    <col min="5592" max="5592" width="11.6328125" bestFit="1" customWidth="1"/>
    <col min="5593" max="5593" width="14.36328125" bestFit="1" customWidth="1"/>
    <col min="5594" max="5594" width="14.453125" bestFit="1" customWidth="1"/>
    <col min="5595" max="5595" width="11.6328125" bestFit="1" customWidth="1"/>
    <col min="5596" max="5596" width="14.36328125" bestFit="1" customWidth="1"/>
    <col min="5597" max="5597" width="14.453125" bestFit="1" customWidth="1"/>
    <col min="5598" max="5598" width="11.6328125" bestFit="1" customWidth="1"/>
    <col min="5599" max="5599" width="14.36328125" bestFit="1" customWidth="1"/>
    <col min="5600" max="5600" width="14.453125" bestFit="1" customWidth="1"/>
    <col min="5601" max="5601" width="11.6328125" bestFit="1" customWidth="1"/>
    <col min="5602" max="5602" width="14.36328125" bestFit="1" customWidth="1"/>
    <col min="5603" max="5603" width="14.453125" bestFit="1" customWidth="1"/>
    <col min="5604" max="5604" width="11.6328125" bestFit="1" customWidth="1"/>
    <col min="5605" max="5605" width="14.36328125" bestFit="1" customWidth="1"/>
    <col min="5606" max="5606" width="14.453125" bestFit="1" customWidth="1"/>
    <col min="5607" max="5607" width="11.6328125" bestFit="1" customWidth="1"/>
    <col min="5608" max="5608" width="14.36328125" bestFit="1" customWidth="1"/>
    <col min="5609" max="5609" width="14.453125" bestFit="1" customWidth="1"/>
    <col min="5610" max="5610" width="11.6328125" bestFit="1" customWidth="1"/>
    <col min="5611" max="5611" width="14.36328125" bestFit="1" customWidth="1"/>
    <col min="5612" max="5612" width="14.453125" bestFit="1" customWidth="1"/>
    <col min="5613" max="5613" width="11.6328125" bestFit="1" customWidth="1"/>
    <col min="5614" max="5614" width="14.36328125" bestFit="1" customWidth="1"/>
    <col min="5615" max="5615" width="14.453125" bestFit="1" customWidth="1"/>
    <col min="5616" max="5616" width="11.6328125" bestFit="1" customWidth="1"/>
    <col min="5617" max="5617" width="14.36328125" bestFit="1" customWidth="1"/>
    <col min="5618" max="5618" width="14.453125" bestFit="1" customWidth="1"/>
    <col min="5619" max="5619" width="11.6328125" bestFit="1" customWidth="1"/>
    <col min="5620" max="5620" width="14.36328125" bestFit="1" customWidth="1"/>
    <col min="5621" max="5621" width="14.453125" bestFit="1" customWidth="1"/>
    <col min="5622" max="5622" width="11.6328125" bestFit="1" customWidth="1"/>
    <col min="5623" max="5623" width="14.36328125" bestFit="1" customWidth="1"/>
    <col min="5624" max="5624" width="14.453125" bestFit="1" customWidth="1"/>
    <col min="5625" max="5625" width="11.6328125" bestFit="1" customWidth="1"/>
    <col min="5626" max="5626" width="14.36328125" bestFit="1" customWidth="1"/>
    <col min="5627" max="5627" width="14.453125" bestFit="1" customWidth="1"/>
    <col min="5628" max="5628" width="11.6328125" bestFit="1" customWidth="1"/>
    <col min="5629" max="5629" width="14.36328125" bestFit="1" customWidth="1"/>
    <col min="5630" max="5630" width="14.453125" bestFit="1" customWidth="1"/>
    <col min="5631" max="5631" width="11.6328125" bestFit="1" customWidth="1"/>
    <col min="5632" max="5632" width="14.36328125" bestFit="1" customWidth="1"/>
    <col min="5633" max="5633" width="14.453125" bestFit="1" customWidth="1"/>
    <col min="5634" max="5634" width="11.6328125" bestFit="1" customWidth="1"/>
    <col min="5635" max="5635" width="14.36328125" bestFit="1" customWidth="1"/>
    <col min="5636" max="5636" width="14.453125" bestFit="1" customWidth="1"/>
    <col min="5637" max="5637" width="11.6328125" bestFit="1" customWidth="1"/>
    <col min="5638" max="5638" width="14.36328125" bestFit="1" customWidth="1"/>
    <col min="5639" max="5639" width="14.453125" bestFit="1" customWidth="1"/>
    <col min="5640" max="5640" width="11.6328125" bestFit="1" customWidth="1"/>
    <col min="5641" max="5641" width="14.36328125" bestFit="1" customWidth="1"/>
    <col min="5642" max="5642" width="14.453125" bestFit="1" customWidth="1"/>
    <col min="5643" max="5643" width="11.6328125" bestFit="1" customWidth="1"/>
    <col min="5644" max="5644" width="14.36328125" bestFit="1" customWidth="1"/>
    <col min="5645" max="5645" width="14.453125" bestFit="1" customWidth="1"/>
    <col min="5646" max="5646" width="11.6328125" bestFit="1" customWidth="1"/>
    <col min="5647" max="5647" width="14.36328125" bestFit="1" customWidth="1"/>
    <col min="5648" max="5648" width="14.453125" bestFit="1" customWidth="1"/>
    <col min="5649" max="5649" width="11.6328125" bestFit="1" customWidth="1"/>
    <col min="5650" max="5650" width="14.36328125" bestFit="1" customWidth="1"/>
    <col min="5651" max="5651" width="14.453125" bestFit="1" customWidth="1"/>
    <col min="5652" max="5652" width="11.6328125" bestFit="1" customWidth="1"/>
    <col min="5653" max="5653" width="14.36328125" bestFit="1" customWidth="1"/>
    <col min="5654" max="5654" width="14.453125" bestFit="1" customWidth="1"/>
    <col min="5655" max="5655" width="11.6328125" bestFit="1" customWidth="1"/>
    <col min="5656" max="5656" width="14.36328125" bestFit="1" customWidth="1"/>
    <col min="5657" max="5657" width="14.453125" bestFit="1" customWidth="1"/>
    <col min="5658" max="5658" width="11.6328125" bestFit="1" customWidth="1"/>
    <col min="5659" max="5659" width="14.36328125" bestFit="1" customWidth="1"/>
    <col min="5660" max="5660" width="14.453125" bestFit="1" customWidth="1"/>
    <col min="5661" max="5661" width="11.6328125" bestFit="1" customWidth="1"/>
    <col min="5662" max="5662" width="14.36328125" bestFit="1" customWidth="1"/>
    <col min="5663" max="5663" width="14.453125" bestFit="1" customWidth="1"/>
    <col min="5664" max="5664" width="11.6328125" bestFit="1" customWidth="1"/>
    <col min="5665" max="5665" width="14.36328125" bestFit="1" customWidth="1"/>
    <col min="5666" max="5666" width="14.453125" bestFit="1" customWidth="1"/>
    <col min="5667" max="5667" width="11.6328125" bestFit="1" customWidth="1"/>
    <col min="5668" max="5668" width="14.36328125" bestFit="1" customWidth="1"/>
    <col min="5669" max="5669" width="14.453125" bestFit="1" customWidth="1"/>
    <col min="5670" max="5670" width="11.6328125" bestFit="1" customWidth="1"/>
    <col min="5671" max="5671" width="14.36328125" bestFit="1" customWidth="1"/>
    <col min="5672" max="5672" width="14.453125" bestFit="1" customWidth="1"/>
    <col min="5673" max="5673" width="11.6328125" bestFit="1" customWidth="1"/>
    <col min="5674" max="5674" width="14.36328125" bestFit="1" customWidth="1"/>
    <col min="5675" max="5675" width="14.453125" bestFit="1" customWidth="1"/>
    <col min="5676" max="5676" width="11.6328125" bestFit="1" customWidth="1"/>
    <col min="5677" max="5677" width="14.36328125" bestFit="1" customWidth="1"/>
    <col min="5678" max="5678" width="14.453125" bestFit="1" customWidth="1"/>
    <col min="5679" max="5679" width="11.6328125" bestFit="1" customWidth="1"/>
    <col min="5680" max="5680" width="14.36328125" bestFit="1" customWidth="1"/>
    <col min="5681" max="5681" width="14.453125" bestFit="1" customWidth="1"/>
    <col min="5682" max="5682" width="11.6328125" bestFit="1" customWidth="1"/>
    <col min="5683" max="5683" width="14.36328125" bestFit="1" customWidth="1"/>
    <col min="5684" max="5684" width="14.453125" bestFit="1" customWidth="1"/>
    <col min="5685" max="5685" width="11.6328125" bestFit="1" customWidth="1"/>
    <col min="5686" max="5686" width="14.36328125" bestFit="1" customWidth="1"/>
    <col min="5687" max="5687" width="14.453125" bestFit="1" customWidth="1"/>
    <col min="5688" max="5688" width="11.6328125" bestFit="1" customWidth="1"/>
    <col min="5689" max="5689" width="14.36328125" bestFit="1" customWidth="1"/>
    <col min="5690" max="5690" width="14.453125" bestFit="1" customWidth="1"/>
    <col min="5691" max="5691" width="11.6328125" bestFit="1" customWidth="1"/>
    <col min="5692" max="5692" width="14.36328125" bestFit="1" customWidth="1"/>
    <col min="5693" max="5693" width="14.453125" bestFit="1" customWidth="1"/>
    <col min="5694" max="5694" width="11.6328125" bestFit="1" customWidth="1"/>
    <col min="5695" max="5695" width="14.36328125" bestFit="1" customWidth="1"/>
    <col min="5696" max="5696" width="14.453125" bestFit="1" customWidth="1"/>
    <col min="5697" max="5697" width="11.6328125" bestFit="1" customWidth="1"/>
    <col min="5698" max="5698" width="14.36328125" bestFit="1" customWidth="1"/>
    <col min="5699" max="5699" width="14.453125" bestFit="1" customWidth="1"/>
    <col min="5700" max="5700" width="11.6328125" bestFit="1" customWidth="1"/>
    <col min="5701" max="5701" width="14.36328125" bestFit="1" customWidth="1"/>
    <col min="5702" max="5702" width="14.453125" bestFit="1" customWidth="1"/>
    <col min="5703" max="5703" width="11.6328125" bestFit="1" customWidth="1"/>
    <col min="5704" max="5704" width="14.36328125" bestFit="1" customWidth="1"/>
    <col min="5705" max="5705" width="14.453125" bestFit="1" customWidth="1"/>
    <col min="5706" max="5706" width="11.6328125" bestFit="1" customWidth="1"/>
    <col min="5707" max="5707" width="14.36328125" bestFit="1" customWidth="1"/>
    <col min="5708" max="5708" width="14.453125" bestFit="1" customWidth="1"/>
    <col min="5709" max="5709" width="11.6328125" bestFit="1" customWidth="1"/>
    <col min="5710" max="5710" width="14.36328125" bestFit="1" customWidth="1"/>
    <col min="5711" max="5711" width="14.453125" bestFit="1" customWidth="1"/>
    <col min="5712" max="5712" width="11.6328125" bestFit="1" customWidth="1"/>
    <col min="5713" max="5713" width="14.36328125" bestFit="1" customWidth="1"/>
    <col min="5714" max="5714" width="14.453125" bestFit="1" customWidth="1"/>
    <col min="5715" max="5715" width="11.6328125" bestFit="1" customWidth="1"/>
    <col min="5716" max="5716" width="14.36328125" bestFit="1" customWidth="1"/>
    <col min="5717" max="5717" width="14.453125" bestFit="1" customWidth="1"/>
    <col min="5718" max="5718" width="11.6328125" bestFit="1" customWidth="1"/>
    <col min="5719" max="5719" width="14.36328125" bestFit="1" customWidth="1"/>
    <col min="5720" max="5720" width="14.453125" bestFit="1" customWidth="1"/>
    <col min="5721" max="5721" width="11.6328125" bestFit="1" customWidth="1"/>
    <col min="5722" max="5722" width="14.36328125" bestFit="1" customWidth="1"/>
    <col min="5723" max="5723" width="14.453125" bestFit="1" customWidth="1"/>
    <col min="5724" max="5724" width="11.6328125" bestFit="1" customWidth="1"/>
    <col min="5725" max="5725" width="14.36328125" bestFit="1" customWidth="1"/>
    <col min="5726" max="5726" width="14.453125" bestFit="1" customWidth="1"/>
    <col min="5727" max="5727" width="11.6328125" bestFit="1" customWidth="1"/>
    <col min="5728" max="5728" width="14.36328125" bestFit="1" customWidth="1"/>
    <col min="5729" max="5729" width="14.453125" bestFit="1" customWidth="1"/>
    <col min="5730" max="5730" width="11.6328125" bestFit="1" customWidth="1"/>
    <col min="5731" max="5731" width="14.36328125" bestFit="1" customWidth="1"/>
    <col min="5732" max="5732" width="14.453125" bestFit="1" customWidth="1"/>
    <col min="5733" max="5733" width="11.6328125" bestFit="1" customWidth="1"/>
    <col min="5734" max="5734" width="14.36328125" bestFit="1" customWidth="1"/>
    <col min="5735" max="5735" width="14.453125" bestFit="1" customWidth="1"/>
    <col min="5736" max="5736" width="11.6328125" bestFit="1" customWidth="1"/>
    <col min="5737" max="5737" width="14.36328125" bestFit="1" customWidth="1"/>
    <col min="5738" max="5738" width="14.453125" bestFit="1" customWidth="1"/>
    <col min="5739" max="5739" width="11.6328125" bestFit="1" customWidth="1"/>
    <col min="5740" max="5740" width="14.36328125" bestFit="1" customWidth="1"/>
    <col min="5741" max="5741" width="14.453125" bestFit="1" customWidth="1"/>
    <col min="5742" max="5742" width="11.6328125" bestFit="1" customWidth="1"/>
    <col min="5743" max="5743" width="14.36328125" bestFit="1" customWidth="1"/>
    <col min="5744" max="5744" width="14.453125" bestFit="1" customWidth="1"/>
    <col min="5745" max="5745" width="11.6328125" bestFit="1" customWidth="1"/>
    <col min="5746" max="5746" width="14.36328125" bestFit="1" customWidth="1"/>
    <col min="5747" max="5747" width="14.453125" bestFit="1" customWidth="1"/>
    <col min="5748" max="5748" width="11.6328125" bestFit="1" customWidth="1"/>
    <col min="5749" max="5749" width="14.36328125" bestFit="1" customWidth="1"/>
    <col min="5750" max="5750" width="14.453125" bestFit="1" customWidth="1"/>
    <col min="5751" max="5751" width="11.6328125" bestFit="1" customWidth="1"/>
    <col min="5752" max="5752" width="14.36328125" bestFit="1" customWidth="1"/>
    <col min="5753" max="5753" width="14.453125" bestFit="1" customWidth="1"/>
    <col min="5754" max="5754" width="11.6328125" bestFit="1" customWidth="1"/>
    <col min="5755" max="5755" width="14.36328125" bestFit="1" customWidth="1"/>
    <col min="5756" max="5756" width="14.453125" bestFit="1" customWidth="1"/>
    <col min="5757" max="5757" width="11.6328125" bestFit="1" customWidth="1"/>
    <col min="5758" max="5758" width="14.36328125" bestFit="1" customWidth="1"/>
    <col min="5759" max="5759" width="14.453125" bestFit="1" customWidth="1"/>
    <col min="5760" max="5760" width="11.6328125" bestFit="1" customWidth="1"/>
    <col min="5761" max="5761" width="14.36328125" bestFit="1" customWidth="1"/>
    <col min="5762" max="5762" width="14.453125" bestFit="1" customWidth="1"/>
    <col min="5763" max="5763" width="11.6328125" bestFit="1" customWidth="1"/>
    <col min="5764" max="5764" width="14.36328125" bestFit="1" customWidth="1"/>
    <col min="5765" max="5765" width="14.453125" bestFit="1" customWidth="1"/>
    <col min="5766" max="5766" width="11.6328125" bestFit="1" customWidth="1"/>
    <col min="5767" max="5767" width="14.36328125" bestFit="1" customWidth="1"/>
    <col min="5768" max="5768" width="14.453125" bestFit="1" customWidth="1"/>
    <col min="5769" max="5769" width="11.6328125" bestFit="1" customWidth="1"/>
    <col min="5770" max="5770" width="14.36328125" bestFit="1" customWidth="1"/>
    <col min="5771" max="5771" width="14.453125" bestFit="1" customWidth="1"/>
    <col min="5772" max="5772" width="11.6328125" bestFit="1" customWidth="1"/>
    <col min="5773" max="5773" width="14.36328125" bestFit="1" customWidth="1"/>
    <col min="5774" max="5774" width="14.453125" bestFit="1" customWidth="1"/>
    <col min="5775" max="5775" width="11.6328125" bestFit="1" customWidth="1"/>
    <col min="5776" max="5776" width="14.36328125" bestFit="1" customWidth="1"/>
    <col min="5777" max="5777" width="14.453125" bestFit="1" customWidth="1"/>
    <col min="5778" max="5778" width="11.6328125" bestFit="1" customWidth="1"/>
    <col min="5779" max="5779" width="14.36328125" bestFit="1" customWidth="1"/>
    <col min="5780" max="5780" width="14.453125" bestFit="1" customWidth="1"/>
    <col min="5781" max="5781" width="11.6328125" bestFit="1" customWidth="1"/>
    <col min="5782" max="5782" width="14.36328125" bestFit="1" customWidth="1"/>
    <col min="5783" max="5783" width="14.453125" bestFit="1" customWidth="1"/>
    <col min="5784" max="5784" width="11.6328125" bestFit="1" customWidth="1"/>
    <col min="5785" max="5785" width="14.36328125" bestFit="1" customWidth="1"/>
    <col min="5786" max="5786" width="14.453125" bestFit="1" customWidth="1"/>
    <col min="5787" max="5787" width="11.6328125" bestFit="1" customWidth="1"/>
    <col min="5788" max="5788" width="14.36328125" bestFit="1" customWidth="1"/>
    <col min="5789" max="5789" width="14.453125" bestFit="1" customWidth="1"/>
    <col min="5790" max="5790" width="11.6328125" bestFit="1" customWidth="1"/>
    <col min="5791" max="5791" width="14.36328125" bestFit="1" customWidth="1"/>
    <col min="5792" max="5792" width="14.453125" bestFit="1" customWidth="1"/>
    <col min="5793" max="5793" width="11.6328125" bestFit="1" customWidth="1"/>
    <col min="5794" max="5794" width="14.36328125" bestFit="1" customWidth="1"/>
    <col min="5795" max="5795" width="14.453125" bestFit="1" customWidth="1"/>
    <col min="5796" max="5796" width="11.6328125" bestFit="1" customWidth="1"/>
    <col min="5797" max="5797" width="14.36328125" bestFit="1" customWidth="1"/>
    <col min="5798" max="5798" width="14.453125" bestFit="1" customWidth="1"/>
    <col min="5799" max="5799" width="11.6328125" bestFit="1" customWidth="1"/>
    <col min="5800" max="5800" width="14.36328125" bestFit="1" customWidth="1"/>
    <col min="5801" max="5801" width="14.453125" bestFit="1" customWidth="1"/>
    <col min="5802" max="5802" width="11.6328125" bestFit="1" customWidth="1"/>
    <col min="5803" max="5803" width="14.36328125" bestFit="1" customWidth="1"/>
    <col min="5804" max="5804" width="14.453125" bestFit="1" customWidth="1"/>
    <col min="5805" max="5805" width="11.6328125" bestFit="1" customWidth="1"/>
    <col min="5806" max="5806" width="14.36328125" bestFit="1" customWidth="1"/>
    <col min="5807" max="5807" width="14.453125" bestFit="1" customWidth="1"/>
    <col min="5808" max="5808" width="11.6328125" bestFit="1" customWidth="1"/>
    <col min="5809" max="5809" width="14.36328125" bestFit="1" customWidth="1"/>
    <col min="5810" max="5810" width="14.453125" bestFit="1" customWidth="1"/>
    <col min="5811" max="5811" width="11.6328125" bestFit="1" customWidth="1"/>
    <col min="5812" max="5812" width="14.36328125" bestFit="1" customWidth="1"/>
    <col min="5813" max="5813" width="14.453125" bestFit="1" customWidth="1"/>
    <col min="5814" max="5814" width="11.6328125" bestFit="1" customWidth="1"/>
    <col min="5815" max="5815" width="14.36328125" bestFit="1" customWidth="1"/>
    <col min="5816" max="5816" width="14.453125" bestFit="1" customWidth="1"/>
    <col min="5817" max="5817" width="11.6328125" bestFit="1" customWidth="1"/>
    <col min="5818" max="5818" width="14.36328125" bestFit="1" customWidth="1"/>
    <col min="5819" max="5819" width="14.453125" bestFit="1" customWidth="1"/>
    <col min="5820" max="5820" width="11.6328125" bestFit="1" customWidth="1"/>
    <col min="5821" max="5821" width="14.36328125" bestFit="1" customWidth="1"/>
    <col min="5822" max="5822" width="14.453125" bestFit="1" customWidth="1"/>
    <col min="5823" max="5823" width="11.6328125" bestFit="1" customWidth="1"/>
    <col min="5824" max="5824" width="14.36328125" bestFit="1" customWidth="1"/>
    <col min="5825" max="5825" width="14.453125" bestFit="1" customWidth="1"/>
    <col min="5826" max="5826" width="11.6328125" bestFit="1" customWidth="1"/>
    <col min="5827" max="5827" width="14.36328125" bestFit="1" customWidth="1"/>
    <col min="5828" max="5828" width="14.453125" bestFit="1" customWidth="1"/>
    <col min="5829" max="5829" width="11.6328125" bestFit="1" customWidth="1"/>
    <col min="5830" max="5830" width="14.36328125" bestFit="1" customWidth="1"/>
    <col min="5831" max="5831" width="14.453125" bestFit="1" customWidth="1"/>
    <col min="5832" max="5832" width="11.6328125" bestFit="1" customWidth="1"/>
    <col min="5833" max="5833" width="14.36328125" bestFit="1" customWidth="1"/>
    <col min="5834" max="5834" width="14.453125" bestFit="1" customWidth="1"/>
    <col min="5835" max="5835" width="11.6328125" bestFit="1" customWidth="1"/>
    <col min="5836" max="5836" width="14.36328125" bestFit="1" customWidth="1"/>
    <col min="5837" max="5837" width="14.453125" bestFit="1" customWidth="1"/>
    <col min="5838" max="5838" width="11.6328125" bestFit="1" customWidth="1"/>
    <col min="5839" max="5839" width="14.36328125" bestFit="1" customWidth="1"/>
    <col min="5840" max="5840" width="14.453125" bestFit="1" customWidth="1"/>
    <col min="5841" max="5841" width="11.6328125" bestFit="1" customWidth="1"/>
    <col min="5842" max="5842" width="14.36328125" bestFit="1" customWidth="1"/>
    <col min="5843" max="5843" width="14.453125" bestFit="1" customWidth="1"/>
    <col min="5844" max="5844" width="11.6328125" bestFit="1" customWidth="1"/>
    <col min="5845" max="5845" width="14.36328125" bestFit="1" customWidth="1"/>
    <col min="5846" max="5846" width="14.453125" bestFit="1" customWidth="1"/>
    <col min="5847" max="5847" width="11.6328125" bestFit="1" customWidth="1"/>
    <col min="5848" max="5848" width="14.36328125" bestFit="1" customWidth="1"/>
    <col min="5849" max="5849" width="14.453125" bestFit="1" customWidth="1"/>
    <col min="5850" max="5850" width="11.6328125" bestFit="1" customWidth="1"/>
    <col min="5851" max="5851" width="14.36328125" bestFit="1" customWidth="1"/>
    <col min="5852" max="5852" width="14.453125" bestFit="1" customWidth="1"/>
    <col min="5853" max="5853" width="11.6328125" bestFit="1" customWidth="1"/>
    <col min="5854" max="5854" width="14.36328125" bestFit="1" customWidth="1"/>
    <col min="5855" max="5855" width="14.453125" bestFit="1" customWidth="1"/>
    <col min="5856" max="5856" width="11.6328125" bestFit="1" customWidth="1"/>
    <col min="5857" max="5857" width="14.36328125" bestFit="1" customWidth="1"/>
    <col min="5858" max="5858" width="14.453125" bestFit="1" customWidth="1"/>
    <col min="5859" max="5859" width="11.6328125" bestFit="1" customWidth="1"/>
    <col min="5860" max="5860" width="14.36328125" bestFit="1" customWidth="1"/>
    <col min="5861" max="5861" width="14.453125" bestFit="1" customWidth="1"/>
    <col min="5862" max="5862" width="11.6328125" bestFit="1" customWidth="1"/>
    <col min="5863" max="5863" width="14.36328125" bestFit="1" customWidth="1"/>
    <col min="5864" max="5864" width="14.453125" bestFit="1" customWidth="1"/>
    <col min="5865" max="5865" width="11.6328125" bestFit="1" customWidth="1"/>
    <col min="5866" max="5866" width="14.36328125" bestFit="1" customWidth="1"/>
    <col min="5867" max="5867" width="14.453125" bestFit="1" customWidth="1"/>
    <col min="5868" max="5868" width="11.6328125" bestFit="1" customWidth="1"/>
    <col min="5869" max="5869" width="14.36328125" bestFit="1" customWidth="1"/>
    <col min="5870" max="5870" width="14.453125" bestFit="1" customWidth="1"/>
    <col min="5871" max="5871" width="11.6328125" bestFit="1" customWidth="1"/>
    <col min="5872" max="5872" width="14.36328125" bestFit="1" customWidth="1"/>
    <col min="5873" max="5873" width="14.453125" bestFit="1" customWidth="1"/>
    <col min="5874" max="5874" width="11.6328125" bestFit="1" customWidth="1"/>
    <col min="5875" max="5875" width="14.36328125" bestFit="1" customWidth="1"/>
    <col min="5876" max="5876" width="14.453125" bestFit="1" customWidth="1"/>
    <col min="5877" max="5877" width="11.6328125" bestFit="1" customWidth="1"/>
    <col min="5878" max="5878" width="14.36328125" bestFit="1" customWidth="1"/>
    <col min="5879" max="5879" width="14.453125" bestFit="1" customWidth="1"/>
    <col min="5880" max="5880" width="11.6328125" bestFit="1" customWidth="1"/>
    <col min="5881" max="5881" width="14.36328125" bestFit="1" customWidth="1"/>
    <col min="5882" max="5882" width="14.453125" bestFit="1" customWidth="1"/>
    <col min="5883" max="5883" width="11.6328125" bestFit="1" customWidth="1"/>
    <col min="5884" max="5884" width="14.36328125" bestFit="1" customWidth="1"/>
    <col min="5885" max="5885" width="14.453125" bestFit="1" customWidth="1"/>
    <col min="5886" max="5886" width="11.6328125" bestFit="1" customWidth="1"/>
    <col min="5887" max="5887" width="14.36328125" bestFit="1" customWidth="1"/>
    <col min="5888" max="5888" width="14.453125" bestFit="1" customWidth="1"/>
    <col min="5889" max="5889" width="11.6328125" bestFit="1" customWidth="1"/>
    <col min="5890" max="5890" width="14.36328125" bestFit="1" customWidth="1"/>
    <col min="5891" max="5891" width="14.453125" bestFit="1" customWidth="1"/>
    <col min="5892" max="5892" width="11.6328125" bestFit="1" customWidth="1"/>
    <col min="5893" max="5893" width="14.36328125" bestFit="1" customWidth="1"/>
    <col min="5894" max="5894" width="14.453125" bestFit="1" customWidth="1"/>
    <col min="5895" max="5895" width="11.6328125" bestFit="1" customWidth="1"/>
    <col min="5896" max="5896" width="14.36328125" bestFit="1" customWidth="1"/>
    <col min="5897" max="5897" width="14.453125" bestFit="1" customWidth="1"/>
    <col min="5898" max="5898" width="11.6328125" bestFit="1" customWidth="1"/>
    <col min="5899" max="5899" width="14.36328125" bestFit="1" customWidth="1"/>
    <col min="5900" max="5900" width="14.453125" bestFit="1" customWidth="1"/>
    <col min="5901" max="5901" width="11.6328125" bestFit="1" customWidth="1"/>
    <col min="5902" max="5902" width="14.36328125" bestFit="1" customWidth="1"/>
    <col min="5903" max="5903" width="14.453125" bestFit="1" customWidth="1"/>
    <col min="5904" max="5904" width="11.6328125" bestFit="1" customWidth="1"/>
    <col min="5905" max="5905" width="14.36328125" bestFit="1" customWidth="1"/>
    <col min="5906" max="5906" width="14.453125" bestFit="1" customWidth="1"/>
    <col min="5907" max="5907" width="11.6328125" bestFit="1" customWidth="1"/>
    <col min="5908" max="5908" width="14.36328125" bestFit="1" customWidth="1"/>
    <col min="5909" max="5909" width="14.453125" bestFit="1" customWidth="1"/>
    <col min="5910" max="5910" width="11.6328125" bestFit="1" customWidth="1"/>
    <col min="5911" max="5911" width="14.36328125" bestFit="1" customWidth="1"/>
    <col min="5912" max="5912" width="14.453125" bestFit="1" customWidth="1"/>
    <col min="5913" max="5913" width="11.6328125" bestFit="1" customWidth="1"/>
    <col min="5914" max="5914" width="14.36328125" bestFit="1" customWidth="1"/>
    <col min="5915" max="5915" width="14.453125" bestFit="1" customWidth="1"/>
    <col min="5916" max="5916" width="11.6328125" bestFit="1" customWidth="1"/>
    <col min="5917" max="5917" width="14.36328125" bestFit="1" customWidth="1"/>
    <col min="5918" max="5918" width="14.453125" bestFit="1" customWidth="1"/>
    <col min="5919" max="5919" width="11.6328125" bestFit="1" customWidth="1"/>
    <col min="5920" max="5920" width="14.36328125" bestFit="1" customWidth="1"/>
    <col min="5921" max="5921" width="14.453125" bestFit="1" customWidth="1"/>
    <col min="5922" max="5922" width="11.6328125" bestFit="1" customWidth="1"/>
    <col min="5923" max="5923" width="14.36328125" bestFit="1" customWidth="1"/>
    <col min="5924" max="5924" width="14.453125" bestFit="1" customWidth="1"/>
    <col min="5925" max="5925" width="11.6328125" bestFit="1" customWidth="1"/>
    <col min="5926" max="5926" width="14.36328125" bestFit="1" customWidth="1"/>
    <col min="5927" max="5927" width="14.453125" bestFit="1" customWidth="1"/>
    <col min="5928" max="5928" width="11.6328125" bestFit="1" customWidth="1"/>
    <col min="5929" max="5929" width="14.36328125" bestFit="1" customWidth="1"/>
    <col min="5930" max="5930" width="14.453125" bestFit="1" customWidth="1"/>
    <col min="5931" max="5931" width="11.6328125" bestFit="1" customWidth="1"/>
    <col min="5932" max="5932" width="14.36328125" bestFit="1" customWidth="1"/>
    <col min="5933" max="5933" width="14.453125" bestFit="1" customWidth="1"/>
    <col min="5934" max="5934" width="11.6328125" bestFit="1" customWidth="1"/>
    <col min="5935" max="5935" width="14.36328125" bestFit="1" customWidth="1"/>
    <col min="5936" max="5936" width="14.453125" bestFit="1" customWidth="1"/>
    <col min="5937" max="5937" width="11.6328125" bestFit="1" customWidth="1"/>
    <col min="5938" max="5938" width="14.36328125" bestFit="1" customWidth="1"/>
    <col min="5939" max="5939" width="14.453125" bestFit="1" customWidth="1"/>
    <col min="5940" max="5940" width="11.6328125" bestFit="1" customWidth="1"/>
    <col min="5941" max="5941" width="14.36328125" bestFit="1" customWidth="1"/>
    <col min="5942" max="5942" width="14.453125" bestFit="1" customWidth="1"/>
    <col min="5943" max="5943" width="11.6328125" bestFit="1" customWidth="1"/>
    <col min="5944" max="5944" width="14.36328125" bestFit="1" customWidth="1"/>
    <col min="5945" max="5945" width="14.453125" bestFit="1" customWidth="1"/>
    <col min="5946" max="5946" width="11.6328125" bestFit="1" customWidth="1"/>
    <col min="5947" max="5947" width="14.36328125" bestFit="1" customWidth="1"/>
    <col min="5948" max="5948" width="14.453125" bestFit="1" customWidth="1"/>
    <col min="5949" max="5949" width="11.6328125" bestFit="1" customWidth="1"/>
    <col min="5950" max="5950" width="14.36328125" bestFit="1" customWidth="1"/>
    <col min="5951" max="5951" width="14.453125" bestFit="1" customWidth="1"/>
    <col min="5952" max="5952" width="11.6328125" bestFit="1" customWidth="1"/>
    <col min="5953" max="5953" width="14.36328125" bestFit="1" customWidth="1"/>
    <col min="5954" max="5954" width="14.453125" bestFit="1" customWidth="1"/>
    <col min="5955" max="5955" width="11.6328125" bestFit="1" customWidth="1"/>
    <col min="5956" max="5956" width="14.36328125" bestFit="1" customWidth="1"/>
    <col min="5957" max="5957" width="14.453125" bestFit="1" customWidth="1"/>
    <col min="5958" max="5958" width="11.6328125" bestFit="1" customWidth="1"/>
    <col min="5959" max="5959" width="14.36328125" bestFit="1" customWidth="1"/>
    <col min="5960" max="5960" width="14.453125" bestFit="1" customWidth="1"/>
    <col min="5961" max="5961" width="11.6328125" bestFit="1" customWidth="1"/>
    <col min="5962" max="5962" width="14.36328125" bestFit="1" customWidth="1"/>
    <col min="5963" max="5963" width="14.453125" bestFit="1" customWidth="1"/>
    <col min="5964" max="5964" width="11.6328125" bestFit="1" customWidth="1"/>
    <col min="5965" max="5965" width="14.36328125" bestFit="1" customWidth="1"/>
    <col min="5966" max="5966" width="14.453125" bestFit="1" customWidth="1"/>
    <col min="5967" max="5967" width="11.6328125" bestFit="1" customWidth="1"/>
    <col min="5968" max="5968" width="14.36328125" bestFit="1" customWidth="1"/>
    <col min="5969" max="5969" width="14.453125" bestFit="1" customWidth="1"/>
    <col min="5970" max="5970" width="11.6328125" bestFit="1" customWidth="1"/>
    <col min="5971" max="5971" width="14.36328125" bestFit="1" customWidth="1"/>
    <col min="5972" max="5972" width="14.453125" bestFit="1" customWidth="1"/>
    <col min="5973" max="5973" width="11.6328125" bestFit="1" customWidth="1"/>
    <col min="5974" max="5974" width="14.36328125" bestFit="1" customWidth="1"/>
    <col min="5975" max="5975" width="14.453125" bestFit="1" customWidth="1"/>
    <col min="5976" max="5976" width="11.6328125" bestFit="1" customWidth="1"/>
    <col min="5977" max="5977" width="14.36328125" bestFit="1" customWidth="1"/>
    <col min="5978" max="5978" width="14.453125" bestFit="1" customWidth="1"/>
    <col min="5979" max="5979" width="11.6328125" bestFit="1" customWidth="1"/>
    <col min="5980" max="5980" width="14.36328125" bestFit="1" customWidth="1"/>
    <col min="5981" max="5981" width="14.453125" bestFit="1" customWidth="1"/>
    <col min="5982" max="5982" width="11.6328125" bestFit="1" customWidth="1"/>
    <col min="5983" max="5983" width="14.36328125" bestFit="1" customWidth="1"/>
    <col min="5984" max="5984" width="14.453125" bestFit="1" customWidth="1"/>
    <col min="5985" max="5985" width="11.6328125" bestFit="1" customWidth="1"/>
    <col min="5986" max="5986" width="14.36328125" bestFit="1" customWidth="1"/>
    <col min="5987" max="5987" width="14.453125" bestFit="1" customWidth="1"/>
    <col min="5988" max="5988" width="11.6328125" bestFit="1" customWidth="1"/>
    <col min="5989" max="5989" width="14.36328125" bestFit="1" customWidth="1"/>
    <col min="5990" max="5990" width="14.453125" bestFit="1" customWidth="1"/>
    <col min="5991" max="5991" width="11.6328125" bestFit="1" customWidth="1"/>
    <col min="5992" max="5992" width="14.36328125" bestFit="1" customWidth="1"/>
    <col min="5993" max="5993" width="14.453125" bestFit="1" customWidth="1"/>
    <col min="5994" max="5994" width="11.6328125" bestFit="1" customWidth="1"/>
    <col min="5995" max="5995" width="14.36328125" bestFit="1" customWidth="1"/>
    <col min="5996" max="5996" width="14.453125" bestFit="1" customWidth="1"/>
    <col min="5997" max="5997" width="11.6328125" bestFit="1" customWidth="1"/>
    <col min="5998" max="5998" width="14.36328125" bestFit="1" customWidth="1"/>
    <col min="5999" max="5999" width="14.453125" bestFit="1" customWidth="1"/>
    <col min="6000" max="6000" width="11.6328125" bestFit="1" customWidth="1"/>
    <col min="6001" max="6001" width="14.36328125" bestFit="1" customWidth="1"/>
    <col min="6002" max="6002" width="14.453125" bestFit="1" customWidth="1"/>
    <col min="6003" max="6003" width="11.6328125" bestFit="1" customWidth="1"/>
    <col min="6004" max="6004" width="14.36328125" bestFit="1" customWidth="1"/>
    <col min="6005" max="6005" width="14.453125" bestFit="1" customWidth="1"/>
    <col min="6006" max="6006" width="11.6328125" bestFit="1" customWidth="1"/>
    <col min="6007" max="6007" width="14.36328125" bestFit="1" customWidth="1"/>
    <col min="6008" max="6008" width="14.453125" bestFit="1" customWidth="1"/>
    <col min="6009" max="6009" width="11.6328125" bestFit="1" customWidth="1"/>
    <col min="6010" max="6010" width="14.36328125" bestFit="1" customWidth="1"/>
    <col min="6011" max="6011" width="14.453125" bestFit="1" customWidth="1"/>
    <col min="6012" max="6012" width="11.6328125" bestFit="1" customWidth="1"/>
    <col min="6013" max="6013" width="14.36328125" bestFit="1" customWidth="1"/>
    <col min="6014" max="6014" width="14.453125" bestFit="1" customWidth="1"/>
    <col min="6015" max="6015" width="11.6328125" bestFit="1" customWidth="1"/>
    <col min="6016" max="6016" width="14.36328125" bestFit="1" customWidth="1"/>
    <col min="6017" max="6017" width="14.453125" bestFit="1" customWidth="1"/>
    <col min="6018" max="6018" width="11.6328125" bestFit="1" customWidth="1"/>
    <col min="6019" max="6019" width="14.36328125" bestFit="1" customWidth="1"/>
    <col min="6020" max="6020" width="14.453125" bestFit="1" customWidth="1"/>
    <col min="6021" max="6021" width="11.6328125" bestFit="1" customWidth="1"/>
    <col min="6022" max="6022" width="14.36328125" bestFit="1" customWidth="1"/>
    <col min="6023" max="6023" width="14.453125" bestFit="1" customWidth="1"/>
    <col min="6024" max="6024" width="11.6328125" bestFit="1" customWidth="1"/>
    <col min="6025" max="6025" width="14.36328125" bestFit="1" customWidth="1"/>
    <col min="6026" max="6026" width="14.453125" bestFit="1" customWidth="1"/>
    <col min="6027" max="6027" width="11.6328125" bestFit="1" customWidth="1"/>
    <col min="6028" max="6028" width="14.36328125" bestFit="1" customWidth="1"/>
    <col min="6029" max="6029" width="14.453125" bestFit="1" customWidth="1"/>
    <col min="6030" max="6030" width="11.6328125" bestFit="1" customWidth="1"/>
    <col min="6031" max="6031" width="14.36328125" bestFit="1" customWidth="1"/>
    <col min="6032" max="6032" width="14.453125" bestFit="1" customWidth="1"/>
    <col min="6033" max="6033" width="11.6328125" bestFit="1" customWidth="1"/>
    <col min="6034" max="6034" width="14.36328125" bestFit="1" customWidth="1"/>
    <col min="6035" max="6035" width="14.453125" bestFit="1" customWidth="1"/>
    <col min="6036" max="6036" width="11.6328125" bestFit="1" customWidth="1"/>
    <col min="6037" max="6037" width="14.36328125" bestFit="1" customWidth="1"/>
    <col min="6038" max="6038" width="14.453125" bestFit="1" customWidth="1"/>
    <col min="6039" max="6039" width="11.6328125" bestFit="1" customWidth="1"/>
    <col min="6040" max="6040" width="14.36328125" bestFit="1" customWidth="1"/>
    <col min="6041" max="6041" width="14.453125" bestFit="1" customWidth="1"/>
    <col min="6042" max="6042" width="11.6328125" bestFit="1" customWidth="1"/>
    <col min="6043" max="6043" width="14.36328125" bestFit="1" customWidth="1"/>
    <col min="6044" max="6044" width="14.453125" bestFit="1" customWidth="1"/>
    <col min="6045" max="6045" width="11.6328125" bestFit="1" customWidth="1"/>
    <col min="6046" max="6046" width="14.36328125" bestFit="1" customWidth="1"/>
    <col min="6047" max="6047" width="14.453125" bestFit="1" customWidth="1"/>
    <col min="6048" max="6048" width="11.6328125" bestFit="1" customWidth="1"/>
    <col min="6049" max="6049" width="14.36328125" bestFit="1" customWidth="1"/>
    <col min="6050" max="6050" width="14.453125" bestFit="1" customWidth="1"/>
    <col min="6051" max="6051" width="11.6328125" bestFit="1" customWidth="1"/>
    <col min="6052" max="6052" width="14.36328125" bestFit="1" customWidth="1"/>
    <col min="6053" max="6053" width="14.453125" bestFit="1" customWidth="1"/>
    <col min="6054" max="6054" width="11.6328125" bestFit="1" customWidth="1"/>
    <col min="6055" max="6055" width="14.36328125" bestFit="1" customWidth="1"/>
    <col min="6056" max="6056" width="14.453125" bestFit="1" customWidth="1"/>
    <col min="6057" max="6057" width="11.6328125" bestFit="1" customWidth="1"/>
    <col min="6058" max="6058" width="14.36328125" bestFit="1" customWidth="1"/>
    <col min="6059" max="6059" width="14.453125" bestFit="1" customWidth="1"/>
    <col min="6060" max="6060" width="11.6328125" bestFit="1" customWidth="1"/>
    <col min="6061" max="6061" width="14.36328125" bestFit="1" customWidth="1"/>
    <col min="6062" max="6062" width="14.453125" bestFit="1" customWidth="1"/>
    <col min="6063" max="6063" width="11.6328125" bestFit="1" customWidth="1"/>
    <col min="6064" max="6064" width="14.36328125" bestFit="1" customWidth="1"/>
    <col min="6065" max="6065" width="14.453125" bestFit="1" customWidth="1"/>
    <col min="6066" max="6066" width="11.6328125" bestFit="1" customWidth="1"/>
    <col min="6067" max="6067" width="14.36328125" bestFit="1" customWidth="1"/>
    <col min="6068" max="6068" width="14.453125" bestFit="1" customWidth="1"/>
    <col min="6069" max="6069" width="11.6328125" bestFit="1" customWidth="1"/>
    <col min="6070" max="6070" width="14.36328125" bestFit="1" customWidth="1"/>
    <col min="6071" max="6071" width="14.453125" bestFit="1" customWidth="1"/>
    <col min="6072" max="6072" width="11.6328125" bestFit="1" customWidth="1"/>
    <col min="6073" max="6073" width="14.36328125" bestFit="1" customWidth="1"/>
    <col min="6074" max="6074" width="14.453125" bestFit="1" customWidth="1"/>
    <col min="6075" max="6075" width="11.6328125" bestFit="1" customWidth="1"/>
    <col min="6076" max="6076" width="14.36328125" bestFit="1" customWidth="1"/>
    <col min="6077" max="6077" width="14.453125" bestFit="1" customWidth="1"/>
    <col min="6078" max="6078" width="11.6328125" bestFit="1" customWidth="1"/>
    <col min="6079" max="6079" width="14.36328125" bestFit="1" customWidth="1"/>
    <col min="6080" max="6080" width="14.453125" bestFit="1" customWidth="1"/>
    <col min="6081" max="6081" width="11.6328125" bestFit="1" customWidth="1"/>
    <col min="6082" max="6082" width="14.36328125" bestFit="1" customWidth="1"/>
    <col min="6083" max="6083" width="14.453125" bestFit="1" customWidth="1"/>
    <col min="6084" max="6084" width="11.6328125" bestFit="1" customWidth="1"/>
    <col min="6085" max="6085" width="14.36328125" bestFit="1" customWidth="1"/>
    <col min="6086" max="6086" width="14.453125" bestFit="1" customWidth="1"/>
    <col min="6087" max="6087" width="11.6328125" bestFit="1" customWidth="1"/>
    <col min="6088" max="6088" width="14.36328125" bestFit="1" customWidth="1"/>
    <col min="6089" max="6089" width="14.453125" bestFit="1" customWidth="1"/>
    <col min="6090" max="6090" width="11.6328125" bestFit="1" customWidth="1"/>
    <col min="6091" max="6091" width="14.36328125" bestFit="1" customWidth="1"/>
    <col min="6092" max="6092" width="14.453125" bestFit="1" customWidth="1"/>
    <col min="6093" max="6093" width="11.6328125" bestFit="1" customWidth="1"/>
    <col min="6094" max="6094" width="14.36328125" bestFit="1" customWidth="1"/>
    <col min="6095" max="6095" width="14.453125" bestFit="1" customWidth="1"/>
    <col min="6096" max="6096" width="11.6328125" bestFit="1" customWidth="1"/>
    <col min="6097" max="6097" width="14.36328125" bestFit="1" customWidth="1"/>
    <col min="6098" max="6098" width="14.453125" bestFit="1" customWidth="1"/>
    <col min="6099" max="6099" width="11.6328125" bestFit="1" customWidth="1"/>
    <col min="6100" max="6100" width="14.36328125" bestFit="1" customWidth="1"/>
    <col min="6101" max="6101" width="14.453125" bestFit="1" customWidth="1"/>
    <col min="6102" max="6102" width="11.6328125" bestFit="1" customWidth="1"/>
    <col min="6103" max="6103" width="14.36328125" bestFit="1" customWidth="1"/>
    <col min="6104" max="6104" width="14.453125" bestFit="1" customWidth="1"/>
    <col min="6105" max="6105" width="11.6328125" bestFit="1" customWidth="1"/>
    <col min="6106" max="6106" width="14.36328125" bestFit="1" customWidth="1"/>
    <col min="6107" max="6107" width="14.453125" bestFit="1" customWidth="1"/>
    <col min="6108" max="6108" width="11.6328125" bestFit="1" customWidth="1"/>
    <col min="6109" max="6109" width="14.36328125" bestFit="1" customWidth="1"/>
    <col min="6110" max="6110" width="14.453125" bestFit="1" customWidth="1"/>
    <col min="6111" max="6111" width="11.6328125" bestFit="1" customWidth="1"/>
    <col min="6112" max="6112" width="14.36328125" bestFit="1" customWidth="1"/>
    <col min="6113" max="6113" width="14.453125" bestFit="1" customWidth="1"/>
    <col min="6114" max="6114" width="11.6328125" bestFit="1" customWidth="1"/>
    <col min="6115" max="6115" width="14.36328125" bestFit="1" customWidth="1"/>
    <col min="6116" max="6116" width="14.453125" bestFit="1" customWidth="1"/>
    <col min="6117" max="6117" width="11.6328125" bestFit="1" customWidth="1"/>
    <col min="6118" max="6118" width="14.36328125" bestFit="1" customWidth="1"/>
    <col min="6119" max="6119" width="14.453125" bestFit="1" customWidth="1"/>
    <col min="6120" max="6120" width="11.6328125" bestFit="1" customWidth="1"/>
    <col min="6121" max="6121" width="14.36328125" bestFit="1" customWidth="1"/>
    <col min="6122" max="6122" width="14.453125" bestFit="1" customWidth="1"/>
    <col min="6123" max="6123" width="11.6328125" bestFit="1" customWidth="1"/>
    <col min="6124" max="6124" width="14.36328125" bestFit="1" customWidth="1"/>
    <col min="6125" max="6125" width="14.453125" bestFit="1" customWidth="1"/>
    <col min="6126" max="6126" width="11.6328125" bestFit="1" customWidth="1"/>
    <col min="6127" max="6127" width="14.36328125" bestFit="1" customWidth="1"/>
    <col min="6128" max="6128" width="14.453125" bestFit="1" customWidth="1"/>
    <col min="6129" max="6129" width="11.6328125" bestFit="1" customWidth="1"/>
    <col min="6130" max="6130" width="14.36328125" bestFit="1" customWidth="1"/>
    <col min="6131" max="6131" width="14.453125" bestFit="1" customWidth="1"/>
    <col min="6132" max="6132" width="11.6328125" bestFit="1" customWidth="1"/>
    <col min="6133" max="6133" width="14.36328125" bestFit="1" customWidth="1"/>
    <col min="6134" max="6134" width="14.453125" bestFit="1" customWidth="1"/>
    <col min="6135" max="6135" width="11.6328125" bestFit="1" customWidth="1"/>
    <col min="6136" max="6136" width="14.36328125" bestFit="1" customWidth="1"/>
    <col min="6137" max="6137" width="14.453125" bestFit="1" customWidth="1"/>
    <col min="6138" max="6138" width="11.6328125" bestFit="1" customWidth="1"/>
    <col min="6139" max="6139" width="14.36328125" bestFit="1" customWidth="1"/>
    <col min="6140" max="6140" width="14.453125" bestFit="1" customWidth="1"/>
    <col min="6141" max="6141" width="11.6328125" bestFit="1" customWidth="1"/>
    <col min="6142" max="6142" width="14.36328125" bestFit="1" customWidth="1"/>
    <col min="6143" max="6143" width="14.453125" bestFit="1" customWidth="1"/>
    <col min="6144" max="6144" width="11.6328125" bestFit="1" customWidth="1"/>
    <col min="6145" max="6145" width="14.36328125" bestFit="1" customWidth="1"/>
    <col min="6146" max="6146" width="14.453125" bestFit="1" customWidth="1"/>
    <col min="6147" max="6147" width="11.6328125" bestFit="1" customWidth="1"/>
    <col min="6148" max="6148" width="14.36328125" bestFit="1" customWidth="1"/>
    <col min="6149" max="6149" width="14.453125" bestFit="1" customWidth="1"/>
    <col min="6150" max="6150" width="11.6328125" bestFit="1" customWidth="1"/>
    <col min="6151" max="6151" width="14.36328125" bestFit="1" customWidth="1"/>
    <col min="6152" max="6152" width="14.453125" bestFit="1" customWidth="1"/>
    <col min="6153" max="6153" width="11.6328125" bestFit="1" customWidth="1"/>
    <col min="6154" max="6154" width="14.36328125" bestFit="1" customWidth="1"/>
    <col min="6155" max="6155" width="14.453125" bestFit="1" customWidth="1"/>
    <col min="6156" max="6156" width="11.6328125" bestFit="1" customWidth="1"/>
    <col min="6157" max="6157" width="14.36328125" bestFit="1" customWidth="1"/>
    <col min="6158" max="6158" width="14.453125" bestFit="1" customWidth="1"/>
    <col min="6159" max="6159" width="11.6328125" bestFit="1" customWidth="1"/>
    <col min="6160" max="6160" width="14.36328125" bestFit="1" customWidth="1"/>
    <col min="6161" max="6161" width="14.453125" bestFit="1" customWidth="1"/>
    <col min="6162" max="6162" width="11.6328125" bestFit="1" customWidth="1"/>
    <col min="6163" max="6163" width="14.36328125" bestFit="1" customWidth="1"/>
    <col min="6164" max="6164" width="14.453125" bestFit="1" customWidth="1"/>
    <col min="6165" max="6165" width="11.6328125" bestFit="1" customWidth="1"/>
    <col min="6166" max="6166" width="14.36328125" bestFit="1" customWidth="1"/>
    <col min="6167" max="6167" width="14.453125" bestFit="1" customWidth="1"/>
    <col min="6168" max="6168" width="11.6328125" bestFit="1" customWidth="1"/>
    <col min="6169" max="6169" width="14.36328125" bestFit="1" customWidth="1"/>
    <col min="6170" max="6170" width="14.453125" bestFit="1" customWidth="1"/>
    <col min="6171" max="6171" width="11.6328125" bestFit="1" customWidth="1"/>
    <col min="6172" max="6172" width="14.36328125" bestFit="1" customWidth="1"/>
    <col min="6173" max="6173" width="14.453125" bestFit="1" customWidth="1"/>
    <col min="6174" max="6174" width="11.6328125" bestFit="1" customWidth="1"/>
    <col min="6175" max="6175" width="14.36328125" bestFit="1" customWidth="1"/>
    <col min="6176" max="6176" width="14.453125" bestFit="1" customWidth="1"/>
    <col min="6177" max="6177" width="11.6328125" bestFit="1" customWidth="1"/>
    <col min="6178" max="6178" width="14.36328125" bestFit="1" customWidth="1"/>
    <col min="6179" max="6179" width="14.453125" bestFit="1" customWidth="1"/>
    <col min="6180" max="6180" width="11.6328125" bestFit="1" customWidth="1"/>
    <col min="6181" max="6181" width="14.36328125" bestFit="1" customWidth="1"/>
    <col min="6182" max="6182" width="14.453125" bestFit="1" customWidth="1"/>
    <col min="6183" max="6183" width="11.6328125" bestFit="1" customWidth="1"/>
    <col min="6184" max="6184" width="14.36328125" bestFit="1" customWidth="1"/>
    <col min="6185" max="6185" width="14.453125" bestFit="1" customWidth="1"/>
    <col min="6186" max="6186" width="11.6328125" bestFit="1" customWidth="1"/>
    <col min="6187" max="6187" width="14.36328125" bestFit="1" customWidth="1"/>
    <col min="6188" max="6188" width="14.453125" bestFit="1" customWidth="1"/>
    <col min="6189" max="6189" width="11.6328125" bestFit="1" customWidth="1"/>
    <col min="6190" max="6190" width="14.36328125" bestFit="1" customWidth="1"/>
    <col min="6191" max="6191" width="14.453125" bestFit="1" customWidth="1"/>
    <col min="6192" max="6192" width="11.6328125" bestFit="1" customWidth="1"/>
    <col min="6193" max="6193" width="14.36328125" bestFit="1" customWidth="1"/>
    <col min="6194" max="6194" width="14.453125" bestFit="1" customWidth="1"/>
    <col min="6195" max="6195" width="11.6328125" bestFit="1" customWidth="1"/>
    <col min="6196" max="6196" width="14.36328125" bestFit="1" customWidth="1"/>
    <col min="6197" max="6197" width="14.453125" bestFit="1" customWidth="1"/>
    <col min="6198" max="6198" width="11.6328125" bestFit="1" customWidth="1"/>
    <col min="6199" max="6199" width="14.36328125" bestFit="1" customWidth="1"/>
    <col min="6200" max="6200" width="14.453125" bestFit="1" customWidth="1"/>
    <col min="6201" max="6201" width="11.6328125" bestFit="1" customWidth="1"/>
    <col min="6202" max="6202" width="14.36328125" bestFit="1" customWidth="1"/>
    <col min="6203" max="6203" width="14.453125" bestFit="1" customWidth="1"/>
    <col min="6204" max="6204" width="11.6328125" bestFit="1" customWidth="1"/>
    <col min="6205" max="6205" width="14.36328125" bestFit="1" customWidth="1"/>
    <col min="6206" max="6206" width="14.453125" bestFit="1" customWidth="1"/>
    <col min="6207" max="6207" width="11.6328125" bestFit="1" customWidth="1"/>
    <col min="6208" max="6208" width="14.36328125" bestFit="1" customWidth="1"/>
    <col min="6209" max="6209" width="14.453125" bestFit="1" customWidth="1"/>
    <col min="6210" max="6210" width="11.6328125" bestFit="1" customWidth="1"/>
    <col min="6211" max="6211" width="14.36328125" bestFit="1" customWidth="1"/>
    <col min="6212" max="6212" width="14.453125" bestFit="1" customWidth="1"/>
    <col min="6213" max="6213" width="11.6328125" bestFit="1" customWidth="1"/>
    <col min="6214" max="6214" width="14.36328125" bestFit="1" customWidth="1"/>
    <col min="6215" max="6215" width="14.453125" bestFit="1" customWidth="1"/>
    <col min="6216" max="6216" width="11.6328125" bestFit="1" customWidth="1"/>
    <col min="6217" max="6217" width="14.36328125" bestFit="1" customWidth="1"/>
    <col min="6218" max="6218" width="14.453125" bestFit="1" customWidth="1"/>
    <col min="6219" max="6219" width="11.6328125" bestFit="1" customWidth="1"/>
    <col min="6220" max="6220" width="14.36328125" bestFit="1" customWidth="1"/>
    <col min="6221" max="6221" width="14.453125" bestFit="1" customWidth="1"/>
    <col min="6222" max="6222" width="11.6328125" bestFit="1" customWidth="1"/>
    <col min="6223" max="6223" width="14.36328125" bestFit="1" customWidth="1"/>
    <col min="6224" max="6224" width="14.453125" bestFit="1" customWidth="1"/>
    <col min="6225" max="6225" width="11.6328125" bestFit="1" customWidth="1"/>
    <col min="6226" max="6226" width="14.36328125" bestFit="1" customWidth="1"/>
    <col min="6227" max="6227" width="14.453125" bestFit="1" customWidth="1"/>
    <col min="6228" max="6228" width="11.6328125" bestFit="1" customWidth="1"/>
    <col min="6229" max="6229" width="14.36328125" bestFit="1" customWidth="1"/>
    <col min="6230" max="6230" width="14.453125" bestFit="1" customWidth="1"/>
    <col min="6231" max="6231" width="11.6328125" bestFit="1" customWidth="1"/>
    <col min="6232" max="6232" width="14.36328125" bestFit="1" customWidth="1"/>
    <col min="6233" max="6233" width="14.453125" bestFit="1" customWidth="1"/>
    <col min="6234" max="6234" width="11.6328125" bestFit="1" customWidth="1"/>
    <col min="6235" max="6235" width="14.36328125" bestFit="1" customWidth="1"/>
    <col min="6236" max="6236" width="14.453125" bestFit="1" customWidth="1"/>
    <col min="6237" max="6237" width="11.6328125" bestFit="1" customWidth="1"/>
    <col min="6238" max="6238" width="14.36328125" bestFit="1" customWidth="1"/>
    <col min="6239" max="6239" width="14.453125" bestFit="1" customWidth="1"/>
    <col min="6240" max="6240" width="11.6328125" bestFit="1" customWidth="1"/>
    <col min="6241" max="6241" width="14.36328125" bestFit="1" customWidth="1"/>
    <col min="6242" max="6242" width="14.453125" bestFit="1" customWidth="1"/>
    <col min="6243" max="6243" width="11.6328125" bestFit="1" customWidth="1"/>
    <col min="6244" max="6244" width="14.36328125" bestFit="1" customWidth="1"/>
    <col min="6245" max="6245" width="14.453125" bestFit="1" customWidth="1"/>
    <col min="6246" max="6246" width="11.6328125" bestFit="1" customWidth="1"/>
    <col min="6247" max="6247" width="14.36328125" bestFit="1" customWidth="1"/>
    <col min="6248" max="6248" width="14.453125" bestFit="1" customWidth="1"/>
    <col min="6249" max="6249" width="11.6328125" bestFit="1" customWidth="1"/>
    <col min="6250" max="6250" width="14.36328125" bestFit="1" customWidth="1"/>
    <col min="6251" max="6251" width="14.453125" bestFit="1" customWidth="1"/>
    <col min="6252" max="6252" width="11.6328125" bestFit="1" customWidth="1"/>
    <col min="6253" max="6253" width="14.36328125" bestFit="1" customWidth="1"/>
    <col min="6254" max="6254" width="14.453125" bestFit="1" customWidth="1"/>
    <col min="6255" max="6255" width="11.6328125" bestFit="1" customWidth="1"/>
    <col min="6256" max="6256" width="14.36328125" bestFit="1" customWidth="1"/>
    <col min="6257" max="6257" width="14.453125" bestFit="1" customWidth="1"/>
    <col min="6258" max="6258" width="11.6328125" bestFit="1" customWidth="1"/>
    <col min="6259" max="6259" width="14.36328125" bestFit="1" customWidth="1"/>
    <col min="6260" max="6260" width="14.453125" bestFit="1" customWidth="1"/>
    <col min="6261" max="6261" width="11.6328125" bestFit="1" customWidth="1"/>
    <col min="6262" max="6262" width="14.36328125" bestFit="1" customWidth="1"/>
    <col min="6263" max="6263" width="14.453125" bestFit="1" customWidth="1"/>
    <col min="6264" max="6264" width="11.6328125" bestFit="1" customWidth="1"/>
    <col min="6265" max="6265" width="14.36328125" bestFit="1" customWidth="1"/>
    <col min="6266" max="6266" width="14.453125" bestFit="1" customWidth="1"/>
    <col min="6267" max="6267" width="11.6328125" bestFit="1" customWidth="1"/>
    <col min="6268" max="6268" width="14.36328125" bestFit="1" customWidth="1"/>
    <col min="6269" max="6269" width="14.453125" bestFit="1" customWidth="1"/>
    <col min="6270" max="6270" width="11.6328125" bestFit="1" customWidth="1"/>
    <col min="6271" max="6271" width="14.36328125" bestFit="1" customWidth="1"/>
    <col min="6272" max="6272" width="14.453125" bestFit="1" customWidth="1"/>
    <col min="6273" max="6273" width="11.6328125" bestFit="1" customWidth="1"/>
    <col min="6274" max="6274" width="14.36328125" bestFit="1" customWidth="1"/>
    <col min="6275" max="6275" width="14.453125" bestFit="1" customWidth="1"/>
    <col min="6276" max="6276" width="11.6328125" bestFit="1" customWidth="1"/>
    <col min="6277" max="6277" width="14.36328125" bestFit="1" customWidth="1"/>
    <col min="6278" max="6278" width="14.453125" bestFit="1" customWidth="1"/>
    <col min="6279" max="6279" width="11.6328125" bestFit="1" customWidth="1"/>
    <col min="6280" max="6280" width="14.36328125" bestFit="1" customWidth="1"/>
    <col min="6281" max="6281" width="14.453125" bestFit="1" customWidth="1"/>
    <col min="6282" max="6282" width="11.6328125" bestFit="1" customWidth="1"/>
    <col min="6283" max="6283" width="14.36328125" bestFit="1" customWidth="1"/>
    <col min="6284" max="6284" width="14.453125" bestFit="1" customWidth="1"/>
    <col min="6285" max="6285" width="11.6328125" bestFit="1" customWidth="1"/>
    <col min="6286" max="6286" width="14.36328125" bestFit="1" customWidth="1"/>
    <col min="6287" max="6287" width="14.453125" bestFit="1" customWidth="1"/>
    <col min="6288" max="6288" width="11.6328125" bestFit="1" customWidth="1"/>
    <col min="6289" max="6289" width="14.36328125" bestFit="1" customWidth="1"/>
    <col min="6290" max="6290" width="14.453125" bestFit="1" customWidth="1"/>
    <col min="6291" max="6291" width="11.6328125" bestFit="1" customWidth="1"/>
    <col min="6292" max="6292" width="14.36328125" bestFit="1" customWidth="1"/>
    <col min="6293" max="6293" width="14.453125" bestFit="1" customWidth="1"/>
    <col min="6294" max="6294" width="11.6328125" bestFit="1" customWidth="1"/>
    <col min="6295" max="6295" width="14.36328125" bestFit="1" customWidth="1"/>
    <col min="6296" max="6296" width="14.453125" bestFit="1" customWidth="1"/>
    <col min="6297" max="6297" width="11.6328125" bestFit="1" customWidth="1"/>
    <col min="6298" max="6298" width="14.36328125" bestFit="1" customWidth="1"/>
    <col min="6299" max="6299" width="14.453125" bestFit="1" customWidth="1"/>
    <col min="6300" max="6300" width="11.6328125" bestFit="1" customWidth="1"/>
    <col min="6301" max="6301" width="14.36328125" bestFit="1" customWidth="1"/>
    <col min="6302" max="6302" width="14.453125" bestFit="1" customWidth="1"/>
    <col min="6303" max="6303" width="11.6328125" bestFit="1" customWidth="1"/>
    <col min="6304" max="6304" width="14.36328125" bestFit="1" customWidth="1"/>
    <col min="6305" max="6305" width="14.453125" bestFit="1" customWidth="1"/>
    <col min="6306" max="6306" width="11.6328125" bestFit="1" customWidth="1"/>
    <col min="6307" max="6307" width="14.36328125" bestFit="1" customWidth="1"/>
    <col min="6308" max="6308" width="14.453125" bestFit="1" customWidth="1"/>
    <col min="6309" max="6309" width="11.6328125" bestFit="1" customWidth="1"/>
    <col min="6310" max="6310" width="14.36328125" bestFit="1" customWidth="1"/>
    <col min="6311" max="6311" width="14.453125" bestFit="1" customWidth="1"/>
    <col min="6312" max="6312" width="11.6328125" bestFit="1" customWidth="1"/>
    <col min="6313" max="6313" width="14.36328125" bestFit="1" customWidth="1"/>
    <col min="6314" max="6314" width="14.453125" bestFit="1" customWidth="1"/>
    <col min="6315" max="6315" width="11.6328125" bestFit="1" customWidth="1"/>
    <col min="6316" max="6316" width="14.36328125" bestFit="1" customWidth="1"/>
    <col min="6317" max="6317" width="14.453125" bestFit="1" customWidth="1"/>
    <col min="6318" max="6318" width="11.6328125" bestFit="1" customWidth="1"/>
    <col min="6319" max="6319" width="14.36328125" bestFit="1" customWidth="1"/>
    <col min="6320" max="6320" width="14.453125" bestFit="1" customWidth="1"/>
    <col min="6321" max="6321" width="11.6328125" bestFit="1" customWidth="1"/>
    <col min="6322" max="6322" width="14.36328125" bestFit="1" customWidth="1"/>
    <col min="6323" max="6323" width="14.453125" bestFit="1" customWidth="1"/>
    <col min="6324" max="6324" width="11.6328125" bestFit="1" customWidth="1"/>
    <col min="6325" max="6325" width="14.36328125" bestFit="1" customWidth="1"/>
    <col min="6326" max="6326" width="14.453125" bestFit="1" customWidth="1"/>
    <col min="6327" max="6327" width="11.6328125" bestFit="1" customWidth="1"/>
    <col min="6328" max="6328" width="14.36328125" bestFit="1" customWidth="1"/>
    <col min="6329" max="6329" width="14.453125" bestFit="1" customWidth="1"/>
    <col min="6330" max="6330" width="11.6328125" bestFit="1" customWidth="1"/>
    <col min="6331" max="6331" width="14.36328125" bestFit="1" customWidth="1"/>
    <col min="6332" max="6332" width="14.453125" bestFit="1" customWidth="1"/>
    <col min="6333" max="6333" width="11.6328125" bestFit="1" customWidth="1"/>
    <col min="6334" max="6334" width="14.36328125" bestFit="1" customWidth="1"/>
    <col min="6335" max="6335" width="14.453125" bestFit="1" customWidth="1"/>
    <col min="6336" max="6336" width="11.6328125" bestFit="1" customWidth="1"/>
    <col min="6337" max="6337" width="14.36328125" bestFit="1" customWidth="1"/>
    <col min="6338" max="6338" width="14.453125" bestFit="1" customWidth="1"/>
    <col min="6339" max="6339" width="11.6328125" bestFit="1" customWidth="1"/>
    <col min="6340" max="6340" width="14.36328125" bestFit="1" customWidth="1"/>
    <col min="6341" max="6341" width="14.453125" bestFit="1" customWidth="1"/>
    <col min="6342" max="6342" width="11.6328125" bestFit="1" customWidth="1"/>
    <col min="6343" max="6343" width="14.36328125" bestFit="1" customWidth="1"/>
    <col min="6344" max="6344" width="14.453125" bestFit="1" customWidth="1"/>
    <col min="6345" max="6345" width="11.6328125" bestFit="1" customWidth="1"/>
    <col min="6346" max="6346" width="14.36328125" bestFit="1" customWidth="1"/>
    <col min="6347" max="6347" width="14.453125" bestFit="1" customWidth="1"/>
    <col min="6348" max="6348" width="11.6328125" bestFit="1" customWidth="1"/>
    <col min="6349" max="6349" width="14.36328125" bestFit="1" customWidth="1"/>
    <col min="6350" max="6350" width="14.453125" bestFit="1" customWidth="1"/>
    <col min="6351" max="6351" width="11.6328125" bestFit="1" customWidth="1"/>
    <col min="6352" max="6352" width="14.36328125" bestFit="1" customWidth="1"/>
    <col min="6353" max="6353" width="14.453125" bestFit="1" customWidth="1"/>
    <col min="6354" max="6354" width="11.6328125" bestFit="1" customWidth="1"/>
    <col min="6355" max="6355" width="14.36328125" bestFit="1" customWidth="1"/>
    <col min="6356" max="6356" width="14.453125" bestFit="1" customWidth="1"/>
    <col min="6357" max="6357" width="11.6328125" bestFit="1" customWidth="1"/>
    <col min="6358" max="6358" width="14.36328125" bestFit="1" customWidth="1"/>
    <col min="6359" max="6359" width="14.453125" bestFit="1" customWidth="1"/>
    <col min="6360" max="6360" width="11.6328125" bestFit="1" customWidth="1"/>
    <col min="6361" max="6361" width="14.36328125" bestFit="1" customWidth="1"/>
    <col min="6362" max="6362" width="14.453125" bestFit="1" customWidth="1"/>
    <col min="6363" max="6363" width="11.6328125" bestFit="1" customWidth="1"/>
    <col min="6364" max="6364" width="14.36328125" bestFit="1" customWidth="1"/>
    <col min="6365" max="6365" width="14.453125" bestFit="1" customWidth="1"/>
    <col min="6366" max="6366" width="11.6328125" bestFit="1" customWidth="1"/>
    <col min="6367" max="6367" width="14.36328125" bestFit="1" customWidth="1"/>
    <col min="6368" max="6368" width="14.453125" bestFit="1" customWidth="1"/>
    <col min="6369" max="6369" width="11.6328125" bestFit="1" customWidth="1"/>
    <col min="6370" max="6370" width="14.36328125" bestFit="1" customWidth="1"/>
    <col min="6371" max="6371" width="14.453125" bestFit="1" customWidth="1"/>
    <col min="6372" max="6372" width="11.6328125" bestFit="1" customWidth="1"/>
    <col min="6373" max="6373" width="14.36328125" bestFit="1" customWidth="1"/>
    <col min="6374" max="6374" width="14.453125" bestFit="1" customWidth="1"/>
    <col min="6375" max="6375" width="11.6328125" bestFit="1" customWidth="1"/>
    <col min="6376" max="6376" width="14.36328125" bestFit="1" customWidth="1"/>
    <col min="6377" max="6377" width="14.453125" bestFit="1" customWidth="1"/>
    <col min="6378" max="6378" width="11.6328125" bestFit="1" customWidth="1"/>
    <col min="6379" max="6379" width="14.36328125" bestFit="1" customWidth="1"/>
    <col min="6380" max="6380" width="14.453125" bestFit="1" customWidth="1"/>
    <col min="6381" max="6381" width="11.6328125" bestFit="1" customWidth="1"/>
    <col min="6382" max="6382" width="14.36328125" bestFit="1" customWidth="1"/>
    <col min="6383" max="6383" width="14.453125" bestFit="1" customWidth="1"/>
    <col min="6384" max="6384" width="11.6328125" bestFit="1" customWidth="1"/>
    <col min="6385" max="6385" width="14.36328125" bestFit="1" customWidth="1"/>
    <col min="6386" max="6386" width="14.453125" bestFit="1" customWidth="1"/>
    <col min="6387" max="6387" width="11.6328125" bestFit="1" customWidth="1"/>
    <col min="6388" max="6388" width="14.36328125" bestFit="1" customWidth="1"/>
    <col min="6389" max="6389" width="14.453125" bestFit="1" customWidth="1"/>
    <col min="6390" max="6390" width="11.6328125" bestFit="1" customWidth="1"/>
    <col min="6391" max="6391" width="14.36328125" bestFit="1" customWidth="1"/>
    <col min="6392" max="6392" width="14.453125" bestFit="1" customWidth="1"/>
    <col min="6393" max="6393" width="11.6328125" bestFit="1" customWidth="1"/>
    <col min="6394" max="6394" width="14.36328125" bestFit="1" customWidth="1"/>
    <col min="6395" max="6395" width="14.453125" bestFit="1" customWidth="1"/>
    <col min="6396" max="6396" width="11.6328125" bestFit="1" customWidth="1"/>
    <col min="6397" max="6397" width="14.36328125" bestFit="1" customWidth="1"/>
    <col min="6398" max="6398" width="14.453125" bestFit="1" customWidth="1"/>
    <col min="6399" max="6399" width="11.6328125" bestFit="1" customWidth="1"/>
    <col min="6400" max="6400" width="14.36328125" bestFit="1" customWidth="1"/>
    <col min="6401" max="6401" width="14.453125" bestFit="1" customWidth="1"/>
    <col min="6402" max="6402" width="11.6328125" bestFit="1" customWidth="1"/>
    <col min="6403" max="6403" width="14.36328125" bestFit="1" customWidth="1"/>
    <col min="6404" max="6404" width="14.453125" bestFit="1" customWidth="1"/>
    <col min="6405" max="6405" width="11.6328125" bestFit="1" customWidth="1"/>
    <col min="6406" max="6406" width="14.36328125" bestFit="1" customWidth="1"/>
    <col min="6407" max="6407" width="14.453125" bestFit="1" customWidth="1"/>
    <col min="6408" max="6408" width="11.6328125" bestFit="1" customWidth="1"/>
    <col min="6409" max="6409" width="14.36328125" bestFit="1" customWidth="1"/>
    <col min="6410" max="6410" width="14.453125" bestFit="1" customWidth="1"/>
    <col min="6411" max="6411" width="11.6328125" bestFit="1" customWidth="1"/>
    <col min="6412" max="6412" width="14.36328125" bestFit="1" customWidth="1"/>
    <col min="6413" max="6413" width="14.453125" bestFit="1" customWidth="1"/>
    <col min="6414" max="6414" width="11.6328125" bestFit="1" customWidth="1"/>
    <col min="6415" max="6415" width="14.36328125" bestFit="1" customWidth="1"/>
    <col min="6416" max="6416" width="14.453125" bestFit="1" customWidth="1"/>
    <col min="6417" max="6417" width="11.6328125" bestFit="1" customWidth="1"/>
    <col min="6418" max="6418" width="14.36328125" bestFit="1" customWidth="1"/>
    <col min="6419" max="6419" width="14.453125" bestFit="1" customWidth="1"/>
    <col min="6420" max="6420" width="11.6328125" bestFit="1" customWidth="1"/>
    <col min="6421" max="6421" width="14.36328125" bestFit="1" customWidth="1"/>
    <col min="6422" max="6422" width="14.453125" bestFit="1" customWidth="1"/>
    <col min="6423" max="6423" width="11.6328125" bestFit="1" customWidth="1"/>
    <col min="6424" max="6424" width="14.36328125" bestFit="1" customWidth="1"/>
    <col min="6425" max="6425" width="14.453125" bestFit="1" customWidth="1"/>
    <col min="6426" max="6426" width="11.6328125" bestFit="1" customWidth="1"/>
    <col min="6427" max="6427" width="14.36328125" bestFit="1" customWidth="1"/>
    <col min="6428" max="6428" width="14.453125" bestFit="1" customWidth="1"/>
    <col min="6429" max="6429" width="11.6328125" bestFit="1" customWidth="1"/>
    <col min="6430" max="6430" width="14.36328125" bestFit="1" customWidth="1"/>
    <col min="6431" max="6431" width="14.453125" bestFit="1" customWidth="1"/>
    <col min="6432" max="6432" width="11.6328125" bestFit="1" customWidth="1"/>
    <col min="6433" max="6433" width="14.36328125" bestFit="1" customWidth="1"/>
    <col min="6434" max="6434" width="14.453125" bestFit="1" customWidth="1"/>
    <col min="6435" max="6435" width="11.6328125" bestFit="1" customWidth="1"/>
    <col min="6436" max="6436" width="14.36328125" bestFit="1" customWidth="1"/>
    <col min="6437" max="6437" width="14.453125" bestFit="1" customWidth="1"/>
    <col min="6438" max="6438" width="11.6328125" bestFit="1" customWidth="1"/>
    <col min="6439" max="6439" width="14.36328125" bestFit="1" customWidth="1"/>
    <col min="6440" max="6440" width="14.453125" bestFit="1" customWidth="1"/>
    <col min="6441" max="6441" width="11.6328125" bestFit="1" customWidth="1"/>
    <col min="6442" max="6442" width="14.36328125" bestFit="1" customWidth="1"/>
    <col min="6443" max="6443" width="14.453125" bestFit="1" customWidth="1"/>
    <col min="6444" max="6444" width="11.6328125" bestFit="1" customWidth="1"/>
    <col min="6445" max="6445" width="14.36328125" bestFit="1" customWidth="1"/>
    <col min="6446" max="6446" width="14.453125" bestFit="1" customWidth="1"/>
    <col min="6447" max="6447" width="11.6328125" bestFit="1" customWidth="1"/>
    <col min="6448" max="6448" width="14.36328125" bestFit="1" customWidth="1"/>
    <col min="6449" max="6449" width="14.453125" bestFit="1" customWidth="1"/>
    <col min="6450" max="6450" width="11.6328125" bestFit="1" customWidth="1"/>
    <col min="6451" max="6451" width="14.36328125" bestFit="1" customWidth="1"/>
    <col min="6452" max="6452" width="14.453125" bestFit="1" customWidth="1"/>
    <col min="6453" max="6453" width="11.6328125" bestFit="1" customWidth="1"/>
    <col min="6454" max="6454" width="14.36328125" bestFit="1" customWidth="1"/>
    <col min="6455" max="6455" width="14.453125" bestFit="1" customWidth="1"/>
    <col min="6456" max="6456" width="11.6328125" bestFit="1" customWidth="1"/>
    <col min="6457" max="6457" width="14.36328125" bestFit="1" customWidth="1"/>
    <col min="6458" max="6458" width="14.453125" bestFit="1" customWidth="1"/>
    <col min="6459" max="6459" width="11.6328125" bestFit="1" customWidth="1"/>
    <col min="6460" max="6460" width="14.36328125" bestFit="1" customWidth="1"/>
    <col min="6461" max="6461" width="14.453125" bestFit="1" customWidth="1"/>
    <col min="6462" max="6462" width="11.6328125" bestFit="1" customWidth="1"/>
    <col min="6463" max="6463" width="14.36328125" bestFit="1" customWidth="1"/>
    <col min="6464" max="6464" width="14.453125" bestFit="1" customWidth="1"/>
    <col min="6465" max="6465" width="11.6328125" bestFit="1" customWidth="1"/>
    <col min="6466" max="6466" width="14.36328125" bestFit="1" customWidth="1"/>
    <col min="6467" max="6467" width="14.453125" bestFit="1" customWidth="1"/>
    <col min="6468" max="6468" width="11.6328125" bestFit="1" customWidth="1"/>
    <col min="6469" max="6469" width="14.36328125" bestFit="1" customWidth="1"/>
    <col min="6470" max="6470" width="14.453125" bestFit="1" customWidth="1"/>
    <col min="6471" max="6471" width="11.6328125" bestFit="1" customWidth="1"/>
    <col min="6472" max="6472" width="14.36328125" bestFit="1" customWidth="1"/>
    <col min="6473" max="6473" width="14.453125" bestFit="1" customWidth="1"/>
    <col min="6474" max="6474" width="11.6328125" bestFit="1" customWidth="1"/>
    <col min="6475" max="6475" width="14.36328125" bestFit="1" customWidth="1"/>
    <col min="6476" max="6476" width="14.453125" bestFit="1" customWidth="1"/>
    <col min="6477" max="6477" width="11.6328125" bestFit="1" customWidth="1"/>
    <col min="6478" max="6478" width="14.36328125" bestFit="1" customWidth="1"/>
    <col min="6479" max="6479" width="14.453125" bestFit="1" customWidth="1"/>
    <col min="6480" max="6480" width="11.6328125" bestFit="1" customWidth="1"/>
    <col min="6481" max="6481" width="14.36328125" bestFit="1" customWidth="1"/>
    <col min="6482" max="6482" width="14.453125" bestFit="1" customWidth="1"/>
    <col min="6483" max="6483" width="11.6328125" bestFit="1" customWidth="1"/>
    <col min="6484" max="6484" width="14.36328125" bestFit="1" customWidth="1"/>
    <col min="6485" max="6485" width="14.453125" bestFit="1" customWidth="1"/>
    <col min="6486" max="6486" width="11.6328125" bestFit="1" customWidth="1"/>
    <col min="6487" max="6487" width="14.36328125" bestFit="1" customWidth="1"/>
    <col min="6488" max="6488" width="14.453125" bestFit="1" customWidth="1"/>
    <col min="6489" max="6489" width="11.6328125" bestFit="1" customWidth="1"/>
    <col min="6490" max="6490" width="14.36328125" bestFit="1" customWidth="1"/>
    <col min="6491" max="6491" width="14.453125" bestFit="1" customWidth="1"/>
    <col min="6492" max="6492" width="11.6328125" bestFit="1" customWidth="1"/>
    <col min="6493" max="6493" width="14.36328125" bestFit="1" customWidth="1"/>
    <col min="6494" max="6494" width="14.453125" bestFit="1" customWidth="1"/>
    <col min="6495" max="6495" width="11.6328125" bestFit="1" customWidth="1"/>
    <col min="6496" max="6496" width="14.36328125" bestFit="1" customWidth="1"/>
    <col min="6497" max="6497" width="14.453125" bestFit="1" customWidth="1"/>
    <col min="6498" max="6498" width="11.6328125" bestFit="1" customWidth="1"/>
    <col min="6499" max="6499" width="14.36328125" bestFit="1" customWidth="1"/>
    <col min="6500" max="6500" width="14.453125" bestFit="1" customWidth="1"/>
    <col min="6501" max="6501" width="11.6328125" bestFit="1" customWidth="1"/>
    <col min="6502" max="6502" width="14.36328125" bestFit="1" customWidth="1"/>
    <col min="6503" max="6503" width="14.453125" bestFit="1" customWidth="1"/>
    <col min="6504" max="6504" width="11.6328125" bestFit="1" customWidth="1"/>
    <col min="6505" max="6505" width="14.36328125" bestFit="1" customWidth="1"/>
    <col min="6506" max="6506" width="14.453125" bestFit="1" customWidth="1"/>
    <col min="6507" max="6507" width="11.6328125" bestFit="1" customWidth="1"/>
    <col min="6508" max="6508" width="14.36328125" bestFit="1" customWidth="1"/>
    <col min="6509" max="6509" width="14.453125" bestFit="1" customWidth="1"/>
    <col min="6510" max="6510" width="11.6328125" bestFit="1" customWidth="1"/>
    <col min="6511" max="6511" width="14.36328125" bestFit="1" customWidth="1"/>
    <col min="6512" max="6512" width="14.453125" bestFit="1" customWidth="1"/>
    <col min="6513" max="6513" width="11.6328125" bestFit="1" customWidth="1"/>
    <col min="6514" max="6514" width="14.36328125" bestFit="1" customWidth="1"/>
    <col min="6515" max="6515" width="14.453125" bestFit="1" customWidth="1"/>
    <col min="6516" max="6516" width="11.6328125" bestFit="1" customWidth="1"/>
    <col min="6517" max="6517" width="14.36328125" bestFit="1" customWidth="1"/>
    <col min="6518" max="6518" width="14.453125" bestFit="1" customWidth="1"/>
    <col min="6519" max="6519" width="11.6328125" bestFit="1" customWidth="1"/>
    <col min="6520" max="6520" width="14.36328125" bestFit="1" customWidth="1"/>
    <col min="6521" max="6521" width="14.453125" bestFit="1" customWidth="1"/>
    <col min="6522" max="6522" width="11.6328125" bestFit="1" customWidth="1"/>
    <col min="6523" max="6523" width="14.36328125" bestFit="1" customWidth="1"/>
    <col min="6524" max="6524" width="14.453125" bestFit="1" customWidth="1"/>
    <col min="6525" max="6525" width="11.6328125" bestFit="1" customWidth="1"/>
    <col min="6526" max="6526" width="14.36328125" bestFit="1" customWidth="1"/>
    <col min="6527" max="6527" width="14.453125" bestFit="1" customWidth="1"/>
    <col min="6528" max="6528" width="11.6328125" bestFit="1" customWidth="1"/>
    <col min="6529" max="6529" width="14.36328125" bestFit="1" customWidth="1"/>
    <col min="6530" max="6530" width="14.453125" bestFit="1" customWidth="1"/>
    <col min="6531" max="6531" width="11.6328125" bestFit="1" customWidth="1"/>
    <col min="6532" max="6532" width="14.36328125" bestFit="1" customWidth="1"/>
    <col min="6533" max="6533" width="14.453125" bestFit="1" customWidth="1"/>
    <col min="6534" max="6534" width="11.6328125" bestFit="1" customWidth="1"/>
    <col min="6535" max="6535" width="14.36328125" bestFit="1" customWidth="1"/>
    <col min="6536" max="6536" width="14.453125" bestFit="1" customWidth="1"/>
    <col min="6537" max="6537" width="11.6328125" bestFit="1" customWidth="1"/>
    <col min="6538" max="6538" width="14.36328125" bestFit="1" customWidth="1"/>
    <col min="6539" max="6539" width="14.453125" bestFit="1" customWidth="1"/>
    <col min="6540" max="6540" width="11.6328125" bestFit="1" customWidth="1"/>
    <col min="6541" max="6541" width="14.36328125" bestFit="1" customWidth="1"/>
    <col min="6542" max="6542" width="14.453125" bestFit="1" customWidth="1"/>
    <col min="6543" max="6543" width="11.6328125" bestFit="1" customWidth="1"/>
    <col min="6544" max="6544" width="14.36328125" bestFit="1" customWidth="1"/>
    <col min="6545" max="6545" width="14.453125" bestFit="1" customWidth="1"/>
    <col min="6546" max="6546" width="11.6328125" bestFit="1" customWidth="1"/>
    <col min="6547" max="6547" width="14.36328125" bestFit="1" customWidth="1"/>
    <col min="6548" max="6548" width="14.453125" bestFit="1" customWidth="1"/>
    <col min="6549" max="6549" width="11.6328125" bestFit="1" customWidth="1"/>
    <col min="6550" max="6550" width="14.36328125" bestFit="1" customWidth="1"/>
    <col min="6551" max="6551" width="14.453125" bestFit="1" customWidth="1"/>
    <col min="6552" max="6552" width="11.6328125" bestFit="1" customWidth="1"/>
    <col min="6553" max="6553" width="14.36328125" bestFit="1" customWidth="1"/>
    <col min="6554" max="6554" width="14.453125" bestFit="1" customWidth="1"/>
    <col min="6555" max="6555" width="11.6328125" bestFit="1" customWidth="1"/>
    <col min="6556" max="6556" width="14.36328125" bestFit="1" customWidth="1"/>
    <col min="6557" max="6557" width="14.453125" bestFit="1" customWidth="1"/>
    <col min="6558" max="6558" width="11.6328125" bestFit="1" customWidth="1"/>
    <col min="6559" max="6559" width="14.36328125" bestFit="1" customWidth="1"/>
    <col min="6560" max="6560" width="14.453125" bestFit="1" customWidth="1"/>
    <col min="6561" max="6561" width="11.6328125" bestFit="1" customWidth="1"/>
    <col min="6562" max="6562" width="14.36328125" bestFit="1" customWidth="1"/>
    <col min="6563" max="6563" width="14.453125" bestFit="1" customWidth="1"/>
    <col min="6564" max="6564" width="11.6328125" bestFit="1" customWidth="1"/>
    <col min="6565" max="6565" width="14.36328125" bestFit="1" customWidth="1"/>
    <col min="6566" max="6566" width="14.453125" bestFit="1" customWidth="1"/>
    <col min="6567" max="6567" width="11.6328125" bestFit="1" customWidth="1"/>
    <col min="6568" max="6568" width="14.36328125" bestFit="1" customWidth="1"/>
    <col min="6569" max="6569" width="14.453125" bestFit="1" customWidth="1"/>
    <col min="6570" max="6570" width="11.6328125" bestFit="1" customWidth="1"/>
    <col min="6571" max="6571" width="14.36328125" bestFit="1" customWidth="1"/>
    <col min="6572" max="6572" width="14.453125" bestFit="1" customWidth="1"/>
    <col min="6573" max="6573" width="11.6328125" bestFit="1" customWidth="1"/>
    <col min="6574" max="6574" width="14.36328125" bestFit="1" customWidth="1"/>
    <col min="6575" max="6575" width="14.453125" bestFit="1" customWidth="1"/>
    <col min="6576" max="6576" width="11.6328125" bestFit="1" customWidth="1"/>
    <col min="6577" max="6577" width="14.36328125" bestFit="1" customWidth="1"/>
    <col min="6578" max="6578" width="14.453125" bestFit="1" customWidth="1"/>
    <col min="6579" max="6579" width="11.6328125" bestFit="1" customWidth="1"/>
    <col min="6580" max="6580" width="14.36328125" bestFit="1" customWidth="1"/>
    <col min="6581" max="6581" width="14.453125" bestFit="1" customWidth="1"/>
    <col min="6582" max="6582" width="11.6328125" bestFit="1" customWidth="1"/>
    <col min="6583" max="6583" width="14.36328125" bestFit="1" customWidth="1"/>
    <col min="6584" max="6584" width="14.453125" bestFit="1" customWidth="1"/>
    <col min="6585" max="6585" width="11.6328125" bestFit="1" customWidth="1"/>
    <col min="6586" max="6586" width="14.36328125" bestFit="1" customWidth="1"/>
    <col min="6587" max="6587" width="14.453125" bestFit="1" customWidth="1"/>
    <col min="6588" max="6588" width="11.6328125" bestFit="1" customWidth="1"/>
    <col min="6589" max="6589" width="14.36328125" bestFit="1" customWidth="1"/>
    <col min="6590" max="6590" width="14.453125" bestFit="1" customWidth="1"/>
    <col min="6591" max="6591" width="11.6328125" bestFit="1" customWidth="1"/>
    <col min="6592" max="6592" width="14.36328125" bestFit="1" customWidth="1"/>
    <col min="6593" max="6593" width="14.453125" bestFit="1" customWidth="1"/>
    <col min="6594" max="6594" width="11.6328125" bestFit="1" customWidth="1"/>
    <col min="6595" max="6595" width="14.36328125" bestFit="1" customWidth="1"/>
    <col min="6596" max="6596" width="14.453125" bestFit="1" customWidth="1"/>
    <col min="6597" max="6597" width="11.6328125" bestFit="1" customWidth="1"/>
    <col min="6598" max="6598" width="14.36328125" bestFit="1" customWidth="1"/>
    <col min="6599" max="6599" width="14.453125" bestFit="1" customWidth="1"/>
    <col min="6600" max="6600" width="11.6328125" bestFit="1" customWidth="1"/>
    <col min="6601" max="6601" width="14.36328125" bestFit="1" customWidth="1"/>
    <col min="6602" max="6602" width="14.453125" bestFit="1" customWidth="1"/>
    <col min="6603" max="6603" width="11.6328125" bestFit="1" customWidth="1"/>
    <col min="6604" max="6604" width="14.36328125" bestFit="1" customWidth="1"/>
    <col min="6605" max="6605" width="14.453125" bestFit="1" customWidth="1"/>
    <col min="6606" max="6606" width="11.6328125" bestFit="1" customWidth="1"/>
    <col min="6607" max="6607" width="14.36328125" bestFit="1" customWidth="1"/>
    <col min="6608" max="6608" width="14.453125" bestFit="1" customWidth="1"/>
    <col min="6609" max="6609" width="11.6328125" bestFit="1" customWidth="1"/>
    <col min="6610" max="6610" width="14.36328125" bestFit="1" customWidth="1"/>
    <col min="6611" max="6611" width="14.453125" bestFit="1" customWidth="1"/>
    <col min="6612" max="6612" width="11.6328125" bestFit="1" customWidth="1"/>
    <col min="6613" max="6613" width="14.36328125" bestFit="1" customWidth="1"/>
    <col min="6614" max="6614" width="14.453125" bestFit="1" customWidth="1"/>
    <col min="6615" max="6615" width="11.6328125" bestFit="1" customWidth="1"/>
    <col min="6616" max="6616" width="14.36328125" bestFit="1" customWidth="1"/>
    <col min="6617" max="6617" width="14.453125" bestFit="1" customWidth="1"/>
    <col min="6618" max="6618" width="11.6328125" bestFit="1" customWidth="1"/>
    <col min="6619" max="6619" width="14.36328125" bestFit="1" customWidth="1"/>
    <col min="6620" max="6620" width="14.453125" bestFit="1" customWidth="1"/>
    <col min="6621" max="6621" width="11.6328125" bestFit="1" customWidth="1"/>
    <col min="6622" max="6622" width="14.36328125" bestFit="1" customWidth="1"/>
    <col min="6623" max="6623" width="14.453125" bestFit="1" customWidth="1"/>
    <col min="6624" max="6624" width="11.6328125" bestFit="1" customWidth="1"/>
    <col min="6625" max="6625" width="14.36328125" bestFit="1" customWidth="1"/>
    <col min="6626" max="6626" width="14.453125" bestFit="1" customWidth="1"/>
    <col min="6627" max="6627" width="11.6328125" bestFit="1" customWidth="1"/>
    <col min="6628" max="6628" width="14.36328125" bestFit="1" customWidth="1"/>
    <col min="6629" max="6629" width="14.453125" bestFit="1" customWidth="1"/>
    <col min="6630" max="6630" width="11.6328125" bestFit="1" customWidth="1"/>
    <col min="6631" max="6631" width="14.36328125" bestFit="1" customWidth="1"/>
    <col min="6632" max="6632" width="14.453125" bestFit="1" customWidth="1"/>
    <col min="6633" max="6633" width="11.6328125" bestFit="1" customWidth="1"/>
    <col min="6634" max="6634" width="14.36328125" bestFit="1" customWidth="1"/>
    <col min="6635" max="6635" width="14.453125" bestFit="1" customWidth="1"/>
    <col min="6636" max="6636" width="11.6328125" bestFit="1" customWidth="1"/>
    <col min="6637" max="6637" width="14.36328125" bestFit="1" customWidth="1"/>
    <col min="6638" max="6638" width="14.453125" bestFit="1" customWidth="1"/>
    <col min="6639" max="6639" width="11.6328125" bestFit="1" customWidth="1"/>
    <col min="6640" max="6640" width="14.36328125" bestFit="1" customWidth="1"/>
    <col min="6641" max="6641" width="14.453125" bestFit="1" customWidth="1"/>
    <col min="6642" max="6642" width="11.6328125" bestFit="1" customWidth="1"/>
    <col min="6643" max="6643" width="14.36328125" bestFit="1" customWidth="1"/>
    <col min="6644" max="6644" width="14.453125" bestFit="1" customWidth="1"/>
    <col min="6645" max="6645" width="11.6328125" bestFit="1" customWidth="1"/>
    <col min="6646" max="6646" width="14.36328125" bestFit="1" customWidth="1"/>
    <col min="6647" max="6647" width="14.453125" bestFit="1" customWidth="1"/>
    <col min="6648" max="6648" width="11.6328125" bestFit="1" customWidth="1"/>
    <col min="6649" max="6649" width="14.36328125" bestFit="1" customWidth="1"/>
    <col min="6650" max="6650" width="14.453125" bestFit="1" customWidth="1"/>
    <col min="6651" max="6651" width="11.6328125" bestFit="1" customWidth="1"/>
    <col min="6652" max="6652" width="14.36328125" bestFit="1" customWidth="1"/>
    <col min="6653" max="6653" width="14.453125" bestFit="1" customWidth="1"/>
    <col min="6654" max="6654" width="11.6328125" bestFit="1" customWidth="1"/>
    <col min="6655" max="6655" width="14.36328125" bestFit="1" customWidth="1"/>
    <col min="6656" max="6656" width="14.453125" bestFit="1" customWidth="1"/>
    <col min="6657" max="6657" width="11.6328125" bestFit="1" customWidth="1"/>
    <col min="6658" max="6658" width="14.36328125" bestFit="1" customWidth="1"/>
    <col min="6659" max="6659" width="14.453125" bestFit="1" customWidth="1"/>
    <col min="6660" max="6660" width="11.6328125" bestFit="1" customWidth="1"/>
    <col min="6661" max="6661" width="14.36328125" bestFit="1" customWidth="1"/>
    <col min="6662" max="6662" width="14.453125" bestFit="1" customWidth="1"/>
    <col min="6663" max="6663" width="11.6328125" bestFit="1" customWidth="1"/>
    <col min="6664" max="6664" width="14.36328125" bestFit="1" customWidth="1"/>
    <col min="6665" max="6665" width="14.453125" bestFit="1" customWidth="1"/>
    <col min="6666" max="6666" width="11.6328125" bestFit="1" customWidth="1"/>
    <col min="6667" max="6667" width="14.36328125" bestFit="1" customWidth="1"/>
    <col min="6668" max="6668" width="14.453125" bestFit="1" customWidth="1"/>
    <col min="6669" max="6669" width="11.6328125" bestFit="1" customWidth="1"/>
    <col min="6670" max="6670" width="14.36328125" bestFit="1" customWidth="1"/>
    <col min="6671" max="6671" width="14.453125" bestFit="1" customWidth="1"/>
    <col min="6672" max="6672" width="11.6328125" bestFit="1" customWidth="1"/>
    <col min="6673" max="6673" width="14.36328125" bestFit="1" customWidth="1"/>
    <col min="6674" max="6674" width="14.453125" bestFit="1" customWidth="1"/>
    <col min="6675" max="6675" width="11.6328125" bestFit="1" customWidth="1"/>
    <col min="6676" max="6676" width="14.36328125" bestFit="1" customWidth="1"/>
    <col min="6677" max="6677" width="14.453125" bestFit="1" customWidth="1"/>
    <col min="6678" max="6678" width="11.6328125" bestFit="1" customWidth="1"/>
    <col min="6679" max="6679" width="14.36328125" bestFit="1" customWidth="1"/>
    <col min="6680" max="6680" width="14.453125" bestFit="1" customWidth="1"/>
    <col min="6681" max="6681" width="11.6328125" bestFit="1" customWidth="1"/>
    <col min="6682" max="6682" width="14.36328125" bestFit="1" customWidth="1"/>
    <col min="6683" max="6683" width="14.453125" bestFit="1" customWidth="1"/>
    <col min="6684" max="6684" width="11.6328125" bestFit="1" customWidth="1"/>
    <col min="6685" max="6685" width="14.36328125" bestFit="1" customWidth="1"/>
    <col min="6686" max="6686" width="14.453125" bestFit="1" customWidth="1"/>
    <col min="6687" max="6687" width="11.6328125" bestFit="1" customWidth="1"/>
    <col min="6688" max="6688" width="14.36328125" bestFit="1" customWidth="1"/>
    <col min="6689" max="6689" width="14.453125" bestFit="1" customWidth="1"/>
    <col min="6690" max="6690" width="11.6328125" bestFit="1" customWidth="1"/>
    <col min="6691" max="6691" width="14.36328125" bestFit="1" customWidth="1"/>
    <col min="6692" max="6692" width="14.453125" bestFit="1" customWidth="1"/>
    <col min="6693" max="6693" width="11.6328125" bestFit="1" customWidth="1"/>
    <col min="6694" max="6694" width="14.36328125" bestFit="1" customWidth="1"/>
    <col min="6695" max="6695" width="14.453125" bestFit="1" customWidth="1"/>
    <col min="6696" max="6696" width="11.6328125" bestFit="1" customWidth="1"/>
    <col min="6697" max="6697" width="14.36328125" bestFit="1" customWidth="1"/>
    <col min="6698" max="6698" width="14.453125" bestFit="1" customWidth="1"/>
    <col min="6699" max="6699" width="11.6328125" bestFit="1" customWidth="1"/>
    <col min="6700" max="6700" width="14.36328125" bestFit="1" customWidth="1"/>
    <col min="6701" max="6701" width="14.453125" bestFit="1" customWidth="1"/>
    <col min="6702" max="6702" width="11.6328125" bestFit="1" customWidth="1"/>
    <col min="6703" max="6703" width="14.36328125" bestFit="1" customWidth="1"/>
    <col min="6704" max="6704" width="14.453125" bestFit="1" customWidth="1"/>
    <col min="6705" max="6705" width="11.6328125" bestFit="1" customWidth="1"/>
    <col min="6706" max="6706" width="14.36328125" bestFit="1" customWidth="1"/>
    <col min="6707" max="6707" width="14.453125" bestFit="1" customWidth="1"/>
    <col min="6708" max="6708" width="11.6328125" bestFit="1" customWidth="1"/>
    <col min="6709" max="6709" width="14.36328125" bestFit="1" customWidth="1"/>
    <col min="6710" max="6710" width="14.453125" bestFit="1" customWidth="1"/>
    <col min="6711" max="6711" width="11.6328125" bestFit="1" customWidth="1"/>
    <col min="6712" max="6712" width="14.36328125" bestFit="1" customWidth="1"/>
    <col min="6713" max="6713" width="14.453125" bestFit="1" customWidth="1"/>
    <col min="6714" max="6714" width="11.6328125" bestFit="1" customWidth="1"/>
    <col min="6715" max="6715" width="14.36328125" bestFit="1" customWidth="1"/>
    <col min="6716" max="6716" width="14.453125" bestFit="1" customWidth="1"/>
    <col min="6717" max="6717" width="11.6328125" bestFit="1" customWidth="1"/>
    <col min="6718" max="6718" width="14.36328125" bestFit="1" customWidth="1"/>
    <col min="6719" max="6719" width="14.453125" bestFit="1" customWidth="1"/>
    <col min="6720" max="6720" width="11.6328125" bestFit="1" customWidth="1"/>
    <col min="6721" max="6721" width="14.36328125" bestFit="1" customWidth="1"/>
    <col min="6722" max="6722" width="14.453125" bestFit="1" customWidth="1"/>
    <col min="6723" max="6723" width="11.6328125" bestFit="1" customWidth="1"/>
    <col min="6724" max="6724" width="14.36328125" bestFit="1" customWidth="1"/>
    <col min="6725" max="6725" width="14.453125" bestFit="1" customWidth="1"/>
    <col min="6726" max="6726" width="11.6328125" bestFit="1" customWidth="1"/>
    <col min="6727" max="6727" width="14.36328125" bestFit="1" customWidth="1"/>
    <col min="6728" max="6728" width="14.453125" bestFit="1" customWidth="1"/>
    <col min="6729" max="6729" width="11.6328125" bestFit="1" customWidth="1"/>
    <col min="6730" max="6730" width="14.36328125" bestFit="1" customWidth="1"/>
    <col min="6731" max="6731" width="14.453125" bestFit="1" customWidth="1"/>
    <col min="6732" max="6732" width="11.6328125" bestFit="1" customWidth="1"/>
    <col min="6733" max="6733" width="14.36328125" bestFit="1" customWidth="1"/>
    <col min="6734" max="6734" width="14.453125" bestFit="1" customWidth="1"/>
    <col min="6735" max="6735" width="11.6328125" bestFit="1" customWidth="1"/>
    <col min="6736" max="6736" width="14.36328125" bestFit="1" customWidth="1"/>
    <col min="6737" max="6737" width="14.453125" bestFit="1" customWidth="1"/>
    <col min="6738" max="6738" width="11.6328125" bestFit="1" customWidth="1"/>
    <col min="6739" max="6739" width="14.36328125" bestFit="1" customWidth="1"/>
    <col min="6740" max="6740" width="14.453125" bestFit="1" customWidth="1"/>
    <col min="6741" max="6741" width="11.6328125" bestFit="1" customWidth="1"/>
    <col min="6742" max="6742" width="14.36328125" bestFit="1" customWidth="1"/>
    <col min="6743" max="6743" width="14.453125" bestFit="1" customWidth="1"/>
    <col min="6744" max="6744" width="11.6328125" bestFit="1" customWidth="1"/>
    <col min="6745" max="6745" width="14.36328125" bestFit="1" customWidth="1"/>
    <col min="6746" max="6746" width="14.453125" bestFit="1" customWidth="1"/>
    <col min="6747" max="6747" width="11.6328125" bestFit="1" customWidth="1"/>
    <col min="6748" max="6748" width="14.36328125" bestFit="1" customWidth="1"/>
    <col min="6749" max="6749" width="14.453125" bestFit="1" customWidth="1"/>
    <col min="6750" max="6750" width="11.6328125" bestFit="1" customWidth="1"/>
    <col min="6751" max="6751" width="14.36328125" bestFit="1" customWidth="1"/>
    <col min="6752" max="6752" width="14.453125" bestFit="1" customWidth="1"/>
    <col min="6753" max="6753" width="11.6328125" bestFit="1" customWidth="1"/>
    <col min="6754" max="6754" width="14.36328125" bestFit="1" customWidth="1"/>
    <col min="6755" max="6755" width="14.453125" bestFit="1" customWidth="1"/>
    <col min="6756" max="6756" width="11.6328125" bestFit="1" customWidth="1"/>
    <col min="6757" max="6757" width="14.36328125" bestFit="1" customWidth="1"/>
    <col min="6758" max="6758" width="14.453125" bestFit="1" customWidth="1"/>
    <col min="6759" max="6759" width="11.6328125" bestFit="1" customWidth="1"/>
    <col min="6760" max="6760" width="14.36328125" bestFit="1" customWidth="1"/>
    <col min="6761" max="6761" width="14.453125" bestFit="1" customWidth="1"/>
    <col min="6762" max="6762" width="11.6328125" bestFit="1" customWidth="1"/>
    <col min="6763" max="6763" width="14.36328125" bestFit="1" customWidth="1"/>
    <col min="6764" max="6764" width="14.453125" bestFit="1" customWidth="1"/>
    <col min="6765" max="6765" width="11.6328125" bestFit="1" customWidth="1"/>
    <col min="6766" max="6766" width="14.36328125" bestFit="1" customWidth="1"/>
    <col min="6767" max="6767" width="14.453125" bestFit="1" customWidth="1"/>
    <col min="6768" max="6768" width="11.6328125" bestFit="1" customWidth="1"/>
    <col min="6769" max="6769" width="14.36328125" bestFit="1" customWidth="1"/>
    <col min="6770" max="6770" width="14.453125" bestFit="1" customWidth="1"/>
    <col min="6771" max="6771" width="11.6328125" bestFit="1" customWidth="1"/>
    <col min="6772" max="6772" width="14.36328125" bestFit="1" customWidth="1"/>
    <col min="6773" max="6773" width="14.453125" bestFit="1" customWidth="1"/>
    <col min="6774" max="6774" width="11.6328125" bestFit="1" customWidth="1"/>
    <col min="6775" max="6775" width="14.36328125" bestFit="1" customWidth="1"/>
    <col min="6776" max="6776" width="14.453125" bestFit="1" customWidth="1"/>
    <col min="6777" max="6777" width="11.6328125" bestFit="1" customWidth="1"/>
    <col min="6778" max="6778" width="14.36328125" bestFit="1" customWidth="1"/>
    <col min="6779" max="6779" width="14.453125" bestFit="1" customWidth="1"/>
    <col min="6780" max="6780" width="11.6328125" bestFit="1" customWidth="1"/>
    <col min="6781" max="6781" width="14.36328125" bestFit="1" customWidth="1"/>
    <col min="6782" max="6782" width="14.453125" bestFit="1" customWidth="1"/>
    <col min="6783" max="6783" width="11.6328125" bestFit="1" customWidth="1"/>
    <col min="6784" max="6784" width="14.36328125" bestFit="1" customWidth="1"/>
    <col min="6785" max="6785" width="14.453125" bestFit="1" customWidth="1"/>
    <col min="6786" max="6786" width="11.6328125" bestFit="1" customWidth="1"/>
    <col min="6787" max="6787" width="14.36328125" bestFit="1" customWidth="1"/>
    <col min="6788" max="6788" width="14.453125" bestFit="1" customWidth="1"/>
    <col min="6789" max="6789" width="11.6328125" bestFit="1" customWidth="1"/>
    <col min="6790" max="6790" width="14.36328125" bestFit="1" customWidth="1"/>
    <col min="6791" max="6791" width="14.453125" bestFit="1" customWidth="1"/>
    <col min="6792" max="6792" width="11.6328125" bestFit="1" customWidth="1"/>
    <col min="6793" max="6793" width="14.36328125" bestFit="1" customWidth="1"/>
    <col min="6794" max="6794" width="14.453125" bestFit="1" customWidth="1"/>
    <col min="6795" max="6795" width="11.6328125" bestFit="1" customWidth="1"/>
    <col min="6796" max="6796" width="14.36328125" bestFit="1" customWidth="1"/>
    <col min="6797" max="6797" width="14.453125" bestFit="1" customWidth="1"/>
    <col min="6798" max="6798" width="11.6328125" bestFit="1" customWidth="1"/>
    <col min="6799" max="6799" width="14.36328125" bestFit="1" customWidth="1"/>
    <col min="6800" max="6800" width="14.453125" bestFit="1" customWidth="1"/>
    <col min="6801" max="6801" width="11.6328125" bestFit="1" customWidth="1"/>
    <col min="6802" max="6802" width="14.36328125" bestFit="1" customWidth="1"/>
    <col min="6803" max="6803" width="14.453125" bestFit="1" customWidth="1"/>
    <col min="6804" max="6804" width="11.6328125" bestFit="1" customWidth="1"/>
    <col min="6805" max="6805" width="14.36328125" bestFit="1" customWidth="1"/>
    <col min="6806" max="6806" width="14.453125" bestFit="1" customWidth="1"/>
    <col min="6807" max="6807" width="11.6328125" bestFit="1" customWidth="1"/>
    <col min="6808" max="6808" width="14.36328125" bestFit="1" customWidth="1"/>
    <col min="6809" max="6809" width="14.453125" bestFit="1" customWidth="1"/>
    <col min="6810" max="6810" width="11.6328125" bestFit="1" customWidth="1"/>
    <col min="6811" max="6811" width="14.36328125" bestFit="1" customWidth="1"/>
    <col min="6812" max="6812" width="14.453125" bestFit="1" customWidth="1"/>
    <col min="6813" max="6813" width="11.6328125" bestFit="1" customWidth="1"/>
    <col min="6814" max="6814" width="14.36328125" bestFit="1" customWidth="1"/>
    <col min="6815" max="6815" width="14.453125" bestFit="1" customWidth="1"/>
    <col min="6816" max="6816" width="11.6328125" bestFit="1" customWidth="1"/>
    <col min="6817" max="6817" width="14.36328125" bestFit="1" customWidth="1"/>
    <col min="6818" max="6818" width="14.453125" bestFit="1" customWidth="1"/>
    <col min="6819" max="6819" width="11.6328125" bestFit="1" customWidth="1"/>
    <col min="6820" max="6820" width="14.36328125" bestFit="1" customWidth="1"/>
    <col min="6821" max="6821" width="14.453125" bestFit="1" customWidth="1"/>
    <col min="6822" max="6822" width="11.6328125" bestFit="1" customWidth="1"/>
    <col min="6823" max="6823" width="14.36328125" bestFit="1" customWidth="1"/>
    <col min="6824" max="6824" width="14.453125" bestFit="1" customWidth="1"/>
    <col min="6825" max="6825" width="11.6328125" bestFit="1" customWidth="1"/>
    <col min="6826" max="6826" width="14.36328125" bestFit="1" customWidth="1"/>
    <col min="6827" max="6827" width="14.453125" bestFit="1" customWidth="1"/>
    <col min="6828" max="6828" width="11.6328125" bestFit="1" customWidth="1"/>
    <col min="6829" max="6829" width="14.36328125" bestFit="1" customWidth="1"/>
    <col min="6830" max="6830" width="14.453125" bestFit="1" customWidth="1"/>
    <col min="6831" max="6831" width="11.6328125" bestFit="1" customWidth="1"/>
    <col min="6832" max="6832" width="14.36328125" bestFit="1" customWidth="1"/>
    <col min="6833" max="6833" width="14.453125" bestFit="1" customWidth="1"/>
    <col min="6834" max="6834" width="11.6328125" bestFit="1" customWidth="1"/>
    <col min="6835" max="6835" width="14.36328125" bestFit="1" customWidth="1"/>
    <col min="6836" max="6836" width="14.453125" bestFit="1" customWidth="1"/>
    <col min="6837" max="6837" width="11.6328125" bestFit="1" customWidth="1"/>
    <col min="6838" max="6838" width="14.36328125" bestFit="1" customWidth="1"/>
    <col min="6839" max="6839" width="14.453125" bestFit="1" customWidth="1"/>
    <col min="6840" max="6840" width="11.6328125" bestFit="1" customWidth="1"/>
    <col min="6841" max="6841" width="14.36328125" bestFit="1" customWidth="1"/>
    <col min="6842" max="6842" width="14.453125" bestFit="1" customWidth="1"/>
    <col min="6843" max="6843" width="11.6328125" bestFit="1" customWidth="1"/>
    <col min="6844" max="6844" width="14.36328125" bestFit="1" customWidth="1"/>
    <col min="6845" max="6845" width="14.453125" bestFit="1" customWidth="1"/>
    <col min="6846" max="6846" width="11.6328125" bestFit="1" customWidth="1"/>
    <col min="6847" max="6847" width="14.36328125" bestFit="1" customWidth="1"/>
    <col min="6848" max="6848" width="14.453125" bestFit="1" customWidth="1"/>
    <col min="6849" max="6849" width="11.6328125" bestFit="1" customWidth="1"/>
    <col min="6850" max="6850" width="14.36328125" bestFit="1" customWidth="1"/>
    <col min="6851" max="6851" width="14.453125" bestFit="1" customWidth="1"/>
    <col min="6852" max="6852" width="11.6328125" bestFit="1" customWidth="1"/>
    <col min="6853" max="6853" width="14.36328125" bestFit="1" customWidth="1"/>
    <col min="6854" max="6854" width="14.453125" bestFit="1" customWidth="1"/>
    <col min="6855" max="6855" width="11.6328125" bestFit="1" customWidth="1"/>
    <col min="6856" max="6856" width="14.36328125" bestFit="1" customWidth="1"/>
    <col min="6857" max="6857" width="14.453125" bestFit="1" customWidth="1"/>
    <col min="6858" max="6858" width="11.6328125" bestFit="1" customWidth="1"/>
    <col min="6859" max="6859" width="14.36328125" bestFit="1" customWidth="1"/>
    <col min="6860" max="6860" width="14.453125" bestFit="1" customWidth="1"/>
    <col min="6861" max="6861" width="11.6328125" bestFit="1" customWidth="1"/>
    <col min="6862" max="6862" width="14.36328125" bestFit="1" customWidth="1"/>
    <col min="6863" max="6863" width="14.453125" bestFit="1" customWidth="1"/>
    <col min="6864" max="6864" width="11.6328125" bestFit="1" customWidth="1"/>
    <col min="6865" max="6865" width="14.36328125" bestFit="1" customWidth="1"/>
    <col min="6866" max="6866" width="14.453125" bestFit="1" customWidth="1"/>
    <col min="6867" max="6867" width="11.6328125" bestFit="1" customWidth="1"/>
    <col min="6868" max="6868" width="14.36328125" bestFit="1" customWidth="1"/>
    <col min="6869" max="6869" width="14.453125" bestFit="1" customWidth="1"/>
    <col min="6870" max="6870" width="11.6328125" bestFit="1" customWidth="1"/>
    <col min="6871" max="6871" width="14.36328125" bestFit="1" customWidth="1"/>
    <col min="6872" max="6872" width="14.453125" bestFit="1" customWidth="1"/>
    <col min="6873" max="6873" width="11.6328125" bestFit="1" customWidth="1"/>
    <col min="6874" max="6874" width="14.36328125" bestFit="1" customWidth="1"/>
    <col min="6875" max="6875" width="14.453125" bestFit="1" customWidth="1"/>
    <col min="6876" max="6876" width="11.6328125" bestFit="1" customWidth="1"/>
    <col min="6877" max="6877" width="14.36328125" bestFit="1" customWidth="1"/>
    <col min="6878" max="6878" width="14.453125" bestFit="1" customWidth="1"/>
    <col min="6879" max="6879" width="11.6328125" bestFit="1" customWidth="1"/>
    <col min="6880" max="6880" width="14.36328125" bestFit="1" customWidth="1"/>
    <col min="6881" max="6881" width="14.453125" bestFit="1" customWidth="1"/>
    <col min="6882" max="6882" width="11.6328125" bestFit="1" customWidth="1"/>
    <col min="6883" max="6883" width="14.36328125" bestFit="1" customWidth="1"/>
    <col min="6884" max="6884" width="14.453125" bestFit="1" customWidth="1"/>
    <col min="6885" max="6885" width="11.6328125" bestFit="1" customWidth="1"/>
    <col min="6886" max="6886" width="14.36328125" bestFit="1" customWidth="1"/>
    <col min="6887" max="6887" width="14.453125" bestFit="1" customWidth="1"/>
    <col min="6888" max="6888" width="11.6328125" bestFit="1" customWidth="1"/>
    <col min="6889" max="6889" width="14.36328125" bestFit="1" customWidth="1"/>
    <col min="6890" max="6890" width="14.453125" bestFit="1" customWidth="1"/>
    <col min="6891" max="6891" width="11.6328125" bestFit="1" customWidth="1"/>
    <col min="6892" max="6892" width="14.36328125" bestFit="1" customWidth="1"/>
    <col min="6893" max="6893" width="14.453125" bestFit="1" customWidth="1"/>
    <col min="6894" max="6894" width="11.6328125" bestFit="1" customWidth="1"/>
    <col min="6895" max="6895" width="14.36328125" bestFit="1" customWidth="1"/>
    <col min="6896" max="6896" width="14.453125" bestFit="1" customWidth="1"/>
    <col min="6897" max="6897" width="11.6328125" bestFit="1" customWidth="1"/>
    <col min="6898" max="6898" width="14.36328125" bestFit="1" customWidth="1"/>
    <col min="6899" max="6899" width="14.453125" bestFit="1" customWidth="1"/>
    <col min="6900" max="6900" width="11.6328125" bestFit="1" customWidth="1"/>
    <col min="6901" max="6901" width="14.36328125" bestFit="1" customWidth="1"/>
    <col min="6902" max="6902" width="14.453125" bestFit="1" customWidth="1"/>
    <col min="6903" max="6903" width="11.6328125" bestFit="1" customWidth="1"/>
    <col min="6904" max="6904" width="14.36328125" bestFit="1" customWidth="1"/>
    <col min="6905" max="6905" width="14.453125" bestFit="1" customWidth="1"/>
    <col min="6906" max="6906" width="11.6328125" bestFit="1" customWidth="1"/>
    <col min="6907" max="6907" width="14.36328125" bestFit="1" customWidth="1"/>
    <col min="6908" max="6908" width="14.453125" bestFit="1" customWidth="1"/>
    <col min="6909" max="6909" width="11.6328125" bestFit="1" customWidth="1"/>
    <col min="6910" max="6910" width="14.36328125" bestFit="1" customWidth="1"/>
    <col min="6911" max="6911" width="14.453125" bestFit="1" customWidth="1"/>
    <col min="6912" max="6912" width="11.6328125" bestFit="1" customWidth="1"/>
    <col min="6913" max="6913" width="14.36328125" bestFit="1" customWidth="1"/>
    <col min="6914" max="6914" width="14.453125" bestFit="1" customWidth="1"/>
    <col min="6915" max="6915" width="11.6328125" bestFit="1" customWidth="1"/>
    <col min="6916" max="6916" width="14.36328125" bestFit="1" customWidth="1"/>
    <col min="6917" max="6917" width="14.453125" bestFit="1" customWidth="1"/>
    <col min="6918" max="6918" width="11.6328125" bestFit="1" customWidth="1"/>
    <col min="6919" max="6919" width="14.36328125" bestFit="1" customWidth="1"/>
    <col min="6920" max="6920" width="14.453125" bestFit="1" customWidth="1"/>
    <col min="6921" max="6921" width="11.6328125" bestFit="1" customWidth="1"/>
    <col min="6922" max="6922" width="14.36328125" bestFit="1" customWidth="1"/>
    <col min="6923" max="6923" width="14.453125" bestFit="1" customWidth="1"/>
    <col min="6924" max="6924" width="11.6328125" bestFit="1" customWidth="1"/>
    <col min="6925" max="6925" width="14.36328125" bestFit="1" customWidth="1"/>
    <col min="6926" max="6926" width="14.453125" bestFit="1" customWidth="1"/>
    <col min="6927" max="6927" width="11.6328125" bestFit="1" customWidth="1"/>
    <col min="6928" max="6928" width="14.36328125" bestFit="1" customWidth="1"/>
    <col min="6929" max="6929" width="14.453125" bestFit="1" customWidth="1"/>
    <col min="6930" max="6930" width="11.6328125" bestFit="1" customWidth="1"/>
    <col min="6931" max="6931" width="14.36328125" bestFit="1" customWidth="1"/>
    <col min="6932" max="6932" width="14.453125" bestFit="1" customWidth="1"/>
    <col min="6933" max="6933" width="11.6328125" bestFit="1" customWidth="1"/>
    <col min="6934" max="6934" width="14.36328125" bestFit="1" customWidth="1"/>
    <col min="6935" max="6935" width="14.453125" bestFit="1" customWidth="1"/>
    <col min="6936" max="6936" width="11.6328125" bestFit="1" customWidth="1"/>
    <col min="6937" max="6937" width="14.36328125" bestFit="1" customWidth="1"/>
    <col min="6938" max="6938" width="14.453125" bestFit="1" customWidth="1"/>
    <col min="6939" max="6939" width="11.6328125" bestFit="1" customWidth="1"/>
    <col min="6940" max="6940" width="14.36328125" bestFit="1" customWidth="1"/>
    <col min="6941" max="6941" width="14.453125" bestFit="1" customWidth="1"/>
    <col min="6942" max="6942" width="11.6328125" bestFit="1" customWidth="1"/>
    <col min="6943" max="6943" width="14.36328125" bestFit="1" customWidth="1"/>
    <col min="6944" max="6944" width="14.453125" bestFit="1" customWidth="1"/>
    <col min="6945" max="6945" width="11.6328125" bestFit="1" customWidth="1"/>
    <col min="6946" max="6946" width="14.36328125" bestFit="1" customWidth="1"/>
    <col min="6947" max="6947" width="14.453125" bestFit="1" customWidth="1"/>
    <col min="6948" max="6948" width="11.6328125" bestFit="1" customWidth="1"/>
    <col min="6949" max="6949" width="14.36328125" bestFit="1" customWidth="1"/>
    <col min="6950" max="6950" width="14.453125" bestFit="1" customWidth="1"/>
    <col min="6951" max="6951" width="11.6328125" bestFit="1" customWidth="1"/>
    <col min="6952" max="6952" width="14.36328125" bestFit="1" customWidth="1"/>
    <col min="6953" max="6953" width="14.453125" bestFit="1" customWidth="1"/>
    <col min="6954" max="6954" width="11.6328125" bestFit="1" customWidth="1"/>
    <col min="6955" max="6955" width="14.36328125" bestFit="1" customWidth="1"/>
    <col min="6956" max="6956" width="14.453125" bestFit="1" customWidth="1"/>
    <col min="6957" max="6957" width="11.6328125" bestFit="1" customWidth="1"/>
    <col min="6958" max="6958" width="14.36328125" bestFit="1" customWidth="1"/>
    <col min="6959" max="6959" width="14.453125" bestFit="1" customWidth="1"/>
    <col min="6960" max="6960" width="11.6328125" bestFit="1" customWidth="1"/>
    <col min="6961" max="6961" width="14.36328125" bestFit="1" customWidth="1"/>
    <col min="6962" max="6962" width="14.453125" bestFit="1" customWidth="1"/>
    <col min="6963" max="6963" width="11.6328125" bestFit="1" customWidth="1"/>
    <col min="6964" max="6964" width="14.36328125" bestFit="1" customWidth="1"/>
    <col min="6965" max="6965" width="14.453125" bestFit="1" customWidth="1"/>
    <col min="6966" max="6966" width="11.6328125" bestFit="1" customWidth="1"/>
    <col min="6967" max="6967" width="14.36328125" bestFit="1" customWidth="1"/>
    <col min="6968" max="6968" width="14.453125" bestFit="1" customWidth="1"/>
    <col min="6969" max="6969" width="11.6328125" bestFit="1" customWidth="1"/>
    <col min="6970" max="6970" width="14.36328125" bestFit="1" customWidth="1"/>
    <col min="6971" max="6971" width="14.453125" bestFit="1" customWidth="1"/>
    <col min="6972" max="6972" width="11.6328125" bestFit="1" customWidth="1"/>
    <col min="6973" max="6973" width="14.36328125" bestFit="1" customWidth="1"/>
    <col min="6974" max="6974" width="14.453125" bestFit="1" customWidth="1"/>
    <col min="6975" max="6975" width="11.6328125" bestFit="1" customWidth="1"/>
    <col min="6976" max="6976" width="14.36328125" bestFit="1" customWidth="1"/>
    <col min="6977" max="6977" width="14.453125" bestFit="1" customWidth="1"/>
    <col min="6978" max="6978" width="11.6328125" bestFit="1" customWidth="1"/>
    <col min="6979" max="6979" width="14.36328125" bestFit="1" customWidth="1"/>
    <col min="6980" max="6980" width="14.453125" bestFit="1" customWidth="1"/>
    <col min="6981" max="6981" width="11.6328125" bestFit="1" customWidth="1"/>
    <col min="6982" max="6982" width="14.36328125" bestFit="1" customWidth="1"/>
    <col min="6983" max="6983" width="14.453125" bestFit="1" customWidth="1"/>
    <col min="6984" max="6984" width="11.6328125" bestFit="1" customWidth="1"/>
    <col min="6985" max="6985" width="14.36328125" bestFit="1" customWidth="1"/>
    <col min="6986" max="6986" width="14.453125" bestFit="1" customWidth="1"/>
    <col min="6987" max="6987" width="11.6328125" bestFit="1" customWidth="1"/>
    <col min="6988" max="6988" width="14.36328125" bestFit="1" customWidth="1"/>
    <col min="6989" max="6989" width="14.453125" bestFit="1" customWidth="1"/>
    <col min="6990" max="6990" width="11.6328125" bestFit="1" customWidth="1"/>
    <col min="6991" max="6991" width="14.36328125" bestFit="1" customWidth="1"/>
    <col min="6992" max="6992" width="14.453125" bestFit="1" customWidth="1"/>
    <col min="6993" max="6993" width="11.6328125" bestFit="1" customWidth="1"/>
    <col min="6994" max="6994" width="14.36328125" bestFit="1" customWidth="1"/>
    <col min="6995" max="6995" width="14.453125" bestFit="1" customWidth="1"/>
    <col min="6996" max="6996" width="11.6328125" bestFit="1" customWidth="1"/>
    <col min="6997" max="6997" width="14.36328125" bestFit="1" customWidth="1"/>
    <col min="6998" max="6998" width="14.453125" bestFit="1" customWidth="1"/>
    <col min="6999" max="6999" width="11.6328125" bestFit="1" customWidth="1"/>
    <col min="7000" max="7000" width="14.36328125" bestFit="1" customWidth="1"/>
    <col min="7001" max="7001" width="14.453125" bestFit="1" customWidth="1"/>
    <col min="7002" max="7002" width="11.6328125" bestFit="1" customWidth="1"/>
    <col min="7003" max="7003" width="14.36328125" bestFit="1" customWidth="1"/>
    <col min="7004" max="7004" width="14.453125" bestFit="1" customWidth="1"/>
    <col min="7005" max="7005" width="11.6328125" bestFit="1" customWidth="1"/>
    <col min="7006" max="7006" width="14.36328125" bestFit="1" customWidth="1"/>
    <col min="7007" max="7007" width="14.453125" bestFit="1" customWidth="1"/>
    <col min="7008" max="7008" width="11.6328125" bestFit="1" customWidth="1"/>
    <col min="7009" max="7009" width="14.36328125" bestFit="1" customWidth="1"/>
    <col min="7010" max="7010" width="14.453125" bestFit="1" customWidth="1"/>
    <col min="7011" max="7011" width="11.6328125" bestFit="1" customWidth="1"/>
    <col min="7012" max="7012" width="14.36328125" bestFit="1" customWidth="1"/>
    <col min="7013" max="7013" width="14.453125" bestFit="1" customWidth="1"/>
    <col min="7014" max="7014" width="11.6328125" bestFit="1" customWidth="1"/>
    <col min="7015" max="7015" width="14.36328125" bestFit="1" customWidth="1"/>
    <col min="7016" max="7016" width="14.453125" bestFit="1" customWidth="1"/>
    <col min="7017" max="7017" width="11.6328125" bestFit="1" customWidth="1"/>
    <col min="7018" max="7018" width="14.36328125" bestFit="1" customWidth="1"/>
    <col min="7019" max="7019" width="14.453125" bestFit="1" customWidth="1"/>
    <col min="7020" max="7020" width="11.6328125" bestFit="1" customWidth="1"/>
    <col min="7021" max="7021" width="14.36328125" bestFit="1" customWidth="1"/>
    <col min="7022" max="7022" width="14.453125" bestFit="1" customWidth="1"/>
    <col min="7023" max="7023" width="11.6328125" bestFit="1" customWidth="1"/>
    <col min="7024" max="7024" width="14.36328125" bestFit="1" customWidth="1"/>
    <col min="7025" max="7025" width="14.453125" bestFit="1" customWidth="1"/>
    <col min="7026" max="7026" width="11.6328125" bestFit="1" customWidth="1"/>
    <col min="7027" max="7027" width="14.36328125" bestFit="1" customWidth="1"/>
    <col min="7028" max="7028" width="14.453125" bestFit="1" customWidth="1"/>
    <col min="7029" max="7029" width="11.6328125" bestFit="1" customWidth="1"/>
    <col min="7030" max="7030" width="14.36328125" bestFit="1" customWidth="1"/>
    <col min="7031" max="7031" width="14.453125" bestFit="1" customWidth="1"/>
    <col min="7032" max="7032" width="11.6328125" bestFit="1" customWidth="1"/>
    <col min="7033" max="7033" width="14.36328125" bestFit="1" customWidth="1"/>
    <col min="7034" max="7034" width="14.453125" bestFit="1" customWidth="1"/>
    <col min="7035" max="7035" width="11.6328125" bestFit="1" customWidth="1"/>
    <col min="7036" max="7036" width="14.36328125" bestFit="1" customWidth="1"/>
    <col min="7037" max="7037" width="14.453125" bestFit="1" customWidth="1"/>
    <col min="7038" max="7038" width="11.6328125" bestFit="1" customWidth="1"/>
    <col min="7039" max="7039" width="14.36328125" bestFit="1" customWidth="1"/>
    <col min="7040" max="7040" width="14.453125" bestFit="1" customWidth="1"/>
    <col min="7041" max="7041" width="11.6328125" bestFit="1" customWidth="1"/>
    <col min="7042" max="7042" width="14.36328125" bestFit="1" customWidth="1"/>
    <col min="7043" max="7043" width="14.453125" bestFit="1" customWidth="1"/>
    <col min="7044" max="7044" width="11.6328125" bestFit="1" customWidth="1"/>
    <col min="7045" max="7045" width="14.36328125" bestFit="1" customWidth="1"/>
    <col min="7046" max="7046" width="14.453125" bestFit="1" customWidth="1"/>
    <col min="7047" max="7047" width="11.6328125" bestFit="1" customWidth="1"/>
    <col min="7048" max="7048" width="14.36328125" bestFit="1" customWidth="1"/>
    <col min="7049" max="7049" width="14.453125" bestFit="1" customWidth="1"/>
    <col min="7050" max="7050" width="11.6328125" bestFit="1" customWidth="1"/>
    <col min="7051" max="7051" width="14.36328125" bestFit="1" customWidth="1"/>
    <col min="7052" max="7052" width="14.453125" bestFit="1" customWidth="1"/>
    <col min="7053" max="7053" width="11.6328125" bestFit="1" customWidth="1"/>
    <col min="7054" max="7054" width="14.36328125" bestFit="1" customWidth="1"/>
    <col min="7055" max="7055" width="14.453125" bestFit="1" customWidth="1"/>
    <col min="7056" max="7056" width="11.6328125" bestFit="1" customWidth="1"/>
    <col min="7057" max="7057" width="14.36328125" bestFit="1" customWidth="1"/>
    <col min="7058" max="7058" width="14.453125" bestFit="1" customWidth="1"/>
    <col min="7059" max="7059" width="11.6328125" bestFit="1" customWidth="1"/>
    <col min="7060" max="7060" width="14.36328125" bestFit="1" customWidth="1"/>
    <col min="7061" max="7061" width="14.453125" bestFit="1" customWidth="1"/>
    <col min="7062" max="7062" width="11.6328125" bestFit="1" customWidth="1"/>
    <col min="7063" max="7063" width="14.36328125" bestFit="1" customWidth="1"/>
    <col min="7064" max="7064" width="14.453125" bestFit="1" customWidth="1"/>
    <col min="7065" max="7065" width="11.6328125" bestFit="1" customWidth="1"/>
    <col min="7066" max="7066" width="14.36328125" bestFit="1" customWidth="1"/>
    <col min="7067" max="7067" width="14.453125" bestFit="1" customWidth="1"/>
    <col min="7068" max="7068" width="11.6328125" bestFit="1" customWidth="1"/>
    <col min="7069" max="7069" width="14.36328125" bestFit="1" customWidth="1"/>
    <col min="7070" max="7070" width="14.453125" bestFit="1" customWidth="1"/>
    <col min="7071" max="7071" width="11.6328125" bestFit="1" customWidth="1"/>
    <col min="7072" max="7072" width="14.36328125" bestFit="1" customWidth="1"/>
    <col min="7073" max="7073" width="14.453125" bestFit="1" customWidth="1"/>
    <col min="7074" max="7074" width="11.6328125" bestFit="1" customWidth="1"/>
    <col min="7075" max="7075" width="14.36328125" bestFit="1" customWidth="1"/>
    <col min="7076" max="7076" width="14.453125" bestFit="1" customWidth="1"/>
    <col min="7077" max="7077" width="11.6328125" bestFit="1" customWidth="1"/>
    <col min="7078" max="7078" width="14.36328125" bestFit="1" customWidth="1"/>
    <col min="7079" max="7079" width="14.453125" bestFit="1" customWidth="1"/>
    <col min="7080" max="7080" width="11.6328125" bestFit="1" customWidth="1"/>
    <col min="7081" max="7081" width="14.36328125" bestFit="1" customWidth="1"/>
    <col min="7082" max="7082" width="14.453125" bestFit="1" customWidth="1"/>
    <col min="7083" max="7083" width="11.6328125" bestFit="1" customWidth="1"/>
    <col min="7084" max="7084" width="14.36328125" bestFit="1" customWidth="1"/>
    <col min="7085" max="7085" width="14.453125" bestFit="1" customWidth="1"/>
    <col min="7086" max="7086" width="11.6328125" bestFit="1" customWidth="1"/>
    <col min="7087" max="7087" width="14.36328125" bestFit="1" customWidth="1"/>
    <col min="7088" max="7088" width="14.453125" bestFit="1" customWidth="1"/>
    <col min="7089" max="7089" width="11.6328125" bestFit="1" customWidth="1"/>
    <col min="7090" max="7090" width="14.36328125" bestFit="1" customWidth="1"/>
    <col min="7091" max="7091" width="14.453125" bestFit="1" customWidth="1"/>
    <col min="7092" max="7092" width="11.6328125" bestFit="1" customWidth="1"/>
    <col min="7093" max="7093" width="14.36328125" bestFit="1" customWidth="1"/>
    <col min="7094" max="7094" width="14.453125" bestFit="1" customWidth="1"/>
    <col min="7095" max="7095" width="11.6328125" bestFit="1" customWidth="1"/>
    <col min="7096" max="7096" width="14.36328125" bestFit="1" customWidth="1"/>
    <col min="7097" max="7097" width="14.453125" bestFit="1" customWidth="1"/>
    <col min="7098" max="7098" width="11.6328125" bestFit="1" customWidth="1"/>
    <col min="7099" max="7099" width="14.36328125" bestFit="1" customWidth="1"/>
    <col min="7100" max="7100" width="14.453125" bestFit="1" customWidth="1"/>
    <col min="7101" max="7101" width="11.6328125" bestFit="1" customWidth="1"/>
    <col min="7102" max="7102" width="14.36328125" bestFit="1" customWidth="1"/>
    <col min="7103" max="7103" width="14.453125" bestFit="1" customWidth="1"/>
    <col min="7104" max="7104" width="11.6328125" bestFit="1" customWidth="1"/>
    <col min="7105" max="7105" width="14.36328125" bestFit="1" customWidth="1"/>
    <col min="7106" max="7106" width="14.453125" bestFit="1" customWidth="1"/>
    <col min="7107" max="7107" width="11.6328125" bestFit="1" customWidth="1"/>
    <col min="7108" max="7108" width="14.36328125" bestFit="1" customWidth="1"/>
    <col min="7109" max="7109" width="14.453125" bestFit="1" customWidth="1"/>
    <col min="7110" max="7110" width="11.6328125" bestFit="1" customWidth="1"/>
    <col min="7111" max="7111" width="14.36328125" bestFit="1" customWidth="1"/>
    <col min="7112" max="7112" width="14.453125" bestFit="1" customWidth="1"/>
    <col min="7113" max="7113" width="11.6328125" bestFit="1" customWidth="1"/>
    <col min="7114" max="7114" width="14.36328125" bestFit="1" customWidth="1"/>
    <col min="7115" max="7115" width="14.453125" bestFit="1" customWidth="1"/>
    <col min="7116" max="7116" width="11.6328125" bestFit="1" customWidth="1"/>
    <col min="7117" max="7117" width="14.36328125" bestFit="1" customWidth="1"/>
    <col min="7118" max="7118" width="14.453125" bestFit="1" customWidth="1"/>
    <col min="7119" max="7119" width="11.6328125" bestFit="1" customWidth="1"/>
    <col min="7120" max="7120" width="14.36328125" bestFit="1" customWidth="1"/>
    <col min="7121" max="7121" width="14.453125" bestFit="1" customWidth="1"/>
    <col min="7122" max="7122" width="11.6328125" bestFit="1" customWidth="1"/>
    <col min="7123" max="7123" width="14.36328125" bestFit="1" customWidth="1"/>
    <col min="7124" max="7124" width="14.453125" bestFit="1" customWidth="1"/>
    <col min="7125" max="7125" width="11.6328125" bestFit="1" customWidth="1"/>
    <col min="7126" max="7126" width="14.36328125" bestFit="1" customWidth="1"/>
    <col min="7127" max="7127" width="14.453125" bestFit="1" customWidth="1"/>
    <col min="7128" max="7128" width="11.6328125" bestFit="1" customWidth="1"/>
    <col min="7129" max="7129" width="14.36328125" bestFit="1" customWidth="1"/>
    <col min="7130" max="7130" width="14.453125" bestFit="1" customWidth="1"/>
    <col min="7131" max="7131" width="11.6328125" bestFit="1" customWidth="1"/>
    <col min="7132" max="7132" width="14.36328125" bestFit="1" customWidth="1"/>
    <col min="7133" max="7133" width="14.453125" bestFit="1" customWidth="1"/>
    <col min="7134" max="7134" width="11.6328125" bestFit="1" customWidth="1"/>
    <col min="7135" max="7135" width="14.36328125" bestFit="1" customWidth="1"/>
    <col min="7136" max="7136" width="14.453125" bestFit="1" customWidth="1"/>
    <col min="7137" max="7137" width="11.6328125" bestFit="1" customWidth="1"/>
    <col min="7138" max="7138" width="14.36328125" bestFit="1" customWidth="1"/>
    <col min="7139" max="7139" width="14.453125" bestFit="1" customWidth="1"/>
    <col min="7140" max="7140" width="11.6328125" bestFit="1" customWidth="1"/>
    <col min="7141" max="7141" width="14.36328125" bestFit="1" customWidth="1"/>
    <col min="7142" max="7142" width="14.453125" bestFit="1" customWidth="1"/>
    <col min="7143" max="7143" width="11.6328125" bestFit="1" customWidth="1"/>
    <col min="7144" max="7144" width="14.36328125" bestFit="1" customWidth="1"/>
    <col min="7145" max="7145" width="14.453125" bestFit="1" customWidth="1"/>
    <col min="7146" max="7146" width="11.6328125" bestFit="1" customWidth="1"/>
    <col min="7147" max="7147" width="14.36328125" bestFit="1" customWidth="1"/>
    <col min="7148" max="7148" width="14.453125" bestFit="1" customWidth="1"/>
    <col min="7149" max="7149" width="11.6328125" bestFit="1" customWidth="1"/>
    <col min="7150" max="7150" width="14.36328125" bestFit="1" customWidth="1"/>
    <col min="7151" max="7151" width="14.453125" bestFit="1" customWidth="1"/>
    <col min="7152" max="7152" width="11.6328125" bestFit="1" customWidth="1"/>
    <col min="7153" max="7153" width="14.36328125" bestFit="1" customWidth="1"/>
    <col min="7154" max="7154" width="14.453125" bestFit="1" customWidth="1"/>
    <col min="7155" max="7155" width="11.6328125" bestFit="1" customWidth="1"/>
    <col min="7156" max="7156" width="14.36328125" bestFit="1" customWidth="1"/>
    <col min="7157" max="7157" width="14.453125" bestFit="1" customWidth="1"/>
    <col min="7158" max="7158" width="11.6328125" bestFit="1" customWidth="1"/>
    <col min="7159" max="7159" width="14.36328125" bestFit="1" customWidth="1"/>
    <col min="7160" max="7160" width="14.453125" bestFit="1" customWidth="1"/>
    <col min="7161" max="7161" width="11.6328125" bestFit="1" customWidth="1"/>
    <col min="7162" max="7162" width="14.36328125" bestFit="1" customWidth="1"/>
    <col min="7163" max="7163" width="14.453125" bestFit="1" customWidth="1"/>
    <col min="7164" max="7164" width="11.6328125" bestFit="1" customWidth="1"/>
    <col min="7165" max="7165" width="14.36328125" bestFit="1" customWidth="1"/>
    <col min="7166" max="7166" width="14.453125" bestFit="1" customWidth="1"/>
    <col min="7167" max="7167" width="11.6328125" bestFit="1" customWidth="1"/>
    <col min="7168" max="7168" width="14.36328125" bestFit="1" customWidth="1"/>
    <col min="7169" max="7169" width="14.453125" bestFit="1" customWidth="1"/>
    <col min="7170" max="7170" width="11.6328125" bestFit="1" customWidth="1"/>
    <col min="7171" max="7171" width="14.36328125" bestFit="1" customWidth="1"/>
    <col min="7172" max="7172" width="14.453125" bestFit="1" customWidth="1"/>
    <col min="7173" max="7173" width="11.6328125" bestFit="1" customWidth="1"/>
    <col min="7174" max="7174" width="14.36328125" bestFit="1" customWidth="1"/>
    <col min="7175" max="7175" width="14.453125" bestFit="1" customWidth="1"/>
    <col min="7176" max="7176" width="11.6328125" bestFit="1" customWidth="1"/>
    <col min="7177" max="7177" width="14.36328125" bestFit="1" customWidth="1"/>
    <col min="7178" max="7178" width="14.453125" bestFit="1" customWidth="1"/>
    <col min="7179" max="7179" width="11.6328125" bestFit="1" customWidth="1"/>
    <col min="7180" max="7180" width="14.36328125" bestFit="1" customWidth="1"/>
    <col min="7181" max="7181" width="14.453125" bestFit="1" customWidth="1"/>
    <col min="7182" max="7182" width="11.6328125" bestFit="1" customWidth="1"/>
    <col min="7183" max="7183" width="14.36328125" bestFit="1" customWidth="1"/>
    <col min="7184" max="7184" width="14.453125" bestFit="1" customWidth="1"/>
    <col min="7185" max="7185" width="11.6328125" bestFit="1" customWidth="1"/>
    <col min="7186" max="7186" width="14.36328125" bestFit="1" customWidth="1"/>
    <col min="7187" max="7187" width="14.453125" bestFit="1" customWidth="1"/>
    <col min="7188" max="7188" width="11.6328125" bestFit="1" customWidth="1"/>
    <col min="7189" max="7189" width="14.36328125" bestFit="1" customWidth="1"/>
    <col min="7190" max="7190" width="14.453125" bestFit="1" customWidth="1"/>
    <col min="7191" max="7191" width="11.6328125" bestFit="1" customWidth="1"/>
    <col min="7192" max="7192" width="14.36328125" bestFit="1" customWidth="1"/>
    <col min="7193" max="7193" width="14.453125" bestFit="1" customWidth="1"/>
    <col min="7194" max="7194" width="11.6328125" bestFit="1" customWidth="1"/>
    <col min="7195" max="7195" width="14.36328125" bestFit="1" customWidth="1"/>
    <col min="7196" max="7196" width="14.453125" bestFit="1" customWidth="1"/>
    <col min="7197" max="7197" width="11.6328125" bestFit="1" customWidth="1"/>
    <col min="7198" max="7198" width="14.36328125" bestFit="1" customWidth="1"/>
    <col min="7199" max="7199" width="14.453125" bestFit="1" customWidth="1"/>
    <col min="7200" max="7200" width="11.6328125" bestFit="1" customWidth="1"/>
    <col min="7201" max="7201" width="14.36328125" bestFit="1" customWidth="1"/>
    <col min="7202" max="7202" width="14.453125" bestFit="1" customWidth="1"/>
    <col min="7203" max="7203" width="11.6328125" bestFit="1" customWidth="1"/>
    <col min="7204" max="7204" width="14.36328125" bestFit="1" customWidth="1"/>
    <col min="7205" max="7205" width="14.453125" bestFit="1" customWidth="1"/>
    <col min="7206" max="7206" width="11.6328125" bestFit="1" customWidth="1"/>
    <col min="7207" max="7207" width="14.36328125" bestFit="1" customWidth="1"/>
    <col min="7208" max="7208" width="14.453125" bestFit="1" customWidth="1"/>
    <col min="7209" max="7209" width="11.6328125" bestFit="1" customWidth="1"/>
    <col min="7210" max="7210" width="14.36328125" bestFit="1" customWidth="1"/>
    <col min="7211" max="7211" width="14.453125" bestFit="1" customWidth="1"/>
    <col min="7212" max="7212" width="11.6328125" bestFit="1" customWidth="1"/>
    <col min="7213" max="7213" width="14.36328125" bestFit="1" customWidth="1"/>
    <col min="7214" max="7214" width="14.453125" bestFit="1" customWidth="1"/>
    <col min="7215" max="7215" width="11.6328125" bestFit="1" customWidth="1"/>
    <col min="7216" max="7216" width="14.36328125" bestFit="1" customWidth="1"/>
    <col min="7217" max="7217" width="14.453125" bestFit="1" customWidth="1"/>
    <col min="7218" max="7218" width="11.6328125" bestFit="1" customWidth="1"/>
    <col min="7219" max="7219" width="14.36328125" bestFit="1" customWidth="1"/>
    <col min="7220" max="7220" width="14.453125" bestFit="1" customWidth="1"/>
    <col min="7221" max="7221" width="11.6328125" bestFit="1" customWidth="1"/>
    <col min="7222" max="7222" width="14.36328125" bestFit="1" customWidth="1"/>
    <col min="7223" max="7223" width="14.453125" bestFit="1" customWidth="1"/>
    <col min="7224" max="7224" width="11.6328125" bestFit="1" customWidth="1"/>
    <col min="7225" max="7225" width="14.36328125" bestFit="1" customWidth="1"/>
    <col min="7226" max="7226" width="14.453125" bestFit="1" customWidth="1"/>
    <col min="7227" max="7227" width="11.6328125" bestFit="1" customWidth="1"/>
    <col min="7228" max="7228" width="14.36328125" bestFit="1" customWidth="1"/>
    <col min="7229" max="7229" width="14.453125" bestFit="1" customWidth="1"/>
    <col min="7230" max="7230" width="11.6328125" bestFit="1" customWidth="1"/>
    <col min="7231" max="7231" width="14.36328125" bestFit="1" customWidth="1"/>
    <col min="7232" max="7232" width="14.453125" bestFit="1" customWidth="1"/>
    <col min="7233" max="7233" width="11.6328125" bestFit="1" customWidth="1"/>
    <col min="7234" max="7234" width="14.36328125" bestFit="1" customWidth="1"/>
    <col min="7235" max="7235" width="14.453125" bestFit="1" customWidth="1"/>
    <col min="7236" max="7236" width="11.6328125" bestFit="1" customWidth="1"/>
    <col min="7237" max="7237" width="14.36328125" bestFit="1" customWidth="1"/>
    <col min="7238" max="7238" width="14.453125" bestFit="1" customWidth="1"/>
    <col min="7239" max="7239" width="11.6328125" bestFit="1" customWidth="1"/>
    <col min="7240" max="7240" width="14.36328125" bestFit="1" customWidth="1"/>
    <col min="7241" max="7241" width="14.453125" bestFit="1" customWidth="1"/>
    <col min="7242" max="7242" width="11.6328125" bestFit="1" customWidth="1"/>
    <col min="7243" max="7243" width="14.36328125" bestFit="1" customWidth="1"/>
    <col min="7244" max="7244" width="14.453125" bestFit="1" customWidth="1"/>
    <col min="7245" max="7245" width="11.6328125" bestFit="1" customWidth="1"/>
    <col min="7246" max="7246" width="14.36328125" bestFit="1" customWidth="1"/>
    <col min="7247" max="7247" width="14.453125" bestFit="1" customWidth="1"/>
    <col min="7248" max="7248" width="11.6328125" bestFit="1" customWidth="1"/>
    <col min="7249" max="7249" width="14.36328125" bestFit="1" customWidth="1"/>
    <col min="7250" max="7250" width="14.453125" bestFit="1" customWidth="1"/>
    <col min="7251" max="7251" width="11.6328125" bestFit="1" customWidth="1"/>
    <col min="7252" max="7252" width="14.36328125" bestFit="1" customWidth="1"/>
    <col min="7253" max="7253" width="14.453125" bestFit="1" customWidth="1"/>
    <col min="7254" max="7254" width="11.6328125" bestFit="1" customWidth="1"/>
    <col min="7255" max="7255" width="14.36328125" bestFit="1" customWidth="1"/>
    <col min="7256" max="7256" width="14.453125" bestFit="1" customWidth="1"/>
    <col min="7257" max="7257" width="11.6328125" bestFit="1" customWidth="1"/>
    <col min="7258" max="7258" width="14.36328125" bestFit="1" customWidth="1"/>
    <col min="7259" max="7259" width="14.453125" bestFit="1" customWidth="1"/>
    <col min="7260" max="7260" width="11.6328125" bestFit="1" customWidth="1"/>
    <col min="7261" max="7261" width="14.36328125" bestFit="1" customWidth="1"/>
    <col min="7262" max="7262" width="14.453125" bestFit="1" customWidth="1"/>
    <col min="7263" max="7263" width="11.6328125" bestFit="1" customWidth="1"/>
    <col min="7264" max="7264" width="14.36328125" bestFit="1" customWidth="1"/>
    <col min="7265" max="7265" width="14.453125" bestFit="1" customWidth="1"/>
    <col min="7266" max="7266" width="11.6328125" bestFit="1" customWidth="1"/>
    <col min="7267" max="7267" width="14.36328125" bestFit="1" customWidth="1"/>
    <col min="7268" max="7268" width="14.453125" bestFit="1" customWidth="1"/>
    <col min="7269" max="7269" width="11.6328125" bestFit="1" customWidth="1"/>
    <col min="7270" max="7270" width="14.36328125" bestFit="1" customWidth="1"/>
    <col min="7271" max="7271" width="14.453125" bestFit="1" customWidth="1"/>
    <col min="7272" max="7272" width="11.6328125" bestFit="1" customWidth="1"/>
    <col min="7273" max="7273" width="14.36328125" bestFit="1" customWidth="1"/>
    <col min="7274" max="7274" width="14.453125" bestFit="1" customWidth="1"/>
    <col min="7275" max="7275" width="11.6328125" bestFit="1" customWidth="1"/>
    <col min="7276" max="7276" width="14.36328125" bestFit="1" customWidth="1"/>
    <col min="7277" max="7277" width="14.453125" bestFit="1" customWidth="1"/>
    <col min="7278" max="7278" width="11.6328125" bestFit="1" customWidth="1"/>
    <col min="7279" max="7279" width="14.36328125" bestFit="1" customWidth="1"/>
    <col min="7280" max="7280" width="14.453125" bestFit="1" customWidth="1"/>
    <col min="7281" max="7281" width="11.6328125" bestFit="1" customWidth="1"/>
    <col min="7282" max="7282" width="14.36328125" bestFit="1" customWidth="1"/>
    <col min="7283" max="7283" width="14.453125" bestFit="1" customWidth="1"/>
    <col min="7284" max="7284" width="11.6328125" bestFit="1" customWidth="1"/>
    <col min="7285" max="7285" width="14.36328125" bestFit="1" customWidth="1"/>
    <col min="7286" max="7286" width="14.453125" bestFit="1" customWidth="1"/>
    <col min="7287" max="7287" width="11.6328125" bestFit="1" customWidth="1"/>
    <col min="7288" max="7288" width="14.36328125" bestFit="1" customWidth="1"/>
    <col min="7289" max="7289" width="14.453125" bestFit="1" customWidth="1"/>
    <col min="7290" max="7290" width="11.6328125" bestFit="1" customWidth="1"/>
    <col min="7291" max="7291" width="14.36328125" bestFit="1" customWidth="1"/>
    <col min="7292" max="7292" width="14.453125" bestFit="1" customWidth="1"/>
    <col min="7293" max="7293" width="11.6328125" bestFit="1" customWidth="1"/>
    <col min="7294" max="7294" width="14.36328125" bestFit="1" customWidth="1"/>
    <col min="7295" max="7295" width="14.453125" bestFit="1" customWidth="1"/>
    <col min="7296" max="7296" width="11.6328125" bestFit="1" customWidth="1"/>
    <col min="7297" max="7297" width="14.36328125" bestFit="1" customWidth="1"/>
    <col min="7298" max="7298" width="14.453125" bestFit="1" customWidth="1"/>
    <col min="7299" max="7299" width="11.6328125" bestFit="1" customWidth="1"/>
    <col min="7300" max="7300" width="14.36328125" bestFit="1" customWidth="1"/>
    <col min="7301" max="7301" width="14.453125" bestFit="1" customWidth="1"/>
    <col min="7302" max="7302" width="11.6328125" bestFit="1" customWidth="1"/>
    <col min="7303" max="7303" width="14.36328125" bestFit="1" customWidth="1"/>
    <col min="7304" max="7304" width="14.453125" bestFit="1" customWidth="1"/>
    <col min="7305" max="7305" width="11.6328125" bestFit="1" customWidth="1"/>
    <col min="7306" max="7306" width="14.36328125" bestFit="1" customWidth="1"/>
    <col min="7307" max="7307" width="14.453125" bestFit="1" customWidth="1"/>
    <col min="7308" max="7308" width="11.6328125" bestFit="1" customWidth="1"/>
    <col min="7309" max="7309" width="14.36328125" bestFit="1" customWidth="1"/>
    <col min="7310" max="7310" width="14.453125" bestFit="1" customWidth="1"/>
    <col min="7311" max="7311" width="11.6328125" bestFit="1" customWidth="1"/>
    <col min="7312" max="7312" width="14.36328125" bestFit="1" customWidth="1"/>
    <col min="7313" max="7313" width="14.453125" bestFit="1" customWidth="1"/>
    <col min="7314" max="7314" width="11.6328125" bestFit="1" customWidth="1"/>
    <col min="7315" max="7315" width="14.36328125" bestFit="1" customWidth="1"/>
    <col min="7316" max="7316" width="14.453125" bestFit="1" customWidth="1"/>
    <col min="7317" max="7317" width="11.6328125" bestFit="1" customWidth="1"/>
    <col min="7318" max="7318" width="14.36328125" bestFit="1" customWidth="1"/>
    <col min="7319" max="7319" width="14.453125" bestFit="1" customWidth="1"/>
    <col min="7320" max="7320" width="11.6328125" bestFit="1" customWidth="1"/>
    <col min="7321" max="7321" width="14.36328125" bestFit="1" customWidth="1"/>
    <col min="7322" max="7322" width="14.453125" bestFit="1" customWidth="1"/>
    <col min="7323" max="7323" width="11.6328125" bestFit="1" customWidth="1"/>
    <col min="7324" max="7324" width="14.36328125" bestFit="1" customWidth="1"/>
    <col min="7325" max="7325" width="14.453125" bestFit="1" customWidth="1"/>
    <col min="7326" max="7326" width="11.6328125" bestFit="1" customWidth="1"/>
    <col min="7327" max="7327" width="14.36328125" bestFit="1" customWidth="1"/>
    <col min="7328" max="7328" width="14.453125" bestFit="1" customWidth="1"/>
    <col min="7329" max="7329" width="11.6328125" bestFit="1" customWidth="1"/>
    <col min="7330" max="7330" width="14.36328125" bestFit="1" customWidth="1"/>
    <col min="7331" max="7331" width="14.453125" bestFit="1" customWidth="1"/>
    <col min="7332" max="7332" width="11.6328125" bestFit="1" customWidth="1"/>
    <col min="7333" max="7333" width="14.36328125" bestFit="1" customWidth="1"/>
    <col min="7334" max="7334" width="14.453125" bestFit="1" customWidth="1"/>
    <col min="7335" max="7335" width="11.6328125" bestFit="1" customWidth="1"/>
    <col min="7336" max="7336" width="14.36328125" bestFit="1" customWidth="1"/>
    <col min="7337" max="7337" width="14.453125" bestFit="1" customWidth="1"/>
    <col min="7338" max="7338" width="11.6328125" bestFit="1" customWidth="1"/>
    <col min="7339" max="7339" width="14.36328125" bestFit="1" customWidth="1"/>
    <col min="7340" max="7340" width="14.453125" bestFit="1" customWidth="1"/>
    <col min="7341" max="7341" width="11.6328125" bestFit="1" customWidth="1"/>
    <col min="7342" max="7342" width="14.36328125" bestFit="1" customWidth="1"/>
    <col min="7343" max="7343" width="14.453125" bestFit="1" customWidth="1"/>
    <col min="7344" max="7344" width="11.6328125" bestFit="1" customWidth="1"/>
    <col min="7345" max="7345" width="14.36328125" bestFit="1" customWidth="1"/>
    <col min="7346" max="7346" width="14.453125" bestFit="1" customWidth="1"/>
    <col min="7347" max="7347" width="11.6328125" bestFit="1" customWidth="1"/>
    <col min="7348" max="7348" width="14.36328125" bestFit="1" customWidth="1"/>
    <col min="7349" max="7349" width="14.453125" bestFit="1" customWidth="1"/>
    <col min="7350" max="7350" width="11.6328125" bestFit="1" customWidth="1"/>
    <col min="7351" max="7351" width="14.36328125" bestFit="1" customWidth="1"/>
    <col min="7352" max="7352" width="14.453125" bestFit="1" customWidth="1"/>
    <col min="7353" max="7353" width="11.6328125" bestFit="1" customWidth="1"/>
    <col min="7354" max="7354" width="14.36328125" bestFit="1" customWidth="1"/>
    <col min="7355" max="7355" width="14.453125" bestFit="1" customWidth="1"/>
    <col min="7356" max="7356" width="11.6328125" bestFit="1" customWidth="1"/>
    <col min="7357" max="7357" width="14.36328125" bestFit="1" customWidth="1"/>
    <col min="7358" max="7358" width="14.453125" bestFit="1" customWidth="1"/>
    <col min="7359" max="7359" width="11.6328125" bestFit="1" customWidth="1"/>
    <col min="7360" max="7360" width="14.36328125" bestFit="1" customWidth="1"/>
    <col min="7361" max="7361" width="14.453125" bestFit="1" customWidth="1"/>
    <col min="7362" max="7362" width="11.6328125" bestFit="1" customWidth="1"/>
    <col min="7363" max="7363" width="14.36328125" bestFit="1" customWidth="1"/>
    <col min="7364" max="7364" width="14.453125" bestFit="1" customWidth="1"/>
    <col min="7365" max="7365" width="11.6328125" bestFit="1" customWidth="1"/>
    <col min="7366" max="7366" width="14.36328125" bestFit="1" customWidth="1"/>
    <col min="7367" max="7367" width="14.453125" bestFit="1" customWidth="1"/>
    <col min="7368" max="7368" width="11.6328125" bestFit="1" customWidth="1"/>
    <col min="7369" max="7369" width="14.36328125" bestFit="1" customWidth="1"/>
    <col min="7370" max="7370" width="14.453125" bestFit="1" customWidth="1"/>
    <col min="7371" max="7371" width="11.6328125" bestFit="1" customWidth="1"/>
    <col min="7372" max="7372" width="14.36328125" bestFit="1" customWidth="1"/>
    <col min="7373" max="7373" width="14.453125" bestFit="1" customWidth="1"/>
    <col min="7374" max="7374" width="11.6328125" bestFit="1" customWidth="1"/>
    <col min="7375" max="7375" width="14.36328125" bestFit="1" customWidth="1"/>
    <col min="7376" max="7376" width="14.453125" bestFit="1" customWidth="1"/>
    <col min="7377" max="7377" width="11.6328125" bestFit="1" customWidth="1"/>
    <col min="7378" max="7378" width="14.36328125" bestFit="1" customWidth="1"/>
    <col min="7379" max="7379" width="14.453125" bestFit="1" customWidth="1"/>
    <col min="7380" max="7380" width="11.6328125" bestFit="1" customWidth="1"/>
    <col min="7381" max="7381" width="14.36328125" bestFit="1" customWidth="1"/>
    <col min="7382" max="7382" width="14.453125" bestFit="1" customWidth="1"/>
    <col min="7383" max="7383" width="11.6328125" bestFit="1" customWidth="1"/>
    <col min="7384" max="7384" width="14.36328125" bestFit="1" customWidth="1"/>
    <col min="7385" max="7385" width="14.453125" bestFit="1" customWidth="1"/>
    <col min="7386" max="7386" width="11.6328125" bestFit="1" customWidth="1"/>
    <col min="7387" max="7387" width="14.36328125" bestFit="1" customWidth="1"/>
    <col min="7388" max="7388" width="14.453125" bestFit="1" customWidth="1"/>
    <col min="7389" max="7389" width="11.6328125" bestFit="1" customWidth="1"/>
    <col min="7390" max="7390" width="14.36328125" bestFit="1" customWidth="1"/>
    <col min="7391" max="7391" width="14.453125" bestFit="1" customWidth="1"/>
    <col min="7392" max="7392" width="11.6328125" bestFit="1" customWidth="1"/>
    <col min="7393" max="7393" width="14.36328125" bestFit="1" customWidth="1"/>
    <col min="7394" max="7394" width="14.453125" bestFit="1" customWidth="1"/>
    <col min="7395" max="7395" width="11.6328125" bestFit="1" customWidth="1"/>
    <col min="7396" max="7396" width="14.36328125" bestFit="1" customWidth="1"/>
    <col min="7397" max="7397" width="14.453125" bestFit="1" customWidth="1"/>
    <col min="7398" max="7398" width="11.6328125" bestFit="1" customWidth="1"/>
    <col min="7399" max="7399" width="14.36328125" bestFit="1" customWidth="1"/>
    <col min="7400" max="7400" width="14.453125" bestFit="1" customWidth="1"/>
    <col min="7401" max="7401" width="11.6328125" bestFit="1" customWidth="1"/>
    <col min="7402" max="7402" width="14.36328125" bestFit="1" customWidth="1"/>
    <col min="7403" max="7403" width="14.453125" bestFit="1" customWidth="1"/>
    <col min="7404" max="7404" width="11.6328125" bestFit="1" customWidth="1"/>
    <col min="7405" max="7405" width="14.36328125" bestFit="1" customWidth="1"/>
    <col min="7406" max="7406" width="14.453125" bestFit="1" customWidth="1"/>
    <col min="7407" max="7407" width="11.6328125" bestFit="1" customWidth="1"/>
    <col min="7408" max="7408" width="14.36328125" bestFit="1" customWidth="1"/>
    <col min="7409" max="7409" width="14.453125" bestFit="1" customWidth="1"/>
    <col min="7410" max="7410" width="11.6328125" bestFit="1" customWidth="1"/>
    <col min="7411" max="7411" width="14.36328125" bestFit="1" customWidth="1"/>
    <col min="7412" max="7412" width="14.453125" bestFit="1" customWidth="1"/>
    <col min="7413" max="7413" width="11.6328125" bestFit="1" customWidth="1"/>
    <col min="7414" max="7414" width="14.36328125" bestFit="1" customWidth="1"/>
    <col min="7415" max="7415" width="14.453125" bestFit="1" customWidth="1"/>
    <col min="7416" max="7416" width="11.6328125" bestFit="1" customWidth="1"/>
    <col min="7417" max="7417" width="14.36328125" bestFit="1" customWidth="1"/>
    <col min="7418" max="7418" width="14.453125" bestFit="1" customWidth="1"/>
    <col min="7419" max="7419" width="11.6328125" bestFit="1" customWidth="1"/>
    <col min="7420" max="7420" width="14.36328125" bestFit="1" customWidth="1"/>
    <col min="7421" max="7421" width="14.453125" bestFit="1" customWidth="1"/>
    <col min="7422" max="7422" width="11.6328125" bestFit="1" customWidth="1"/>
    <col min="7423" max="7423" width="14.36328125" bestFit="1" customWidth="1"/>
    <col min="7424" max="7424" width="14.453125" bestFit="1" customWidth="1"/>
    <col min="7425" max="7425" width="11.6328125" bestFit="1" customWidth="1"/>
    <col min="7426" max="7426" width="14.36328125" bestFit="1" customWidth="1"/>
    <col min="7427" max="7427" width="14.453125" bestFit="1" customWidth="1"/>
    <col min="7428" max="7428" width="11.6328125" bestFit="1" customWidth="1"/>
    <col min="7429" max="7429" width="14.36328125" bestFit="1" customWidth="1"/>
    <col min="7430" max="7430" width="14.453125" bestFit="1" customWidth="1"/>
    <col min="7431" max="7431" width="11.6328125" bestFit="1" customWidth="1"/>
    <col min="7432" max="7432" width="14.36328125" bestFit="1" customWidth="1"/>
    <col min="7433" max="7433" width="14.453125" bestFit="1" customWidth="1"/>
    <col min="7434" max="7434" width="11.6328125" bestFit="1" customWidth="1"/>
    <col min="7435" max="7435" width="14.36328125" bestFit="1" customWidth="1"/>
    <col min="7436" max="7436" width="14.453125" bestFit="1" customWidth="1"/>
    <col min="7437" max="7437" width="11.6328125" bestFit="1" customWidth="1"/>
    <col min="7438" max="7438" width="14.36328125" bestFit="1" customWidth="1"/>
    <col min="7439" max="7439" width="14.453125" bestFit="1" customWidth="1"/>
    <col min="7440" max="7440" width="11.6328125" bestFit="1" customWidth="1"/>
    <col min="7441" max="7441" width="14.36328125" bestFit="1" customWidth="1"/>
    <col min="7442" max="7442" width="14.453125" bestFit="1" customWidth="1"/>
    <col min="7443" max="7443" width="11.6328125" bestFit="1" customWidth="1"/>
    <col min="7444" max="7444" width="14.36328125" bestFit="1" customWidth="1"/>
    <col min="7445" max="7445" width="14.453125" bestFit="1" customWidth="1"/>
    <col min="7446" max="7446" width="11.6328125" bestFit="1" customWidth="1"/>
    <col min="7447" max="7447" width="14.36328125" bestFit="1" customWidth="1"/>
    <col min="7448" max="7448" width="14.453125" bestFit="1" customWidth="1"/>
    <col min="7449" max="7449" width="11.6328125" bestFit="1" customWidth="1"/>
    <col min="7450" max="7450" width="14.36328125" bestFit="1" customWidth="1"/>
    <col min="7451" max="7451" width="14.453125" bestFit="1" customWidth="1"/>
    <col min="7452" max="7452" width="11.6328125" bestFit="1" customWidth="1"/>
    <col min="7453" max="7453" width="14.36328125" bestFit="1" customWidth="1"/>
    <col min="7454" max="7454" width="14.453125" bestFit="1" customWidth="1"/>
    <col min="7455" max="7455" width="11.6328125" bestFit="1" customWidth="1"/>
    <col min="7456" max="7456" width="14.36328125" bestFit="1" customWidth="1"/>
    <col min="7457" max="7457" width="14.453125" bestFit="1" customWidth="1"/>
    <col min="7458" max="7458" width="11.6328125" bestFit="1" customWidth="1"/>
    <col min="7459" max="7459" width="14.36328125" bestFit="1" customWidth="1"/>
    <col min="7460" max="7460" width="14.453125" bestFit="1" customWidth="1"/>
    <col min="7461" max="7461" width="11.6328125" bestFit="1" customWidth="1"/>
    <col min="7462" max="7462" width="14.36328125" bestFit="1" customWidth="1"/>
    <col min="7463" max="7463" width="14.453125" bestFit="1" customWidth="1"/>
    <col min="7464" max="7464" width="11.6328125" bestFit="1" customWidth="1"/>
    <col min="7465" max="7465" width="14.36328125" bestFit="1" customWidth="1"/>
    <col min="7466" max="7466" width="14.453125" bestFit="1" customWidth="1"/>
    <col min="7467" max="7467" width="11.6328125" bestFit="1" customWidth="1"/>
    <col min="7468" max="7468" width="14.36328125" bestFit="1" customWidth="1"/>
    <col min="7469" max="7469" width="14.453125" bestFit="1" customWidth="1"/>
    <col min="7470" max="7470" width="11.6328125" bestFit="1" customWidth="1"/>
    <col min="7471" max="7471" width="14.36328125" bestFit="1" customWidth="1"/>
    <col min="7472" max="7472" width="14.453125" bestFit="1" customWidth="1"/>
    <col min="7473" max="7473" width="11.6328125" bestFit="1" customWidth="1"/>
    <col min="7474" max="7474" width="14.36328125" bestFit="1" customWidth="1"/>
    <col min="7475" max="7475" width="14.453125" bestFit="1" customWidth="1"/>
    <col min="7476" max="7476" width="11.6328125" bestFit="1" customWidth="1"/>
    <col min="7477" max="7477" width="14.36328125" bestFit="1" customWidth="1"/>
    <col min="7478" max="7478" width="14.453125" bestFit="1" customWidth="1"/>
    <col min="7479" max="7479" width="11.6328125" bestFit="1" customWidth="1"/>
    <col min="7480" max="7480" width="14.36328125" bestFit="1" customWidth="1"/>
    <col min="7481" max="7481" width="14.453125" bestFit="1" customWidth="1"/>
    <col min="7482" max="7482" width="11.6328125" bestFit="1" customWidth="1"/>
    <col min="7483" max="7483" width="14.36328125" bestFit="1" customWidth="1"/>
    <col min="7484" max="7484" width="14.453125" bestFit="1" customWidth="1"/>
    <col min="7485" max="7485" width="11.6328125" bestFit="1" customWidth="1"/>
    <col min="7486" max="7486" width="14.36328125" bestFit="1" customWidth="1"/>
    <col min="7487" max="7487" width="14.453125" bestFit="1" customWidth="1"/>
    <col min="7488" max="7488" width="11.6328125" bestFit="1" customWidth="1"/>
    <col min="7489" max="7489" width="14.36328125" bestFit="1" customWidth="1"/>
    <col min="7490" max="7490" width="14.453125" bestFit="1" customWidth="1"/>
    <col min="7491" max="7491" width="11.6328125" bestFit="1" customWidth="1"/>
    <col min="7492" max="7492" width="14.36328125" bestFit="1" customWidth="1"/>
    <col min="7493" max="7493" width="14.453125" bestFit="1" customWidth="1"/>
    <col min="7494" max="7494" width="11.6328125" bestFit="1" customWidth="1"/>
    <col min="7495" max="7495" width="14.36328125" bestFit="1" customWidth="1"/>
    <col min="7496" max="7496" width="14.453125" bestFit="1" customWidth="1"/>
    <col min="7497" max="7497" width="11.6328125" bestFit="1" customWidth="1"/>
    <col min="7498" max="7498" width="14.36328125" bestFit="1" customWidth="1"/>
    <col min="7499" max="7499" width="14.453125" bestFit="1" customWidth="1"/>
    <col min="7500" max="7500" width="11.6328125" bestFit="1" customWidth="1"/>
    <col min="7501" max="7501" width="14.36328125" bestFit="1" customWidth="1"/>
    <col min="7502" max="7502" width="14.453125" bestFit="1" customWidth="1"/>
    <col min="7503" max="7503" width="11.6328125" bestFit="1" customWidth="1"/>
    <col min="7504" max="7504" width="14.36328125" bestFit="1" customWidth="1"/>
    <col min="7505" max="7505" width="14.453125" bestFit="1" customWidth="1"/>
    <col min="7506" max="7506" width="11.6328125" bestFit="1" customWidth="1"/>
    <col min="7507" max="7507" width="14.36328125" bestFit="1" customWidth="1"/>
    <col min="7508" max="7508" width="14.453125" bestFit="1" customWidth="1"/>
    <col min="7509" max="7509" width="11.6328125" bestFit="1" customWidth="1"/>
    <col min="7510" max="7510" width="14.36328125" bestFit="1" customWidth="1"/>
    <col min="7511" max="7511" width="14.453125" bestFit="1" customWidth="1"/>
    <col min="7512" max="7512" width="11.6328125" bestFit="1" customWidth="1"/>
    <col min="7513" max="7513" width="14.36328125" bestFit="1" customWidth="1"/>
    <col min="7514" max="7514" width="14.453125" bestFit="1" customWidth="1"/>
    <col min="7515" max="7515" width="11.6328125" bestFit="1" customWidth="1"/>
    <col min="7516" max="7516" width="14.36328125" bestFit="1" customWidth="1"/>
    <col min="7517" max="7517" width="14.453125" bestFit="1" customWidth="1"/>
    <col min="7518" max="7518" width="11.6328125" bestFit="1" customWidth="1"/>
    <col min="7519" max="7519" width="14.36328125" bestFit="1" customWidth="1"/>
    <col min="7520" max="7520" width="14.453125" bestFit="1" customWidth="1"/>
    <col min="7521" max="7521" width="11.6328125" bestFit="1" customWidth="1"/>
    <col min="7522" max="7522" width="14.36328125" bestFit="1" customWidth="1"/>
    <col min="7523" max="7523" width="14.453125" bestFit="1" customWidth="1"/>
    <col min="7524" max="7524" width="11.6328125" bestFit="1" customWidth="1"/>
    <col min="7525" max="7525" width="14.36328125" bestFit="1" customWidth="1"/>
    <col min="7526" max="7526" width="14.453125" bestFit="1" customWidth="1"/>
    <col min="7527" max="7527" width="11.6328125" bestFit="1" customWidth="1"/>
    <col min="7528" max="7528" width="14.36328125" bestFit="1" customWidth="1"/>
    <col min="7529" max="7529" width="14.453125" bestFit="1" customWidth="1"/>
    <col min="7530" max="7530" width="11.6328125" bestFit="1" customWidth="1"/>
    <col min="7531" max="7531" width="14.36328125" bestFit="1" customWidth="1"/>
    <col min="7532" max="7532" width="14.453125" bestFit="1" customWidth="1"/>
    <col min="7533" max="7533" width="11.6328125" bestFit="1" customWidth="1"/>
    <col min="7534" max="7534" width="14.36328125" bestFit="1" customWidth="1"/>
    <col min="7535" max="7535" width="14.453125" bestFit="1" customWidth="1"/>
    <col min="7536" max="7536" width="11.6328125" bestFit="1" customWidth="1"/>
    <col min="7537" max="7537" width="14.36328125" bestFit="1" customWidth="1"/>
    <col min="7538" max="7538" width="14.453125" bestFit="1" customWidth="1"/>
    <col min="7539" max="7539" width="11.6328125" bestFit="1" customWidth="1"/>
    <col min="7540" max="7540" width="14.36328125" bestFit="1" customWidth="1"/>
    <col min="7541" max="7541" width="14.453125" bestFit="1" customWidth="1"/>
    <col min="7542" max="7542" width="11.6328125" bestFit="1" customWidth="1"/>
    <col min="7543" max="7543" width="14.36328125" bestFit="1" customWidth="1"/>
    <col min="7544" max="7544" width="14.453125" bestFit="1" customWidth="1"/>
    <col min="7545" max="7545" width="11.6328125" bestFit="1" customWidth="1"/>
    <col min="7546" max="7546" width="14.36328125" bestFit="1" customWidth="1"/>
    <col min="7547" max="7547" width="14.453125" bestFit="1" customWidth="1"/>
    <col min="7548" max="7548" width="11.6328125" bestFit="1" customWidth="1"/>
    <col min="7549" max="7549" width="14.36328125" bestFit="1" customWidth="1"/>
    <col min="7550" max="7550" width="14.453125" bestFit="1" customWidth="1"/>
    <col min="7551" max="7551" width="11.6328125" bestFit="1" customWidth="1"/>
    <col min="7552" max="7552" width="14.36328125" bestFit="1" customWidth="1"/>
    <col min="7553" max="7553" width="14.453125" bestFit="1" customWidth="1"/>
    <col min="7554" max="7554" width="11.6328125" bestFit="1" customWidth="1"/>
    <col min="7555" max="7555" width="14.36328125" bestFit="1" customWidth="1"/>
    <col min="7556" max="7556" width="14.453125" bestFit="1" customWidth="1"/>
    <col min="7557" max="7557" width="11.6328125" bestFit="1" customWidth="1"/>
    <col min="7558" max="7558" width="14.36328125" bestFit="1" customWidth="1"/>
    <col min="7559" max="7559" width="14.453125" bestFit="1" customWidth="1"/>
    <col min="7560" max="7560" width="11.6328125" bestFit="1" customWidth="1"/>
    <col min="7561" max="7561" width="14.36328125" bestFit="1" customWidth="1"/>
    <col min="7562" max="7562" width="14.453125" bestFit="1" customWidth="1"/>
    <col min="7563" max="7563" width="11.6328125" bestFit="1" customWidth="1"/>
    <col min="7564" max="7564" width="14.36328125" bestFit="1" customWidth="1"/>
    <col min="7565" max="7565" width="14.453125" bestFit="1" customWidth="1"/>
    <col min="7566" max="7566" width="11.6328125" bestFit="1" customWidth="1"/>
    <col min="7567" max="7567" width="14.36328125" bestFit="1" customWidth="1"/>
    <col min="7568" max="7568" width="14.453125" bestFit="1" customWidth="1"/>
    <col min="7569" max="7569" width="11.6328125" bestFit="1" customWidth="1"/>
    <col min="7570" max="7570" width="14.36328125" bestFit="1" customWidth="1"/>
    <col min="7571" max="7571" width="14.453125" bestFit="1" customWidth="1"/>
    <col min="7572" max="7572" width="11.6328125" bestFit="1" customWidth="1"/>
    <col min="7573" max="7573" width="14.36328125" bestFit="1" customWidth="1"/>
    <col min="7574" max="7574" width="14.453125" bestFit="1" customWidth="1"/>
    <col min="7575" max="7575" width="11.6328125" bestFit="1" customWidth="1"/>
    <col min="7576" max="7576" width="14.36328125" bestFit="1" customWidth="1"/>
    <col min="7577" max="7577" width="14.453125" bestFit="1" customWidth="1"/>
    <col min="7578" max="7578" width="11.6328125" bestFit="1" customWidth="1"/>
    <col min="7579" max="7579" width="14.36328125" bestFit="1" customWidth="1"/>
    <col min="7580" max="7580" width="14.453125" bestFit="1" customWidth="1"/>
    <col min="7581" max="7581" width="11.6328125" bestFit="1" customWidth="1"/>
    <col min="7582" max="7582" width="14.36328125" bestFit="1" customWidth="1"/>
    <col min="7583" max="7583" width="14.453125" bestFit="1" customWidth="1"/>
    <col min="7584" max="7584" width="11.6328125" bestFit="1" customWidth="1"/>
    <col min="7585" max="7585" width="14.36328125" bestFit="1" customWidth="1"/>
    <col min="7586" max="7586" width="14.453125" bestFit="1" customWidth="1"/>
    <col min="7587" max="7587" width="11.6328125" bestFit="1" customWidth="1"/>
    <col min="7588" max="7588" width="14.36328125" bestFit="1" customWidth="1"/>
    <col min="7589" max="7589" width="14.453125" bestFit="1" customWidth="1"/>
    <col min="7590" max="7590" width="11.6328125" bestFit="1" customWidth="1"/>
    <col min="7591" max="7591" width="14.36328125" bestFit="1" customWidth="1"/>
    <col min="7592" max="7592" width="14.453125" bestFit="1" customWidth="1"/>
    <col min="7593" max="7593" width="11.6328125" bestFit="1" customWidth="1"/>
    <col min="7594" max="7594" width="14.36328125" bestFit="1" customWidth="1"/>
    <col min="7595" max="7595" width="14.453125" bestFit="1" customWidth="1"/>
    <col min="7596" max="7596" width="11.6328125" bestFit="1" customWidth="1"/>
    <col min="7597" max="7597" width="14.36328125" bestFit="1" customWidth="1"/>
    <col min="7598" max="7598" width="14.453125" bestFit="1" customWidth="1"/>
    <col min="7599" max="7599" width="11.6328125" bestFit="1" customWidth="1"/>
    <col min="7600" max="7600" width="14.36328125" bestFit="1" customWidth="1"/>
    <col min="7601" max="7601" width="14.453125" bestFit="1" customWidth="1"/>
    <col min="7602" max="7602" width="11.6328125" bestFit="1" customWidth="1"/>
    <col min="7603" max="7603" width="14.36328125" bestFit="1" customWidth="1"/>
    <col min="7604" max="7604" width="14.453125" bestFit="1" customWidth="1"/>
    <col min="7605" max="7605" width="11.6328125" bestFit="1" customWidth="1"/>
    <col min="7606" max="7606" width="14.36328125" bestFit="1" customWidth="1"/>
    <col min="7607" max="7607" width="14.453125" bestFit="1" customWidth="1"/>
    <col min="7608" max="7608" width="11.6328125" bestFit="1" customWidth="1"/>
    <col min="7609" max="7609" width="14.36328125" bestFit="1" customWidth="1"/>
    <col min="7610" max="7610" width="14.453125" bestFit="1" customWidth="1"/>
    <col min="7611" max="7611" width="11.6328125" bestFit="1" customWidth="1"/>
    <col min="7612" max="7612" width="14.36328125" bestFit="1" customWidth="1"/>
    <col min="7613" max="7613" width="14.453125" bestFit="1" customWidth="1"/>
    <col min="7614" max="7614" width="11.6328125" bestFit="1" customWidth="1"/>
    <col min="7615" max="7615" width="14.36328125" bestFit="1" customWidth="1"/>
    <col min="7616" max="7616" width="14.453125" bestFit="1" customWidth="1"/>
    <col min="7617" max="7617" width="11.6328125" bestFit="1" customWidth="1"/>
    <col min="7618" max="7618" width="14.36328125" bestFit="1" customWidth="1"/>
    <col min="7619" max="7619" width="14.453125" bestFit="1" customWidth="1"/>
    <col min="7620" max="7620" width="11.6328125" bestFit="1" customWidth="1"/>
    <col min="7621" max="7621" width="14.36328125" bestFit="1" customWidth="1"/>
    <col min="7622" max="7622" width="14.453125" bestFit="1" customWidth="1"/>
    <col min="7623" max="7623" width="11.6328125" bestFit="1" customWidth="1"/>
    <col min="7624" max="7624" width="14.36328125" bestFit="1" customWidth="1"/>
    <col min="7625" max="7625" width="14.453125" bestFit="1" customWidth="1"/>
    <col min="7626" max="7626" width="11.6328125" bestFit="1" customWidth="1"/>
    <col min="7627" max="7627" width="14.36328125" bestFit="1" customWidth="1"/>
    <col min="7628" max="7628" width="14.453125" bestFit="1" customWidth="1"/>
    <col min="7629" max="7629" width="11.6328125" bestFit="1" customWidth="1"/>
    <col min="7630" max="7630" width="14.36328125" bestFit="1" customWidth="1"/>
    <col min="7631" max="7631" width="14.453125" bestFit="1" customWidth="1"/>
    <col min="7632" max="7632" width="11.6328125" bestFit="1" customWidth="1"/>
    <col min="7633" max="7633" width="14.36328125" bestFit="1" customWidth="1"/>
    <col min="7634" max="7634" width="14.453125" bestFit="1" customWidth="1"/>
    <col min="7635" max="7635" width="11.6328125" bestFit="1" customWidth="1"/>
    <col min="7636" max="7636" width="14.36328125" bestFit="1" customWidth="1"/>
    <col min="7637" max="7637" width="14.453125" bestFit="1" customWidth="1"/>
    <col min="7638" max="7638" width="11.6328125" bestFit="1" customWidth="1"/>
    <col min="7639" max="7639" width="14.36328125" bestFit="1" customWidth="1"/>
    <col min="7640" max="7640" width="14.453125" bestFit="1" customWidth="1"/>
    <col min="7641" max="7641" width="11.6328125" bestFit="1" customWidth="1"/>
    <col min="7642" max="7642" width="14.36328125" bestFit="1" customWidth="1"/>
    <col min="7643" max="7643" width="14.453125" bestFit="1" customWidth="1"/>
    <col min="7644" max="7644" width="11.6328125" bestFit="1" customWidth="1"/>
    <col min="7645" max="7645" width="14.36328125" bestFit="1" customWidth="1"/>
    <col min="7646" max="7646" width="14.453125" bestFit="1" customWidth="1"/>
    <col min="7647" max="7647" width="11.6328125" bestFit="1" customWidth="1"/>
    <col min="7648" max="7648" width="14.36328125" bestFit="1" customWidth="1"/>
    <col min="7649" max="7649" width="14.453125" bestFit="1" customWidth="1"/>
    <col min="7650" max="7650" width="11.6328125" bestFit="1" customWidth="1"/>
    <col min="7651" max="7651" width="14.36328125" bestFit="1" customWidth="1"/>
    <col min="7652" max="7652" width="14.453125" bestFit="1" customWidth="1"/>
    <col min="7653" max="7653" width="11.6328125" bestFit="1" customWidth="1"/>
    <col min="7654" max="7654" width="14.36328125" bestFit="1" customWidth="1"/>
    <col min="7655" max="7655" width="14.453125" bestFit="1" customWidth="1"/>
    <col min="7656" max="7656" width="11.6328125" bestFit="1" customWidth="1"/>
    <col min="7657" max="7657" width="14.36328125" bestFit="1" customWidth="1"/>
    <col min="7658" max="7658" width="14.453125" bestFit="1" customWidth="1"/>
    <col min="7659" max="7659" width="11.6328125" bestFit="1" customWidth="1"/>
    <col min="7660" max="7660" width="14.36328125" bestFit="1" customWidth="1"/>
    <col min="7661" max="7661" width="14.453125" bestFit="1" customWidth="1"/>
    <col min="7662" max="7662" width="11.6328125" bestFit="1" customWidth="1"/>
    <col min="7663" max="7663" width="14.36328125" bestFit="1" customWidth="1"/>
    <col min="7664" max="7664" width="14.453125" bestFit="1" customWidth="1"/>
    <col min="7665" max="7665" width="11.6328125" bestFit="1" customWidth="1"/>
    <col min="7666" max="7666" width="14.36328125" bestFit="1" customWidth="1"/>
    <col min="7667" max="7667" width="14.453125" bestFit="1" customWidth="1"/>
    <col min="7668" max="7668" width="11.6328125" bestFit="1" customWidth="1"/>
    <col min="7669" max="7669" width="14.36328125" bestFit="1" customWidth="1"/>
    <col min="7670" max="7670" width="14.453125" bestFit="1" customWidth="1"/>
    <col min="7671" max="7671" width="11.6328125" bestFit="1" customWidth="1"/>
    <col min="7672" max="7672" width="14.36328125" bestFit="1" customWidth="1"/>
    <col min="7673" max="7673" width="14.453125" bestFit="1" customWidth="1"/>
    <col min="7674" max="7674" width="11.6328125" bestFit="1" customWidth="1"/>
    <col min="7675" max="7675" width="14.36328125" bestFit="1" customWidth="1"/>
    <col min="7676" max="7676" width="14.453125" bestFit="1" customWidth="1"/>
    <col min="7677" max="7677" width="11.6328125" bestFit="1" customWidth="1"/>
    <col min="7678" max="7678" width="14.36328125" bestFit="1" customWidth="1"/>
    <col min="7679" max="7679" width="14.453125" bestFit="1" customWidth="1"/>
    <col min="7680" max="7680" width="11.6328125" bestFit="1" customWidth="1"/>
    <col min="7681" max="7681" width="14.36328125" bestFit="1" customWidth="1"/>
    <col min="7682" max="7682" width="14.453125" bestFit="1" customWidth="1"/>
    <col min="7683" max="7683" width="11.6328125" bestFit="1" customWidth="1"/>
    <col min="7684" max="7684" width="14.36328125" bestFit="1" customWidth="1"/>
    <col min="7685" max="7685" width="14.453125" bestFit="1" customWidth="1"/>
    <col min="7686" max="7686" width="11.6328125" bestFit="1" customWidth="1"/>
    <col min="7687" max="7687" width="14.36328125" bestFit="1" customWidth="1"/>
    <col min="7688" max="7688" width="14.453125" bestFit="1" customWidth="1"/>
    <col min="7689" max="7689" width="11.6328125" bestFit="1" customWidth="1"/>
    <col min="7690" max="7690" width="14.36328125" bestFit="1" customWidth="1"/>
    <col min="7691" max="7691" width="14.453125" bestFit="1" customWidth="1"/>
    <col min="7692" max="7692" width="11.6328125" bestFit="1" customWidth="1"/>
    <col min="7693" max="7693" width="14.36328125" bestFit="1" customWidth="1"/>
    <col min="7694" max="7694" width="14.453125" bestFit="1" customWidth="1"/>
    <col min="7695" max="7695" width="11.6328125" bestFit="1" customWidth="1"/>
    <col min="7696" max="7696" width="14.36328125" bestFit="1" customWidth="1"/>
    <col min="7697" max="7697" width="14.453125" bestFit="1" customWidth="1"/>
    <col min="7698" max="7698" width="11.6328125" bestFit="1" customWidth="1"/>
    <col min="7699" max="7699" width="14.36328125" bestFit="1" customWidth="1"/>
    <col min="7700" max="7700" width="14.453125" bestFit="1" customWidth="1"/>
    <col min="7701" max="7701" width="11.6328125" bestFit="1" customWidth="1"/>
    <col min="7702" max="7702" width="14.36328125" bestFit="1" customWidth="1"/>
    <col min="7703" max="7703" width="14.453125" bestFit="1" customWidth="1"/>
    <col min="7704" max="7704" width="11.6328125" bestFit="1" customWidth="1"/>
    <col min="7705" max="7705" width="14.36328125" bestFit="1" customWidth="1"/>
    <col min="7706" max="7706" width="14.453125" bestFit="1" customWidth="1"/>
    <col min="7707" max="7707" width="11.6328125" bestFit="1" customWidth="1"/>
    <col min="7708" max="7708" width="14.36328125" bestFit="1" customWidth="1"/>
    <col min="7709" max="7709" width="14.453125" bestFit="1" customWidth="1"/>
    <col min="7710" max="7710" width="11.6328125" bestFit="1" customWidth="1"/>
    <col min="7711" max="7711" width="14.36328125" bestFit="1" customWidth="1"/>
    <col min="7712" max="7712" width="14.453125" bestFit="1" customWidth="1"/>
    <col min="7713" max="7713" width="11.6328125" bestFit="1" customWidth="1"/>
    <col min="7714" max="7714" width="14.36328125" bestFit="1" customWidth="1"/>
    <col min="7715" max="7715" width="14.453125" bestFit="1" customWidth="1"/>
    <col min="7716" max="7716" width="11.6328125" bestFit="1" customWidth="1"/>
    <col min="7717" max="7717" width="14.36328125" bestFit="1" customWidth="1"/>
    <col min="7718" max="7718" width="14.453125" bestFit="1" customWidth="1"/>
    <col min="7719" max="7719" width="11.6328125" bestFit="1" customWidth="1"/>
    <col min="7720" max="7720" width="14.36328125" bestFit="1" customWidth="1"/>
    <col min="7721" max="7721" width="14.453125" bestFit="1" customWidth="1"/>
    <col min="7722" max="7722" width="11.6328125" bestFit="1" customWidth="1"/>
    <col min="7723" max="7723" width="14.36328125" bestFit="1" customWidth="1"/>
    <col min="7724" max="7724" width="14.453125" bestFit="1" customWidth="1"/>
    <col min="7725" max="7725" width="11.6328125" bestFit="1" customWidth="1"/>
    <col min="7726" max="7726" width="14.36328125" bestFit="1" customWidth="1"/>
    <col min="7727" max="7727" width="14.453125" bestFit="1" customWidth="1"/>
    <col min="7728" max="7728" width="11.6328125" bestFit="1" customWidth="1"/>
    <col min="7729" max="7729" width="14.36328125" bestFit="1" customWidth="1"/>
    <col min="7730" max="7730" width="14.453125" bestFit="1" customWidth="1"/>
    <col min="7731" max="7731" width="11.6328125" bestFit="1" customWidth="1"/>
    <col min="7732" max="7732" width="14.36328125" bestFit="1" customWidth="1"/>
    <col min="7733" max="7733" width="14.453125" bestFit="1" customWidth="1"/>
    <col min="7734" max="7734" width="11.6328125" bestFit="1" customWidth="1"/>
    <col min="7735" max="7735" width="14.36328125" bestFit="1" customWidth="1"/>
    <col min="7736" max="7736" width="14.453125" bestFit="1" customWidth="1"/>
    <col min="7737" max="7737" width="11.6328125" bestFit="1" customWidth="1"/>
    <col min="7738" max="7738" width="14.36328125" bestFit="1" customWidth="1"/>
    <col min="7739" max="7739" width="14.453125" bestFit="1" customWidth="1"/>
    <col min="7740" max="7740" width="11.6328125" bestFit="1" customWidth="1"/>
    <col min="7741" max="7741" width="14.36328125" bestFit="1" customWidth="1"/>
    <col min="7742" max="7742" width="14.453125" bestFit="1" customWidth="1"/>
    <col min="7743" max="7743" width="11.6328125" bestFit="1" customWidth="1"/>
    <col min="7744" max="7744" width="14.36328125" bestFit="1" customWidth="1"/>
    <col min="7745" max="7745" width="14.453125" bestFit="1" customWidth="1"/>
    <col min="7746" max="7746" width="11.6328125" bestFit="1" customWidth="1"/>
    <col min="7747" max="7747" width="14.36328125" bestFit="1" customWidth="1"/>
    <col min="7748" max="7748" width="14.453125" bestFit="1" customWidth="1"/>
    <col min="7749" max="7749" width="11.6328125" bestFit="1" customWidth="1"/>
    <col min="7750" max="7750" width="14.36328125" bestFit="1" customWidth="1"/>
    <col min="7751" max="7751" width="14.453125" bestFit="1" customWidth="1"/>
    <col min="7752" max="7752" width="11.6328125" bestFit="1" customWidth="1"/>
    <col min="7753" max="7753" width="14.36328125" bestFit="1" customWidth="1"/>
    <col min="7754" max="7754" width="14.453125" bestFit="1" customWidth="1"/>
    <col min="7755" max="7755" width="11.6328125" bestFit="1" customWidth="1"/>
    <col min="7756" max="7756" width="14.36328125" bestFit="1" customWidth="1"/>
    <col min="7757" max="7757" width="14.453125" bestFit="1" customWidth="1"/>
    <col min="7758" max="7758" width="11.6328125" bestFit="1" customWidth="1"/>
    <col min="7759" max="7759" width="14.36328125" bestFit="1" customWidth="1"/>
    <col min="7760" max="7760" width="14.453125" bestFit="1" customWidth="1"/>
    <col min="7761" max="7761" width="11.6328125" bestFit="1" customWidth="1"/>
    <col min="7762" max="7762" width="14.36328125" bestFit="1" customWidth="1"/>
    <col min="7763" max="7763" width="14.453125" bestFit="1" customWidth="1"/>
    <col min="7764" max="7764" width="11.6328125" bestFit="1" customWidth="1"/>
    <col min="7765" max="7765" width="14.36328125" bestFit="1" customWidth="1"/>
    <col min="7766" max="7766" width="14.453125" bestFit="1" customWidth="1"/>
    <col min="7767" max="7767" width="11.6328125" bestFit="1" customWidth="1"/>
    <col min="7768" max="7768" width="14.36328125" bestFit="1" customWidth="1"/>
    <col min="7769" max="7769" width="14.453125" bestFit="1" customWidth="1"/>
    <col min="7770" max="7770" width="11.6328125" bestFit="1" customWidth="1"/>
    <col min="7771" max="7771" width="14.36328125" bestFit="1" customWidth="1"/>
    <col min="7772" max="7772" width="14.453125" bestFit="1" customWidth="1"/>
    <col min="7773" max="7773" width="11.6328125" bestFit="1" customWidth="1"/>
    <col min="7774" max="7774" width="14.36328125" bestFit="1" customWidth="1"/>
    <col min="7775" max="7775" width="14.453125" bestFit="1" customWidth="1"/>
    <col min="7776" max="7776" width="11.6328125" bestFit="1" customWidth="1"/>
    <col min="7777" max="7777" width="14.36328125" bestFit="1" customWidth="1"/>
    <col min="7778" max="7778" width="14.453125" bestFit="1" customWidth="1"/>
    <col min="7779" max="7779" width="11.6328125" bestFit="1" customWidth="1"/>
    <col min="7780" max="7780" width="14.36328125" bestFit="1" customWidth="1"/>
    <col min="7781" max="7781" width="14.453125" bestFit="1" customWidth="1"/>
    <col min="7782" max="7782" width="11.6328125" bestFit="1" customWidth="1"/>
    <col min="7783" max="7783" width="14.36328125" bestFit="1" customWidth="1"/>
    <col min="7784" max="7784" width="14.453125" bestFit="1" customWidth="1"/>
    <col min="7785" max="7785" width="11.6328125" bestFit="1" customWidth="1"/>
    <col min="7786" max="7786" width="14.36328125" bestFit="1" customWidth="1"/>
    <col min="7787" max="7787" width="14.453125" bestFit="1" customWidth="1"/>
    <col min="7788" max="7788" width="11.6328125" bestFit="1" customWidth="1"/>
    <col min="7789" max="7789" width="14.36328125" bestFit="1" customWidth="1"/>
    <col min="7790" max="7790" width="14.453125" bestFit="1" customWidth="1"/>
    <col min="7791" max="7791" width="11.6328125" bestFit="1" customWidth="1"/>
    <col min="7792" max="7792" width="14.36328125" bestFit="1" customWidth="1"/>
    <col min="7793" max="7793" width="14.453125" bestFit="1" customWidth="1"/>
    <col min="7794" max="7794" width="11.6328125" bestFit="1" customWidth="1"/>
    <col min="7795" max="7795" width="14.36328125" bestFit="1" customWidth="1"/>
    <col min="7796" max="7796" width="14.453125" bestFit="1" customWidth="1"/>
    <col min="7797" max="7797" width="11.6328125" bestFit="1" customWidth="1"/>
    <col min="7798" max="7798" width="14.36328125" bestFit="1" customWidth="1"/>
    <col min="7799" max="7799" width="14.453125" bestFit="1" customWidth="1"/>
    <col min="7800" max="7800" width="11.6328125" bestFit="1" customWidth="1"/>
    <col min="7801" max="7801" width="14.36328125" bestFit="1" customWidth="1"/>
    <col min="7802" max="7802" width="14.453125" bestFit="1" customWidth="1"/>
    <col min="7803" max="7803" width="11.6328125" bestFit="1" customWidth="1"/>
    <col min="7804" max="7804" width="14.36328125" bestFit="1" customWidth="1"/>
    <col min="7805" max="7805" width="14.453125" bestFit="1" customWidth="1"/>
    <col min="7806" max="7806" width="11.6328125" bestFit="1" customWidth="1"/>
    <col min="7807" max="7807" width="14.36328125" bestFit="1" customWidth="1"/>
    <col min="7808" max="7808" width="14.453125" bestFit="1" customWidth="1"/>
    <col min="7809" max="7809" width="11.6328125" bestFit="1" customWidth="1"/>
    <col min="7810" max="7810" width="14.36328125" bestFit="1" customWidth="1"/>
    <col min="7811" max="7811" width="14.453125" bestFit="1" customWidth="1"/>
    <col min="7812" max="7812" width="11.6328125" bestFit="1" customWidth="1"/>
    <col min="7813" max="7813" width="14.36328125" bestFit="1" customWidth="1"/>
    <col min="7814" max="7814" width="14.453125" bestFit="1" customWidth="1"/>
    <col min="7815" max="7815" width="11.6328125" bestFit="1" customWidth="1"/>
    <col min="7816" max="7816" width="14.36328125" bestFit="1" customWidth="1"/>
    <col min="7817" max="7817" width="14.453125" bestFit="1" customWidth="1"/>
    <col min="7818" max="7818" width="11.6328125" bestFit="1" customWidth="1"/>
    <col min="7819" max="7819" width="14.36328125" bestFit="1" customWidth="1"/>
    <col min="7820" max="7820" width="14.453125" bestFit="1" customWidth="1"/>
    <col min="7821" max="7821" width="11.6328125" bestFit="1" customWidth="1"/>
    <col min="7822" max="7822" width="14.36328125" bestFit="1" customWidth="1"/>
    <col min="7823" max="7823" width="14.453125" bestFit="1" customWidth="1"/>
    <col min="7824" max="7824" width="11.6328125" bestFit="1" customWidth="1"/>
    <col min="7825" max="7825" width="14.36328125" bestFit="1" customWidth="1"/>
    <col min="7826" max="7826" width="14.453125" bestFit="1" customWidth="1"/>
    <col min="7827" max="7827" width="11.6328125" bestFit="1" customWidth="1"/>
    <col min="7828" max="7828" width="14.36328125" bestFit="1" customWidth="1"/>
    <col min="7829" max="7829" width="14.453125" bestFit="1" customWidth="1"/>
    <col min="7830" max="7830" width="11.6328125" bestFit="1" customWidth="1"/>
    <col min="7831" max="7831" width="14.36328125" bestFit="1" customWidth="1"/>
    <col min="7832" max="7832" width="14.453125" bestFit="1" customWidth="1"/>
    <col min="7833" max="7833" width="11.6328125" bestFit="1" customWidth="1"/>
    <col min="7834" max="7834" width="14.36328125" bestFit="1" customWidth="1"/>
    <col min="7835" max="7835" width="14.453125" bestFit="1" customWidth="1"/>
    <col min="7836" max="7836" width="11.6328125" bestFit="1" customWidth="1"/>
    <col min="7837" max="7837" width="14.36328125" bestFit="1" customWidth="1"/>
    <col min="7838" max="7838" width="14.453125" bestFit="1" customWidth="1"/>
    <col min="7839" max="7839" width="11.6328125" bestFit="1" customWidth="1"/>
    <col min="7840" max="7840" width="14.36328125" bestFit="1" customWidth="1"/>
    <col min="7841" max="7841" width="14.453125" bestFit="1" customWidth="1"/>
    <col min="7842" max="7842" width="11.6328125" bestFit="1" customWidth="1"/>
    <col min="7843" max="7843" width="14.36328125" bestFit="1" customWidth="1"/>
    <col min="7844" max="7844" width="14.453125" bestFit="1" customWidth="1"/>
    <col min="7845" max="7845" width="11.6328125" bestFit="1" customWidth="1"/>
    <col min="7846" max="7846" width="14.36328125" bestFit="1" customWidth="1"/>
    <col min="7847" max="7847" width="14.453125" bestFit="1" customWidth="1"/>
    <col min="7848" max="7848" width="11.6328125" bestFit="1" customWidth="1"/>
    <col min="7849" max="7849" width="14.36328125" bestFit="1" customWidth="1"/>
    <col min="7850" max="7850" width="14.453125" bestFit="1" customWidth="1"/>
    <col min="7851" max="7851" width="11.6328125" bestFit="1" customWidth="1"/>
    <col min="7852" max="7852" width="14.36328125" bestFit="1" customWidth="1"/>
    <col min="7853" max="7853" width="14.453125" bestFit="1" customWidth="1"/>
    <col min="7854" max="7854" width="11.6328125" bestFit="1" customWidth="1"/>
    <col min="7855" max="7855" width="14.36328125" bestFit="1" customWidth="1"/>
    <col min="7856" max="7856" width="14.453125" bestFit="1" customWidth="1"/>
    <col min="7857" max="7857" width="11.6328125" bestFit="1" customWidth="1"/>
    <col min="7858" max="7858" width="14.36328125" bestFit="1" customWidth="1"/>
    <col min="7859" max="7859" width="14.453125" bestFit="1" customWidth="1"/>
    <col min="7860" max="7860" width="11.6328125" bestFit="1" customWidth="1"/>
    <col min="7861" max="7861" width="14.36328125" bestFit="1" customWidth="1"/>
    <col min="7862" max="7862" width="14.453125" bestFit="1" customWidth="1"/>
    <col min="7863" max="7863" width="11.6328125" bestFit="1" customWidth="1"/>
    <col min="7864" max="7864" width="14.36328125" bestFit="1" customWidth="1"/>
    <col min="7865" max="7865" width="14.453125" bestFit="1" customWidth="1"/>
    <col min="7866" max="7866" width="11.6328125" bestFit="1" customWidth="1"/>
    <col min="7867" max="7867" width="14.36328125" bestFit="1" customWidth="1"/>
    <col min="7868" max="7868" width="14.453125" bestFit="1" customWidth="1"/>
    <col min="7869" max="7869" width="11.6328125" bestFit="1" customWidth="1"/>
    <col min="7870" max="7870" width="14.36328125" bestFit="1" customWidth="1"/>
    <col min="7871" max="7871" width="14.453125" bestFit="1" customWidth="1"/>
    <col min="7872" max="7872" width="11.6328125" bestFit="1" customWidth="1"/>
    <col min="7873" max="7873" width="14.36328125" bestFit="1" customWidth="1"/>
    <col min="7874" max="7874" width="14.453125" bestFit="1" customWidth="1"/>
    <col min="7875" max="7875" width="11.6328125" bestFit="1" customWidth="1"/>
    <col min="7876" max="7876" width="14.36328125" bestFit="1" customWidth="1"/>
    <col min="7877" max="7877" width="14.453125" bestFit="1" customWidth="1"/>
    <col min="7878" max="7878" width="11.6328125" bestFit="1" customWidth="1"/>
    <col min="7879" max="7879" width="14.36328125" bestFit="1" customWidth="1"/>
    <col min="7880" max="7880" width="14.453125" bestFit="1" customWidth="1"/>
    <col min="7881" max="7881" width="11.6328125" bestFit="1" customWidth="1"/>
    <col min="7882" max="7882" width="14.36328125" bestFit="1" customWidth="1"/>
    <col min="7883" max="7883" width="14.453125" bestFit="1" customWidth="1"/>
    <col min="7884" max="7884" width="11.6328125" bestFit="1" customWidth="1"/>
    <col min="7885" max="7885" width="14.36328125" bestFit="1" customWidth="1"/>
    <col min="7886" max="7886" width="14.453125" bestFit="1" customWidth="1"/>
    <col min="7887" max="7887" width="11.6328125" bestFit="1" customWidth="1"/>
    <col min="7888" max="7888" width="14.36328125" bestFit="1" customWidth="1"/>
    <col min="7889" max="7889" width="14.453125" bestFit="1" customWidth="1"/>
    <col min="7890" max="7890" width="11.6328125" bestFit="1" customWidth="1"/>
    <col min="7891" max="7891" width="14.36328125" bestFit="1" customWidth="1"/>
    <col min="7892" max="7892" width="14.453125" bestFit="1" customWidth="1"/>
    <col min="7893" max="7893" width="11.6328125" bestFit="1" customWidth="1"/>
    <col min="7894" max="7894" width="14.36328125" bestFit="1" customWidth="1"/>
    <col min="7895" max="7895" width="14.453125" bestFit="1" customWidth="1"/>
    <col min="7896" max="7896" width="11.6328125" bestFit="1" customWidth="1"/>
    <col min="7897" max="7897" width="14.36328125" bestFit="1" customWidth="1"/>
    <col min="7898" max="7898" width="14.453125" bestFit="1" customWidth="1"/>
    <col min="7899" max="7899" width="11.6328125" bestFit="1" customWidth="1"/>
    <col min="7900" max="7900" width="14.36328125" bestFit="1" customWidth="1"/>
    <col min="7901" max="7901" width="14.453125" bestFit="1" customWidth="1"/>
    <col min="7902" max="7902" width="11.6328125" bestFit="1" customWidth="1"/>
    <col min="7903" max="7903" width="14.36328125" bestFit="1" customWidth="1"/>
    <col min="7904" max="7904" width="14.453125" bestFit="1" customWidth="1"/>
    <col min="7905" max="7905" width="11.6328125" bestFit="1" customWidth="1"/>
    <col min="7906" max="7906" width="14.36328125" bestFit="1" customWidth="1"/>
    <col min="7907" max="7907" width="14.453125" bestFit="1" customWidth="1"/>
    <col min="7908" max="7908" width="11.6328125" bestFit="1" customWidth="1"/>
    <col min="7909" max="7909" width="14.36328125" bestFit="1" customWidth="1"/>
    <col min="7910" max="7910" width="14.453125" bestFit="1" customWidth="1"/>
    <col min="7911" max="7911" width="11.6328125" bestFit="1" customWidth="1"/>
    <col min="7912" max="7912" width="14.36328125" bestFit="1" customWidth="1"/>
    <col min="7913" max="7913" width="14.453125" bestFit="1" customWidth="1"/>
    <col min="7914" max="7914" width="11.6328125" bestFit="1" customWidth="1"/>
    <col min="7915" max="7915" width="14.36328125" bestFit="1" customWidth="1"/>
    <col min="7916" max="7916" width="14.453125" bestFit="1" customWidth="1"/>
    <col min="7917" max="7917" width="11.6328125" bestFit="1" customWidth="1"/>
    <col min="7918" max="7918" width="14.36328125" bestFit="1" customWidth="1"/>
    <col min="7919" max="7919" width="14.453125" bestFit="1" customWidth="1"/>
    <col min="7920" max="7920" width="11.6328125" bestFit="1" customWidth="1"/>
    <col min="7921" max="7921" width="14.36328125" bestFit="1" customWidth="1"/>
    <col min="7922" max="7922" width="14.453125" bestFit="1" customWidth="1"/>
    <col min="7923" max="7923" width="11.6328125" bestFit="1" customWidth="1"/>
    <col min="7924" max="7924" width="14.36328125" bestFit="1" customWidth="1"/>
    <col min="7925" max="7925" width="14.453125" bestFit="1" customWidth="1"/>
    <col min="7926" max="7926" width="11.6328125" bestFit="1" customWidth="1"/>
    <col min="7927" max="7927" width="14.36328125" bestFit="1" customWidth="1"/>
    <col min="7928" max="7928" width="14.453125" bestFit="1" customWidth="1"/>
    <col min="7929" max="7929" width="11.6328125" bestFit="1" customWidth="1"/>
    <col min="7930" max="7930" width="14.36328125" bestFit="1" customWidth="1"/>
    <col min="7931" max="7931" width="14.453125" bestFit="1" customWidth="1"/>
    <col min="7932" max="7932" width="11.6328125" bestFit="1" customWidth="1"/>
    <col min="7933" max="7933" width="14.36328125" bestFit="1" customWidth="1"/>
    <col min="7934" max="7934" width="14.453125" bestFit="1" customWidth="1"/>
    <col min="7935" max="7935" width="11.6328125" bestFit="1" customWidth="1"/>
    <col min="7936" max="7936" width="14.36328125" bestFit="1" customWidth="1"/>
    <col min="7937" max="7937" width="14.453125" bestFit="1" customWidth="1"/>
    <col min="7938" max="7938" width="11.6328125" bestFit="1" customWidth="1"/>
    <col min="7939" max="7939" width="14.36328125" bestFit="1" customWidth="1"/>
    <col min="7940" max="7940" width="14.453125" bestFit="1" customWidth="1"/>
    <col min="7941" max="7941" width="11.6328125" bestFit="1" customWidth="1"/>
    <col min="7942" max="7942" width="14.36328125" bestFit="1" customWidth="1"/>
    <col min="7943" max="7943" width="14.453125" bestFit="1" customWidth="1"/>
    <col min="7944" max="7944" width="11.6328125" bestFit="1" customWidth="1"/>
    <col min="7945" max="7945" width="14.36328125" bestFit="1" customWidth="1"/>
    <col min="7946" max="7946" width="14.453125" bestFit="1" customWidth="1"/>
    <col min="7947" max="7947" width="11.6328125" bestFit="1" customWidth="1"/>
    <col min="7948" max="7948" width="14.36328125" bestFit="1" customWidth="1"/>
    <col min="7949" max="7949" width="14.453125" bestFit="1" customWidth="1"/>
    <col min="7950" max="7950" width="11.6328125" bestFit="1" customWidth="1"/>
    <col min="7951" max="7951" width="14.36328125" bestFit="1" customWidth="1"/>
    <col min="7952" max="7952" width="14.453125" bestFit="1" customWidth="1"/>
    <col min="7953" max="7953" width="11.6328125" bestFit="1" customWidth="1"/>
    <col min="7954" max="7954" width="14.36328125" bestFit="1" customWidth="1"/>
    <col min="7955" max="7955" width="14.453125" bestFit="1" customWidth="1"/>
    <col min="7956" max="7956" width="11.6328125" bestFit="1" customWidth="1"/>
    <col min="7957" max="7957" width="14.36328125" bestFit="1" customWidth="1"/>
    <col min="7958" max="7958" width="14.453125" bestFit="1" customWidth="1"/>
    <col min="7959" max="7959" width="11.6328125" bestFit="1" customWidth="1"/>
    <col min="7960" max="7960" width="14.36328125" bestFit="1" customWidth="1"/>
    <col min="7961" max="7961" width="14.453125" bestFit="1" customWidth="1"/>
    <col min="7962" max="7962" width="11.6328125" bestFit="1" customWidth="1"/>
    <col min="7963" max="7963" width="14.36328125" bestFit="1" customWidth="1"/>
    <col min="7964" max="7964" width="14.453125" bestFit="1" customWidth="1"/>
    <col min="7965" max="7965" width="11.6328125" bestFit="1" customWidth="1"/>
    <col min="7966" max="7966" width="14.36328125" bestFit="1" customWidth="1"/>
    <col min="7967" max="7967" width="14.453125" bestFit="1" customWidth="1"/>
    <col min="7968" max="7968" width="11.6328125" bestFit="1" customWidth="1"/>
    <col min="7969" max="7969" width="14.36328125" bestFit="1" customWidth="1"/>
    <col min="7970" max="7970" width="14.453125" bestFit="1" customWidth="1"/>
    <col min="7971" max="7971" width="11.6328125" bestFit="1" customWidth="1"/>
    <col min="7972" max="7972" width="14.36328125" bestFit="1" customWidth="1"/>
    <col min="7973" max="7973" width="14.453125" bestFit="1" customWidth="1"/>
    <col min="7974" max="7974" width="11.6328125" bestFit="1" customWidth="1"/>
    <col min="7975" max="7975" width="14.36328125" bestFit="1" customWidth="1"/>
    <col min="7976" max="7976" width="14.453125" bestFit="1" customWidth="1"/>
    <col min="7977" max="7977" width="11.6328125" bestFit="1" customWidth="1"/>
    <col min="7978" max="7978" width="14.36328125" bestFit="1" customWidth="1"/>
    <col min="7979" max="7979" width="14.453125" bestFit="1" customWidth="1"/>
    <col min="7980" max="7980" width="11.6328125" bestFit="1" customWidth="1"/>
    <col min="7981" max="7981" width="14.36328125" bestFit="1" customWidth="1"/>
    <col min="7982" max="7982" width="14.453125" bestFit="1" customWidth="1"/>
    <col min="7983" max="7983" width="11.6328125" bestFit="1" customWidth="1"/>
    <col min="7984" max="7984" width="14.36328125" bestFit="1" customWidth="1"/>
    <col min="7985" max="7985" width="14.453125" bestFit="1" customWidth="1"/>
    <col min="7986" max="7986" width="11.6328125" bestFit="1" customWidth="1"/>
    <col min="7987" max="7987" width="14.36328125" bestFit="1" customWidth="1"/>
    <col min="7988" max="7988" width="14.453125" bestFit="1" customWidth="1"/>
    <col min="7989" max="7989" width="11.6328125" bestFit="1" customWidth="1"/>
    <col min="7990" max="7990" width="14.36328125" bestFit="1" customWidth="1"/>
    <col min="7991" max="7991" width="14.453125" bestFit="1" customWidth="1"/>
    <col min="7992" max="7992" width="11.6328125" bestFit="1" customWidth="1"/>
    <col min="7993" max="7993" width="14.36328125" bestFit="1" customWidth="1"/>
    <col min="7994" max="7994" width="14.453125" bestFit="1" customWidth="1"/>
    <col min="7995" max="7995" width="11.6328125" bestFit="1" customWidth="1"/>
    <col min="7996" max="7996" width="14.36328125" bestFit="1" customWidth="1"/>
    <col min="7997" max="7997" width="14.453125" bestFit="1" customWidth="1"/>
    <col min="7998" max="7998" width="11.6328125" bestFit="1" customWidth="1"/>
    <col min="7999" max="7999" width="14.36328125" bestFit="1" customWidth="1"/>
    <col min="8000" max="8000" width="14.453125" bestFit="1" customWidth="1"/>
    <col min="8001" max="8001" width="11.6328125" bestFit="1" customWidth="1"/>
    <col min="8002" max="8002" width="14.36328125" bestFit="1" customWidth="1"/>
    <col min="8003" max="8003" width="14.453125" bestFit="1" customWidth="1"/>
    <col min="8004" max="8004" width="11.6328125" bestFit="1" customWidth="1"/>
    <col min="8005" max="8005" width="14.36328125" bestFit="1" customWidth="1"/>
    <col min="8006" max="8006" width="14.453125" bestFit="1" customWidth="1"/>
    <col min="8007" max="8007" width="11.6328125" bestFit="1" customWidth="1"/>
    <col min="8008" max="8008" width="14.36328125" bestFit="1" customWidth="1"/>
    <col min="8009" max="8009" width="14.453125" bestFit="1" customWidth="1"/>
    <col min="8010" max="8010" width="11.6328125" bestFit="1" customWidth="1"/>
    <col min="8011" max="8011" width="14.36328125" bestFit="1" customWidth="1"/>
    <col min="8012" max="8012" width="14.453125" bestFit="1" customWidth="1"/>
    <col min="8013" max="8013" width="11.6328125" bestFit="1" customWidth="1"/>
    <col min="8014" max="8014" width="14.36328125" bestFit="1" customWidth="1"/>
    <col min="8015" max="8015" width="14.453125" bestFit="1" customWidth="1"/>
    <col min="8016" max="8016" width="11.6328125" bestFit="1" customWidth="1"/>
    <col min="8017" max="8017" width="14.36328125" bestFit="1" customWidth="1"/>
    <col min="8018" max="8018" width="14.453125" bestFit="1" customWidth="1"/>
    <col min="8019" max="8019" width="11.6328125" bestFit="1" customWidth="1"/>
    <col min="8020" max="8020" width="14.36328125" bestFit="1" customWidth="1"/>
    <col min="8021" max="8021" width="14.453125" bestFit="1" customWidth="1"/>
    <col min="8022" max="8022" width="11.6328125" bestFit="1" customWidth="1"/>
    <col min="8023" max="8023" width="14.36328125" bestFit="1" customWidth="1"/>
    <col min="8024" max="8024" width="14.453125" bestFit="1" customWidth="1"/>
    <col min="8025" max="8025" width="11.6328125" bestFit="1" customWidth="1"/>
    <col min="8026" max="8026" width="14.36328125" bestFit="1" customWidth="1"/>
    <col min="8027" max="8027" width="14.453125" bestFit="1" customWidth="1"/>
    <col min="8028" max="8028" width="11.6328125" bestFit="1" customWidth="1"/>
    <col min="8029" max="8029" width="14.36328125" bestFit="1" customWidth="1"/>
    <col min="8030" max="8030" width="14.453125" bestFit="1" customWidth="1"/>
    <col min="8031" max="8031" width="11.6328125" bestFit="1" customWidth="1"/>
    <col min="8032" max="8032" width="14.36328125" bestFit="1" customWidth="1"/>
    <col min="8033" max="8033" width="14.453125" bestFit="1" customWidth="1"/>
    <col min="8034" max="8034" width="11.6328125" bestFit="1" customWidth="1"/>
    <col min="8035" max="8035" width="14.36328125" bestFit="1" customWidth="1"/>
    <col min="8036" max="8036" width="14.453125" bestFit="1" customWidth="1"/>
    <col min="8037" max="8037" width="11.6328125" bestFit="1" customWidth="1"/>
    <col min="8038" max="8038" width="14.36328125" bestFit="1" customWidth="1"/>
    <col min="8039" max="8039" width="14.453125" bestFit="1" customWidth="1"/>
    <col min="8040" max="8040" width="11.6328125" bestFit="1" customWidth="1"/>
    <col min="8041" max="8041" width="14.36328125" bestFit="1" customWidth="1"/>
    <col min="8042" max="8042" width="14.453125" bestFit="1" customWidth="1"/>
    <col min="8043" max="8043" width="11.6328125" bestFit="1" customWidth="1"/>
    <col min="8044" max="8044" width="14.36328125" bestFit="1" customWidth="1"/>
    <col min="8045" max="8045" width="14.453125" bestFit="1" customWidth="1"/>
    <col min="8046" max="8046" width="11.6328125" bestFit="1" customWidth="1"/>
    <col min="8047" max="8047" width="14.36328125" bestFit="1" customWidth="1"/>
    <col min="8048" max="8048" width="14.453125" bestFit="1" customWidth="1"/>
    <col min="8049" max="8049" width="11.6328125" bestFit="1" customWidth="1"/>
    <col min="8050" max="8050" width="14.36328125" bestFit="1" customWidth="1"/>
    <col min="8051" max="8051" width="14.453125" bestFit="1" customWidth="1"/>
    <col min="8052" max="8052" width="11.6328125" bestFit="1" customWidth="1"/>
    <col min="8053" max="8053" width="14.36328125" bestFit="1" customWidth="1"/>
    <col min="8054" max="8054" width="14.453125" bestFit="1" customWidth="1"/>
    <col min="8055" max="8055" width="11.6328125" bestFit="1" customWidth="1"/>
    <col min="8056" max="8056" width="14.36328125" bestFit="1" customWidth="1"/>
    <col min="8057" max="8057" width="14.453125" bestFit="1" customWidth="1"/>
    <col min="8058" max="8058" width="11.6328125" bestFit="1" customWidth="1"/>
    <col min="8059" max="8059" width="14.36328125" bestFit="1" customWidth="1"/>
    <col min="8060" max="8060" width="14.453125" bestFit="1" customWidth="1"/>
    <col min="8061" max="8061" width="11.6328125" bestFit="1" customWidth="1"/>
    <col min="8062" max="8062" width="14.36328125" bestFit="1" customWidth="1"/>
    <col min="8063" max="8063" width="14.453125" bestFit="1" customWidth="1"/>
    <col min="8064" max="8064" width="11.6328125" bestFit="1" customWidth="1"/>
    <col min="8065" max="8065" width="14.36328125" bestFit="1" customWidth="1"/>
    <col min="8066" max="8066" width="14.453125" bestFit="1" customWidth="1"/>
    <col min="8067" max="8067" width="11.6328125" bestFit="1" customWidth="1"/>
    <col min="8068" max="8068" width="14.36328125" bestFit="1" customWidth="1"/>
    <col min="8069" max="8069" width="14.453125" bestFit="1" customWidth="1"/>
    <col min="8070" max="8070" width="11.6328125" bestFit="1" customWidth="1"/>
    <col min="8071" max="8071" width="14.36328125" bestFit="1" customWidth="1"/>
    <col min="8072" max="8072" width="14.453125" bestFit="1" customWidth="1"/>
    <col min="8073" max="8073" width="11.6328125" bestFit="1" customWidth="1"/>
    <col min="8074" max="8074" width="14.36328125" bestFit="1" customWidth="1"/>
    <col min="8075" max="8075" width="14.453125" bestFit="1" customWidth="1"/>
    <col min="8076" max="8076" width="11.6328125" bestFit="1" customWidth="1"/>
    <col min="8077" max="8077" width="14.36328125" bestFit="1" customWidth="1"/>
    <col min="8078" max="8078" width="14.453125" bestFit="1" customWidth="1"/>
    <col min="8079" max="8079" width="11.6328125" bestFit="1" customWidth="1"/>
    <col min="8080" max="8080" width="14.36328125" bestFit="1" customWidth="1"/>
    <col min="8081" max="8081" width="14.453125" bestFit="1" customWidth="1"/>
    <col min="8082" max="8082" width="11.6328125" bestFit="1" customWidth="1"/>
    <col min="8083" max="8083" width="14.36328125" bestFit="1" customWidth="1"/>
    <col min="8084" max="8084" width="14.453125" bestFit="1" customWidth="1"/>
    <col min="8085" max="8085" width="11.6328125" bestFit="1" customWidth="1"/>
    <col min="8086" max="8086" width="14.36328125" bestFit="1" customWidth="1"/>
    <col min="8087" max="8087" width="14.453125" bestFit="1" customWidth="1"/>
    <col min="8088" max="8088" width="11.6328125" bestFit="1" customWidth="1"/>
    <col min="8089" max="8089" width="14.36328125" bestFit="1" customWidth="1"/>
    <col min="8090" max="8090" width="14.453125" bestFit="1" customWidth="1"/>
    <col min="8091" max="8091" width="11.6328125" bestFit="1" customWidth="1"/>
    <col min="8092" max="8092" width="14.36328125" bestFit="1" customWidth="1"/>
    <col min="8093" max="8093" width="14.453125" bestFit="1" customWidth="1"/>
    <col min="8094" max="8094" width="11.6328125" bestFit="1" customWidth="1"/>
    <col min="8095" max="8095" width="14.36328125" bestFit="1" customWidth="1"/>
    <col min="8096" max="8096" width="14.453125" bestFit="1" customWidth="1"/>
    <col min="8097" max="8097" width="11.6328125" bestFit="1" customWidth="1"/>
    <col min="8098" max="8098" width="14.36328125" bestFit="1" customWidth="1"/>
    <col min="8099" max="8099" width="14.453125" bestFit="1" customWidth="1"/>
    <col min="8100" max="8100" width="11.6328125" bestFit="1" customWidth="1"/>
    <col min="8101" max="8101" width="14.36328125" bestFit="1" customWidth="1"/>
    <col min="8102" max="8102" width="14.453125" bestFit="1" customWidth="1"/>
    <col min="8103" max="8103" width="11.6328125" bestFit="1" customWidth="1"/>
    <col min="8104" max="8104" width="14.36328125" bestFit="1" customWidth="1"/>
    <col min="8105" max="8105" width="14.453125" bestFit="1" customWidth="1"/>
    <col min="8106" max="8106" width="11.6328125" bestFit="1" customWidth="1"/>
    <col min="8107" max="8107" width="14.36328125" bestFit="1" customWidth="1"/>
    <col min="8108" max="8108" width="14.453125" bestFit="1" customWidth="1"/>
    <col min="8109" max="8109" width="11.6328125" bestFit="1" customWidth="1"/>
    <col min="8110" max="8110" width="14.36328125" bestFit="1" customWidth="1"/>
    <col min="8111" max="8111" width="14.453125" bestFit="1" customWidth="1"/>
    <col min="8112" max="8112" width="11.6328125" bestFit="1" customWidth="1"/>
    <col min="8113" max="8113" width="14.36328125" bestFit="1" customWidth="1"/>
    <col min="8114" max="8114" width="14.453125" bestFit="1" customWidth="1"/>
    <col min="8115" max="8115" width="11.6328125" bestFit="1" customWidth="1"/>
    <col min="8116" max="8116" width="14.36328125" bestFit="1" customWidth="1"/>
    <col min="8117" max="8117" width="14.453125" bestFit="1" customWidth="1"/>
    <col min="8118" max="8118" width="11.6328125" bestFit="1" customWidth="1"/>
    <col min="8119" max="8119" width="14.36328125" bestFit="1" customWidth="1"/>
    <col min="8120" max="8120" width="14.453125" bestFit="1" customWidth="1"/>
    <col min="8121" max="8121" width="11.6328125" bestFit="1" customWidth="1"/>
    <col min="8122" max="8122" width="14.36328125" bestFit="1" customWidth="1"/>
    <col min="8123" max="8123" width="14.453125" bestFit="1" customWidth="1"/>
    <col min="8124" max="8124" width="11.6328125" bestFit="1" customWidth="1"/>
    <col min="8125" max="8125" width="14.36328125" bestFit="1" customWidth="1"/>
    <col min="8126" max="8126" width="14.453125" bestFit="1" customWidth="1"/>
    <col min="8127" max="8127" width="11.6328125" bestFit="1" customWidth="1"/>
    <col min="8128" max="8128" width="14.36328125" bestFit="1" customWidth="1"/>
    <col min="8129" max="8129" width="14.453125" bestFit="1" customWidth="1"/>
    <col min="8130" max="8130" width="11.6328125" bestFit="1" customWidth="1"/>
    <col min="8131" max="8131" width="14.36328125" bestFit="1" customWidth="1"/>
    <col min="8132" max="8132" width="14.453125" bestFit="1" customWidth="1"/>
    <col min="8133" max="8133" width="11.6328125" bestFit="1" customWidth="1"/>
    <col min="8134" max="8134" width="14.36328125" bestFit="1" customWidth="1"/>
    <col min="8135" max="8135" width="14.453125" bestFit="1" customWidth="1"/>
    <col min="8136" max="8136" width="11.6328125" bestFit="1" customWidth="1"/>
    <col min="8137" max="8137" width="14.36328125" bestFit="1" customWidth="1"/>
    <col min="8138" max="8138" width="14.453125" bestFit="1" customWidth="1"/>
    <col min="8139" max="8139" width="11.6328125" bestFit="1" customWidth="1"/>
    <col min="8140" max="8140" width="14.36328125" bestFit="1" customWidth="1"/>
    <col min="8141" max="8141" width="14.453125" bestFit="1" customWidth="1"/>
    <col min="8142" max="8142" width="11.6328125" bestFit="1" customWidth="1"/>
    <col min="8143" max="8143" width="14.36328125" bestFit="1" customWidth="1"/>
    <col min="8144" max="8144" width="14.453125" bestFit="1" customWidth="1"/>
    <col min="8145" max="8145" width="11.6328125" bestFit="1" customWidth="1"/>
    <col min="8146" max="8146" width="14.36328125" bestFit="1" customWidth="1"/>
    <col min="8147" max="8147" width="14.453125" bestFit="1" customWidth="1"/>
    <col min="8148" max="8148" width="11.6328125" bestFit="1" customWidth="1"/>
    <col min="8149" max="8149" width="14.36328125" bestFit="1" customWidth="1"/>
    <col min="8150" max="8150" width="14.453125" bestFit="1" customWidth="1"/>
    <col min="8151" max="8151" width="11.6328125" bestFit="1" customWidth="1"/>
    <col min="8152" max="8152" width="14.36328125" bestFit="1" customWidth="1"/>
    <col min="8153" max="8153" width="14.453125" bestFit="1" customWidth="1"/>
    <col min="8154" max="8154" width="11.6328125" bestFit="1" customWidth="1"/>
    <col min="8155" max="8155" width="14.36328125" bestFit="1" customWidth="1"/>
    <col min="8156" max="8156" width="14.453125" bestFit="1" customWidth="1"/>
    <col min="8157" max="8157" width="11.6328125" bestFit="1" customWidth="1"/>
    <col min="8158" max="8158" width="14.36328125" bestFit="1" customWidth="1"/>
    <col min="8159" max="8159" width="14.453125" bestFit="1" customWidth="1"/>
    <col min="8160" max="8160" width="11.6328125" bestFit="1" customWidth="1"/>
    <col min="8161" max="8161" width="14.36328125" bestFit="1" customWidth="1"/>
    <col min="8162" max="8162" width="14.453125" bestFit="1" customWidth="1"/>
    <col min="8163" max="8163" width="11.6328125" bestFit="1" customWidth="1"/>
    <col min="8164" max="8164" width="14.36328125" bestFit="1" customWidth="1"/>
    <col min="8165" max="8165" width="14.453125" bestFit="1" customWidth="1"/>
    <col min="8166" max="8166" width="11.6328125" bestFit="1" customWidth="1"/>
    <col min="8167" max="8167" width="14.36328125" bestFit="1" customWidth="1"/>
    <col min="8168" max="8168" width="14.453125" bestFit="1" customWidth="1"/>
    <col min="8169" max="8169" width="11.6328125" bestFit="1" customWidth="1"/>
    <col min="8170" max="8170" width="14.36328125" bestFit="1" customWidth="1"/>
    <col min="8171" max="8171" width="14.453125" bestFit="1" customWidth="1"/>
    <col min="8172" max="8172" width="11.6328125" bestFit="1" customWidth="1"/>
    <col min="8173" max="8173" width="14.36328125" bestFit="1" customWidth="1"/>
    <col min="8174" max="8174" width="14.453125" bestFit="1" customWidth="1"/>
    <col min="8175" max="8175" width="11.6328125" bestFit="1" customWidth="1"/>
    <col min="8176" max="8176" width="14.36328125" bestFit="1" customWidth="1"/>
    <col min="8177" max="8177" width="14.453125" bestFit="1" customWidth="1"/>
    <col min="8178" max="8178" width="11.6328125" bestFit="1" customWidth="1"/>
    <col min="8179" max="8179" width="14.36328125" bestFit="1" customWidth="1"/>
    <col min="8180" max="8180" width="14.453125" bestFit="1" customWidth="1"/>
    <col min="8181" max="8181" width="11.6328125" bestFit="1" customWidth="1"/>
    <col min="8182" max="8182" width="14.36328125" bestFit="1" customWidth="1"/>
    <col min="8183" max="8183" width="14.453125" bestFit="1" customWidth="1"/>
    <col min="8184" max="8184" width="11.6328125" bestFit="1" customWidth="1"/>
    <col min="8185" max="8185" width="14.36328125" bestFit="1" customWidth="1"/>
    <col min="8186" max="8186" width="14.453125" bestFit="1" customWidth="1"/>
    <col min="8187" max="8187" width="11.6328125" bestFit="1" customWidth="1"/>
    <col min="8188" max="8188" width="14.36328125" bestFit="1" customWidth="1"/>
    <col min="8189" max="8189" width="14.453125" bestFit="1" customWidth="1"/>
    <col min="8190" max="8190" width="11.6328125" bestFit="1" customWidth="1"/>
    <col min="8191" max="8191" width="14.36328125" bestFit="1" customWidth="1"/>
    <col min="8192" max="8192" width="14.453125" bestFit="1" customWidth="1"/>
    <col min="8193" max="8193" width="11.6328125" bestFit="1" customWidth="1"/>
    <col min="8194" max="8194" width="14.36328125" bestFit="1" customWidth="1"/>
    <col min="8195" max="8195" width="14.453125" bestFit="1" customWidth="1"/>
    <col min="8196" max="8196" width="11.6328125" bestFit="1" customWidth="1"/>
    <col min="8197" max="8197" width="14.36328125" bestFit="1" customWidth="1"/>
    <col min="8198" max="8198" width="14.453125" bestFit="1" customWidth="1"/>
    <col min="8199" max="8199" width="11.6328125" bestFit="1" customWidth="1"/>
    <col min="8200" max="8200" width="14.36328125" bestFit="1" customWidth="1"/>
    <col min="8201" max="8201" width="14.453125" bestFit="1" customWidth="1"/>
    <col min="8202" max="8202" width="11.6328125" bestFit="1" customWidth="1"/>
    <col min="8203" max="8203" width="14.36328125" bestFit="1" customWidth="1"/>
    <col min="8204" max="8204" width="14.453125" bestFit="1" customWidth="1"/>
    <col min="8205" max="8205" width="11.6328125" bestFit="1" customWidth="1"/>
    <col min="8206" max="8206" width="14.36328125" bestFit="1" customWidth="1"/>
    <col min="8207" max="8207" width="14.453125" bestFit="1" customWidth="1"/>
    <col min="8208" max="8208" width="11.6328125" bestFit="1" customWidth="1"/>
    <col min="8209" max="8209" width="14.36328125" bestFit="1" customWidth="1"/>
    <col min="8210" max="8210" width="14.453125" bestFit="1" customWidth="1"/>
    <col min="8211" max="8211" width="11.6328125" bestFit="1" customWidth="1"/>
    <col min="8212" max="8212" width="14.36328125" bestFit="1" customWidth="1"/>
    <col min="8213" max="8213" width="14.453125" bestFit="1" customWidth="1"/>
    <col min="8214" max="8214" width="11.6328125" bestFit="1" customWidth="1"/>
    <col min="8215" max="8215" width="14.36328125" bestFit="1" customWidth="1"/>
    <col min="8216" max="8216" width="14.453125" bestFit="1" customWidth="1"/>
    <col min="8217" max="8217" width="11.6328125" bestFit="1" customWidth="1"/>
    <col min="8218" max="8218" width="14.36328125" bestFit="1" customWidth="1"/>
    <col min="8219" max="8219" width="14.453125" bestFit="1" customWidth="1"/>
    <col min="8220" max="8220" width="11.6328125" bestFit="1" customWidth="1"/>
    <col min="8221" max="8221" width="14.36328125" bestFit="1" customWidth="1"/>
    <col min="8222" max="8222" width="14.453125" bestFit="1" customWidth="1"/>
    <col min="8223" max="8223" width="11.6328125" bestFit="1" customWidth="1"/>
    <col min="8224" max="8224" width="14.36328125" bestFit="1" customWidth="1"/>
    <col min="8225" max="8225" width="14.453125" bestFit="1" customWidth="1"/>
    <col min="8226" max="8226" width="11.6328125" bestFit="1" customWidth="1"/>
    <col min="8227" max="8227" width="14.36328125" bestFit="1" customWidth="1"/>
    <col min="8228" max="8228" width="14.453125" bestFit="1" customWidth="1"/>
    <col min="8229" max="8229" width="11.6328125" bestFit="1" customWidth="1"/>
    <col min="8230" max="8230" width="14.36328125" bestFit="1" customWidth="1"/>
    <col min="8231" max="8231" width="14.453125" bestFit="1" customWidth="1"/>
    <col min="8232" max="8232" width="11.6328125" bestFit="1" customWidth="1"/>
    <col min="8233" max="8233" width="14.36328125" bestFit="1" customWidth="1"/>
    <col min="8234" max="8234" width="14.453125" bestFit="1" customWidth="1"/>
    <col min="8235" max="8235" width="11.6328125" bestFit="1" customWidth="1"/>
    <col min="8236" max="8236" width="14.36328125" bestFit="1" customWidth="1"/>
    <col min="8237" max="8237" width="14.453125" bestFit="1" customWidth="1"/>
    <col min="8238" max="8238" width="11.6328125" bestFit="1" customWidth="1"/>
    <col min="8239" max="8239" width="14.36328125" bestFit="1" customWidth="1"/>
    <col min="8240" max="8240" width="14.453125" bestFit="1" customWidth="1"/>
    <col min="8241" max="8241" width="11.6328125" bestFit="1" customWidth="1"/>
    <col min="8242" max="8242" width="14.36328125" bestFit="1" customWidth="1"/>
    <col min="8243" max="8243" width="14.453125" bestFit="1" customWidth="1"/>
    <col min="8244" max="8244" width="11.6328125" bestFit="1" customWidth="1"/>
    <col min="8245" max="8245" width="14.36328125" bestFit="1" customWidth="1"/>
    <col min="8246" max="8246" width="14.453125" bestFit="1" customWidth="1"/>
    <col min="8247" max="8247" width="11.6328125" bestFit="1" customWidth="1"/>
    <col min="8248" max="8248" width="14.36328125" bestFit="1" customWidth="1"/>
    <col min="8249" max="8249" width="14.453125" bestFit="1" customWidth="1"/>
    <col min="8250" max="8250" width="11.6328125" bestFit="1" customWidth="1"/>
    <col min="8251" max="8251" width="14.36328125" bestFit="1" customWidth="1"/>
    <col min="8252" max="8252" width="14.453125" bestFit="1" customWidth="1"/>
    <col min="8253" max="8253" width="11.6328125" bestFit="1" customWidth="1"/>
    <col min="8254" max="8254" width="14.36328125" bestFit="1" customWidth="1"/>
    <col min="8255" max="8255" width="14.453125" bestFit="1" customWidth="1"/>
    <col min="8256" max="8256" width="11.6328125" bestFit="1" customWidth="1"/>
    <col min="8257" max="8257" width="14.36328125" bestFit="1" customWidth="1"/>
    <col min="8258" max="8258" width="14.453125" bestFit="1" customWidth="1"/>
    <col min="8259" max="8259" width="11.6328125" bestFit="1" customWidth="1"/>
    <col min="8260" max="8260" width="14.36328125" bestFit="1" customWidth="1"/>
    <col min="8261" max="8261" width="14.453125" bestFit="1" customWidth="1"/>
    <col min="8262" max="8262" width="11.6328125" bestFit="1" customWidth="1"/>
    <col min="8263" max="8263" width="14.36328125" bestFit="1" customWidth="1"/>
    <col min="8264" max="8264" width="14.453125" bestFit="1" customWidth="1"/>
    <col min="8265" max="8265" width="11.6328125" bestFit="1" customWidth="1"/>
    <col min="8266" max="8266" width="14.36328125" bestFit="1" customWidth="1"/>
    <col min="8267" max="8267" width="14.453125" bestFit="1" customWidth="1"/>
    <col min="8268" max="8268" width="11.6328125" bestFit="1" customWidth="1"/>
    <col min="8269" max="8269" width="14.36328125" bestFit="1" customWidth="1"/>
    <col min="8270" max="8270" width="14.453125" bestFit="1" customWidth="1"/>
    <col min="8271" max="8271" width="11.6328125" bestFit="1" customWidth="1"/>
    <col min="8272" max="8272" width="14.36328125" bestFit="1" customWidth="1"/>
    <col min="8273" max="8273" width="14.453125" bestFit="1" customWidth="1"/>
    <col min="8274" max="8274" width="11.6328125" bestFit="1" customWidth="1"/>
    <col min="8275" max="8275" width="14.36328125" bestFit="1" customWidth="1"/>
    <col min="8276" max="8276" width="14.453125" bestFit="1" customWidth="1"/>
    <col min="8277" max="8277" width="11.6328125" bestFit="1" customWidth="1"/>
    <col min="8278" max="8278" width="14.36328125" bestFit="1" customWidth="1"/>
    <col min="8279" max="8279" width="14.453125" bestFit="1" customWidth="1"/>
    <col min="8280" max="8280" width="11.6328125" bestFit="1" customWidth="1"/>
    <col min="8281" max="8281" width="14.36328125" bestFit="1" customWidth="1"/>
    <col min="8282" max="8282" width="14.453125" bestFit="1" customWidth="1"/>
    <col min="8283" max="8283" width="11.6328125" bestFit="1" customWidth="1"/>
    <col min="8284" max="8284" width="14.36328125" bestFit="1" customWidth="1"/>
    <col min="8285" max="8285" width="14.453125" bestFit="1" customWidth="1"/>
    <col min="8286" max="8286" width="11.6328125" bestFit="1" customWidth="1"/>
    <col min="8287" max="8287" width="14.36328125" bestFit="1" customWidth="1"/>
    <col min="8288" max="8288" width="14.453125" bestFit="1" customWidth="1"/>
    <col min="8289" max="8289" width="11.6328125" bestFit="1" customWidth="1"/>
    <col min="8290" max="8290" width="14.36328125" bestFit="1" customWidth="1"/>
    <col min="8291" max="8291" width="14.453125" bestFit="1" customWidth="1"/>
    <col min="8292" max="8292" width="11.6328125" bestFit="1" customWidth="1"/>
    <col min="8293" max="8293" width="14.36328125" bestFit="1" customWidth="1"/>
    <col min="8294" max="8294" width="14.453125" bestFit="1" customWidth="1"/>
    <col min="8295" max="8295" width="11.6328125" bestFit="1" customWidth="1"/>
    <col min="8296" max="8296" width="14.36328125" bestFit="1" customWidth="1"/>
    <col min="8297" max="8297" width="14.453125" bestFit="1" customWidth="1"/>
    <col min="8298" max="8298" width="11.6328125" bestFit="1" customWidth="1"/>
    <col min="8299" max="8299" width="14.36328125" bestFit="1" customWidth="1"/>
    <col min="8300" max="8300" width="14.453125" bestFit="1" customWidth="1"/>
    <col min="8301" max="8301" width="11.6328125" bestFit="1" customWidth="1"/>
    <col min="8302" max="8302" width="14.36328125" bestFit="1" customWidth="1"/>
    <col min="8303" max="8303" width="14.453125" bestFit="1" customWidth="1"/>
    <col min="8304" max="8304" width="11.6328125" bestFit="1" customWidth="1"/>
    <col min="8305" max="8305" width="14.36328125" bestFit="1" customWidth="1"/>
    <col min="8306" max="8306" width="14.453125" bestFit="1" customWidth="1"/>
    <col min="8307" max="8307" width="11.6328125" bestFit="1" customWidth="1"/>
    <col min="8308" max="8308" width="14.36328125" bestFit="1" customWidth="1"/>
    <col min="8309" max="8309" width="14.453125" bestFit="1" customWidth="1"/>
    <col min="8310" max="8310" width="11.6328125" bestFit="1" customWidth="1"/>
    <col min="8311" max="8311" width="14.36328125" bestFit="1" customWidth="1"/>
    <col min="8312" max="8312" width="14.453125" bestFit="1" customWidth="1"/>
    <col min="8313" max="8313" width="11.6328125" bestFit="1" customWidth="1"/>
    <col min="8314" max="8314" width="14.36328125" bestFit="1" customWidth="1"/>
    <col min="8315" max="8315" width="14.453125" bestFit="1" customWidth="1"/>
    <col min="8316" max="8316" width="11.6328125" bestFit="1" customWidth="1"/>
    <col min="8317" max="8317" width="14.36328125" bestFit="1" customWidth="1"/>
    <col min="8318" max="8318" width="14.453125" bestFit="1" customWidth="1"/>
    <col min="8319" max="8319" width="11.6328125" bestFit="1" customWidth="1"/>
    <col min="8320" max="8320" width="14.36328125" bestFit="1" customWidth="1"/>
    <col min="8321" max="8321" width="14.453125" bestFit="1" customWidth="1"/>
    <col min="8322" max="8322" width="11.6328125" bestFit="1" customWidth="1"/>
    <col min="8323" max="8323" width="14.36328125" bestFit="1" customWidth="1"/>
    <col min="8324" max="8324" width="14.453125" bestFit="1" customWidth="1"/>
    <col min="8325" max="8325" width="11.6328125" bestFit="1" customWidth="1"/>
    <col min="8326" max="8326" width="14.36328125" bestFit="1" customWidth="1"/>
    <col min="8327" max="8327" width="14.453125" bestFit="1" customWidth="1"/>
    <col min="8328" max="8328" width="11.6328125" bestFit="1" customWidth="1"/>
    <col min="8329" max="8329" width="14.36328125" bestFit="1" customWidth="1"/>
    <col min="8330" max="8330" width="14.453125" bestFit="1" customWidth="1"/>
    <col min="8331" max="8331" width="11.6328125" bestFit="1" customWidth="1"/>
    <col min="8332" max="8332" width="14.36328125" bestFit="1" customWidth="1"/>
    <col min="8333" max="8333" width="14.453125" bestFit="1" customWidth="1"/>
    <col min="8334" max="8334" width="11.6328125" bestFit="1" customWidth="1"/>
    <col min="8335" max="8335" width="14.36328125" bestFit="1" customWidth="1"/>
    <col min="8336" max="8336" width="14.453125" bestFit="1" customWidth="1"/>
    <col min="8337" max="8337" width="11.6328125" bestFit="1" customWidth="1"/>
    <col min="8338" max="8338" width="14.36328125" bestFit="1" customWidth="1"/>
    <col min="8339" max="8339" width="14.453125" bestFit="1" customWidth="1"/>
    <col min="8340" max="8340" width="11.6328125" bestFit="1" customWidth="1"/>
    <col min="8341" max="8341" width="14.36328125" bestFit="1" customWidth="1"/>
    <col min="8342" max="8342" width="14.453125" bestFit="1" customWidth="1"/>
    <col min="8343" max="8343" width="11.6328125" bestFit="1" customWidth="1"/>
    <col min="8344" max="8344" width="14.36328125" bestFit="1" customWidth="1"/>
    <col min="8345" max="8345" width="14.453125" bestFit="1" customWidth="1"/>
    <col min="8346" max="8346" width="11.6328125" bestFit="1" customWidth="1"/>
    <col min="8347" max="8347" width="14.36328125" bestFit="1" customWidth="1"/>
    <col min="8348" max="8348" width="14.453125" bestFit="1" customWidth="1"/>
    <col min="8349" max="8349" width="11.6328125" bestFit="1" customWidth="1"/>
    <col min="8350" max="8350" width="14.36328125" bestFit="1" customWidth="1"/>
    <col min="8351" max="8351" width="14.453125" bestFit="1" customWidth="1"/>
    <col min="8352" max="8352" width="11.6328125" bestFit="1" customWidth="1"/>
    <col min="8353" max="8353" width="14.36328125" bestFit="1" customWidth="1"/>
    <col min="8354" max="8354" width="14.453125" bestFit="1" customWidth="1"/>
    <col min="8355" max="8355" width="11.6328125" bestFit="1" customWidth="1"/>
    <col min="8356" max="8356" width="14.36328125" bestFit="1" customWidth="1"/>
    <col min="8357" max="8357" width="14.453125" bestFit="1" customWidth="1"/>
    <col min="8358" max="8358" width="11.6328125" bestFit="1" customWidth="1"/>
    <col min="8359" max="8359" width="14.36328125" bestFit="1" customWidth="1"/>
    <col min="8360" max="8360" width="14.453125" bestFit="1" customWidth="1"/>
    <col min="8361" max="8361" width="11.6328125" bestFit="1" customWidth="1"/>
    <col min="8362" max="8362" width="14.36328125" bestFit="1" customWidth="1"/>
    <col min="8363" max="8363" width="14.453125" bestFit="1" customWidth="1"/>
    <col min="8364" max="8364" width="11.6328125" bestFit="1" customWidth="1"/>
    <col min="8365" max="8365" width="14.36328125" bestFit="1" customWidth="1"/>
    <col min="8366" max="8366" width="14.453125" bestFit="1" customWidth="1"/>
    <col min="8367" max="8367" width="11.6328125" bestFit="1" customWidth="1"/>
    <col min="8368" max="8368" width="14.36328125" bestFit="1" customWidth="1"/>
    <col min="8369" max="8369" width="14.453125" bestFit="1" customWidth="1"/>
    <col min="8370" max="8370" width="11.6328125" bestFit="1" customWidth="1"/>
    <col min="8371" max="8371" width="14.36328125" bestFit="1" customWidth="1"/>
    <col min="8372" max="8372" width="14.453125" bestFit="1" customWidth="1"/>
    <col min="8373" max="8373" width="11.6328125" bestFit="1" customWidth="1"/>
    <col min="8374" max="8374" width="14.36328125" bestFit="1" customWidth="1"/>
    <col min="8375" max="8375" width="14.453125" bestFit="1" customWidth="1"/>
    <col min="8376" max="8376" width="11.6328125" bestFit="1" customWidth="1"/>
    <col min="8377" max="8377" width="14.36328125" bestFit="1" customWidth="1"/>
    <col min="8378" max="8378" width="14.453125" bestFit="1" customWidth="1"/>
    <col min="8379" max="8379" width="11.6328125" bestFit="1" customWidth="1"/>
    <col min="8380" max="8380" width="14.36328125" bestFit="1" customWidth="1"/>
    <col min="8381" max="8381" width="14.453125" bestFit="1" customWidth="1"/>
    <col min="8382" max="8382" width="11.6328125" bestFit="1" customWidth="1"/>
    <col min="8383" max="8383" width="14.36328125" bestFit="1" customWidth="1"/>
    <col min="8384" max="8384" width="14.453125" bestFit="1" customWidth="1"/>
    <col min="8385" max="8385" width="11.6328125" bestFit="1" customWidth="1"/>
    <col min="8386" max="8386" width="14.36328125" bestFit="1" customWidth="1"/>
    <col min="8387" max="8387" width="14.453125" bestFit="1" customWidth="1"/>
    <col min="8388" max="8388" width="11.6328125" bestFit="1" customWidth="1"/>
    <col min="8389" max="8389" width="14.36328125" bestFit="1" customWidth="1"/>
    <col min="8390" max="8390" width="14.453125" bestFit="1" customWidth="1"/>
    <col min="8391" max="8391" width="11.6328125" bestFit="1" customWidth="1"/>
    <col min="8392" max="8392" width="14.36328125" bestFit="1" customWidth="1"/>
    <col min="8393" max="8393" width="14.453125" bestFit="1" customWidth="1"/>
    <col min="8394" max="8394" width="11.6328125" bestFit="1" customWidth="1"/>
    <col min="8395" max="8395" width="14.36328125" bestFit="1" customWidth="1"/>
    <col min="8396" max="8396" width="14.453125" bestFit="1" customWidth="1"/>
    <col min="8397" max="8397" width="11.6328125" bestFit="1" customWidth="1"/>
    <col min="8398" max="8398" width="14.36328125" bestFit="1" customWidth="1"/>
    <col min="8399" max="8399" width="14.453125" bestFit="1" customWidth="1"/>
    <col min="8400" max="8400" width="11.6328125" bestFit="1" customWidth="1"/>
    <col min="8401" max="8401" width="14.36328125" bestFit="1" customWidth="1"/>
    <col min="8402" max="8402" width="14.453125" bestFit="1" customWidth="1"/>
    <col min="8403" max="8403" width="11.6328125" bestFit="1" customWidth="1"/>
    <col min="8404" max="8404" width="14.36328125" bestFit="1" customWidth="1"/>
    <col min="8405" max="8405" width="14.453125" bestFit="1" customWidth="1"/>
    <col min="8406" max="8406" width="11.6328125" bestFit="1" customWidth="1"/>
    <col min="8407" max="8407" width="14.36328125" bestFit="1" customWidth="1"/>
    <col min="8408" max="8408" width="14.453125" bestFit="1" customWidth="1"/>
    <col min="8409" max="8409" width="11.6328125" bestFit="1" customWidth="1"/>
    <col min="8410" max="8410" width="14.36328125" bestFit="1" customWidth="1"/>
    <col min="8411" max="8411" width="14.453125" bestFit="1" customWidth="1"/>
    <col min="8412" max="8412" width="11.6328125" bestFit="1" customWidth="1"/>
    <col min="8413" max="8413" width="14.36328125" bestFit="1" customWidth="1"/>
    <col min="8414" max="8414" width="14.453125" bestFit="1" customWidth="1"/>
    <col min="8415" max="8415" width="11.6328125" bestFit="1" customWidth="1"/>
    <col min="8416" max="8416" width="14.36328125" bestFit="1" customWidth="1"/>
    <col min="8417" max="8417" width="14.453125" bestFit="1" customWidth="1"/>
    <col min="8418" max="8418" width="11.6328125" bestFit="1" customWidth="1"/>
    <col min="8419" max="8419" width="14.36328125" bestFit="1" customWidth="1"/>
    <col min="8420" max="8420" width="14.453125" bestFit="1" customWidth="1"/>
    <col min="8421" max="8421" width="11.6328125" bestFit="1" customWidth="1"/>
    <col min="8422" max="8422" width="14.36328125" bestFit="1" customWidth="1"/>
    <col min="8423" max="8423" width="14.453125" bestFit="1" customWidth="1"/>
    <col min="8424" max="8424" width="11.6328125" bestFit="1" customWidth="1"/>
    <col min="8425" max="8425" width="14.36328125" bestFit="1" customWidth="1"/>
    <col min="8426" max="8426" width="14.453125" bestFit="1" customWidth="1"/>
    <col min="8427" max="8427" width="11.6328125" bestFit="1" customWidth="1"/>
    <col min="8428" max="8428" width="14.36328125" bestFit="1" customWidth="1"/>
    <col min="8429" max="8429" width="14.453125" bestFit="1" customWidth="1"/>
    <col min="8430" max="8430" width="11.6328125" bestFit="1" customWidth="1"/>
    <col min="8431" max="8431" width="14.36328125" bestFit="1" customWidth="1"/>
    <col min="8432" max="8432" width="14.453125" bestFit="1" customWidth="1"/>
    <col min="8433" max="8433" width="11.6328125" bestFit="1" customWidth="1"/>
    <col min="8434" max="8434" width="14.36328125" bestFit="1" customWidth="1"/>
    <col min="8435" max="8435" width="14.453125" bestFit="1" customWidth="1"/>
    <col min="8436" max="8436" width="11.6328125" bestFit="1" customWidth="1"/>
    <col min="8437" max="8437" width="14.36328125" bestFit="1" customWidth="1"/>
    <col min="8438" max="8438" width="14.453125" bestFit="1" customWidth="1"/>
    <col min="8439" max="8439" width="11.6328125" bestFit="1" customWidth="1"/>
    <col min="8440" max="8440" width="14.36328125" bestFit="1" customWidth="1"/>
    <col min="8441" max="8441" width="14.453125" bestFit="1" customWidth="1"/>
    <col min="8442" max="8442" width="11.6328125" bestFit="1" customWidth="1"/>
    <col min="8443" max="8443" width="14.36328125" bestFit="1" customWidth="1"/>
    <col min="8444" max="8444" width="14.453125" bestFit="1" customWidth="1"/>
    <col min="8445" max="8445" width="11.6328125" bestFit="1" customWidth="1"/>
    <col min="8446" max="8446" width="14.36328125" bestFit="1" customWidth="1"/>
    <col min="8447" max="8447" width="14.453125" bestFit="1" customWidth="1"/>
    <col min="8448" max="8448" width="11.6328125" bestFit="1" customWidth="1"/>
    <col min="8449" max="8449" width="14.36328125" bestFit="1" customWidth="1"/>
    <col min="8450" max="8450" width="14.453125" bestFit="1" customWidth="1"/>
    <col min="8451" max="8451" width="11.6328125" bestFit="1" customWidth="1"/>
    <col min="8452" max="8452" width="14.36328125" bestFit="1" customWidth="1"/>
    <col min="8453" max="8453" width="14.453125" bestFit="1" customWidth="1"/>
    <col min="8454" max="8454" width="11.6328125" bestFit="1" customWidth="1"/>
    <col min="8455" max="8455" width="14.36328125" bestFit="1" customWidth="1"/>
    <col min="8456" max="8456" width="14.453125" bestFit="1" customWidth="1"/>
    <col min="8457" max="8457" width="11.6328125" bestFit="1" customWidth="1"/>
    <col min="8458" max="8458" width="14.36328125" bestFit="1" customWidth="1"/>
    <col min="8459" max="8459" width="14.453125" bestFit="1" customWidth="1"/>
    <col min="8460" max="8460" width="11.6328125" bestFit="1" customWidth="1"/>
    <col min="8461" max="8461" width="14.36328125" bestFit="1" customWidth="1"/>
    <col min="8462" max="8462" width="14.453125" bestFit="1" customWidth="1"/>
    <col min="8463" max="8463" width="11.6328125" bestFit="1" customWidth="1"/>
    <col min="8464" max="8464" width="14.36328125" bestFit="1" customWidth="1"/>
    <col min="8465" max="8465" width="14.453125" bestFit="1" customWidth="1"/>
    <col min="8466" max="8466" width="11.6328125" bestFit="1" customWidth="1"/>
    <col min="8467" max="8467" width="14.36328125" bestFit="1" customWidth="1"/>
    <col min="8468" max="8468" width="14.453125" bestFit="1" customWidth="1"/>
    <col min="8469" max="8469" width="11.6328125" bestFit="1" customWidth="1"/>
    <col min="8470" max="8470" width="14.36328125" bestFit="1" customWidth="1"/>
    <col min="8471" max="8471" width="14.453125" bestFit="1" customWidth="1"/>
    <col min="8472" max="8472" width="11.6328125" bestFit="1" customWidth="1"/>
    <col min="8473" max="8473" width="14.36328125" bestFit="1" customWidth="1"/>
    <col min="8474" max="8474" width="14.453125" bestFit="1" customWidth="1"/>
    <col min="8475" max="8475" width="11.6328125" bestFit="1" customWidth="1"/>
    <col min="8476" max="8476" width="14.36328125" bestFit="1" customWidth="1"/>
    <col min="8477" max="8477" width="14.453125" bestFit="1" customWidth="1"/>
    <col min="8478" max="8478" width="11.6328125" bestFit="1" customWidth="1"/>
    <col min="8479" max="8479" width="14.36328125" bestFit="1" customWidth="1"/>
    <col min="8480" max="8480" width="14.453125" bestFit="1" customWidth="1"/>
    <col min="8481" max="8481" width="11.6328125" bestFit="1" customWidth="1"/>
    <col min="8482" max="8482" width="14.36328125" bestFit="1" customWidth="1"/>
    <col min="8483" max="8483" width="14.453125" bestFit="1" customWidth="1"/>
    <col min="8484" max="8484" width="11.6328125" bestFit="1" customWidth="1"/>
    <col min="8485" max="8485" width="14.36328125" bestFit="1" customWidth="1"/>
    <col min="8486" max="8486" width="14.453125" bestFit="1" customWidth="1"/>
    <col min="8487" max="8487" width="11.6328125" bestFit="1" customWidth="1"/>
    <col min="8488" max="8488" width="14.36328125" bestFit="1" customWidth="1"/>
    <col min="8489" max="8489" width="14.453125" bestFit="1" customWidth="1"/>
    <col min="8490" max="8490" width="11.6328125" bestFit="1" customWidth="1"/>
    <col min="8491" max="8491" width="14.36328125" bestFit="1" customWidth="1"/>
    <col min="8492" max="8492" width="14.453125" bestFit="1" customWidth="1"/>
    <col min="8493" max="8493" width="11.6328125" bestFit="1" customWidth="1"/>
    <col min="8494" max="8494" width="14.36328125" bestFit="1" customWidth="1"/>
    <col min="8495" max="8495" width="14.453125" bestFit="1" customWidth="1"/>
    <col min="8496" max="8496" width="11.6328125" bestFit="1" customWidth="1"/>
    <col min="8497" max="8497" width="14.36328125" bestFit="1" customWidth="1"/>
    <col min="8498" max="8498" width="14.453125" bestFit="1" customWidth="1"/>
    <col min="8499" max="8499" width="11.6328125" bestFit="1" customWidth="1"/>
    <col min="8500" max="8500" width="14.36328125" bestFit="1" customWidth="1"/>
    <col min="8501" max="8501" width="14.453125" bestFit="1" customWidth="1"/>
    <col min="8502" max="8502" width="11.6328125" bestFit="1" customWidth="1"/>
    <col min="8503" max="8503" width="14.36328125" bestFit="1" customWidth="1"/>
    <col min="8504" max="8504" width="14.453125" bestFit="1" customWidth="1"/>
    <col min="8505" max="8505" width="11.6328125" bestFit="1" customWidth="1"/>
    <col min="8506" max="8506" width="14.36328125" bestFit="1" customWidth="1"/>
    <col min="8507" max="8507" width="14.453125" bestFit="1" customWidth="1"/>
    <col min="8508" max="8508" width="11.6328125" bestFit="1" customWidth="1"/>
    <col min="8509" max="8509" width="14.36328125" bestFit="1" customWidth="1"/>
    <col min="8510" max="8510" width="14.453125" bestFit="1" customWidth="1"/>
    <col min="8511" max="8511" width="11.6328125" bestFit="1" customWidth="1"/>
    <col min="8512" max="8512" width="14.36328125" bestFit="1" customWidth="1"/>
    <col min="8513" max="8513" width="14.453125" bestFit="1" customWidth="1"/>
    <col min="8514" max="8514" width="11.6328125" bestFit="1" customWidth="1"/>
    <col min="8515" max="8515" width="14.36328125" bestFit="1" customWidth="1"/>
    <col min="8516" max="8516" width="14.453125" bestFit="1" customWidth="1"/>
    <col min="8517" max="8517" width="11.6328125" bestFit="1" customWidth="1"/>
    <col min="8518" max="8518" width="14.36328125" bestFit="1" customWidth="1"/>
    <col min="8519" max="8519" width="14.453125" bestFit="1" customWidth="1"/>
    <col min="8520" max="8520" width="11.6328125" bestFit="1" customWidth="1"/>
    <col min="8521" max="8521" width="14.36328125" bestFit="1" customWidth="1"/>
    <col min="8522" max="8522" width="14.453125" bestFit="1" customWidth="1"/>
    <col min="8523" max="8523" width="11.6328125" bestFit="1" customWidth="1"/>
    <col min="8524" max="8524" width="14.36328125" bestFit="1" customWidth="1"/>
    <col min="8525" max="8525" width="14.453125" bestFit="1" customWidth="1"/>
    <col min="8526" max="8526" width="11.6328125" bestFit="1" customWidth="1"/>
    <col min="8527" max="8527" width="14.36328125" bestFit="1" customWidth="1"/>
    <col min="8528" max="8528" width="14.453125" bestFit="1" customWidth="1"/>
    <col min="8529" max="8529" width="11.6328125" bestFit="1" customWidth="1"/>
    <col min="8530" max="8530" width="14.36328125" bestFit="1" customWidth="1"/>
    <col min="8531" max="8531" width="14.453125" bestFit="1" customWidth="1"/>
    <col min="8532" max="8532" width="11.6328125" bestFit="1" customWidth="1"/>
    <col min="8533" max="8533" width="14.36328125" bestFit="1" customWidth="1"/>
    <col min="8534" max="8534" width="14.453125" bestFit="1" customWidth="1"/>
    <col min="8535" max="8535" width="11.6328125" bestFit="1" customWidth="1"/>
    <col min="8536" max="8536" width="14.36328125" bestFit="1" customWidth="1"/>
    <col min="8537" max="8537" width="14.453125" bestFit="1" customWidth="1"/>
    <col min="8538" max="8538" width="11.6328125" bestFit="1" customWidth="1"/>
    <col min="8539" max="8539" width="14.36328125" bestFit="1" customWidth="1"/>
    <col min="8540" max="8540" width="14.453125" bestFit="1" customWidth="1"/>
    <col min="8541" max="8541" width="11.6328125" bestFit="1" customWidth="1"/>
    <col min="8542" max="8542" width="14.36328125" bestFit="1" customWidth="1"/>
    <col min="8543" max="8543" width="14.453125" bestFit="1" customWidth="1"/>
    <col min="8544" max="8544" width="11.6328125" bestFit="1" customWidth="1"/>
    <col min="8545" max="8545" width="14.36328125" bestFit="1" customWidth="1"/>
    <col min="8546" max="8546" width="14.453125" bestFit="1" customWidth="1"/>
    <col min="8547" max="8547" width="11.6328125" bestFit="1" customWidth="1"/>
    <col min="8548" max="8548" width="14.36328125" bestFit="1" customWidth="1"/>
    <col min="8549" max="8549" width="14.453125" bestFit="1" customWidth="1"/>
    <col min="8550" max="8550" width="11.6328125" bestFit="1" customWidth="1"/>
    <col min="8551" max="8551" width="14.36328125" bestFit="1" customWidth="1"/>
    <col min="8552" max="8552" width="14.453125" bestFit="1" customWidth="1"/>
    <col min="8553" max="8553" width="11.6328125" bestFit="1" customWidth="1"/>
    <col min="8554" max="8554" width="14.36328125" bestFit="1" customWidth="1"/>
    <col min="8555" max="8555" width="14.453125" bestFit="1" customWidth="1"/>
    <col min="8556" max="8556" width="11.6328125" bestFit="1" customWidth="1"/>
    <col min="8557" max="8557" width="14.36328125" bestFit="1" customWidth="1"/>
    <col min="8558" max="8558" width="14.453125" bestFit="1" customWidth="1"/>
    <col min="8559" max="8559" width="11.6328125" bestFit="1" customWidth="1"/>
    <col min="8560" max="8560" width="14.36328125" bestFit="1" customWidth="1"/>
    <col min="8561" max="8561" width="14.453125" bestFit="1" customWidth="1"/>
    <col min="8562" max="8562" width="11.6328125" bestFit="1" customWidth="1"/>
    <col min="8563" max="8563" width="14.36328125" bestFit="1" customWidth="1"/>
    <col min="8564" max="8564" width="14.453125" bestFit="1" customWidth="1"/>
    <col min="8565" max="8565" width="11.6328125" bestFit="1" customWidth="1"/>
    <col min="8566" max="8566" width="14.36328125" bestFit="1" customWidth="1"/>
    <col min="8567" max="8567" width="14.453125" bestFit="1" customWidth="1"/>
    <col min="8568" max="8568" width="11.6328125" bestFit="1" customWidth="1"/>
    <col min="8569" max="8569" width="14.36328125" bestFit="1" customWidth="1"/>
    <col min="8570" max="8570" width="14.453125" bestFit="1" customWidth="1"/>
    <col min="8571" max="8571" width="11.6328125" bestFit="1" customWidth="1"/>
    <col min="8572" max="8572" width="14.36328125" bestFit="1" customWidth="1"/>
    <col min="8573" max="8573" width="14.453125" bestFit="1" customWidth="1"/>
    <col min="8574" max="8574" width="11.6328125" bestFit="1" customWidth="1"/>
    <col min="8575" max="8575" width="14.36328125" bestFit="1" customWidth="1"/>
    <col min="8576" max="8576" width="14.453125" bestFit="1" customWidth="1"/>
    <col min="8577" max="8577" width="11.6328125" bestFit="1" customWidth="1"/>
    <col min="8578" max="8578" width="14.36328125" bestFit="1" customWidth="1"/>
    <col min="8579" max="8579" width="14.453125" bestFit="1" customWidth="1"/>
    <col min="8580" max="8580" width="11.6328125" bestFit="1" customWidth="1"/>
    <col min="8581" max="8581" width="14.36328125" bestFit="1" customWidth="1"/>
    <col min="8582" max="8582" width="14.453125" bestFit="1" customWidth="1"/>
    <col min="8583" max="8583" width="11.6328125" bestFit="1" customWidth="1"/>
    <col min="8584" max="8584" width="14.36328125" bestFit="1" customWidth="1"/>
    <col min="8585" max="8585" width="14.453125" bestFit="1" customWidth="1"/>
    <col min="8586" max="8586" width="11.6328125" bestFit="1" customWidth="1"/>
    <col min="8587" max="8587" width="14.36328125" bestFit="1" customWidth="1"/>
    <col min="8588" max="8588" width="14.453125" bestFit="1" customWidth="1"/>
    <col min="8589" max="8589" width="11.6328125" bestFit="1" customWidth="1"/>
    <col min="8590" max="8590" width="14.36328125" bestFit="1" customWidth="1"/>
    <col min="8591" max="8591" width="14.453125" bestFit="1" customWidth="1"/>
    <col min="8592" max="8592" width="11.6328125" bestFit="1" customWidth="1"/>
    <col min="8593" max="8593" width="14.36328125" bestFit="1" customWidth="1"/>
    <col min="8594" max="8594" width="14.453125" bestFit="1" customWidth="1"/>
    <col min="8595" max="8595" width="11.6328125" bestFit="1" customWidth="1"/>
    <col min="8596" max="8596" width="14.36328125" bestFit="1" customWidth="1"/>
    <col min="8597" max="8597" width="14.453125" bestFit="1" customWidth="1"/>
    <col min="8598" max="8598" width="11.6328125" bestFit="1" customWidth="1"/>
    <col min="8599" max="8599" width="14.36328125" bestFit="1" customWidth="1"/>
    <col min="8600" max="8600" width="14.453125" bestFit="1" customWidth="1"/>
    <col min="8601" max="8601" width="11.6328125" bestFit="1" customWidth="1"/>
    <col min="8602" max="8602" width="14.36328125" bestFit="1" customWidth="1"/>
    <col min="8603" max="8603" width="14.453125" bestFit="1" customWidth="1"/>
    <col min="8604" max="8604" width="11.6328125" bestFit="1" customWidth="1"/>
    <col min="8605" max="8605" width="14.36328125" bestFit="1" customWidth="1"/>
    <col min="8606" max="8606" width="14.453125" bestFit="1" customWidth="1"/>
    <col min="8607" max="8607" width="11.6328125" bestFit="1" customWidth="1"/>
    <col min="8608" max="8608" width="14.36328125" bestFit="1" customWidth="1"/>
    <col min="8609" max="8609" width="14.453125" bestFit="1" customWidth="1"/>
    <col min="8610" max="8610" width="11.6328125" bestFit="1" customWidth="1"/>
    <col min="8611" max="8611" width="14.36328125" bestFit="1" customWidth="1"/>
    <col min="8612" max="8612" width="14.453125" bestFit="1" customWidth="1"/>
    <col min="8613" max="8613" width="11.6328125" bestFit="1" customWidth="1"/>
    <col min="8614" max="8614" width="14.36328125" bestFit="1" customWidth="1"/>
    <col min="8615" max="8615" width="14.453125" bestFit="1" customWidth="1"/>
    <col min="8616" max="8616" width="11.6328125" bestFit="1" customWidth="1"/>
    <col min="8617" max="8617" width="14.36328125" bestFit="1" customWidth="1"/>
    <col min="8618" max="8618" width="14.453125" bestFit="1" customWidth="1"/>
    <col min="8619" max="8619" width="11.6328125" bestFit="1" customWidth="1"/>
    <col min="8620" max="8620" width="14.36328125" bestFit="1" customWidth="1"/>
    <col min="8621" max="8621" width="14.453125" bestFit="1" customWidth="1"/>
    <col min="8622" max="8622" width="11.6328125" bestFit="1" customWidth="1"/>
    <col min="8623" max="8623" width="14.36328125" bestFit="1" customWidth="1"/>
    <col min="8624" max="8624" width="14.453125" bestFit="1" customWidth="1"/>
    <col min="8625" max="8625" width="11.6328125" bestFit="1" customWidth="1"/>
    <col min="8626" max="8626" width="14.36328125" bestFit="1" customWidth="1"/>
    <col min="8627" max="8627" width="14.453125" bestFit="1" customWidth="1"/>
    <col min="8628" max="8628" width="11.6328125" bestFit="1" customWidth="1"/>
    <col min="8629" max="8629" width="14.36328125" bestFit="1" customWidth="1"/>
    <col min="8630" max="8630" width="14.453125" bestFit="1" customWidth="1"/>
    <col min="8631" max="8631" width="11.6328125" bestFit="1" customWidth="1"/>
    <col min="8632" max="8632" width="14.36328125" bestFit="1" customWidth="1"/>
    <col min="8633" max="8633" width="14.453125" bestFit="1" customWidth="1"/>
    <col min="8634" max="8634" width="11.6328125" bestFit="1" customWidth="1"/>
    <col min="8635" max="8635" width="14.36328125" bestFit="1" customWidth="1"/>
    <col min="8636" max="8636" width="14.453125" bestFit="1" customWidth="1"/>
    <col min="8637" max="8637" width="11.6328125" bestFit="1" customWidth="1"/>
    <col min="8638" max="8638" width="14.36328125" bestFit="1" customWidth="1"/>
    <col min="8639" max="8639" width="14.453125" bestFit="1" customWidth="1"/>
    <col min="8640" max="8640" width="11.6328125" bestFit="1" customWidth="1"/>
    <col min="8641" max="8641" width="14.36328125" bestFit="1" customWidth="1"/>
    <col min="8642" max="8642" width="14.453125" bestFit="1" customWidth="1"/>
    <col min="8643" max="8643" width="11.6328125" bestFit="1" customWidth="1"/>
    <col min="8644" max="8644" width="14.36328125" bestFit="1" customWidth="1"/>
    <col min="8645" max="8645" width="14.453125" bestFit="1" customWidth="1"/>
    <col min="8646" max="8646" width="11.6328125" bestFit="1" customWidth="1"/>
    <col min="8647" max="8647" width="14.36328125" bestFit="1" customWidth="1"/>
    <col min="8648" max="8648" width="14.453125" bestFit="1" customWidth="1"/>
    <col min="8649" max="8649" width="11.6328125" bestFit="1" customWidth="1"/>
    <col min="8650" max="8650" width="14.36328125" bestFit="1" customWidth="1"/>
    <col min="8651" max="8651" width="14.453125" bestFit="1" customWidth="1"/>
    <col min="8652" max="8652" width="11.6328125" bestFit="1" customWidth="1"/>
    <col min="8653" max="8653" width="14.36328125" bestFit="1" customWidth="1"/>
    <col min="8654" max="8654" width="14.453125" bestFit="1" customWidth="1"/>
    <col min="8655" max="8655" width="11.6328125" bestFit="1" customWidth="1"/>
    <col min="8656" max="8656" width="14.36328125" bestFit="1" customWidth="1"/>
    <col min="8657" max="8657" width="14.453125" bestFit="1" customWidth="1"/>
    <col min="8658" max="8658" width="11.6328125" bestFit="1" customWidth="1"/>
    <col min="8659" max="8659" width="14.36328125" bestFit="1" customWidth="1"/>
    <col min="8660" max="8660" width="14.453125" bestFit="1" customWidth="1"/>
    <col min="8661" max="8661" width="11.6328125" bestFit="1" customWidth="1"/>
    <col min="8662" max="8662" width="14.36328125" bestFit="1" customWidth="1"/>
    <col min="8663" max="8663" width="14.453125" bestFit="1" customWidth="1"/>
    <col min="8664" max="8664" width="11.6328125" bestFit="1" customWidth="1"/>
    <col min="8665" max="8665" width="14.36328125" bestFit="1" customWidth="1"/>
    <col min="8666" max="8666" width="14.453125" bestFit="1" customWidth="1"/>
    <col min="8667" max="8667" width="11.6328125" bestFit="1" customWidth="1"/>
    <col min="8668" max="8668" width="14.36328125" bestFit="1" customWidth="1"/>
    <col min="8669" max="8669" width="14.453125" bestFit="1" customWidth="1"/>
    <col min="8670" max="8670" width="11.6328125" bestFit="1" customWidth="1"/>
    <col min="8671" max="8671" width="14.36328125" bestFit="1" customWidth="1"/>
    <col min="8672" max="8672" width="14.453125" bestFit="1" customWidth="1"/>
    <col min="8673" max="8673" width="11.6328125" bestFit="1" customWidth="1"/>
    <col min="8674" max="8674" width="14.36328125" bestFit="1" customWidth="1"/>
    <col min="8675" max="8675" width="14.453125" bestFit="1" customWidth="1"/>
    <col min="8676" max="8676" width="11.6328125" bestFit="1" customWidth="1"/>
    <col min="8677" max="8677" width="14.36328125" bestFit="1" customWidth="1"/>
    <col min="8678" max="8678" width="14.453125" bestFit="1" customWidth="1"/>
    <col min="8679" max="8679" width="11.6328125" bestFit="1" customWidth="1"/>
    <col min="8680" max="8680" width="14.36328125" bestFit="1" customWidth="1"/>
    <col min="8681" max="8681" width="14.453125" bestFit="1" customWidth="1"/>
    <col min="8682" max="8682" width="11.6328125" bestFit="1" customWidth="1"/>
    <col min="8683" max="8683" width="14.36328125" bestFit="1" customWidth="1"/>
    <col min="8684" max="8684" width="14.453125" bestFit="1" customWidth="1"/>
    <col min="8685" max="8685" width="11.6328125" bestFit="1" customWidth="1"/>
    <col min="8686" max="8686" width="14.36328125" bestFit="1" customWidth="1"/>
    <col min="8687" max="8687" width="14.453125" bestFit="1" customWidth="1"/>
    <col min="8688" max="8688" width="11.6328125" bestFit="1" customWidth="1"/>
    <col min="8689" max="8689" width="14.36328125" bestFit="1" customWidth="1"/>
    <col min="8690" max="8690" width="14.453125" bestFit="1" customWidth="1"/>
    <col min="8691" max="8691" width="11.6328125" bestFit="1" customWidth="1"/>
    <col min="8692" max="8692" width="14.36328125" bestFit="1" customWidth="1"/>
    <col min="8693" max="8693" width="14.453125" bestFit="1" customWidth="1"/>
    <col min="8694" max="8694" width="11.6328125" bestFit="1" customWidth="1"/>
    <col min="8695" max="8695" width="14.36328125" bestFit="1" customWidth="1"/>
    <col min="8696" max="8696" width="14.453125" bestFit="1" customWidth="1"/>
    <col min="8697" max="8697" width="11.6328125" bestFit="1" customWidth="1"/>
    <col min="8698" max="8698" width="14.36328125" bestFit="1" customWidth="1"/>
    <col min="8699" max="8699" width="14.453125" bestFit="1" customWidth="1"/>
    <col min="8700" max="8700" width="11.6328125" bestFit="1" customWidth="1"/>
    <col min="8701" max="8701" width="14.36328125" bestFit="1" customWidth="1"/>
    <col min="8702" max="8702" width="14.453125" bestFit="1" customWidth="1"/>
    <col min="8703" max="8703" width="11.6328125" bestFit="1" customWidth="1"/>
    <col min="8704" max="8704" width="14.36328125" bestFit="1" customWidth="1"/>
    <col min="8705" max="8705" width="14.453125" bestFit="1" customWidth="1"/>
    <col min="8706" max="8706" width="11.6328125" bestFit="1" customWidth="1"/>
    <col min="8707" max="8707" width="14.36328125" bestFit="1" customWidth="1"/>
    <col min="8708" max="8708" width="14.453125" bestFit="1" customWidth="1"/>
    <col min="8709" max="8709" width="11.6328125" bestFit="1" customWidth="1"/>
    <col min="8710" max="8710" width="14.36328125" bestFit="1" customWidth="1"/>
    <col min="8711" max="8711" width="14.453125" bestFit="1" customWidth="1"/>
    <col min="8712" max="8712" width="11.6328125" bestFit="1" customWidth="1"/>
    <col min="8713" max="8713" width="14.36328125" bestFit="1" customWidth="1"/>
    <col min="8714" max="8714" width="14.453125" bestFit="1" customWidth="1"/>
    <col min="8715" max="8715" width="11.6328125" bestFit="1" customWidth="1"/>
    <col min="8716" max="8716" width="14.36328125" bestFit="1" customWidth="1"/>
    <col min="8717" max="8717" width="14.453125" bestFit="1" customWidth="1"/>
    <col min="8718" max="8718" width="11.6328125" bestFit="1" customWidth="1"/>
    <col min="8719" max="8719" width="14.36328125" bestFit="1" customWidth="1"/>
    <col min="8720" max="8720" width="14.453125" bestFit="1" customWidth="1"/>
    <col min="8721" max="8721" width="11.6328125" bestFit="1" customWidth="1"/>
    <col min="8722" max="8722" width="14.36328125" bestFit="1" customWidth="1"/>
    <col min="8723" max="8723" width="14.453125" bestFit="1" customWidth="1"/>
    <col min="8724" max="8724" width="11.6328125" bestFit="1" customWidth="1"/>
    <col min="8725" max="8725" width="14.36328125" bestFit="1" customWidth="1"/>
    <col min="8726" max="8726" width="14.453125" bestFit="1" customWidth="1"/>
    <col min="8727" max="8727" width="11.6328125" bestFit="1" customWidth="1"/>
    <col min="8728" max="8728" width="14.36328125" bestFit="1" customWidth="1"/>
    <col min="8729" max="8729" width="14.453125" bestFit="1" customWidth="1"/>
    <col min="8730" max="8730" width="11.6328125" bestFit="1" customWidth="1"/>
    <col min="8731" max="8731" width="14.36328125" bestFit="1" customWidth="1"/>
    <col min="8732" max="8732" width="14.453125" bestFit="1" customWidth="1"/>
    <col min="8733" max="8733" width="11.6328125" bestFit="1" customWidth="1"/>
    <col min="8734" max="8734" width="14.36328125" bestFit="1" customWidth="1"/>
    <col min="8735" max="8735" width="14.453125" bestFit="1" customWidth="1"/>
    <col min="8736" max="8736" width="11.6328125" bestFit="1" customWidth="1"/>
    <col min="8737" max="8737" width="14.36328125" bestFit="1" customWidth="1"/>
    <col min="8738" max="8738" width="14.453125" bestFit="1" customWidth="1"/>
    <col min="8739" max="8739" width="11.6328125" bestFit="1" customWidth="1"/>
    <col min="8740" max="8740" width="14.36328125" bestFit="1" customWidth="1"/>
    <col min="8741" max="8741" width="14.453125" bestFit="1" customWidth="1"/>
    <col min="8742" max="8742" width="11.6328125" bestFit="1" customWidth="1"/>
    <col min="8743" max="8743" width="14.36328125" bestFit="1" customWidth="1"/>
    <col min="8744" max="8744" width="14.453125" bestFit="1" customWidth="1"/>
    <col min="8745" max="8745" width="11.6328125" bestFit="1" customWidth="1"/>
    <col min="8746" max="8746" width="14.36328125" bestFit="1" customWidth="1"/>
    <col min="8747" max="8747" width="14.453125" bestFit="1" customWidth="1"/>
    <col min="8748" max="8748" width="11.6328125" bestFit="1" customWidth="1"/>
    <col min="8749" max="8749" width="14.36328125" bestFit="1" customWidth="1"/>
    <col min="8750" max="8750" width="14.453125" bestFit="1" customWidth="1"/>
    <col min="8751" max="8751" width="11.6328125" bestFit="1" customWidth="1"/>
    <col min="8752" max="8752" width="14.36328125" bestFit="1" customWidth="1"/>
    <col min="8753" max="8753" width="14.453125" bestFit="1" customWidth="1"/>
    <col min="8754" max="8754" width="11.6328125" bestFit="1" customWidth="1"/>
    <col min="8755" max="8755" width="14.36328125" bestFit="1" customWidth="1"/>
    <col min="8756" max="8756" width="14.453125" bestFit="1" customWidth="1"/>
    <col min="8757" max="8757" width="11.6328125" bestFit="1" customWidth="1"/>
    <col min="8758" max="8758" width="14.36328125" bestFit="1" customWidth="1"/>
    <col min="8759" max="8759" width="14.453125" bestFit="1" customWidth="1"/>
    <col min="8760" max="8760" width="11.6328125" bestFit="1" customWidth="1"/>
    <col min="8761" max="8761" width="14.36328125" bestFit="1" customWidth="1"/>
    <col min="8762" max="8762" width="14.453125" bestFit="1" customWidth="1"/>
    <col min="8763" max="8763" width="11.6328125" bestFit="1" customWidth="1"/>
    <col min="8764" max="8764" width="14.36328125" bestFit="1" customWidth="1"/>
    <col min="8765" max="8765" width="14.453125" bestFit="1" customWidth="1"/>
    <col min="8766" max="8766" width="11.6328125" bestFit="1" customWidth="1"/>
    <col min="8767" max="8767" width="14.36328125" bestFit="1" customWidth="1"/>
    <col min="8768" max="8768" width="14.453125" bestFit="1" customWidth="1"/>
    <col min="8769" max="8769" width="11.6328125" bestFit="1" customWidth="1"/>
    <col min="8770" max="8770" width="14.36328125" bestFit="1" customWidth="1"/>
    <col min="8771" max="8771" width="14.453125" bestFit="1" customWidth="1"/>
    <col min="8772" max="8772" width="11.6328125" bestFit="1" customWidth="1"/>
    <col min="8773" max="8773" width="14.36328125" bestFit="1" customWidth="1"/>
    <col min="8774" max="8774" width="14.453125" bestFit="1" customWidth="1"/>
    <col min="8775" max="8775" width="11.6328125" bestFit="1" customWidth="1"/>
    <col min="8776" max="8776" width="14.36328125" bestFit="1" customWidth="1"/>
    <col min="8777" max="8777" width="14.453125" bestFit="1" customWidth="1"/>
    <col min="8778" max="8778" width="11.6328125" bestFit="1" customWidth="1"/>
    <col min="8779" max="8779" width="14.36328125" bestFit="1" customWidth="1"/>
    <col min="8780" max="8780" width="14.453125" bestFit="1" customWidth="1"/>
    <col min="8781" max="8781" width="11.6328125" bestFit="1" customWidth="1"/>
    <col min="8782" max="8782" width="14.36328125" bestFit="1" customWidth="1"/>
    <col min="8783" max="8783" width="14.453125" bestFit="1" customWidth="1"/>
    <col min="8784" max="8784" width="11.6328125" bestFit="1" customWidth="1"/>
    <col min="8785" max="8785" width="14.36328125" bestFit="1" customWidth="1"/>
    <col min="8786" max="8786" width="14.453125" bestFit="1" customWidth="1"/>
    <col min="8787" max="8787" width="11.6328125" bestFit="1" customWidth="1"/>
    <col min="8788" max="8788" width="14.36328125" bestFit="1" customWidth="1"/>
    <col min="8789" max="8789" width="14.453125" bestFit="1" customWidth="1"/>
    <col min="8790" max="8790" width="11.6328125" bestFit="1" customWidth="1"/>
    <col min="8791" max="8791" width="14.36328125" bestFit="1" customWidth="1"/>
    <col min="8792" max="8792" width="14.453125" bestFit="1" customWidth="1"/>
    <col min="8793" max="8793" width="11.6328125" bestFit="1" customWidth="1"/>
    <col min="8794" max="8794" width="14.36328125" bestFit="1" customWidth="1"/>
    <col min="8795" max="8795" width="14.453125" bestFit="1" customWidth="1"/>
    <col min="8796" max="8796" width="11.6328125" bestFit="1" customWidth="1"/>
    <col min="8797" max="8797" width="14.36328125" bestFit="1" customWidth="1"/>
    <col min="8798" max="8798" width="14.453125" bestFit="1" customWidth="1"/>
    <col min="8799" max="8799" width="11.6328125" bestFit="1" customWidth="1"/>
    <col min="8800" max="8800" width="14.36328125" bestFit="1" customWidth="1"/>
    <col min="8801" max="8801" width="14.453125" bestFit="1" customWidth="1"/>
    <col min="8802" max="8802" width="11.6328125" bestFit="1" customWidth="1"/>
    <col min="8803" max="8803" width="14.36328125" bestFit="1" customWidth="1"/>
    <col min="8804" max="8804" width="14.453125" bestFit="1" customWidth="1"/>
    <col min="8805" max="8805" width="11.6328125" bestFit="1" customWidth="1"/>
    <col min="8806" max="8806" width="14.36328125" bestFit="1" customWidth="1"/>
    <col min="8807" max="8807" width="14.453125" bestFit="1" customWidth="1"/>
    <col min="8808" max="8808" width="11.6328125" bestFit="1" customWidth="1"/>
    <col min="8809" max="8809" width="14.36328125" bestFit="1" customWidth="1"/>
    <col min="8810" max="8810" width="14.453125" bestFit="1" customWidth="1"/>
    <col min="8811" max="8811" width="11.6328125" bestFit="1" customWidth="1"/>
    <col min="8812" max="8812" width="14.36328125" bestFit="1" customWidth="1"/>
    <col min="8813" max="8813" width="14.453125" bestFit="1" customWidth="1"/>
    <col min="8814" max="8814" width="11.6328125" bestFit="1" customWidth="1"/>
    <col min="8815" max="8815" width="14.36328125" bestFit="1" customWidth="1"/>
    <col min="8816" max="8816" width="14.453125" bestFit="1" customWidth="1"/>
    <col min="8817" max="8817" width="11.6328125" bestFit="1" customWidth="1"/>
    <col min="8818" max="8818" width="14.36328125" bestFit="1" customWidth="1"/>
    <col min="8819" max="8819" width="14.453125" bestFit="1" customWidth="1"/>
    <col min="8820" max="8820" width="11.6328125" bestFit="1" customWidth="1"/>
    <col min="8821" max="8821" width="14.36328125" bestFit="1" customWidth="1"/>
    <col min="8822" max="8822" width="14.453125" bestFit="1" customWidth="1"/>
    <col min="8823" max="8823" width="11.6328125" bestFit="1" customWidth="1"/>
    <col min="8824" max="8824" width="14.36328125" bestFit="1" customWidth="1"/>
    <col min="8825" max="8825" width="14.453125" bestFit="1" customWidth="1"/>
    <col min="8826" max="8826" width="11.6328125" bestFit="1" customWidth="1"/>
    <col min="8827" max="8827" width="14.36328125" bestFit="1" customWidth="1"/>
    <col min="8828" max="8828" width="14.453125" bestFit="1" customWidth="1"/>
    <col min="8829" max="8829" width="11.6328125" bestFit="1" customWidth="1"/>
    <col min="8830" max="8830" width="14.36328125" bestFit="1" customWidth="1"/>
    <col min="8831" max="8831" width="14.453125" bestFit="1" customWidth="1"/>
    <col min="8832" max="8832" width="11.6328125" bestFit="1" customWidth="1"/>
    <col min="8833" max="8833" width="14.36328125" bestFit="1" customWidth="1"/>
    <col min="8834" max="8834" width="14.453125" bestFit="1" customWidth="1"/>
    <col min="8835" max="8835" width="11.6328125" bestFit="1" customWidth="1"/>
    <col min="8836" max="8836" width="14.36328125" bestFit="1" customWidth="1"/>
    <col min="8837" max="8837" width="14.453125" bestFit="1" customWidth="1"/>
    <col min="8838" max="8838" width="11.6328125" bestFit="1" customWidth="1"/>
    <col min="8839" max="8839" width="14.36328125" bestFit="1" customWidth="1"/>
    <col min="8840" max="8840" width="14.453125" bestFit="1" customWidth="1"/>
    <col min="8841" max="8841" width="11.6328125" bestFit="1" customWidth="1"/>
    <col min="8842" max="8842" width="14.36328125" bestFit="1" customWidth="1"/>
    <col min="8843" max="8843" width="14.453125" bestFit="1" customWidth="1"/>
    <col min="8844" max="8844" width="11.6328125" bestFit="1" customWidth="1"/>
    <col min="8845" max="8845" width="14.36328125" bestFit="1" customWidth="1"/>
    <col min="8846" max="8846" width="14.453125" bestFit="1" customWidth="1"/>
    <col min="8847" max="8847" width="11.6328125" bestFit="1" customWidth="1"/>
    <col min="8848" max="8848" width="14.36328125" bestFit="1" customWidth="1"/>
    <col min="8849" max="8849" width="14.453125" bestFit="1" customWidth="1"/>
    <col min="8850" max="8850" width="11.6328125" bestFit="1" customWidth="1"/>
    <col min="8851" max="8851" width="14.36328125" bestFit="1" customWidth="1"/>
    <col min="8852" max="8852" width="14.453125" bestFit="1" customWidth="1"/>
    <col min="8853" max="8853" width="11.6328125" bestFit="1" customWidth="1"/>
    <col min="8854" max="8854" width="14.36328125" bestFit="1" customWidth="1"/>
    <col min="8855" max="8855" width="14.453125" bestFit="1" customWidth="1"/>
    <col min="8856" max="8856" width="11.6328125" bestFit="1" customWidth="1"/>
    <col min="8857" max="8857" width="14.36328125" bestFit="1" customWidth="1"/>
    <col min="8858" max="8858" width="14.453125" bestFit="1" customWidth="1"/>
    <col min="8859" max="8859" width="11.6328125" bestFit="1" customWidth="1"/>
    <col min="8860" max="8860" width="14.36328125" bestFit="1" customWidth="1"/>
    <col min="8861" max="8861" width="14.453125" bestFit="1" customWidth="1"/>
    <col min="8862" max="8862" width="11.6328125" bestFit="1" customWidth="1"/>
    <col min="8863" max="8863" width="14.36328125" bestFit="1" customWidth="1"/>
    <col min="8864" max="8864" width="14.453125" bestFit="1" customWidth="1"/>
    <col min="8865" max="8865" width="11.6328125" bestFit="1" customWidth="1"/>
    <col min="8866" max="8866" width="14.36328125" bestFit="1" customWidth="1"/>
    <col min="8867" max="8867" width="14.453125" bestFit="1" customWidth="1"/>
    <col min="8868" max="8868" width="11.6328125" bestFit="1" customWidth="1"/>
    <col min="8869" max="8869" width="14.36328125" bestFit="1" customWidth="1"/>
    <col min="8870" max="8870" width="14.453125" bestFit="1" customWidth="1"/>
    <col min="8871" max="8871" width="11.6328125" bestFit="1" customWidth="1"/>
    <col min="8872" max="8872" width="14.36328125" bestFit="1" customWidth="1"/>
    <col min="8873" max="8873" width="14.453125" bestFit="1" customWidth="1"/>
    <col min="8874" max="8874" width="11.6328125" bestFit="1" customWidth="1"/>
    <col min="8875" max="8875" width="14.36328125" bestFit="1" customWidth="1"/>
    <col min="8876" max="8876" width="14.453125" bestFit="1" customWidth="1"/>
    <col min="8877" max="8877" width="11.6328125" bestFit="1" customWidth="1"/>
    <col min="8878" max="8878" width="14.36328125" bestFit="1" customWidth="1"/>
    <col min="8879" max="8879" width="14.453125" bestFit="1" customWidth="1"/>
    <col min="8880" max="8880" width="11.6328125" bestFit="1" customWidth="1"/>
    <col min="8881" max="8881" width="14.36328125" bestFit="1" customWidth="1"/>
    <col min="8882" max="8882" width="14.453125" bestFit="1" customWidth="1"/>
    <col min="8883" max="8883" width="11.6328125" bestFit="1" customWidth="1"/>
    <col min="8884" max="8884" width="14.36328125" bestFit="1" customWidth="1"/>
    <col min="8885" max="8885" width="14.453125" bestFit="1" customWidth="1"/>
    <col min="8886" max="8886" width="11.6328125" bestFit="1" customWidth="1"/>
    <col min="8887" max="8887" width="14.36328125" bestFit="1" customWidth="1"/>
    <col min="8888" max="8888" width="14.453125" bestFit="1" customWidth="1"/>
    <col min="8889" max="8889" width="11.6328125" bestFit="1" customWidth="1"/>
    <col min="8890" max="8890" width="14.36328125" bestFit="1" customWidth="1"/>
    <col min="8891" max="8891" width="14.453125" bestFit="1" customWidth="1"/>
    <col min="8892" max="8892" width="11.6328125" bestFit="1" customWidth="1"/>
    <col min="8893" max="8893" width="14.36328125" bestFit="1" customWidth="1"/>
    <col min="8894" max="8894" width="14.453125" bestFit="1" customWidth="1"/>
    <col min="8895" max="8895" width="11.6328125" bestFit="1" customWidth="1"/>
    <col min="8896" max="8896" width="14.36328125" bestFit="1" customWidth="1"/>
    <col min="8897" max="8897" width="14.453125" bestFit="1" customWidth="1"/>
    <col min="8898" max="8898" width="11.6328125" bestFit="1" customWidth="1"/>
    <col min="8899" max="8899" width="14.36328125" bestFit="1" customWidth="1"/>
    <col min="8900" max="8900" width="14.453125" bestFit="1" customWidth="1"/>
    <col min="8901" max="8901" width="11.6328125" bestFit="1" customWidth="1"/>
    <col min="8902" max="8902" width="14.36328125" bestFit="1" customWidth="1"/>
    <col min="8903" max="8903" width="14.453125" bestFit="1" customWidth="1"/>
    <col min="8904" max="8904" width="11.6328125" bestFit="1" customWidth="1"/>
    <col min="8905" max="8905" width="14.36328125" bestFit="1" customWidth="1"/>
    <col min="8906" max="8906" width="14.453125" bestFit="1" customWidth="1"/>
    <col min="8907" max="8907" width="11.6328125" bestFit="1" customWidth="1"/>
    <col min="8908" max="8908" width="14.36328125" bestFit="1" customWidth="1"/>
    <col min="8909" max="8909" width="14.453125" bestFit="1" customWidth="1"/>
    <col min="8910" max="8910" width="11.6328125" bestFit="1" customWidth="1"/>
    <col min="8911" max="8911" width="14.36328125" bestFit="1" customWidth="1"/>
    <col min="8912" max="8912" width="14.453125" bestFit="1" customWidth="1"/>
    <col min="8913" max="8913" width="11.6328125" bestFit="1" customWidth="1"/>
    <col min="8914" max="8914" width="14.36328125" bestFit="1" customWidth="1"/>
    <col min="8915" max="8915" width="14.453125" bestFit="1" customWidth="1"/>
    <col min="8916" max="8916" width="11.6328125" bestFit="1" customWidth="1"/>
    <col min="8917" max="8917" width="14.36328125" bestFit="1" customWidth="1"/>
    <col min="8918" max="8918" width="14.453125" bestFit="1" customWidth="1"/>
    <col min="8919" max="8919" width="11.6328125" bestFit="1" customWidth="1"/>
    <col min="8920" max="8920" width="14.36328125" bestFit="1" customWidth="1"/>
    <col min="8921" max="8921" width="14.453125" bestFit="1" customWidth="1"/>
    <col min="8922" max="8922" width="11.6328125" bestFit="1" customWidth="1"/>
    <col min="8923" max="8923" width="14.36328125" bestFit="1" customWidth="1"/>
    <col min="8924" max="8924" width="14.453125" bestFit="1" customWidth="1"/>
    <col min="8925" max="8925" width="11.6328125" bestFit="1" customWidth="1"/>
    <col min="8926" max="8926" width="14.36328125" bestFit="1" customWidth="1"/>
    <col min="8927" max="8927" width="14.453125" bestFit="1" customWidth="1"/>
    <col min="8928" max="8928" width="11.6328125" bestFit="1" customWidth="1"/>
    <col min="8929" max="8929" width="14.36328125" bestFit="1" customWidth="1"/>
    <col min="8930" max="8930" width="14.453125" bestFit="1" customWidth="1"/>
    <col min="8931" max="8931" width="11.6328125" bestFit="1" customWidth="1"/>
    <col min="8932" max="8932" width="14.36328125" bestFit="1" customWidth="1"/>
    <col min="8933" max="8933" width="14.453125" bestFit="1" customWidth="1"/>
    <col min="8934" max="8934" width="11.6328125" bestFit="1" customWidth="1"/>
    <col min="8935" max="8935" width="14.36328125" bestFit="1" customWidth="1"/>
    <col min="8936" max="8936" width="14.453125" bestFit="1" customWidth="1"/>
    <col min="8937" max="8937" width="11.6328125" bestFit="1" customWidth="1"/>
    <col min="8938" max="8938" width="14.36328125" bestFit="1" customWidth="1"/>
    <col min="8939" max="8939" width="14.453125" bestFit="1" customWidth="1"/>
    <col min="8940" max="8940" width="11.6328125" bestFit="1" customWidth="1"/>
    <col min="8941" max="8941" width="14.36328125" bestFit="1" customWidth="1"/>
    <col min="8942" max="8942" width="14.453125" bestFit="1" customWidth="1"/>
    <col min="8943" max="8943" width="11.6328125" bestFit="1" customWidth="1"/>
    <col min="8944" max="8944" width="14.36328125" bestFit="1" customWidth="1"/>
    <col min="8945" max="8945" width="14.453125" bestFit="1" customWidth="1"/>
    <col min="8946" max="8946" width="11.6328125" bestFit="1" customWidth="1"/>
    <col min="8947" max="8947" width="14.36328125" bestFit="1" customWidth="1"/>
    <col min="8948" max="8948" width="14.453125" bestFit="1" customWidth="1"/>
    <col min="8949" max="8949" width="11.6328125" bestFit="1" customWidth="1"/>
    <col min="8950" max="8950" width="14.36328125" bestFit="1" customWidth="1"/>
    <col min="8951" max="8951" width="14.453125" bestFit="1" customWidth="1"/>
    <col min="8952" max="8952" width="11.6328125" bestFit="1" customWidth="1"/>
    <col min="8953" max="8953" width="14.36328125" bestFit="1" customWidth="1"/>
    <col min="8954" max="8954" width="14.453125" bestFit="1" customWidth="1"/>
    <col min="8955" max="8955" width="11.6328125" bestFit="1" customWidth="1"/>
    <col min="8956" max="8956" width="14.36328125" bestFit="1" customWidth="1"/>
    <col min="8957" max="8957" width="14.453125" bestFit="1" customWidth="1"/>
    <col min="8958" max="8958" width="11.6328125" bestFit="1" customWidth="1"/>
    <col min="8959" max="8959" width="14.36328125" bestFit="1" customWidth="1"/>
    <col min="8960" max="8960" width="14.453125" bestFit="1" customWidth="1"/>
    <col min="8961" max="8961" width="11.6328125" bestFit="1" customWidth="1"/>
    <col min="8962" max="8962" width="14.36328125" bestFit="1" customWidth="1"/>
    <col min="8963" max="8963" width="14.453125" bestFit="1" customWidth="1"/>
    <col min="8964" max="8964" width="11.6328125" bestFit="1" customWidth="1"/>
    <col min="8965" max="8965" width="14.36328125" bestFit="1" customWidth="1"/>
    <col min="8966" max="8966" width="14.453125" bestFit="1" customWidth="1"/>
    <col min="8967" max="8967" width="11.6328125" bestFit="1" customWidth="1"/>
    <col min="8968" max="8968" width="14.36328125" bestFit="1" customWidth="1"/>
    <col min="8969" max="8969" width="14.453125" bestFit="1" customWidth="1"/>
    <col min="8970" max="8970" width="11.6328125" bestFit="1" customWidth="1"/>
    <col min="8971" max="8971" width="14.36328125" bestFit="1" customWidth="1"/>
    <col min="8972" max="8972" width="14.453125" bestFit="1" customWidth="1"/>
    <col min="8973" max="8973" width="11.6328125" bestFit="1" customWidth="1"/>
    <col min="8974" max="8974" width="14.36328125" bestFit="1" customWidth="1"/>
    <col min="8975" max="8975" width="14.453125" bestFit="1" customWidth="1"/>
    <col min="8976" max="8976" width="11.6328125" bestFit="1" customWidth="1"/>
    <col min="8977" max="8977" width="14.36328125" bestFit="1" customWidth="1"/>
    <col min="8978" max="8978" width="14.453125" bestFit="1" customWidth="1"/>
    <col min="8979" max="8979" width="11.6328125" bestFit="1" customWidth="1"/>
    <col min="8980" max="8980" width="14.36328125" bestFit="1" customWidth="1"/>
    <col min="8981" max="8981" width="14.453125" bestFit="1" customWidth="1"/>
    <col min="8982" max="8982" width="11.6328125" bestFit="1" customWidth="1"/>
    <col min="8983" max="8983" width="14.36328125" bestFit="1" customWidth="1"/>
    <col min="8984" max="8984" width="14.453125" bestFit="1" customWidth="1"/>
    <col min="8985" max="8985" width="11.6328125" bestFit="1" customWidth="1"/>
    <col min="8986" max="8986" width="14.36328125" bestFit="1" customWidth="1"/>
    <col min="8987" max="8987" width="14.453125" bestFit="1" customWidth="1"/>
    <col min="8988" max="8988" width="11.6328125" bestFit="1" customWidth="1"/>
    <col min="8989" max="8989" width="14.36328125" bestFit="1" customWidth="1"/>
    <col min="8990" max="8990" width="14.453125" bestFit="1" customWidth="1"/>
    <col min="8991" max="8991" width="11.6328125" bestFit="1" customWidth="1"/>
    <col min="8992" max="8992" width="14.36328125" bestFit="1" customWidth="1"/>
    <col min="8993" max="8993" width="14.453125" bestFit="1" customWidth="1"/>
    <col min="8994" max="8994" width="11.6328125" bestFit="1" customWidth="1"/>
    <col min="8995" max="8995" width="14.36328125" bestFit="1" customWidth="1"/>
    <col min="8996" max="8996" width="14.453125" bestFit="1" customWidth="1"/>
    <col min="8997" max="8997" width="11.6328125" bestFit="1" customWidth="1"/>
    <col min="8998" max="8998" width="14.36328125" bestFit="1" customWidth="1"/>
    <col min="8999" max="8999" width="14.453125" bestFit="1" customWidth="1"/>
    <col min="9000" max="9000" width="11.6328125" bestFit="1" customWidth="1"/>
    <col min="9001" max="9001" width="14.36328125" bestFit="1" customWidth="1"/>
    <col min="9002" max="9002" width="14.453125" bestFit="1" customWidth="1"/>
    <col min="9003" max="9003" width="11.6328125" bestFit="1" customWidth="1"/>
    <col min="9004" max="9004" width="14.36328125" bestFit="1" customWidth="1"/>
    <col min="9005" max="9005" width="14.453125" bestFit="1" customWidth="1"/>
    <col min="9006" max="9006" width="11.6328125" bestFit="1" customWidth="1"/>
    <col min="9007" max="9007" width="14.36328125" bestFit="1" customWidth="1"/>
    <col min="9008" max="9008" width="14.453125" bestFit="1" customWidth="1"/>
    <col min="9009" max="9009" width="11.6328125" bestFit="1" customWidth="1"/>
    <col min="9010" max="9010" width="14.36328125" bestFit="1" customWidth="1"/>
    <col min="9011" max="9011" width="14.453125" bestFit="1" customWidth="1"/>
    <col min="9012" max="9012" width="11.6328125" bestFit="1" customWidth="1"/>
    <col min="9013" max="9013" width="14.36328125" bestFit="1" customWidth="1"/>
    <col min="9014" max="9014" width="14.453125" bestFit="1" customWidth="1"/>
    <col min="9015" max="9015" width="11.6328125" bestFit="1" customWidth="1"/>
    <col min="9016" max="9016" width="14.36328125" bestFit="1" customWidth="1"/>
    <col min="9017" max="9017" width="14.453125" bestFit="1" customWidth="1"/>
    <col min="9018" max="9018" width="11.6328125" bestFit="1" customWidth="1"/>
    <col min="9019" max="9019" width="14.36328125" bestFit="1" customWidth="1"/>
    <col min="9020" max="9020" width="14.453125" bestFit="1" customWidth="1"/>
    <col min="9021" max="9021" width="11.6328125" bestFit="1" customWidth="1"/>
    <col min="9022" max="9022" width="14.36328125" bestFit="1" customWidth="1"/>
    <col min="9023" max="9023" width="14.453125" bestFit="1" customWidth="1"/>
    <col min="9024" max="9024" width="11.6328125" bestFit="1" customWidth="1"/>
    <col min="9025" max="9025" width="14.36328125" bestFit="1" customWidth="1"/>
    <col min="9026" max="9026" width="14.453125" bestFit="1" customWidth="1"/>
    <col min="9027" max="9027" width="11.6328125" bestFit="1" customWidth="1"/>
    <col min="9028" max="9028" width="14.36328125" bestFit="1" customWidth="1"/>
    <col min="9029" max="9029" width="14.453125" bestFit="1" customWidth="1"/>
    <col min="9030" max="9030" width="11.6328125" bestFit="1" customWidth="1"/>
    <col min="9031" max="9031" width="14.36328125" bestFit="1" customWidth="1"/>
    <col min="9032" max="9032" width="14.453125" bestFit="1" customWidth="1"/>
    <col min="9033" max="9033" width="11.6328125" bestFit="1" customWidth="1"/>
    <col min="9034" max="9034" width="14.36328125" bestFit="1" customWidth="1"/>
    <col min="9035" max="9035" width="14.453125" bestFit="1" customWidth="1"/>
    <col min="9036" max="9036" width="11.6328125" bestFit="1" customWidth="1"/>
    <col min="9037" max="9037" width="14.36328125" bestFit="1" customWidth="1"/>
    <col min="9038" max="9038" width="14.453125" bestFit="1" customWidth="1"/>
    <col min="9039" max="9039" width="11.6328125" bestFit="1" customWidth="1"/>
    <col min="9040" max="9040" width="14.36328125" bestFit="1" customWidth="1"/>
    <col min="9041" max="9041" width="14.453125" bestFit="1" customWidth="1"/>
    <col min="9042" max="9042" width="11.6328125" bestFit="1" customWidth="1"/>
    <col min="9043" max="9043" width="14.36328125" bestFit="1" customWidth="1"/>
    <col min="9044" max="9044" width="14.453125" bestFit="1" customWidth="1"/>
    <col min="9045" max="9045" width="11.6328125" bestFit="1" customWidth="1"/>
    <col min="9046" max="9046" width="14.36328125" bestFit="1" customWidth="1"/>
    <col min="9047" max="9047" width="14.453125" bestFit="1" customWidth="1"/>
    <col min="9048" max="9048" width="11.6328125" bestFit="1" customWidth="1"/>
    <col min="9049" max="9049" width="14.36328125" bestFit="1" customWidth="1"/>
    <col min="9050" max="9050" width="14.453125" bestFit="1" customWidth="1"/>
    <col min="9051" max="9051" width="11.6328125" bestFit="1" customWidth="1"/>
    <col min="9052" max="9052" width="14.36328125" bestFit="1" customWidth="1"/>
    <col min="9053" max="9053" width="14.453125" bestFit="1" customWidth="1"/>
    <col min="9054" max="9054" width="11.6328125" bestFit="1" customWidth="1"/>
    <col min="9055" max="9055" width="14.36328125" bestFit="1" customWidth="1"/>
    <col min="9056" max="9056" width="14.453125" bestFit="1" customWidth="1"/>
    <col min="9057" max="9057" width="11.6328125" bestFit="1" customWidth="1"/>
    <col min="9058" max="9058" width="14.36328125" bestFit="1" customWidth="1"/>
    <col min="9059" max="9059" width="14.453125" bestFit="1" customWidth="1"/>
    <col min="9060" max="9060" width="11.6328125" bestFit="1" customWidth="1"/>
    <col min="9061" max="9061" width="14.36328125" bestFit="1" customWidth="1"/>
    <col min="9062" max="9062" width="14.453125" bestFit="1" customWidth="1"/>
    <col min="9063" max="9063" width="11.6328125" bestFit="1" customWidth="1"/>
    <col min="9064" max="9064" width="14.36328125" bestFit="1" customWidth="1"/>
    <col min="9065" max="9065" width="14.453125" bestFit="1" customWidth="1"/>
    <col min="9066" max="9066" width="11.6328125" bestFit="1" customWidth="1"/>
    <col min="9067" max="9067" width="14.36328125" bestFit="1" customWidth="1"/>
    <col min="9068" max="9068" width="14.453125" bestFit="1" customWidth="1"/>
    <col min="9069" max="9069" width="11.6328125" bestFit="1" customWidth="1"/>
    <col min="9070" max="9070" width="14.36328125" bestFit="1" customWidth="1"/>
    <col min="9071" max="9071" width="14.453125" bestFit="1" customWidth="1"/>
    <col min="9072" max="9072" width="11.6328125" bestFit="1" customWidth="1"/>
    <col min="9073" max="9073" width="14.36328125" bestFit="1" customWidth="1"/>
    <col min="9074" max="9074" width="14.453125" bestFit="1" customWidth="1"/>
    <col min="9075" max="9075" width="11.6328125" bestFit="1" customWidth="1"/>
    <col min="9076" max="9076" width="14.36328125" bestFit="1" customWidth="1"/>
    <col min="9077" max="9077" width="14.453125" bestFit="1" customWidth="1"/>
    <col min="9078" max="9078" width="11.6328125" bestFit="1" customWidth="1"/>
    <col min="9079" max="9079" width="14.36328125" bestFit="1" customWidth="1"/>
    <col min="9080" max="9080" width="14.453125" bestFit="1" customWidth="1"/>
    <col min="9081" max="9081" width="11.6328125" bestFit="1" customWidth="1"/>
    <col min="9082" max="9082" width="14.36328125" bestFit="1" customWidth="1"/>
    <col min="9083" max="9083" width="14.453125" bestFit="1" customWidth="1"/>
    <col min="9084" max="9084" width="11.6328125" bestFit="1" customWidth="1"/>
    <col min="9085" max="9085" width="14.36328125" bestFit="1" customWidth="1"/>
    <col min="9086" max="9086" width="14.453125" bestFit="1" customWidth="1"/>
    <col min="9087" max="9087" width="11.6328125" bestFit="1" customWidth="1"/>
    <col min="9088" max="9088" width="14.36328125" bestFit="1" customWidth="1"/>
    <col min="9089" max="9089" width="14.453125" bestFit="1" customWidth="1"/>
    <col min="9090" max="9090" width="11.6328125" bestFit="1" customWidth="1"/>
    <col min="9091" max="9091" width="14.36328125" bestFit="1" customWidth="1"/>
    <col min="9092" max="9092" width="14.453125" bestFit="1" customWidth="1"/>
    <col min="9093" max="9093" width="11.6328125" bestFit="1" customWidth="1"/>
    <col min="9094" max="9094" width="14.36328125" bestFit="1" customWidth="1"/>
    <col min="9095" max="9095" width="14.453125" bestFit="1" customWidth="1"/>
    <col min="9096" max="9096" width="11.6328125" bestFit="1" customWidth="1"/>
    <col min="9097" max="9097" width="14.36328125" bestFit="1" customWidth="1"/>
    <col min="9098" max="9098" width="14.453125" bestFit="1" customWidth="1"/>
    <col min="9099" max="9099" width="11.6328125" bestFit="1" customWidth="1"/>
    <col min="9100" max="9100" width="14.36328125" bestFit="1" customWidth="1"/>
    <col min="9101" max="9101" width="14.453125" bestFit="1" customWidth="1"/>
    <col min="9102" max="9102" width="11.6328125" bestFit="1" customWidth="1"/>
    <col min="9103" max="9103" width="14.36328125" bestFit="1" customWidth="1"/>
    <col min="9104" max="9104" width="14.453125" bestFit="1" customWidth="1"/>
    <col min="9105" max="9105" width="11.6328125" bestFit="1" customWidth="1"/>
    <col min="9106" max="9106" width="14.36328125" bestFit="1" customWidth="1"/>
    <col min="9107" max="9107" width="14.453125" bestFit="1" customWidth="1"/>
    <col min="9108" max="9108" width="11.6328125" bestFit="1" customWidth="1"/>
    <col min="9109" max="9109" width="14.36328125" bestFit="1" customWidth="1"/>
    <col min="9110" max="9110" width="14.453125" bestFit="1" customWidth="1"/>
    <col min="9111" max="9111" width="11.6328125" bestFit="1" customWidth="1"/>
    <col min="9112" max="9112" width="14.36328125" bestFit="1" customWidth="1"/>
    <col min="9113" max="9113" width="14.453125" bestFit="1" customWidth="1"/>
    <col min="9114" max="9114" width="11.6328125" bestFit="1" customWidth="1"/>
    <col min="9115" max="9115" width="14.36328125" bestFit="1" customWidth="1"/>
    <col min="9116" max="9116" width="14.453125" bestFit="1" customWidth="1"/>
    <col min="9117" max="9117" width="11.6328125" bestFit="1" customWidth="1"/>
    <col min="9118" max="9118" width="14.36328125" bestFit="1" customWidth="1"/>
    <col min="9119" max="9119" width="14.453125" bestFit="1" customWidth="1"/>
    <col min="9120" max="9120" width="11.6328125" bestFit="1" customWidth="1"/>
    <col min="9121" max="9121" width="14.36328125" bestFit="1" customWidth="1"/>
    <col min="9122" max="9122" width="14.453125" bestFit="1" customWidth="1"/>
    <col min="9123" max="9123" width="11.6328125" bestFit="1" customWidth="1"/>
    <col min="9124" max="9124" width="14.36328125" bestFit="1" customWidth="1"/>
    <col min="9125" max="9125" width="14.453125" bestFit="1" customWidth="1"/>
    <col min="9126" max="9126" width="11.6328125" bestFit="1" customWidth="1"/>
    <col min="9127" max="9127" width="14.36328125" bestFit="1" customWidth="1"/>
    <col min="9128" max="9128" width="14.453125" bestFit="1" customWidth="1"/>
    <col min="9129" max="9129" width="11.6328125" bestFit="1" customWidth="1"/>
    <col min="9130" max="9130" width="14.36328125" bestFit="1" customWidth="1"/>
    <col min="9131" max="9131" width="14.453125" bestFit="1" customWidth="1"/>
    <col min="9132" max="9132" width="11.6328125" bestFit="1" customWidth="1"/>
    <col min="9133" max="9133" width="14.36328125" bestFit="1" customWidth="1"/>
    <col min="9134" max="9134" width="14.453125" bestFit="1" customWidth="1"/>
    <col min="9135" max="9135" width="11.6328125" bestFit="1" customWidth="1"/>
    <col min="9136" max="9136" width="14.36328125" bestFit="1" customWidth="1"/>
    <col min="9137" max="9137" width="14.453125" bestFit="1" customWidth="1"/>
    <col min="9138" max="9138" width="11.6328125" bestFit="1" customWidth="1"/>
    <col min="9139" max="9139" width="14.36328125" bestFit="1" customWidth="1"/>
    <col min="9140" max="9140" width="14.453125" bestFit="1" customWidth="1"/>
    <col min="9141" max="9141" width="11.6328125" bestFit="1" customWidth="1"/>
    <col min="9142" max="9142" width="14.36328125" bestFit="1" customWidth="1"/>
    <col min="9143" max="9143" width="14.453125" bestFit="1" customWidth="1"/>
    <col min="9144" max="9144" width="11.6328125" bestFit="1" customWidth="1"/>
    <col min="9145" max="9145" width="14.36328125" bestFit="1" customWidth="1"/>
    <col min="9146" max="9146" width="14.453125" bestFit="1" customWidth="1"/>
    <col min="9147" max="9147" width="11.6328125" bestFit="1" customWidth="1"/>
    <col min="9148" max="9148" width="14.36328125" bestFit="1" customWidth="1"/>
    <col min="9149" max="9149" width="14.453125" bestFit="1" customWidth="1"/>
    <col min="9150" max="9150" width="11.6328125" bestFit="1" customWidth="1"/>
    <col min="9151" max="9151" width="14.36328125" bestFit="1" customWidth="1"/>
    <col min="9152" max="9152" width="14.453125" bestFit="1" customWidth="1"/>
    <col min="9153" max="9153" width="11.6328125" bestFit="1" customWidth="1"/>
    <col min="9154" max="9154" width="14.36328125" bestFit="1" customWidth="1"/>
    <col min="9155" max="9155" width="14.453125" bestFit="1" customWidth="1"/>
    <col min="9156" max="9156" width="11.6328125" bestFit="1" customWidth="1"/>
    <col min="9157" max="9157" width="14.36328125" bestFit="1" customWidth="1"/>
    <col min="9158" max="9158" width="14.453125" bestFit="1" customWidth="1"/>
    <col min="9159" max="9159" width="11.6328125" bestFit="1" customWidth="1"/>
    <col min="9160" max="9160" width="14.36328125" bestFit="1" customWidth="1"/>
    <col min="9161" max="9161" width="14.453125" bestFit="1" customWidth="1"/>
    <col min="9162" max="9162" width="11.6328125" bestFit="1" customWidth="1"/>
    <col min="9163" max="9163" width="14.36328125" bestFit="1" customWidth="1"/>
    <col min="9164" max="9164" width="14.453125" bestFit="1" customWidth="1"/>
    <col min="9165" max="9165" width="11.6328125" bestFit="1" customWidth="1"/>
    <col min="9166" max="9166" width="14.36328125" bestFit="1" customWidth="1"/>
    <col min="9167" max="9167" width="14.453125" bestFit="1" customWidth="1"/>
    <col min="9168" max="9168" width="11.6328125" bestFit="1" customWidth="1"/>
    <col min="9169" max="9169" width="14.36328125" bestFit="1" customWidth="1"/>
    <col min="9170" max="9170" width="14.453125" bestFit="1" customWidth="1"/>
    <col min="9171" max="9171" width="11.6328125" bestFit="1" customWidth="1"/>
    <col min="9172" max="9172" width="14.36328125" bestFit="1" customWidth="1"/>
    <col min="9173" max="9173" width="14.453125" bestFit="1" customWidth="1"/>
    <col min="9174" max="9174" width="11.6328125" bestFit="1" customWidth="1"/>
    <col min="9175" max="9175" width="14.36328125" bestFit="1" customWidth="1"/>
    <col min="9176" max="9176" width="14.453125" bestFit="1" customWidth="1"/>
    <col min="9177" max="9177" width="11.6328125" bestFit="1" customWidth="1"/>
    <col min="9178" max="9178" width="14.36328125" bestFit="1" customWidth="1"/>
    <col min="9179" max="9179" width="14.453125" bestFit="1" customWidth="1"/>
    <col min="9180" max="9180" width="11.6328125" bestFit="1" customWidth="1"/>
    <col min="9181" max="9181" width="14.36328125" bestFit="1" customWidth="1"/>
    <col min="9182" max="9182" width="14.453125" bestFit="1" customWidth="1"/>
    <col min="9183" max="9183" width="11.6328125" bestFit="1" customWidth="1"/>
    <col min="9184" max="9184" width="14.36328125" bestFit="1" customWidth="1"/>
    <col min="9185" max="9185" width="14.453125" bestFit="1" customWidth="1"/>
    <col min="9186" max="9186" width="11.6328125" bestFit="1" customWidth="1"/>
    <col min="9187" max="9187" width="14.36328125" bestFit="1" customWidth="1"/>
    <col min="9188" max="9188" width="14.453125" bestFit="1" customWidth="1"/>
    <col min="9189" max="9189" width="11.6328125" bestFit="1" customWidth="1"/>
    <col min="9190" max="9190" width="14.36328125" bestFit="1" customWidth="1"/>
    <col min="9191" max="9191" width="14.453125" bestFit="1" customWidth="1"/>
    <col min="9192" max="9192" width="11.6328125" bestFit="1" customWidth="1"/>
    <col min="9193" max="9193" width="14.36328125" bestFit="1" customWidth="1"/>
    <col min="9194" max="9194" width="14.453125" bestFit="1" customWidth="1"/>
    <col min="9195" max="9195" width="11.6328125" bestFit="1" customWidth="1"/>
    <col min="9196" max="9196" width="14.36328125" bestFit="1" customWidth="1"/>
    <col min="9197" max="9197" width="14.453125" bestFit="1" customWidth="1"/>
    <col min="9198" max="9198" width="11.6328125" bestFit="1" customWidth="1"/>
    <col min="9199" max="9199" width="14.36328125" bestFit="1" customWidth="1"/>
    <col min="9200" max="9200" width="14.453125" bestFit="1" customWidth="1"/>
    <col min="9201" max="9201" width="11.6328125" bestFit="1" customWidth="1"/>
    <col min="9202" max="9202" width="14.36328125" bestFit="1" customWidth="1"/>
    <col min="9203" max="9203" width="14.453125" bestFit="1" customWidth="1"/>
    <col min="9204" max="9204" width="11.6328125" bestFit="1" customWidth="1"/>
    <col min="9205" max="9205" width="14.36328125" bestFit="1" customWidth="1"/>
    <col min="9206" max="9206" width="14.453125" bestFit="1" customWidth="1"/>
    <col min="9207" max="9207" width="11.6328125" bestFit="1" customWidth="1"/>
    <col min="9208" max="9208" width="14.36328125" bestFit="1" customWidth="1"/>
    <col min="9209" max="9209" width="14.453125" bestFit="1" customWidth="1"/>
    <col min="9210" max="9210" width="11.6328125" bestFit="1" customWidth="1"/>
    <col min="9211" max="9211" width="14.36328125" bestFit="1" customWidth="1"/>
    <col min="9212" max="9212" width="14.453125" bestFit="1" customWidth="1"/>
    <col min="9213" max="9213" width="11.6328125" bestFit="1" customWidth="1"/>
    <col min="9214" max="9214" width="14.36328125" bestFit="1" customWidth="1"/>
    <col min="9215" max="9215" width="14.453125" bestFit="1" customWidth="1"/>
    <col min="9216" max="9216" width="11.6328125" bestFit="1" customWidth="1"/>
    <col min="9217" max="9217" width="14.36328125" bestFit="1" customWidth="1"/>
    <col min="9218" max="9218" width="14.453125" bestFit="1" customWidth="1"/>
    <col min="9219" max="9219" width="11.6328125" bestFit="1" customWidth="1"/>
    <col min="9220" max="9220" width="14.36328125" bestFit="1" customWidth="1"/>
    <col min="9221" max="9221" width="14.453125" bestFit="1" customWidth="1"/>
    <col min="9222" max="9222" width="11.6328125" bestFit="1" customWidth="1"/>
    <col min="9223" max="9223" width="14.36328125" bestFit="1" customWidth="1"/>
    <col min="9224" max="9224" width="14.453125" bestFit="1" customWidth="1"/>
    <col min="9225" max="9225" width="11.6328125" bestFit="1" customWidth="1"/>
    <col min="9226" max="9226" width="14.36328125" bestFit="1" customWidth="1"/>
    <col min="9227" max="9227" width="14.453125" bestFit="1" customWidth="1"/>
    <col min="9228" max="9228" width="11.6328125" bestFit="1" customWidth="1"/>
    <col min="9229" max="9229" width="14.36328125" bestFit="1" customWidth="1"/>
    <col min="9230" max="9230" width="14.453125" bestFit="1" customWidth="1"/>
    <col min="9231" max="9231" width="11.6328125" bestFit="1" customWidth="1"/>
    <col min="9232" max="9232" width="14.36328125" bestFit="1" customWidth="1"/>
    <col min="9233" max="9233" width="14.453125" bestFit="1" customWidth="1"/>
    <col min="9234" max="9234" width="11.6328125" bestFit="1" customWidth="1"/>
    <col min="9235" max="9235" width="14.36328125" bestFit="1" customWidth="1"/>
    <col min="9236" max="9236" width="14.453125" bestFit="1" customWidth="1"/>
    <col min="9237" max="9237" width="11.6328125" bestFit="1" customWidth="1"/>
    <col min="9238" max="9238" width="14.36328125" bestFit="1" customWidth="1"/>
    <col min="9239" max="9239" width="14.453125" bestFit="1" customWidth="1"/>
    <col min="9240" max="9240" width="11.6328125" bestFit="1" customWidth="1"/>
    <col min="9241" max="9241" width="14.36328125" bestFit="1" customWidth="1"/>
    <col min="9242" max="9242" width="14.453125" bestFit="1" customWidth="1"/>
    <col min="9243" max="9243" width="11.6328125" bestFit="1" customWidth="1"/>
    <col min="9244" max="9244" width="14.36328125" bestFit="1" customWidth="1"/>
    <col min="9245" max="9245" width="14.453125" bestFit="1" customWidth="1"/>
    <col min="9246" max="9246" width="11.6328125" bestFit="1" customWidth="1"/>
    <col min="9247" max="9247" width="14.36328125" bestFit="1" customWidth="1"/>
    <col min="9248" max="9248" width="14.453125" bestFit="1" customWidth="1"/>
    <col min="9249" max="9249" width="11.6328125" bestFit="1" customWidth="1"/>
    <col min="9250" max="9250" width="14.36328125" bestFit="1" customWidth="1"/>
    <col min="9251" max="9251" width="14.453125" bestFit="1" customWidth="1"/>
    <col min="9252" max="9252" width="11.6328125" bestFit="1" customWidth="1"/>
    <col min="9253" max="9253" width="14.36328125" bestFit="1" customWidth="1"/>
    <col min="9254" max="9254" width="14.453125" bestFit="1" customWidth="1"/>
    <col min="9255" max="9255" width="11.6328125" bestFit="1" customWidth="1"/>
    <col min="9256" max="9256" width="14.36328125" bestFit="1" customWidth="1"/>
    <col min="9257" max="9257" width="14.453125" bestFit="1" customWidth="1"/>
    <col min="9258" max="9258" width="11.6328125" bestFit="1" customWidth="1"/>
    <col min="9259" max="9259" width="14.36328125" bestFit="1" customWidth="1"/>
    <col min="9260" max="9260" width="14.453125" bestFit="1" customWidth="1"/>
    <col min="9261" max="9261" width="11.6328125" bestFit="1" customWidth="1"/>
    <col min="9262" max="9262" width="14.36328125" bestFit="1" customWidth="1"/>
    <col min="9263" max="9263" width="14.453125" bestFit="1" customWidth="1"/>
    <col min="9264" max="9264" width="11.6328125" bestFit="1" customWidth="1"/>
    <col min="9265" max="9265" width="14.36328125" bestFit="1" customWidth="1"/>
    <col min="9266" max="9266" width="14.453125" bestFit="1" customWidth="1"/>
    <col min="9267" max="9267" width="11.6328125" bestFit="1" customWidth="1"/>
    <col min="9268" max="9268" width="14.36328125" bestFit="1" customWidth="1"/>
    <col min="9269" max="9269" width="14.453125" bestFit="1" customWidth="1"/>
    <col min="9270" max="9270" width="11.6328125" bestFit="1" customWidth="1"/>
    <col min="9271" max="9271" width="14.36328125" bestFit="1" customWidth="1"/>
    <col min="9272" max="9272" width="14.453125" bestFit="1" customWidth="1"/>
    <col min="9273" max="9273" width="11.6328125" bestFit="1" customWidth="1"/>
    <col min="9274" max="9274" width="14.36328125" bestFit="1" customWidth="1"/>
    <col min="9275" max="9275" width="14.453125" bestFit="1" customWidth="1"/>
    <col min="9276" max="9276" width="11.6328125" bestFit="1" customWidth="1"/>
    <col min="9277" max="9277" width="14.36328125" bestFit="1" customWidth="1"/>
    <col min="9278" max="9278" width="14.453125" bestFit="1" customWidth="1"/>
    <col min="9279" max="9279" width="11.6328125" bestFit="1" customWidth="1"/>
    <col min="9280" max="9280" width="14.36328125" bestFit="1" customWidth="1"/>
    <col min="9281" max="9281" width="14.453125" bestFit="1" customWidth="1"/>
    <col min="9282" max="9282" width="11.6328125" bestFit="1" customWidth="1"/>
    <col min="9283" max="9283" width="14.36328125" bestFit="1" customWidth="1"/>
    <col min="9284" max="9284" width="14.453125" bestFit="1" customWidth="1"/>
    <col min="9285" max="9285" width="11.6328125" bestFit="1" customWidth="1"/>
    <col min="9286" max="9286" width="14.36328125" bestFit="1" customWidth="1"/>
    <col min="9287" max="9287" width="14.453125" bestFit="1" customWidth="1"/>
    <col min="9288" max="9288" width="11.6328125" bestFit="1" customWidth="1"/>
    <col min="9289" max="9289" width="14.36328125" bestFit="1" customWidth="1"/>
    <col min="9290" max="9290" width="14.453125" bestFit="1" customWidth="1"/>
    <col min="9291" max="9291" width="11.6328125" bestFit="1" customWidth="1"/>
    <col min="9292" max="9292" width="14.36328125" bestFit="1" customWidth="1"/>
    <col min="9293" max="9293" width="14.453125" bestFit="1" customWidth="1"/>
    <col min="9294" max="9294" width="11.6328125" bestFit="1" customWidth="1"/>
    <col min="9295" max="9295" width="14.36328125" bestFit="1" customWidth="1"/>
    <col min="9296" max="9296" width="14.453125" bestFit="1" customWidth="1"/>
    <col min="9297" max="9297" width="11.6328125" bestFit="1" customWidth="1"/>
    <col min="9298" max="9298" width="14.36328125" bestFit="1" customWidth="1"/>
    <col min="9299" max="9299" width="14.453125" bestFit="1" customWidth="1"/>
    <col min="9300" max="9300" width="11.6328125" bestFit="1" customWidth="1"/>
    <col min="9301" max="9301" width="14.36328125" bestFit="1" customWidth="1"/>
    <col min="9302" max="9302" width="14.453125" bestFit="1" customWidth="1"/>
    <col min="9303" max="9303" width="11.6328125" bestFit="1" customWidth="1"/>
    <col min="9304" max="9304" width="14.36328125" bestFit="1" customWidth="1"/>
    <col min="9305" max="9305" width="14.453125" bestFit="1" customWidth="1"/>
    <col min="9306" max="9306" width="11.6328125" bestFit="1" customWidth="1"/>
    <col min="9307" max="9307" width="14.36328125" bestFit="1" customWidth="1"/>
    <col min="9308" max="9308" width="14.453125" bestFit="1" customWidth="1"/>
    <col min="9309" max="9309" width="11.6328125" bestFit="1" customWidth="1"/>
    <col min="9310" max="9310" width="14.36328125" bestFit="1" customWidth="1"/>
    <col min="9311" max="9311" width="14.453125" bestFit="1" customWidth="1"/>
    <col min="9312" max="9312" width="11.6328125" bestFit="1" customWidth="1"/>
    <col min="9313" max="9313" width="14.36328125" bestFit="1" customWidth="1"/>
    <col min="9314" max="9314" width="14.453125" bestFit="1" customWidth="1"/>
    <col min="9315" max="9315" width="11.6328125" bestFit="1" customWidth="1"/>
    <col min="9316" max="9316" width="14.36328125" bestFit="1" customWidth="1"/>
    <col min="9317" max="9317" width="14.453125" bestFit="1" customWidth="1"/>
    <col min="9318" max="9318" width="11.6328125" bestFit="1" customWidth="1"/>
    <col min="9319" max="9319" width="14.36328125" bestFit="1" customWidth="1"/>
    <col min="9320" max="9320" width="14.453125" bestFit="1" customWidth="1"/>
    <col min="9321" max="9321" width="11.6328125" bestFit="1" customWidth="1"/>
    <col min="9322" max="9322" width="14.36328125" bestFit="1" customWidth="1"/>
    <col min="9323" max="9323" width="14.453125" bestFit="1" customWidth="1"/>
    <col min="9324" max="9324" width="11.6328125" bestFit="1" customWidth="1"/>
    <col min="9325" max="9325" width="14.36328125" bestFit="1" customWidth="1"/>
    <col min="9326" max="9326" width="14.453125" bestFit="1" customWidth="1"/>
    <col min="9327" max="9327" width="11.6328125" bestFit="1" customWidth="1"/>
    <col min="9328" max="9328" width="14.36328125" bestFit="1" customWidth="1"/>
    <col min="9329" max="9329" width="14.453125" bestFit="1" customWidth="1"/>
    <col min="9330" max="9330" width="11.6328125" bestFit="1" customWidth="1"/>
    <col min="9331" max="9331" width="14.36328125" bestFit="1" customWidth="1"/>
    <col min="9332" max="9332" width="14.453125" bestFit="1" customWidth="1"/>
    <col min="9333" max="9333" width="11.6328125" bestFit="1" customWidth="1"/>
    <col min="9334" max="9334" width="14.36328125" bestFit="1" customWidth="1"/>
    <col min="9335" max="9335" width="14.453125" bestFit="1" customWidth="1"/>
    <col min="9336" max="9336" width="11.6328125" bestFit="1" customWidth="1"/>
    <col min="9337" max="9337" width="14.36328125" bestFit="1" customWidth="1"/>
    <col min="9338" max="9338" width="14.453125" bestFit="1" customWidth="1"/>
    <col min="9339" max="9339" width="11.6328125" bestFit="1" customWidth="1"/>
    <col min="9340" max="9340" width="14.36328125" bestFit="1" customWidth="1"/>
    <col min="9341" max="9341" width="14.453125" bestFit="1" customWidth="1"/>
    <col min="9342" max="9342" width="11.6328125" bestFit="1" customWidth="1"/>
    <col min="9343" max="9343" width="14.36328125" bestFit="1" customWidth="1"/>
    <col min="9344" max="9344" width="14.453125" bestFit="1" customWidth="1"/>
    <col min="9345" max="9345" width="11.6328125" bestFit="1" customWidth="1"/>
    <col min="9346" max="9346" width="14.36328125" bestFit="1" customWidth="1"/>
    <col min="9347" max="9347" width="14.453125" bestFit="1" customWidth="1"/>
    <col min="9348" max="9348" width="11.6328125" bestFit="1" customWidth="1"/>
    <col min="9349" max="9349" width="14.36328125" bestFit="1" customWidth="1"/>
    <col min="9350" max="9350" width="14.453125" bestFit="1" customWidth="1"/>
    <col min="9351" max="9351" width="11.6328125" bestFit="1" customWidth="1"/>
    <col min="9352" max="9352" width="14.36328125" bestFit="1" customWidth="1"/>
    <col min="9353" max="9353" width="14.453125" bestFit="1" customWidth="1"/>
    <col min="9354" max="9354" width="11.6328125" bestFit="1" customWidth="1"/>
    <col min="9355" max="9355" width="14.36328125" bestFit="1" customWidth="1"/>
    <col min="9356" max="9356" width="14.453125" bestFit="1" customWidth="1"/>
    <col min="9357" max="9357" width="11.6328125" bestFit="1" customWidth="1"/>
    <col min="9358" max="9358" width="14.36328125" bestFit="1" customWidth="1"/>
    <col min="9359" max="9359" width="14.453125" bestFit="1" customWidth="1"/>
    <col min="9360" max="9360" width="11.6328125" bestFit="1" customWidth="1"/>
    <col min="9361" max="9361" width="14.36328125" bestFit="1" customWidth="1"/>
    <col min="9362" max="9362" width="14.453125" bestFit="1" customWidth="1"/>
    <col min="9363" max="9363" width="11.6328125" bestFit="1" customWidth="1"/>
    <col min="9364" max="9364" width="14.36328125" bestFit="1" customWidth="1"/>
    <col min="9365" max="9365" width="14.453125" bestFit="1" customWidth="1"/>
    <col min="9366" max="9366" width="11.6328125" bestFit="1" customWidth="1"/>
    <col min="9367" max="9367" width="14.36328125" bestFit="1" customWidth="1"/>
    <col min="9368" max="9368" width="14.453125" bestFit="1" customWidth="1"/>
    <col min="9369" max="9369" width="11.6328125" bestFit="1" customWidth="1"/>
    <col min="9370" max="9370" width="14.36328125" bestFit="1" customWidth="1"/>
    <col min="9371" max="9371" width="14.453125" bestFit="1" customWidth="1"/>
    <col min="9372" max="9372" width="11.6328125" bestFit="1" customWidth="1"/>
    <col min="9373" max="9373" width="14.36328125" bestFit="1" customWidth="1"/>
    <col min="9374" max="9374" width="14.453125" bestFit="1" customWidth="1"/>
    <col min="9375" max="9375" width="11.6328125" bestFit="1" customWidth="1"/>
    <col min="9376" max="9376" width="14.36328125" bestFit="1" customWidth="1"/>
    <col min="9377" max="9377" width="14.453125" bestFit="1" customWidth="1"/>
    <col min="9378" max="9378" width="11.6328125" bestFit="1" customWidth="1"/>
    <col min="9379" max="9379" width="14.36328125" bestFit="1" customWidth="1"/>
    <col min="9380" max="9380" width="14.453125" bestFit="1" customWidth="1"/>
    <col min="9381" max="9381" width="11.6328125" bestFit="1" customWidth="1"/>
    <col min="9382" max="9382" width="14.36328125" bestFit="1" customWidth="1"/>
    <col min="9383" max="9383" width="14.453125" bestFit="1" customWidth="1"/>
    <col min="9384" max="9384" width="11.6328125" bestFit="1" customWidth="1"/>
    <col min="9385" max="9385" width="14.36328125" bestFit="1" customWidth="1"/>
    <col min="9386" max="9386" width="14.453125" bestFit="1" customWidth="1"/>
    <col min="9387" max="9387" width="11.6328125" bestFit="1" customWidth="1"/>
    <col min="9388" max="9388" width="14.36328125" bestFit="1" customWidth="1"/>
    <col min="9389" max="9389" width="14.453125" bestFit="1" customWidth="1"/>
    <col min="9390" max="9390" width="11.6328125" bestFit="1" customWidth="1"/>
    <col min="9391" max="9391" width="14.36328125" bestFit="1" customWidth="1"/>
    <col min="9392" max="9392" width="14.453125" bestFit="1" customWidth="1"/>
    <col min="9393" max="9393" width="11.6328125" bestFit="1" customWidth="1"/>
    <col min="9394" max="9394" width="14.36328125" bestFit="1" customWidth="1"/>
    <col min="9395" max="9395" width="14.453125" bestFit="1" customWidth="1"/>
    <col min="9396" max="9396" width="11.6328125" bestFit="1" customWidth="1"/>
    <col min="9397" max="9397" width="14.36328125" bestFit="1" customWidth="1"/>
    <col min="9398" max="9398" width="14.453125" bestFit="1" customWidth="1"/>
    <col min="9399" max="9399" width="11.6328125" bestFit="1" customWidth="1"/>
    <col min="9400" max="9400" width="14.36328125" bestFit="1" customWidth="1"/>
    <col min="9401" max="9401" width="14.453125" bestFit="1" customWidth="1"/>
    <col min="9402" max="9402" width="11.6328125" bestFit="1" customWidth="1"/>
    <col min="9403" max="9403" width="14.36328125" bestFit="1" customWidth="1"/>
    <col min="9404" max="9404" width="14.453125" bestFit="1" customWidth="1"/>
    <col min="9405" max="9405" width="11.6328125" bestFit="1" customWidth="1"/>
    <col min="9406" max="9406" width="14.36328125" bestFit="1" customWidth="1"/>
    <col min="9407" max="9407" width="14.453125" bestFit="1" customWidth="1"/>
    <col min="9408" max="9408" width="11.6328125" bestFit="1" customWidth="1"/>
    <col min="9409" max="9409" width="14.36328125" bestFit="1" customWidth="1"/>
    <col min="9410" max="9410" width="14.453125" bestFit="1" customWidth="1"/>
    <col min="9411" max="9411" width="11.6328125" bestFit="1" customWidth="1"/>
    <col min="9412" max="9412" width="14.36328125" bestFit="1" customWidth="1"/>
    <col min="9413" max="9413" width="14.453125" bestFit="1" customWidth="1"/>
    <col min="9414" max="9414" width="11.6328125" bestFit="1" customWidth="1"/>
    <col min="9415" max="9415" width="14.36328125" bestFit="1" customWidth="1"/>
    <col min="9416" max="9416" width="14.453125" bestFit="1" customWidth="1"/>
    <col min="9417" max="9417" width="11.6328125" bestFit="1" customWidth="1"/>
    <col min="9418" max="9418" width="14.36328125" bestFit="1" customWidth="1"/>
    <col min="9419" max="9419" width="14.453125" bestFit="1" customWidth="1"/>
    <col min="9420" max="9420" width="11.6328125" bestFit="1" customWidth="1"/>
    <col min="9421" max="9421" width="14.36328125" bestFit="1" customWidth="1"/>
    <col min="9422" max="9422" width="14.453125" bestFit="1" customWidth="1"/>
    <col min="9423" max="9423" width="11.6328125" bestFit="1" customWidth="1"/>
    <col min="9424" max="9424" width="14.36328125" bestFit="1" customWidth="1"/>
    <col min="9425" max="9425" width="14.453125" bestFit="1" customWidth="1"/>
    <col min="9426" max="9426" width="11.6328125" bestFit="1" customWidth="1"/>
    <col min="9427" max="9427" width="14.36328125" bestFit="1" customWidth="1"/>
    <col min="9428" max="9428" width="14.453125" bestFit="1" customWidth="1"/>
    <col min="9429" max="9429" width="11.6328125" bestFit="1" customWidth="1"/>
    <col min="9430" max="9430" width="14.36328125" bestFit="1" customWidth="1"/>
    <col min="9431" max="9431" width="14.453125" bestFit="1" customWidth="1"/>
    <col min="9432" max="9432" width="11.6328125" bestFit="1" customWidth="1"/>
    <col min="9433" max="9433" width="14.36328125" bestFit="1" customWidth="1"/>
    <col min="9434" max="9434" width="14.453125" bestFit="1" customWidth="1"/>
    <col min="9435" max="9435" width="11.6328125" bestFit="1" customWidth="1"/>
    <col min="9436" max="9436" width="14.36328125" bestFit="1" customWidth="1"/>
    <col min="9437" max="9437" width="14.453125" bestFit="1" customWidth="1"/>
    <col min="9438" max="9438" width="11.6328125" bestFit="1" customWidth="1"/>
    <col min="9439" max="9439" width="14.36328125" bestFit="1" customWidth="1"/>
    <col min="9440" max="9440" width="14.453125" bestFit="1" customWidth="1"/>
    <col min="9441" max="9441" width="11.6328125" bestFit="1" customWidth="1"/>
    <col min="9442" max="9442" width="14.36328125" bestFit="1" customWidth="1"/>
    <col min="9443" max="9443" width="14.453125" bestFit="1" customWidth="1"/>
    <col min="9444" max="9444" width="11.6328125" bestFit="1" customWidth="1"/>
    <col min="9445" max="9445" width="14.36328125" bestFit="1" customWidth="1"/>
    <col min="9446" max="9446" width="14.453125" bestFit="1" customWidth="1"/>
    <col min="9447" max="9447" width="11.6328125" bestFit="1" customWidth="1"/>
    <col min="9448" max="9448" width="14.36328125" bestFit="1" customWidth="1"/>
    <col min="9449" max="9449" width="14.453125" bestFit="1" customWidth="1"/>
    <col min="9450" max="9450" width="11.6328125" bestFit="1" customWidth="1"/>
    <col min="9451" max="9451" width="14.36328125" bestFit="1" customWidth="1"/>
    <col min="9452" max="9452" width="14.453125" bestFit="1" customWidth="1"/>
    <col min="9453" max="9453" width="11.6328125" bestFit="1" customWidth="1"/>
    <col min="9454" max="9454" width="14.36328125" bestFit="1" customWidth="1"/>
    <col min="9455" max="9455" width="14.453125" bestFit="1" customWidth="1"/>
    <col min="9456" max="9456" width="11.6328125" bestFit="1" customWidth="1"/>
    <col min="9457" max="9457" width="14.36328125" bestFit="1" customWidth="1"/>
    <col min="9458" max="9458" width="14.453125" bestFit="1" customWidth="1"/>
    <col min="9459" max="9459" width="11.6328125" bestFit="1" customWidth="1"/>
    <col min="9460" max="9460" width="14.36328125" bestFit="1" customWidth="1"/>
    <col min="9461" max="9461" width="14.453125" bestFit="1" customWidth="1"/>
    <col min="9462" max="9462" width="11.6328125" bestFit="1" customWidth="1"/>
    <col min="9463" max="9463" width="14.36328125" bestFit="1" customWidth="1"/>
    <col min="9464" max="9464" width="14.453125" bestFit="1" customWidth="1"/>
    <col min="9465" max="9465" width="11.6328125" bestFit="1" customWidth="1"/>
    <col min="9466" max="9466" width="14.36328125" bestFit="1" customWidth="1"/>
    <col min="9467" max="9467" width="14.453125" bestFit="1" customWidth="1"/>
    <col min="9468" max="9468" width="11.6328125" bestFit="1" customWidth="1"/>
    <col min="9469" max="9469" width="14.36328125" bestFit="1" customWidth="1"/>
    <col min="9470" max="9470" width="14.453125" bestFit="1" customWidth="1"/>
    <col min="9471" max="9471" width="11.6328125" bestFit="1" customWidth="1"/>
    <col min="9472" max="9472" width="14.36328125" bestFit="1" customWidth="1"/>
    <col min="9473" max="9473" width="14.453125" bestFit="1" customWidth="1"/>
    <col min="9474" max="9474" width="11.6328125" bestFit="1" customWidth="1"/>
    <col min="9475" max="9475" width="14.36328125" bestFit="1" customWidth="1"/>
    <col min="9476" max="9476" width="14.453125" bestFit="1" customWidth="1"/>
    <col min="9477" max="9477" width="11.6328125" bestFit="1" customWidth="1"/>
    <col min="9478" max="9478" width="14.36328125" bestFit="1" customWidth="1"/>
    <col min="9479" max="9479" width="14.453125" bestFit="1" customWidth="1"/>
    <col min="9480" max="9480" width="11.6328125" bestFit="1" customWidth="1"/>
    <col min="9481" max="9481" width="14.36328125" bestFit="1" customWidth="1"/>
    <col min="9482" max="9482" width="14.453125" bestFit="1" customWidth="1"/>
    <col min="9483" max="9483" width="11.6328125" bestFit="1" customWidth="1"/>
    <col min="9484" max="9484" width="14.36328125" bestFit="1" customWidth="1"/>
    <col min="9485" max="9485" width="14.453125" bestFit="1" customWidth="1"/>
    <col min="9486" max="9486" width="11.6328125" bestFit="1" customWidth="1"/>
    <col min="9487" max="9487" width="14.36328125" bestFit="1" customWidth="1"/>
    <col min="9488" max="9488" width="14.453125" bestFit="1" customWidth="1"/>
    <col min="9489" max="9489" width="11.6328125" bestFit="1" customWidth="1"/>
    <col min="9490" max="9490" width="14.36328125" bestFit="1" customWidth="1"/>
    <col min="9491" max="9491" width="14.453125" bestFit="1" customWidth="1"/>
    <col min="9492" max="9492" width="11.6328125" bestFit="1" customWidth="1"/>
    <col min="9493" max="9493" width="14.36328125" bestFit="1" customWidth="1"/>
    <col min="9494" max="9494" width="14.453125" bestFit="1" customWidth="1"/>
    <col min="9495" max="9495" width="11.6328125" bestFit="1" customWidth="1"/>
    <col min="9496" max="9496" width="14.36328125" bestFit="1" customWidth="1"/>
    <col min="9497" max="9497" width="14.453125" bestFit="1" customWidth="1"/>
    <col min="9498" max="9498" width="11.6328125" bestFit="1" customWidth="1"/>
    <col min="9499" max="9499" width="14.36328125" bestFit="1" customWidth="1"/>
    <col min="9500" max="9500" width="14.453125" bestFit="1" customWidth="1"/>
    <col min="9501" max="9501" width="11.6328125" bestFit="1" customWidth="1"/>
    <col min="9502" max="9502" width="14.36328125" bestFit="1" customWidth="1"/>
    <col min="9503" max="9503" width="14.453125" bestFit="1" customWidth="1"/>
    <col min="9504" max="9504" width="11.6328125" bestFit="1" customWidth="1"/>
    <col min="9505" max="9505" width="14.36328125" bestFit="1" customWidth="1"/>
    <col min="9506" max="9506" width="14.453125" bestFit="1" customWidth="1"/>
    <col min="9507" max="9507" width="11.6328125" bestFit="1" customWidth="1"/>
    <col min="9508" max="9508" width="14.36328125" bestFit="1" customWidth="1"/>
    <col min="9509" max="9509" width="14.453125" bestFit="1" customWidth="1"/>
    <col min="9510" max="9510" width="11.6328125" bestFit="1" customWidth="1"/>
    <col min="9511" max="9511" width="14.36328125" bestFit="1" customWidth="1"/>
    <col min="9512" max="9512" width="14.453125" bestFit="1" customWidth="1"/>
    <col min="9513" max="9513" width="11.6328125" bestFit="1" customWidth="1"/>
    <col min="9514" max="9514" width="14.36328125" bestFit="1" customWidth="1"/>
    <col min="9515" max="9515" width="14.453125" bestFit="1" customWidth="1"/>
    <col min="9516" max="9516" width="11.6328125" bestFit="1" customWidth="1"/>
    <col min="9517" max="9517" width="14.36328125" bestFit="1" customWidth="1"/>
    <col min="9518" max="9518" width="14.453125" bestFit="1" customWidth="1"/>
    <col min="9519" max="9519" width="11.6328125" bestFit="1" customWidth="1"/>
    <col min="9520" max="9520" width="14.36328125" bestFit="1" customWidth="1"/>
    <col min="9521" max="9521" width="14.453125" bestFit="1" customWidth="1"/>
    <col min="9522" max="9522" width="11.6328125" bestFit="1" customWidth="1"/>
    <col min="9523" max="9523" width="14.36328125" bestFit="1" customWidth="1"/>
    <col min="9524" max="9524" width="14.453125" bestFit="1" customWidth="1"/>
    <col min="9525" max="9525" width="11.6328125" bestFit="1" customWidth="1"/>
    <col min="9526" max="9526" width="14.36328125" bestFit="1" customWidth="1"/>
    <col min="9527" max="9527" width="14.453125" bestFit="1" customWidth="1"/>
    <col min="9528" max="9528" width="11.6328125" bestFit="1" customWidth="1"/>
    <col min="9529" max="9529" width="14.36328125" bestFit="1" customWidth="1"/>
    <col min="9530" max="9530" width="14.453125" bestFit="1" customWidth="1"/>
    <col min="9531" max="9531" width="11.6328125" bestFit="1" customWidth="1"/>
    <col min="9532" max="9532" width="14.36328125" bestFit="1" customWidth="1"/>
    <col min="9533" max="9533" width="14.453125" bestFit="1" customWidth="1"/>
    <col min="9534" max="9534" width="11.6328125" bestFit="1" customWidth="1"/>
    <col min="9535" max="9535" width="14.36328125" bestFit="1" customWidth="1"/>
    <col min="9536" max="9536" width="14.453125" bestFit="1" customWidth="1"/>
    <col min="9537" max="9537" width="11.6328125" bestFit="1" customWidth="1"/>
    <col min="9538" max="9538" width="14.36328125" bestFit="1" customWidth="1"/>
    <col min="9539" max="9539" width="14.453125" bestFit="1" customWidth="1"/>
    <col min="9540" max="9540" width="11.6328125" bestFit="1" customWidth="1"/>
    <col min="9541" max="9541" width="14.36328125" bestFit="1" customWidth="1"/>
    <col min="9542" max="9542" width="14.453125" bestFit="1" customWidth="1"/>
    <col min="9543" max="9543" width="11.6328125" bestFit="1" customWidth="1"/>
    <col min="9544" max="9544" width="14.36328125" bestFit="1" customWidth="1"/>
    <col min="9545" max="9545" width="14.453125" bestFit="1" customWidth="1"/>
    <col min="9546" max="9546" width="11.6328125" bestFit="1" customWidth="1"/>
    <col min="9547" max="9547" width="14.36328125" bestFit="1" customWidth="1"/>
    <col min="9548" max="9548" width="14.453125" bestFit="1" customWidth="1"/>
    <col min="9549" max="9549" width="11.6328125" bestFit="1" customWidth="1"/>
    <col min="9550" max="9550" width="14.36328125" bestFit="1" customWidth="1"/>
    <col min="9551" max="9551" width="14.453125" bestFit="1" customWidth="1"/>
    <col min="9552" max="9552" width="11.6328125" bestFit="1" customWidth="1"/>
    <col min="9553" max="9553" width="14.36328125" bestFit="1" customWidth="1"/>
    <col min="9554" max="9554" width="14.453125" bestFit="1" customWidth="1"/>
    <col min="9555" max="9555" width="11.6328125" bestFit="1" customWidth="1"/>
    <col min="9556" max="9556" width="14.36328125" bestFit="1" customWidth="1"/>
    <col min="9557" max="9557" width="14.453125" bestFit="1" customWidth="1"/>
    <col min="9558" max="9558" width="11.6328125" bestFit="1" customWidth="1"/>
    <col min="9559" max="9559" width="14.36328125" bestFit="1" customWidth="1"/>
    <col min="9560" max="9560" width="14.453125" bestFit="1" customWidth="1"/>
    <col min="9561" max="9561" width="11.6328125" bestFit="1" customWidth="1"/>
    <col min="9562" max="9562" width="14.36328125" bestFit="1" customWidth="1"/>
    <col min="9563" max="9563" width="14.453125" bestFit="1" customWidth="1"/>
    <col min="9564" max="9564" width="11.6328125" bestFit="1" customWidth="1"/>
    <col min="9565" max="9565" width="14.36328125" bestFit="1" customWidth="1"/>
    <col min="9566" max="9566" width="14.453125" bestFit="1" customWidth="1"/>
    <col min="9567" max="9567" width="11.6328125" bestFit="1" customWidth="1"/>
    <col min="9568" max="9568" width="14.36328125" bestFit="1" customWidth="1"/>
    <col min="9569" max="9569" width="14.453125" bestFit="1" customWidth="1"/>
    <col min="9570" max="9570" width="11.6328125" bestFit="1" customWidth="1"/>
    <col min="9571" max="9571" width="14.36328125" bestFit="1" customWidth="1"/>
    <col min="9572" max="9572" width="14.453125" bestFit="1" customWidth="1"/>
    <col min="9573" max="9573" width="11.6328125" bestFit="1" customWidth="1"/>
    <col min="9574" max="9574" width="14.36328125" bestFit="1" customWidth="1"/>
    <col min="9575" max="9575" width="14.453125" bestFit="1" customWidth="1"/>
    <col min="9576" max="9576" width="11.6328125" bestFit="1" customWidth="1"/>
    <col min="9577" max="9577" width="14.36328125" bestFit="1" customWidth="1"/>
    <col min="9578" max="9578" width="14.453125" bestFit="1" customWidth="1"/>
    <col min="9579" max="9579" width="11.6328125" bestFit="1" customWidth="1"/>
    <col min="9580" max="9580" width="14.36328125" bestFit="1" customWidth="1"/>
    <col min="9581" max="9581" width="14.453125" bestFit="1" customWidth="1"/>
    <col min="9582" max="9582" width="11.6328125" bestFit="1" customWidth="1"/>
    <col min="9583" max="9583" width="14.36328125" bestFit="1" customWidth="1"/>
    <col min="9584" max="9584" width="14.453125" bestFit="1" customWidth="1"/>
    <col min="9585" max="9585" width="11.6328125" bestFit="1" customWidth="1"/>
    <col min="9586" max="9586" width="14.36328125" bestFit="1" customWidth="1"/>
    <col min="9587" max="9587" width="14.453125" bestFit="1" customWidth="1"/>
    <col min="9588" max="9588" width="11.6328125" bestFit="1" customWidth="1"/>
    <col min="9589" max="9589" width="14.36328125" bestFit="1" customWidth="1"/>
    <col min="9590" max="9590" width="14.453125" bestFit="1" customWidth="1"/>
    <col min="9591" max="9591" width="11.6328125" bestFit="1" customWidth="1"/>
    <col min="9592" max="9592" width="14.36328125" bestFit="1" customWidth="1"/>
    <col min="9593" max="9593" width="14.453125" bestFit="1" customWidth="1"/>
    <col min="9594" max="9594" width="11.6328125" bestFit="1" customWidth="1"/>
    <col min="9595" max="9595" width="14.36328125" bestFit="1" customWidth="1"/>
    <col min="9596" max="9596" width="14.453125" bestFit="1" customWidth="1"/>
    <col min="9597" max="9597" width="11.6328125" bestFit="1" customWidth="1"/>
    <col min="9598" max="9598" width="14.36328125" bestFit="1" customWidth="1"/>
    <col min="9599" max="9599" width="14.453125" bestFit="1" customWidth="1"/>
    <col min="9600" max="9600" width="11.6328125" bestFit="1" customWidth="1"/>
    <col min="9601" max="9601" width="14.36328125" bestFit="1" customWidth="1"/>
    <col min="9602" max="9602" width="14.453125" bestFit="1" customWidth="1"/>
    <col min="9603" max="9603" width="11.6328125" bestFit="1" customWidth="1"/>
    <col min="9604" max="9604" width="14.36328125" bestFit="1" customWidth="1"/>
    <col min="9605" max="9605" width="14.453125" bestFit="1" customWidth="1"/>
    <col min="9606" max="9606" width="11.6328125" bestFit="1" customWidth="1"/>
    <col min="9607" max="9607" width="14.36328125" bestFit="1" customWidth="1"/>
    <col min="9608" max="9608" width="14.453125" bestFit="1" customWidth="1"/>
    <col min="9609" max="9609" width="11.6328125" bestFit="1" customWidth="1"/>
    <col min="9610" max="9610" width="14.36328125" bestFit="1" customWidth="1"/>
    <col min="9611" max="9611" width="14.453125" bestFit="1" customWidth="1"/>
    <col min="9612" max="9612" width="11.6328125" bestFit="1" customWidth="1"/>
    <col min="9613" max="9613" width="14.36328125" bestFit="1" customWidth="1"/>
    <col min="9614" max="9614" width="14.453125" bestFit="1" customWidth="1"/>
    <col min="9615" max="9615" width="11.6328125" bestFit="1" customWidth="1"/>
    <col min="9616" max="9616" width="14.36328125" bestFit="1" customWidth="1"/>
    <col min="9617" max="9617" width="14.453125" bestFit="1" customWidth="1"/>
    <col min="9618" max="9618" width="11.6328125" bestFit="1" customWidth="1"/>
    <col min="9619" max="9619" width="14.36328125" bestFit="1" customWidth="1"/>
    <col min="9620" max="9620" width="14.453125" bestFit="1" customWidth="1"/>
    <col min="9621" max="9621" width="11.6328125" bestFit="1" customWidth="1"/>
    <col min="9622" max="9622" width="14.36328125" bestFit="1" customWidth="1"/>
    <col min="9623" max="9623" width="14.453125" bestFit="1" customWidth="1"/>
    <col min="9624" max="9624" width="11.6328125" bestFit="1" customWidth="1"/>
    <col min="9625" max="9625" width="14.36328125" bestFit="1" customWidth="1"/>
    <col min="9626" max="9626" width="14.453125" bestFit="1" customWidth="1"/>
    <col min="9627" max="9627" width="11.6328125" bestFit="1" customWidth="1"/>
    <col min="9628" max="9628" width="14.36328125" bestFit="1" customWidth="1"/>
    <col min="9629" max="9629" width="14.453125" bestFit="1" customWidth="1"/>
    <col min="9630" max="9630" width="11.6328125" bestFit="1" customWidth="1"/>
    <col min="9631" max="9631" width="14.36328125" bestFit="1" customWidth="1"/>
    <col min="9632" max="9632" width="14.453125" bestFit="1" customWidth="1"/>
    <col min="9633" max="9633" width="11.6328125" bestFit="1" customWidth="1"/>
    <col min="9634" max="9634" width="14.36328125" bestFit="1" customWidth="1"/>
    <col min="9635" max="9635" width="14.453125" bestFit="1" customWidth="1"/>
    <col min="9636" max="9636" width="11.6328125" bestFit="1" customWidth="1"/>
    <col min="9637" max="9637" width="14.36328125" bestFit="1" customWidth="1"/>
    <col min="9638" max="9638" width="14.453125" bestFit="1" customWidth="1"/>
    <col min="9639" max="9639" width="11.6328125" bestFit="1" customWidth="1"/>
    <col min="9640" max="9640" width="14.36328125" bestFit="1" customWidth="1"/>
    <col min="9641" max="9641" width="14.453125" bestFit="1" customWidth="1"/>
    <col min="9642" max="9642" width="11.6328125" bestFit="1" customWidth="1"/>
    <col min="9643" max="9643" width="14.36328125" bestFit="1" customWidth="1"/>
    <col min="9644" max="9644" width="14.453125" bestFit="1" customWidth="1"/>
    <col min="9645" max="9645" width="11.6328125" bestFit="1" customWidth="1"/>
    <col min="9646" max="9646" width="14.36328125" bestFit="1" customWidth="1"/>
    <col min="9647" max="9647" width="14.453125" bestFit="1" customWidth="1"/>
    <col min="9648" max="9648" width="11.6328125" bestFit="1" customWidth="1"/>
    <col min="9649" max="9649" width="14.36328125" bestFit="1" customWidth="1"/>
    <col min="9650" max="9650" width="14.453125" bestFit="1" customWidth="1"/>
    <col min="9651" max="9651" width="11.6328125" bestFit="1" customWidth="1"/>
    <col min="9652" max="9652" width="14.36328125" bestFit="1" customWidth="1"/>
    <col min="9653" max="9653" width="14.453125" bestFit="1" customWidth="1"/>
    <col min="9654" max="9654" width="11.6328125" bestFit="1" customWidth="1"/>
    <col min="9655" max="9655" width="14.36328125" bestFit="1" customWidth="1"/>
    <col min="9656" max="9656" width="14.453125" bestFit="1" customWidth="1"/>
    <col min="9657" max="9657" width="11.6328125" bestFit="1" customWidth="1"/>
    <col min="9658" max="9658" width="14.36328125" bestFit="1" customWidth="1"/>
    <col min="9659" max="9659" width="14.453125" bestFit="1" customWidth="1"/>
    <col min="9660" max="9660" width="11.6328125" bestFit="1" customWidth="1"/>
    <col min="9661" max="9661" width="14.36328125" bestFit="1" customWidth="1"/>
    <col min="9662" max="9662" width="14.453125" bestFit="1" customWidth="1"/>
    <col min="9663" max="9663" width="11.6328125" bestFit="1" customWidth="1"/>
    <col min="9664" max="9664" width="14.36328125" bestFit="1" customWidth="1"/>
    <col min="9665" max="9665" width="14.453125" bestFit="1" customWidth="1"/>
    <col min="9666" max="9666" width="11.6328125" bestFit="1" customWidth="1"/>
    <col min="9667" max="9667" width="14.36328125" bestFit="1" customWidth="1"/>
    <col min="9668" max="9668" width="14.453125" bestFit="1" customWidth="1"/>
    <col min="9669" max="9669" width="11.6328125" bestFit="1" customWidth="1"/>
    <col min="9670" max="9670" width="14.36328125" bestFit="1" customWidth="1"/>
    <col min="9671" max="9671" width="14.453125" bestFit="1" customWidth="1"/>
    <col min="9672" max="9672" width="11.6328125" bestFit="1" customWidth="1"/>
    <col min="9673" max="9673" width="14.36328125" bestFit="1" customWidth="1"/>
    <col min="9674" max="9674" width="14.453125" bestFit="1" customWidth="1"/>
    <col min="9675" max="9675" width="11.6328125" bestFit="1" customWidth="1"/>
    <col min="9676" max="9676" width="14.36328125" bestFit="1" customWidth="1"/>
    <col min="9677" max="9677" width="14.453125" bestFit="1" customWidth="1"/>
    <col min="9678" max="9678" width="11.6328125" bestFit="1" customWidth="1"/>
    <col min="9679" max="9679" width="14.36328125" bestFit="1" customWidth="1"/>
    <col min="9680" max="9680" width="14.453125" bestFit="1" customWidth="1"/>
    <col min="9681" max="9681" width="11.6328125" bestFit="1" customWidth="1"/>
    <col min="9682" max="9682" width="14.36328125" bestFit="1" customWidth="1"/>
    <col min="9683" max="9683" width="14.453125" bestFit="1" customWidth="1"/>
    <col min="9684" max="9684" width="11.6328125" bestFit="1" customWidth="1"/>
    <col min="9685" max="9685" width="14.36328125" bestFit="1" customWidth="1"/>
    <col min="9686" max="9686" width="14.453125" bestFit="1" customWidth="1"/>
    <col min="9687" max="9687" width="11.6328125" bestFit="1" customWidth="1"/>
    <col min="9688" max="9688" width="14.36328125" bestFit="1" customWidth="1"/>
    <col min="9689" max="9689" width="14.453125" bestFit="1" customWidth="1"/>
    <col min="9690" max="9690" width="11.6328125" bestFit="1" customWidth="1"/>
    <col min="9691" max="9691" width="14.36328125" bestFit="1" customWidth="1"/>
    <col min="9692" max="9692" width="14.453125" bestFit="1" customWidth="1"/>
    <col min="9693" max="9693" width="11.6328125" bestFit="1" customWidth="1"/>
    <col min="9694" max="9694" width="14.36328125" bestFit="1" customWidth="1"/>
    <col min="9695" max="9695" width="14.453125" bestFit="1" customWidth="1"/>
    <col min="9696" max="9696" width="11.6328125" bestFit="1" customWidth="1"/>
    <col min="9697" max="9697" width="14.36328125" bestFit="1" customWidth="1"/>
    <col min="9698" max="9698" width="14.453125" bestFit="1" customWidth="1"/>
    <col min="9699" max="9699" width="11.6328125" bestFit="1" customWidth="1"/>
    <col min="9700" max="9700" width="14.36328125" bestFit="1" customWidth="1"/>
    <col min="9701" max="9701" width="14.453125" bestFit="1" customWidth="1"/>
    <col min="9702" max="9702" width="11.6328125" bestFit="1" customWidth="1"/>
    <col min="9703" max="9703" width="14.36328125" bestFit="1" customWidth="1"/>
    <col min="9704" max="9704" width="14.453125" bestFit="1" customWidth="1"/>
    <col min="9705" max="9705" width="11.6328125" bestFit="1" customWidth="1"/>
    <col min="9706" max="9706" width="14.36328125" bestFit="1" customWidth="1"/>
    <col min="9707" max="9707" width="14.453125" bestFit="1" customWidth="1"/>
    <col min="9708" max="9708" width="11.6328125" bestFit="1" customWidth="1"/>
    <col min="9709" max="9709" width="14.36328125" bestFit="1" customWidth="1"/>
    <col min="9710" max="9710" width="14.453125" bestFit="1" customWidth="1"/>
    <col min="9711" max="9711" width="11.6328125" bestFit="1" customWidth="1"/>
    <col min="9712" max="9712" width="14.36328125" bestFit="1" customWidth="1"/>
    <col min="9713" max="9713" width="14.453125" bestFit="1" customWidth="1"/>
    <col min="9714" max="9714" width="11.6328125" bestFit="1" customWidth="1"/>
    <col min="9715" max="9715" width="14.36328125" bestFit="1" customWidth="1"/>
    <col min="9716" max="9716" width="14.453125" bestFit="1" customWidth="1"/>
    <col min="9717" max="9717" width="11.6328125" bestFit="1" customWidth="1"/>
    <col min="9718" max="9718" width="14.36328125" bestFit="1" customWidth="1"/>
    <col min="9719" max="9719" width="14.453125" bestFit="1" customWidth="1"/>
    <col min="9720" max="9720" width="11.6328125" bestFit="1" customWidth="1"/>
    <col min="9721" max="9721" width="14.36328125" bestFit="1" customWidth="1"/>
    <col min="9722" max="9722" width="14.453125" bestFit="1" customWidth="1"/>
    <col min="9723" max="9723" width="11.6328125" bestFit="1" customWidth="1"/>
    <col min="9724" max="9724" width="14.36328125" bestFit="1" customWidth="1"/>
    <col min="9725" max="9725" width="14.453125" bestFit="1" customWidth="1"/>
    <col min="9726" max="9726" width="11.6328125" bestFit="1" customWidth="1"/>
    <col min="9727" max="9727" width="14.36328125" bestFit="1" customWidth="1"/>
    <col min="9728" max="9728" width="14.453125" bestFit="1" customWidth="1"/>
    <col min="9729" max="9729" width="11.6328125" bestFit="1" customWidth="1"/>
    <col min="9730" max="9730" width="14.36328125" bestFit="1" customWidth="1"/>
    <col min="9731" max="9731" width="14.453125" bestFit="1" customWidth="1"/>
    <col min="9732" max="9732" width="11.6328125" bestFit="1" customWidth="1"/>
    <col min="9733" max="9733" width="14.36328125" bestFit="1" customWidth="1"/>
    <col min="9734" max="9734" width="14.453125" bestFit="1" customWidth="1"/>
    <col min="9735" max="9735" width="11.6328125" bestFit="1" customWidth="1"/>
    <col min="9736" max="9736" width="14.36328125" bestFit="1" customWidth="1"/>
    <col min="9737" max="9737" width="14.453125" bestFit="1" customWidth="1"/>
    <col min="9738" max="9738" width="11.6328125" bestFit="1" customWidth="1"/>
    <col min="9739" max="9739" width="14.36328125" bestFit="1" customWidth="1"/>
    <col min="9740" max="9740" width="14.453125" bestFit="1" customWidth="1"/>
    <col min="9741" max="9741" width="11.6328125" bestFit="1" customWidth="1"/>
    <col min="9742" max="9742" width="14.36328125" bestFit="1" customWidth="1"/>
    <col min="9743" max="9743" width="14.453125" bestFit="1" customWidth="1"/>
    <col min="9744" max="9744" width="11.6328125" bestFit="1" customWidth="1"/>
    <col min="9745" max="9745" width="14.36328125" bestFit="1" customWidth="1"/>
    <col min="9746" max="9746" width="14.453125" bestFit="1" customWidth="1"/>
    <col min="9747" max="9747" width="11.6328125" bestFit="1" customWidth="1"/>
    <col min="9748" max="9748" width="14.36328125" bestFit="1" customWidth="1"/>
    <col min="9749" max="9749" width="14.453125" bestFit="1" customWidth="1"/>
    <col min="9750" max="9750" width="11.6328125" bestFit="1" customWidth="1"/>
    <col min="9751" max="9751" width="14.36328125" bestFit="1" customWidth="1"/>
    <col min="9752" max="9752" width="14.453125" bestFit="1" customWidth="1"/>
    <col min="9753" max="9753" width="11.6328125" bestFit="1" customWidth="1"/>
    <col min="9754" max="9754" width="14.36328125" bestFit="1" customWidth="1"/>
    <col min="9755" max="9755" width="14.453125" bestFit="1" customWidth="1"/>
    <col min="9756" max="9756" width="11.6328125" bestFit="1" customWidth="1"/>
    <col min="9757" max="9757" width="14.36328125" bestFit="1" customWidth="1"/>
    <col min="9758" max="9758" width="14.453125" bestFit="1" customWidth="1"/>
    <col min="9759" max="9759" width="11.6328125" bestFit="1" customWidth="1"/>
    <col min="9760" max="9760" width="14.36328125" bestFit="1" customWidth="1"/>
    <col min="9761" max="9761" width="14.453125" bestFit="1" customWidth="1"/>
    <col min="9762" max="9762" width="11.6328125" bestFit="1" customWidth="1"/>
    <col min="9763" max="9763" width="14.36328125" bestFit="1" customWidth="1"/>
    <col min="9764" max="9764" width="14.453125" bestFit="1" customWidth="1"/>
    <col min="9765" max="9765" width="11.6328125" bestFit="1" customWidth="1"/>
    <col min="9766" max="9766" width="14.36328125" bestFit="1" customWidth="1"/>
    <col min="9767" max="9767" width="14.453125" bestFit="1" customWidth="1"/>
    <col min="9768" max="9768" width="11.6328125" bestFit="1" customWidth="1"/>
    <col min="9769" max="9769" width="14.36328125" bestFit="1" customWidth="1"/>
    <col min="9770" max="9770" width="14.453125" bestFit="1" customWidth="1"/>
    <col min="9771" max="9771" width="11.6328125" bestFit="1" customWidth="1"/>
    <col min="9772" max="9772" width="14.36328125" bestFit="1" customWidth="1"/>
    <col min="9773" max="9773" width="14.453125" bestFit="1" customWidth="1"/>
    <col min="9774" max="9774" width="11.6328125" bestFit="1" customWidth="1"/>
    <col min="9775" max="9775" width="14.36328125" bestFit="1" customWidth="1"/>
    <col min="9776" max="9776" width="14.453125" bestFit="1" customWidth="1"/>
    <col min="9777" max="9777" width="11.6328125" bestFit="1" customWidth="1"/>
    <col min="9778" max="9778" width="14.36328125" bestFit="1" customWidth="1"/>
    <col min="9779" max="9779" width="14.453125" bestFit="1" customWidth="1"/>
    <col min="9780" max="9780" width="11.6328125" bestFit="1" customWidth="1"/>
    <col min="9781" max="9781" width="14.36328125" bestFit="1" customWidth="1"/>
    <col min="9782" max="9782" width="14.453125" bestFit="1" customWidth="1"/>
    <col min="9783" max="9783" width="11.6328125" bestFit="1" customWidth="1"/>
    <col min="9784" max="9784" width="14.36328125" bestFit="1" customWidth="1"/>
    <col min="9785" max="9785" width="14.453125" bestFit="1" customWidth="1"/>
    <col min="9786" max="9786" width="11.6328125" bestFit="1" customWidth="1"/>
    <col min="9787" max="9787" width="14.36328125" bestFit="1" customWidth="1"/>
    <col min="9788" max="9788" width="14.453125" bestFit="1" customWidth="1"/>
    <col min="9789" max="9789" width="11.6328125" bestFit="1" customWidth="1"/>
    <col min="9790" max="9790" width="14.36328125" bestFit="1" customWidth="1"/>
    <col min="9791" max="9791" width="14.453125" bestFit="1" customWidth="1"/>
    <col min="9792" max="9792" width="11.6328125" bestFit="1" customWidth="1"/>
    <col min="9793" max="9793" width="14.36328125" bestFit="1" customWidth="1"/>
    <col min="9794" max="9794" width="14.453125" bestFit="1" customWidth="1"/>
    <col min="9795" max="9795" width="11.6328125" bestFit="1" customWidth="1"/>
    <col min="9796" max="9796" width="14.36328125" bestFit="1" customWidth="1"/>
    <col min="9797" max="9797" width="14.453125" bestFit="1" customWidth="1"/>
    <col min="9798" max="9798" width="11.6328125" bestFit="1" customWidth="1"/>
    <col min="9799" max="9799" width="14.36328125" bestFit="1" customWidth="1"/>
    <col min="9800" max="9800" width="14.453125" bestFit="1" customWidth="1"/>
    <col min="9801" max="9801" width="11.6328125" bestFit="1" customWidth="1"/>
    <col min="9802" max="9802" width="14.36328125" bestFit="1" customWidth="1"/>
    <col min="9803" max="9803" width="14.453125" bestFit="1" customWidth="1"/>
    <col min="9804" max="9804" width="11.6328125" bestFit="1" customWidth="1"/>
    <col min="9805" max="9805" width="14.36328125" bestFit="1" customWidth="1"/>
    <col min="9806" max="9806" width="14.453125" bestFit="1" customWidth="1"/>
    <col min="9807" max="9807" width="11.6328125" bestFit="1" customWidth="1"/>
    <col min="9808" max="9808" width="14.36328125" bestFit="1" customWidth="1"/>
    <col min="9809" max="9809" width="14.453125" bestFit="1" customWidth="1"/>
    <col min="9810" max="9810" width="11.6328125" bestFit="1" customWidth="1"/>
    <col min="9811" max="9811" width="14.36328125" bestFit="1" customWidth="1"/>
    <col min="9812" max="9812" width="14.453125" bestFit="1" customWidth="1"/>
    <col min="9813" max="9813" width="11.6328125" bestFit="1" customWidth="1"/>
    <col min="9814" max="9814" width="14.36328125" bestFit="1" customWidth="1"/>
    <col min="9815" max="9815" width="14.453125" bestFit="1" customWidth="1"/>
    <col min="9816" max="9816" width="11.6328125" bestFit="1" customWidth="1"/>
    <col min="9817" max="9817" width="14.36328125" bestFit="1" customWidth="1"/>
    <col min="9818" max="9818" width="14.453125" bestFit="1" customWidth="1"/>
    <col min="9819" max="9819" width="11.6328125" bestFit="1" customWidth="1"/>
    <col min="9820" max="9820" width="14.36328125" bestFit="1" customWidth="1"/>
    <col min="9821" max="9821" width="14.453125" bestFit="1" customWidth="1"/>
    <col min="9822" max="9822" width="11.6328125" bestFit="1" customWidth="1"/>
    <col min="9823" max="9823" width="14.36328125" bestFit="1" customWidth="1"/>
    <col min="9824" max="9824" width="14.453125" bestFit="1" customWidth="1"/>
    <col min="9825" max="9825" width="11.6328125" bestFit="1" customWidth="1"/>
    <col min="9826" max="9826" width="14.36328125" bestFit="1" customWidth="1"/>
    <col min="9827" max="9827" width="14.453125" bestFit="1" customWidth="1"/>
    <col min="9828" max="9828" width="11.6328125" bestFit="1" customWidth="1"/>
    <col min="9829" max="9829" width="14.36328125" bestFit="1" customWidth="1"/>
    <col min="9830" max="9830" width="14.453125" bestFit="1" customWidth="1"/>
    <col min="9831" max="9831" width="11.6328125" bestFit="1" customWidth="1"/>
    <col min="9832" max="9832" width="14.36328125" bestFit="1" customWidth="1"/>
    <col min="9833" max="9833" width="14.453125" bestFit="1" customWidth="1"/>
    <col min="9834" max="9834" width="11.6328125" bestFit="1" customWidth="1"/>
    <col min="9835" max="9835" width="14.36328125" bestFit="1" customWidth="1"/>
    <col min="9836" max="9836" width="14.453125" bestFit="1" customWidth="1"/>
    <col min="9837" max="9837" width="11.6328125" bestFit="1" customWidth="1"/>
    <col min="9838" max="9838" width="14.36328125" bestFit="1" customWidth="1"/>
    <col min="9839" max="9839" width="14.453125" bestFit="1" customWidth="1"/>
    <col min="9840" max="9840" width="11.6328125" bestFit="1" customWidth="1"/>
    <col min="9841" max="9841" width="14.36328125" bestFit="1" customWidth="1"/>
    <col min="9842" max="9842" width="14.453125" bestFit="1" customWidth="1"/>
    <col min="9843" max="9843" width="11.6328125" bestFit="1" customWidth="1"/>
    <col min="9844" max="9844" width="14.36328125" bestFit="1" customWidth="1"/>
    <col min="9845" max="9845" width="14.453125" bestFit="1" customWidth="1"/>
    <col min="9846" max="9846" width="11.6328125" bestFit="1" customWidth="1"/>
    <col min="9847" max="9847" width="14.36328125" bestFit="1" customWidth="1"/>
    <col min="9848" max="9848" width="14.453125" bestFit="1" customWidth="1"/>
    <col min="9849" max="9849" width="11.6328125" bestFit="1" customWidth="1"/>
    <col min="9850" max="9850" width="14.36328125" bestFit="1" customWidth="1"/>
    <col min="9851" max="9851" width="14.453125" bestFit="1" customWidth="1"/>
    <col min="9852" max="9852" width="11.6328125" bestFit="1" customWidth="1"/>
    <col min="9853" max="9853" width="14.36328125" bestFit="1" customWidth="1"/>
    <col min="9854" max="9854" width="14.453125" bestFit="1" customWidth="1"/>
    <col min="9855" max="9855" width="11.6328125" bestFit="1" customWidth="1"/>
    <col min="9856" max="9856" width="14.36328125" bestFit="1" customWidth="1"/>
    <col min="9857" max="9857" width="14.453125" bestFit="1" customWidth="1"/>
    <col min="9858" max="9858" width="11.6328125" bestFit="1" customWidth="1"/>
    <col min="9859" max="9859" width="14.36328125" bestFit="1" customWidth="1"/>
    <col min="9860" max="9860" width="14.453125" bestFit="1" customWidth="1"/>
    <col min="9861" max="9861" width="11.6328125" bestFit="1" customWidth="1"/>
    <col min="9862" max="9862" width="14.36328125" bestFit="1" customWidth="1"/>
    <col min="9863" max="9863" width="14.453125" bestFit="1" customWidth="1"/>
    <col min="9864" max="9864" width="11.6328125" bestFit="1" customWidth="1"/>
    <col min="9865" max="9865" width="14.36328125" bestFit="1" customWidth="1"/>
    <col min="9866" max="9866" width="14.453125" bestFit="1" customWidth="1"/>
    <col min="9867" max="9867" width="11.6328125" bestFit="1" customWidth="1"/>
    <col min="9868" max="9868" width="14.36328125" bestFit="1" customWidth="1"/>
    <col min="9869" max="9869" width="14.453125" bestFit="1" customWidth="1"/>
    <col min="9870" max="9870" width="11.6328125" bestFit="1" customWidth="1"/>
    <col min="9871" max="9871" width="14.36328125" bestFit="1" customWidth="1"/>
    <col min="9872" max="9872" width="14.453125" bestFit="1" customWidth="1"/>
    <col min="9873" max="9873" width="11.6328125" bestFit="1" customWidth="1"/>
    <col min="9874" max="9874" width="14.36328125" bestFit="1" customWidth="1"/>
    <col min="9875" max="9875" width="14.453125" bestFit="1" customWidth="1"/>
    <col min="9876" max="9876" width="11.6328125" bestFit="1" customWidth="1"/>
    <col min="9877" max="9877" width="14.36328125" bestFit="1" customWidth="1"/>
    <col min="9878" max="9878" width="14.453125" bestFit="1" customWidth="1"/>
    <col min="9879" max="9879" width="11.6328125" bestFit="1" customWidth="1"/>
    <col min="9880" max="9880" width="14.36328125" bestFit="1" customWidth="1"/>
    <col min="9881" max="9881" width="14.453125" bestFit="1" customWidth="1"/>
    <col min="9882" max="9882" width="11.6328125" bestFit="1" customWidth="1"/>
    <col min="9883" max="9883" width="14.36328125" bestFit="1" customWidth="1"/>
    <col min="9884" max="9884" width="14.453125" bestFit="1" customWidth="1"/>
    <col min="9885" max="9885" width="11.6328125" bestFit="1" customWidth="1"/>
    <col min="9886" max="9886" width="14.36328125" bestFit="1" customWidth="1"/>
    <col min="9887" max="9887" width="14.453125" bestFit="1" customWidth="1"/>
    <col min="9888" max="9888" width="11.6328125" bestFit="1" customWidth="1"/>
    <col min="9889" max="9889" width="14.36328125" bestFit="1" customWidth="1"/>
    <col min="9890" max="9890" width="14.453125" bestFit="1" customWidth="1"/>
    <col min="9891" max="9891" width="11.6328125" bestFit="1" customWidth="1"/>
    <col min="9892" max="9892" width="14.36328125" bestFit="1" customWidth="1"/>
    <col min="9893" max="9893" width="14.453125" bestFit="1" customWidth="1"/>
    <col min="9894" max="9894" width="11.6328125" bestFit="1" customWidth="1"/>
    <col min="9895" max="9895" width="14.36328125" bestFit="1" customWidth="1"/>
    <col min="9896" max="9896" width="14.453125" bestFit="1" customWidth="1"/>
    <col min="9897" max="9897" width="11.6328125" bestFit="1" customWidth="1"/>
    <col min="9898" max="9898" width="14.36328125" bestFit="1" customWidth="1"/>
    <col min="9899" max="9899" width="14.453125" bestFit="1" customWidth="1"/>
    <col min="9900" max="9900" width="11.6328125" bestFit="1" customWidth="1"/>
    <col min="9901" max="9901" width="14.36328125" bestFit="1" customWidth="1"/>
    <col min="9902" max="9902" width="14.453125" bestFit="1" customWidth="1"/>
    <col min="9903" max="9903" width="11.6328125" bestFit="1" customWidth="1"/>
    <col min="9904" max="9904" width="14.36328125" bestFit="1" customWidth="1"/>
    <col min="9905" max="9905" width="14.453125" bestFit="1" customWidth="1"/>
    <col min="9906" max="9906" width="11.6328125" bestFit="1" customWidth="1"/>
    <col min="9907" max="9907" width="14.36328125" bestFit="1" customWidth="1"/>
    <col min="9908" max="9908" width="14.453125" bestFit="1" customWidth="1"/>
    <col min="9909" max="9909" width="11.6328125" bestFit="1" customWidth="1"/>
    <col min="9910" max="9910" width="14.36328125" bestFit="1" customWidth="1"/>
    <col min="9911" max="9911" width="14.453125" bestFit="1" customWidth="1"/>
    <col min="9912" max="9912" width="11.6328125" bestFit="1" customWidth="1"/>
    <col min="9913" max="9913" width="14.36328125" bestFit="1" customWidth="1"/>
    <col min="9914" max="9914" width="14.453125" bestFit="1" customWidth="1"/>
    <col min="9915" max="9915" width="11.6328125" bestFit="1" customWidth="1"/>
    <col min="9916" max="9916" width="14.36328125" bestFit="1" customWidth="1"/>
    <col min="9917" max="9917" width="14.453125" bestFit="1" customWidth="1"/>
    <col min="9918" max="9918" width="11.6328125" bestFit="1" customWidth="1"/>
    <col min="9919" max="9919" width="14.36328125" bestFit="1" customWidth="1"/>
    <col min="9920" max="9920" width="14.453125" bestFit="1" customWidth="1"/>
    <col min="9921" max="9921" width="11.6328125" bestFit="1" customWidth="1"/>
    <col min="9922" max="9922" width="14.36328125" bestFit="1" customWidth="1"/>
    <col min="9923" max="9923" width="14.453125" bestFit="1" customWidth="1"/>
    <col min="9924" max="9924" width="11.6328125" bestFit="1" customWidth="1"/>
    <col min="9925" max="9925" width="14.36328125" bestFit="1" customWidth="1"/>
    <col min="9926" max="9926" width="14.453125" bestFit="1" customWidth="1"/>
    <col min="9927" max="9927" width="11.6328125" bestFit="1" customWidth="1"/>
    <col min="9928" max="9928" width="14.36328125" bestFit="1" customWidth="1"/>
    <col min="9929" max="9929" width="14.453125" bestFit="1" customWidth="1"/>
    <col min="9930" max="9930" width="11.6328125" bestFit="1" customWidth="1"/>
    <col min="9931" max="9931" width="14.36328125" bestFit="1" customWidth="1"/>
    <col min="9932" max="9932" width="14.453125" bestFit="1" customWidth="1"/>
    <col min="9933" max="9933" width="11.6328125" bestFit="1" customWidth="1"/>
    <col min="9934" max="9934" width="14.36328125" bestFit="1" customWidth="1"/>
    <col min="9935" max="9935" width="14.453125" bestFit="1" customWidth="1"/>
    <col min="9936" max="9936" width="11.6328125" bestFit="1" customWidth="1"/>
    <col min="9937" max="9937" width="14.36328125" bestFit="1" customWidth="1"/>
    <col min="9938" max="9938" width="14.453125" bestFit="1" customWidth="1"/>
    <col min="9939" max="9939" width="11.6328125" bestFit="1" customWidth="1"/>
    <col min="9940" max="9940" width="14.36328125" bestFit="1" customWidth="1"/>
    <col min="9941" max="9941" width="14.453125" bestFit="1" customWidth="1"/>
    <col min="9942" max="9942" width="11.6328125" bestFit="1" customWidth="1"/>
    <col min="9943" max="9943" width="14.36328125" bestFit="1" customWidth="1"/>
    <col min="9944" max="9944" width="14.453125" bestFit="1" customWidth="1"/>
    <col min="9945" max="9945" width="11.6328125" bestFit="1" customWidth="1"/>
    <col min="9946" max="9946" width="14.36328125" bestFit="1" customWidth="1"/>
    <col min="9947" max="9947" width="14.453125" bestFit="1" customWidth="1"/>
    <col min="9948" max="9948" width="11.6328125" bestFit="1" customWidth="1"/>
    <col min="9949" max="9949" width="14.36328125" bestFit="1" customWidth="1"/>
    <col min="9950" max="9950" width="14.453125" bestFit="1" customWidth="1"/>
    <col min="9951" max="9951" width="11.6328125" bestFit="1" customWidth="1"/>
    <col min="9952" max="9952" width="14.36328125" bestFit="1" customWidth="1"/>
    <col min="9953" max="9953" width="14.453125" bestFit="1" customWidth="1"/>
    <col min="9954" max="9954" width="11.6328125" bestFit="1" customWidth="1"/>
    <col min="9955" max="9955" width="14.36328125" bestFit="1" customWidth="1"/>
    <col min="9956" max="9956" width="14.453125" bestFit="1" customWidth="1"/>
    <col min="9957" max="9957" width="11.6328125" bestFit="1" customWidth="1"/>
    <col min="9958" max="9958" width="14.36328125" bestFit="1" customWidth="1"/>
    <col min="9959" max="9959" width="14.453125" bestFit="1" customWidth="1"/>
    <col min="9960" max="9960" width="11.6328125" bestFit="1" customWidth="1"/>
    <col min="9961" max="9961" width="14.36328125" bestFit="1" customWidth="1"/>
    <col min="9962" max="9962" width="14.453125" bestFit="1" customWidth="1"/>
    <col min="9963" max="9963" width="11.6328125" bestFit="1" customWidth="1"/>
    <col min="9964" max="9964" width="14.36328125" bestFit="1" customWidth="1"/>
    <col min="9965" max="9965" width="14.453125" bestFit="1" customWidth="1"/>
    <col min="9966" max="9966" width="11.6328125" bestFit="1" customWidth="1"/>
    <col min="9967" max="9967" width="14.36328125" bestFit="1" customWidth="1"/>
    <col min="9968" max="9968" width="14.453125" bestFit="1" customWidth="1"/>
    <col min="9969" max="9969" width="11.6328125" bestFit="1" customWidth="1"/>
    <col min="9970" max="9970" width="14.36328125" bestFit="1" customWidth="1"/>
    <col min="9971" max="9971" width="14.453125" bestFit="1" customWidth="1"/>
    <col min="9972" max="9972" width="11.6328125" bestFit="1" customWidth="1"/>
    <col min="9973" max="9973" width="14.36328125" bestFit="1" customWidth="1"/>
    <col min="9974" max="9974" width="14.453125" bestFit="1" customWidth="1"/>
    <col min="9975" max="9975" width="11.6328125" bestFit="1" customWidth="1"/>
    <col min="9976" max="9976" width="14.36328125" bestFit="1" customWidth="1"/>
    <col min="9977" max="9977" width="14.453125" bestFit="1" customWidth="1"/>
    <col min="9978" max="9978" width="11.6328125" bestFit="1" customWidth="1"/>
    <col min="9979" max="9979" width="14.36328125" bestFit="1" customWidth="1"/>
    <col min="9980" max="9980" width="14.453125" bestFit="1" customWidth="1"/>
    <col min="9981" max="9981" width="11.6328125" bestFit="1" customWidth="1"/>
    <col min="9982" max="9982" width="14.36328125" bestFit="1" customWidth="1"/>
    <col min="9983" max="9983" width="14.453125" bestFit="1" customWidth="1"/>
    <col min="9984" max="9984" width="11.6328125" bestFit="1" customWidth="1"/>
    <col min="9985" max="9985" width="14.36328125" bestFit="1" customWidth="1"/>
    <col min="9986" max="9986" width="14.453125" bestFit="1" customWidth="1"/>
    <col min="9987" max="9987" width="11.6328125" bestFit="1" customWidth="1"/>
    <col min="9988" max="9988" width="14.36328125" bestFit="1" customWidth="1"/>
    <col min="9989" max="9989" width="14.453125" bestFit="1" customWidth="1"/>
    <col min="9990" max="9990" width="11.6328125" bestFit="1" customWidth="1"/>
    <col min="9991" max="9991" width="14.36328125" bestFit="1" customWidth="1"/>
    <col min="9992" max="9992" width="14.453125" bestFit="1" customWidth="1"/>
    <col min="9993" max="9993" width="11.6328125" bestFit="1" customWidth="1"/>
    <col min="9994" max="9994" width="14.36328125" bestFit="1" customWidth="1"/>
    <col min="9995" max="9995" width="14.453125" bestFit="1" customWidth="1"/>
    <col min="9996" max="9996" width="11.6328125" bestFit="1" customWidth="1"/>
    <col min="9997" max="9997" width="14.36328125" bestFit="1" customWidth="1"/>
    <col min="9998" max="9998" width="14.453125" bestFit="1" customWidth="1"/>
    <col min="9999" max="9999" width="11.6328125" bestFit="1" customWidth="1"/>
    <col min="10000" max="10000" width="14.36328125" bestFit="1" customWidth="1"/>
    <col min="10001" max="10001" width="14.453125" bestFit="1" customWidth="1"/>
    <col min="10002" max="10002" width="11.6328125" bestFit="1" customWidth="1"/>
    <col min="10003" max="10003" width="14.36328125" bestFit="1" customWidth="1"/>
    <col min="10004" max="10004" width="14.453125" bestFit="1" customWidth="1"/>
    <col min="10005" max="10005" width="11.6328125" bestFit="1" customWidth="1"/>
    <col min="10006" max="10006" width="14.36328125" bestFit="1" customWidth="1"/>
    <col min="10007" max="10007" width="14.453125" bestFit="1" customWidth="1"/>
    <col min="10008" max="10008" width="11.6328125" bestFit="1" customWidth="1"/>
    <col min="10009" max="10009" width="14.36328125" bestFit="1" customWidth="1"/>
    <col min="10010" max="10010" width="14.453125" bestFit="1" customWidth="1"/>
    <col min="10011" max="10011" width="11.6328125" bestFit="1" customWidth="1"/>
    <col min="10012" max="10012" width="14.36328125" bestFit="1" customWidth="1"/>
    <col min="10013" max="10013" width="14.453125" bestFit="1" customWidth="1"/>
    <col min="10014" max="10014" width="11.6328125" bestFit="1" customWidth="1"/>
    <col min="10015" max="10015" width="14.36328125" bestFit="1" customWidth="1"/>
    <col min="10016" max="10016" width="14.453125" bestFit="1" customWidth="1"/>
    <col min="10017" max="10017" width="11.6328125" bestFit="1" customWidth="1"/>
    <col min="10018" max="10018" width="14.36328125" bestFit="1" customWidth="1"/>
    <col min="10019" max="10019" width="14.453125" bestFit="1" customWidth="1"/>
    <col min="10020" max="10020" width="11.6328125" bestFit="1" customWidth="1"/>
    <col min="10021" max="10021" width="14.36328125" bestFit="1" customWidth="1"/>
    <col min="10022" max="10022" width="14.453125" bestFit="1" customWidth="1"/>
    <col min="10023" max="10023" width="11.6328125" bestFit="1" customWidth="1"/>
    <col min="10024" max="10024" width="14.36328125" bestFit="1" customWidth="1"/>
    <col min="10025" max="10025" width="14.453125" bestFit="1" customWidth="1"/>
    <col min="10026" max="10026" width="11.6328125" bestFit="1" customWidth="1"/>
    <col min="10027" max="10027" width="14.36328125" bestFit="1" customWidth="1"/>
    <col min="10028" max="10028" width="14.453125" bestFit="1" customWidth="1"/>
    <col min="10029" max="10029" width="11.6328125" bestFit="1" customWidth="1"/>
    <col min="10030" max="10030" width="14.36328125" bestFit="1" customWidth="1"/>
    <col min="10031" max="10031" width="14.453125" bestFit="1" customWidth="1"/>
    <col min="10032" max="10032" width="11.6328125" bestFit="1" customWidth="1"/>
    <col min="10033" max="10033" width="14.36328125" bestFit="1" customWidth="1"/>
    <col min="10034" max="10034" width="14.453125" bestFit="1" customWidth="1"/>
    <col min="10035" max="10035" width="11.6328125" bestFit="1" customWidth="1"/>
    <col min="10036" max="10036" width="14.36328125" bestFit="1" customWidth="1"/>
    <col min="10037" max="10037" width="14.453125" bestFit="1" customWidth="1"/>
    <col min="10038" max="10038" width="11.6328125" bestFit="1" customWidth="1"/>
    <col min="10039" max="10039" width="14.36328125" bestFit="1" customWidth="1"/>
    <col min="10040" max="10040" width="14.453125" bestFit="1" customWidth="1"/>
    <col min="10041" max="10041" width="11.6328125" bestFit="1" customWidth="1"/>
    <col min="10042" max="10042" width="14.36328125" bestFit="1" customWidth="1"/>
    <col min="10043" max="10043" width="14.453125" bestFit="1" customWidth="1"/>
    <col min="10044" max="10044" width="11.6328125" bestFit="1" customWidth="1"/>
    <col min="10045" max="10045" width="14.36328125" bestFit="1" customWidth="1"/>
    <col min="10046" max="10046" width="14.453125" bestFit="1" customWidth="1"/>
    <col min="10047" max="10047" width="11.6328125" bestFit="1" customWidth="1"/>
    <col min="10048" max="10048" width="14.36328125" bestFit="1" customWidth="1"/>
    <col min="10049" max="10049" width="14.453125" bestFit="1" customWidth="1"/>
    <col min="10050" max="10050" width="11.6328125" bestFit="1" customWidth="1"/>
    <col min="10051" max="10051" width="14.36328125" bestFit="1" customWidth="1"/>
    <col min="10052" max="10052" width="14.453125" bestFit="1" customWidth="1"/>
    <col min="10053" max="10053" width="11.6328125" bestFit="1" customWidth="1"/>
    <col min="10054" max="10054" width="14.36328125" bestFit="1" customWidth="1"/>
    <col min="10055" max="10055" width="14.453125" bestFit="1" customWidth="1"/>
    <col min="10056" max="10056" width="11.6328125" bestFit="1" customWidth="1"/>
    <col min="10057" max="10057" width="14.36328125" bestFit="1" customWidth="1"/>
    <col min="10058" max="10058" width="14.453125" bestFit="1" customWidth="1"/>
    <col min="10059" max="10059" width="11.6328125" bestFit="1" customWidth="1"/>
    <col min="10060" max="10060" width="14.36328125" bestFit="1" customWidth="1"/>
    <col min="10061" max="10061" width="14.453125" bestFit="1" customWidth="1"/>
    <col min="10062" max="10062" width="11.6328125" bestFit="1" customWidth="1"/>
    <col min="10063" max="10063" width="14.36328125" bestFit="1" customWidth="1"/>
    <col min="10064" max="10064" width="14.453125" bestFit="1" customWidth="1"/>
    <col min="10065" max="10065" width="11.6328125" bestFit="1" customWidth="1"/>
    <col min="10066" max="10066" width="14.36328125" bestFit="1" customWidth="1"/>
    <col min="10067" max="10067" width="14.453125" bestFit="1" customWidth="1"/>
    <col min="10068" max="10068" width="11.6328125" bestFit="1" customWidth="1"/>
    <col min="10069" max="10069" width="14.36328125" bestFit="1" customWidth="1"/>
    <col min="10070" max="10070" width="14.453125" bestFit="1" customWidth="1"/>
    <col min="10071" max="10071" width="11.6328125" bestFit="1" customWidth="1"/>
    <col min="10072" max="10072" width="14.36328125" bestFit="1" customWidth="1"/>
    <col min="10073" max="10073" width="14.453125" bestFit="1" customWidth="1"/>
    <col min="10074" max="10074" width="11.6328125" bestFit="1" customWidth="1"/>
    <col min="10075" max="10075" width="14.36328125" bestFit="1" customWidth="1"/>
    <col min="10076" max="10076" width="14.453125" bestFit="1" customWidth="1"/>
    <col min="10077" max="10077" width="11.6328125" bestFit="1" customWidth="1"/>
    <col min="10078" max="10078" width="14.36328125" bestFit="1" customWidth="1"/>
    <col min="10079" max="10079" width="14.453125" bestFit="1" customWidth="1"/>
    <col min="10080" max="10080" width="11.6328125" bestFit="1" customWidth="1"/>
    <col min="10081" max="10081" width="14.36328125" bestFit="1" customWidth="1"/>
    <col min="10082" max="10082" width="14.453125" bestFit="1" customWidth="1"/>
    <col min="10083" max="10083" width="11.6328125" bestFit="1" customWidth="1"/>
    <col min="10084" max="10084" width="14.36328125" bestFit="1" customWidth="1"/>
    <col min="10085" max="10085" width="14.453125" bestFit="1" customWidth="1"/>
    <col min="10086" max="10086" width="11.6328125" bestFit="1" customWidth="1"/>
    <col min="10087" max="10087" width="14.36328125" bestFit="1" customWidth="1"/>
    <col min="10088" max="10088" width="14.453125" bestFit="1" customWidth="1"/>
    <col min="10089" max="10089" width="11.6328125" bestFit="1" customWidth="1"/>
    <col min="10090" max="10090" width="14.36328125" bestFit="1" customWidth="1"/>
    <col min="10091" max="10091" width="14.453125" bestFit="1" customWidth="1"/>
    <col min="10092" max="10092" width="11.6328125" bestFit="1" customWidth="1"/>
    <col min="10093" max="10093" width="14.36328125" bestFit="1" customWidth="1"/>
    <col min="10094" max="10094" width="14.453125" bestFit="1" customWidth="1"/>
    <col min="10095" max="10095" width="11.6328125" bestFit="1" customWidth="1"/>
    <col min="10096" max="10096" width="14.36328125" bestFit="1" customWidth="1"/>
    <col min="10097" max="10097" width="14.453125" bestFit="1" customWidth="1"/>
    <col min="10098" max="10098" width="11.6328125" bestFit="1" customWidth="1"/>
    <col min="10099" max="10099" width="14.36328125" bestFit="1" customWidth="1"/>
    <col min="10100" max="10100" width="14.453125" bestFit="1" customWidth="1"/>
    <col min="10101" max="10101" width="11.6328125" bestFit="1" customWidth="1"/>
    <col min="10102" max="10102" width="14.36328125" bestFit="1" customWidth="1"/>
    <col min="10103" max="10103" width="14.453125" bestFit="1" customWidth="1"/>
    <col min="10104" max="10104" width="11.6328125" bestFit="1" customWidth="1"/>
    <col min="10105" max="10105" width="14.36328125" bestFit="1" customWidth="1"/>
    <col min="10106" max="10106" width="14.453125" bestFit="1" customWidth="1"/>
    <col min="10107" max="10107" width="11.6328125" bestFit="1" customWidth="1"/>
    <col min="10108" max="10108" width="14.36328125" bestFit="1" customWidth="1"/>
    <col min="10109" max="10109" width="14.453125" bestFit="1" customWidth="1"/>
    <col min="10110" max="10110" width="11.6328125" bestFit="1" customWidth="1"/>
    <col min="10111" max="10111" width="14.36328125" bestFit="1" customWidth="1"/>
    <col min="10112" max="10112" width="14.453125" bestFit="1" customWidth="1"/>
    <col min="10113" max="10113" width="11.6328125" bestFit="1" customWidth="1"/>
    <col min="10114" max="10114" width="14.36328125" bestFit="1" customWidth="1"/>
    <col min="10115" max="10115" width="14.453125" bestFit="1" customWidth="1"/>
    <col min="10116" max="10116" width="11.6328125" bestFit="1" customWidth="1"/>
    <col min="10117" max="10117" width="14.36328125" bestFit="1" customWidth="1"/>
    <col min="10118" max="10118" width="14.453125" bestFit="1" customWidth="1"/>
    <col min="10119" max="10119" width="11.6328125" bestFit="1" customWidth="1"/>
    <col min="10120" max="10120" width="14.36328125" bestFit="1" customWidth="1"/>
    <col min="10121" max="10121" width="14.453125" bestFit="1" customWidth="1"/>
    <col min="10122" max="10122" width="11.6328125" bestFit="1" customWidth="1"/>
    <col min="10123" max="10123" width="14.36328125" bestFit="1" customWidth="1"/>
    <col min="10124" max="10124" width="14.453125" bestFit="1" customWidth="1"/>
    <col min="10125" max="10125" width="11.6328125" bestFit="1" customWidth="1"/>
    <col min="10126" max="10126" width="14.36328125" bestFit="1" customWidth="1"/>
    <col min="10127" max="10127" width="14.453125" bestFit="1" customWidth="1"/>
    <col min="10128" max="10128" width="11.6328125" bestFit="1" customWidth="1"/>
    <col min="10129" max="10129" width="14.36328125" bestFit="1" customWidth="1"/>
    <col min="10130" max="10130" width="14.453125" bestFit="1" customWidth="1"/>
    <col min="10131" max="10131" width="11.6328125" bestFit="1" customWidth="1"/>
    <col min="10132" max="10132" width="14.36328125" bestFit="1" customWidth="1"/>
    <col min="10133" max="10133" width="14.453125" bestFit="1" customWidth="1"/>
    <col min="10134" max="10134" width="11.6328125" bestFit="1" customWidth="1"/>
    <col min="10135" max="10135" width="14.36328125" bestFit="1" customWidth="1"/>
    <col min="10136" max="10136" width="14.453125" bestFit="1" customWidth="1"/>
    <col min="10137" max="10137" width="11.6328125" bestFit="1" customWidth="1"/>
    <col min="10138" max="10138" width="14.36328125" bestFit="1" customWidth="1"/>
    <col min="10139" max="10139" width="14.453125" bestFit="1" customWidth="1"/>
    <col min="10140" max="10140" width="11.6328125" bestFit="1" customWidth="1"/>
    <col min="10141" max="10141" width="14.36328125" bestFit="1" customWidth="1"/>
    <col min="10142" max="10142" width="14.453125" bestFit="1" customWidth="1"/>
    <col min="10143" max="10143" width="11.6328125" bestFit="1" customWidth="1"/>
    <col min="10144" max="10144" width="14.36328125" bestFit="1" customWidth="1"/>
    <col min="10145" max="10145" width="14.453125" bestFit="1" customWidth="1"/>
    <col min="10146" max="10146" width="11.6328125" bestFit="1" customWidth="1"/>
    <col min="10147" max="10147" width="14.36328125" bestFit="1" customWidth="1"/>
    <col min="10148" max="10148" width="14.453125" bestFit="1" customWidth="1"/>
    <col min="10149" max="10149" width="11.6328125" bestFit="1" customWidth="1"/>
    <col min="10150" max="10150" width="14.36328125" bestFit="1" customWidth="1"/>
    <col min="10151" max="10151" width="14.453125" bestFit="1" customWidth="1"/>
    <col min="10152" max="10152" width="11.6328125" bestFit="1" customWidth="1"/>
    <col min="10153" max="10153" width="14.36328125" bestFit="1" customWidth="1"/>
    <col min="10154" max="10154" width="14.453125" bestFit="1" customWidth="1"/>
    <col min="10155" max="10155" width="11.6328125" bestFit="1" customWidth="1"/>
    <col min="10156" max="10156" width="14.36328125" bestFit="1" customWidth="1"/>
    <col min="10157" max="10157" width="14.453125" bestFit="1" customWidth="1"/>
    <col min="10158" max="10158" width="11.6328125" bestFit="1" customWidth="1"/>
    <col min="10159" max="10159" width="14.36328125" bestFit="1" customWidth="1"/>
    <col min="10160" max="10160" width="14.453125" bestFit="1" customWidth="1"/>
    <col min="10161" max="10161" width="11.6328125" bestFit="1" customWidth="1"/>
    <col min="10162" max="10162" width="14.36328125" bestFit="1" customWidth="1"/>
    <col min="10163" max="10163" width="14.453125" bestFit="1" customWidth="1"/>
    <col min="10164" max="10164" width="11.6328125" bestFit="1" customWidth="1"/>
    <col min="10165" max="10165" width="14.36328125" bestFit="1" customWidth="1"/>
    <col min="10166" max="10166" width="14.453125" bestFit="1" customWidth="1"/>
    <col min="10167" max="10167" width="11.6328125" bestFit="1" customWidth="1"/>
    <col min="10168" max="10168" width="14.36328125" bestFit="1" customWidth="1"/>
    <col min="10169" max="10169" width="14.453125" bestFit="1" customWidth="1"/>
    <col min="10170" max="10170" width="11.6328125" bestFit="1" customWidth="1"/>
    <col min="10171" max="10171" width="14.36328125" bestFit="1" customWidth="1"/>
    <col min="10172" max="10172" width="14.453125" bestFit="1" customWidth="1"/>
    <col min="10173" max="10173" width="11.6328125" bestFit="1" customWidth="1"/>
    <col min="10174" max="10174" width="14.36328125" bestFit="1" customWidth="1"/>
    <col min="10175" max="10175" width="14.453125" bestFit="1" customWidth="1"/>
    <col min="10176" max="10176" width="11.6328125" bestFit="1" customWidth="1"/>
    <col min="10177" max="10177" width="14.36328125" bestFit="1" customWidth="1"/>
    <col min="10178" max="10178" width="14.453125" bestFit="1" customWidth="1"/>
    <col min="10179" max="10179" width="11.6328125" bestFit="1" customWidth="1"/>
    <col min="10180" max="10180" width="14.36328125" bestFit="1" customWidth="1"/>
    <col min="10181" max="10181" width="14.453125" bestFit="1" customWidth="1"/>
    <col min="10182" max="10182" width="11.6328125" bestFit="1" customWidth="1"/>
    <col min="10183" max="10183" width="14.36328125" bestFit="1" customWidth="1"/>
    <col min="10184" max="10184" width="14.453125" bestFit="1" customWidth="1"/>
    <col min="10185" max="10185" width="11.6328125" bestFit="1" customWidth="1"/>
    <col min="10186" max="10186" width="14.36328125" bestFit="1" customWidth="1"/>
    <col min="10187" max="10187" width="14.453125" bestFit="1" customWidth="1"/>
    <col min="10188" max="10188" width="11.6328125" bestFit="1" customWidth="1"/>
    <col min="10189" max="10189" width="14.36328125" bestFit="1" customWidth="1"/>
    <col min="10190" max="10190" width="14.453125" bestFit="1" customWidth="1"/>
    <col min="10191" max="10191" width="11.6328125" bestFit="1" customWidth="1"/>
    <col min="10192" max="10192" width="14.36328125" bestFit="1" customWidth="1"/>
    <col min="10193" max="10193" width="14.453125" bestFit="1" customWidth="1"/>
    <col min="10194" max="10194" width="11.6328125" bestFit="1" customWidth="1"/>
    <col min="10195" max="10195" width="14.36328125" bestFit="1" customWidth="1"/>
    <col min="10196" max="10196" width="14.453125" bestFit="1" customWidth="1"/>
    <col min="10197" max="10197" width="11.6328125" bestFit="1" customWidth="1"/>
    <col min="10198" max="10198" width="14.36328125" bestFit="1" customWidth="1"/>
    <col min="10199" max="10199" width="14.453125" bestFit="1" customWidth="1"/>
    <col min="10200" max="10200" width="11.6328125" bestFit="1" customWidth="1"/>
    <col min="10201" max="10201" width="14.36328125" bestFit="1" customWidth="1"/>
    <col min="10202" max="10202" width="14.453125" bestFit="1" customWidth="1"/>
    <col min="10203" max="10203" width="11.6328125" bestFit="1" customWidth="1"/>
    <col min="10204" max="10204" width="14.36328125" bestFit="1" customWidth="1"/>
    <col min="10205" max="10205" width="14.453125" bestFit="1" customWidth="1"/>
    <col min="10206" max="10206" width="11.6328125" bestFit="1" customWidth="1"/>
    <col min="10207" max="10207" width="14.36328125" bestFit="1" customWidth="1"/>
    <col min="10208" max="10208" width="14.453125" bestFit="1" customWidth="1"/>
    <col min="10209" max="10209" width="11.6328125" bestFit="1" customWidth="1"/>
    <col min="10210" max="10210" width="14.36328125" bestFit="1" customWidth="1"/>
    <col min="10211" max="10211" width="14.453125" bestFit="1" customWidth="1"/>
    <col min="10212" max="10212" width="11.6328125" bestFit="1" customWidth="1"/>
    <col min="10213" max="10213" width="14.36328125" bestFit="1" customWidth="1"/>
    <col min="10214" max="10214" width="14.453125" bestFit="1" customWidth="1"/>
    <col min="10215" max="10215" width="11.6328125" bestFit="1" customWidth="1"/>
    <col min="10216" max="10216" width="14.36328125" bestFit="1" customWidth="1"/>
    <col min="10217" max="10217" width="14.453125" bestFit="1" customWidth="1"/>
    <col min="10218" max="10218" width="11.6328125" bestFit="1" customWidth="1"/>
    <col min="10219" max="10219" width="14.36328125" bestFit="1" customWidth="1"/>
    <col min="10220" max="10220" width="14.453125" bestFit="1" customWidth="1"/>
    <col min="10221" max="10221" width="11.6328125" bestFit="1" customWidth="1"/>
    <col min="10222" max="10222" width="14.36328125" bestFit="1" customWidth="1"/>
    <col min="10223" max="10223" width="14.453125" bestFit="1" customWidth="1"/>
    <col min="10224" max="10224" width="11.6328125" bestFit="1" customWidth="1"/>
    <col min="10225" max="10225" width="14.36328125" bestFit="1" customWidth="1"/>
    <col min="10226" max="10226" width="14.453125" bestFit="1" customWidth="1"/>
    <col min="10227" max="10227" width="11.6328125" bestFit="1" customWidth="1"/>
    <col min="10228" max="10228" width="14.36328125" bestFit="1" customWidth="1"/>
    <col min="10229" max="10229" width="14.453125" bestFit="1" customWidth="1"/>
    <col min="10230" max="10230" width="11.6328125" bestFit="1" customWidth="1"/>
    <col min="10231" max="10231" width="14.36328125" bestFit="1" customWidth="1"/>
    <col min="10232" max="10232" width="14.453125" bestFit="1" customWidth="1"/>
    <col min="10233" max="10233" width="11.6328125" bestFit="1" customWidth="1"/>
    <col min="10234" max="10234" width="14.36328125" bestFit="1" customWidth="1"/>
    <col min="10235" max="10235" width="14.453125" bestFit="1" customWidth="1"/>
    <col min="10236" max="10236" width="11.6328125" bestFit="1" customWidth="1"/>
    <col min="10237" max="10237" width="14.36328125" bestFit="1" customWidth="1"/>
    <col min="10238" max="10238" width="14.453125" bestFit="1" customWidth="1"/>
    <col min="10239" max="10239" width="11.6328125" bestFit="1" customWidth="1"/>
    <col min="10240" max="10240" width="14.36328125" bestFit="1" customWidth="1"/>
    <col min="10241" max="10241" width="14.453125" bestFit="1" customWidth="1"/>
    <col min="10242" max="10242" width="11.6328125" bestFit="1" customWidth="1"/>
    <col min="10243" max="10243" width="14.36328125" bestFit="1" customWidth="1"/>
    <col min="10244" max="10244" width="14.453125" bestFit="1" customWidth="1"/>
    <col min="10245" max="10245" width="11.6328125" bestFit="1" customWidth="1"/>
    <col min="10246" max="10246" width="14.36328125" bestFit="1" customWidth="1"/>
    <col min="10247" max="10247" width="14.453125" bestFit="1" customWidth="1"/>
    <col min="10248" max="10248" width="11.6328125" bestFit="1" customWidth="1"/>
    <col min="10249" max="10249" width="14.36328125" bestFit="1" customWidth="1"/>
    <col min="10250" max="10250" width="14.453125" bestFit="1" customWidth="1"/>
    <col min="10251" max="10251" width="11.6328125" bestFit="1" customWidth="1"/>
    <col min="10252" max="10252" width="14.36328125" bestFit="1" customWidth="1"/>
    <col min="10253" max="10253" width="14.453125" bestFit="1" customWidth="1"/>
    <col min="10254" max="10254" width="11.6328125" bestFit="1" customWidth="1"/>
    <col min="10255" max="10255" width="14.36328125" bestFit="1" customWidth="1"/>
    <col min="10256" max="10256" width="14.453125" bestFit="1" customWidth="1"/>
    <col min="10257" max="10257" width="11.6328125" bestFit="1" customWidth="1"/>
    <col min="10258" max="10258" width="14.36328125" bestFit="1" customWidth="1"/>
    <col min="10259" max="10259" width="14.453125" bestFit="1" customWidth="1"/>
    <col min="10260" max="10260" width="11.6328125" bestFit="1" customWidth="1"/>
    <col min="10261" max="10261" width="14.36328125" bestFit="1" customWidth="1"/>
    <col min="10262" max="10262" width="14.453125" bestFit="1" customWidth="1"/>
    <col min="10263" max="10263" width="11.6328125" bestFit="1" customWidth="1"/>
    <col min="10264" max="10264" width="14.36328125" bestFit="1" customWidth="1"/>
    <col min="10265" max="10265" width="14.453125" bestFit="1" customWidth="1"/>
    <col min="10266" max="10266" width="11.6328125" bestFit="1" customWidth="1"/>
    <col min="10267" max="10267" width="14.36328125" bestFit="1" customWidth="1"/>
    <col min="10268" max="10268" width="14.453125" bestFit="1" customWidth="1"/>
    <col min="10269" max="10269" width="11.6328125" bestFit="1" customWidth="1"/>
    <col min="10270" max="10270" width="14.36328125" bestFit="1" customWidth="1"/>
    <col min="10271" max="10271" width="14.453125" bestFit="1" customWidth="1"/>
    <col min="10272" max="10272" width="11.6328125" bestFit="1" customWidth="1"/>
    <col min="10273" max="10273" width="14.36328125" bestFit="1" customWidth="1"/>
    <col min="10274" max="10274" width="14.453125" bestFit="1" customWidth="1"/>
    <col min="10275" max="10275" width="11.6328125" bestFit="1" customWidth="1"/>
    <col min="10276" max="10276" width="14.36328125" bestFit="1" customWidth="1"/>
    <col min="10277" max="10277" width="14.453125" bestFit="1" customWidth="1"/>
    <col min="10278" max="10278" width="11.6328125" bestFit="1" customWidth="1"/>
    <col min="10279" max="10279" width="14.36328125" bestFit="1" customWidth="1"/>
    <col min="10280" max="10280" width="14.453125" bestFit="1" customWidth="1"/>
    <col min="10281" max="10281" width="11.6328125" bestFit="1" customWidth="1"/>
    <col min="10282" max="10282" width="14.36328125" bestFit="1" customWidth="1"/>
    <col min="10283" max="10283" width="14.453125" bestFit="1" customWidth="1"/>
    <col min="10284" max="10284" width="11.6328125" bestFit="1" customWidth="1"/>
    <col min="10285" max="10285" width="14.36328125" bestFit="1" customWidth="1"/>
    <col min="10286" max="10286" width="14.453125" bestFit="1" customWidth="1"/>
    <col min="10287" max="10287" width="11.6328125" bestFit="1" customWidth="1"/>
    <col min="10288" max="10288" width="14.36328125" bestFit="1" customWidth="1"/>
    <col min="10289" max="10289" width="14.453125" bestFit="1" customWidth="1"/>
    <col min="10290" max="10290" width="11.6328125" bestFit="1" customWidth="1"/>
    <col min="10291" max="10291" width="14.36328125" bestFit="1" customWidth="1"/>
    <col min="10292" max="10292" width="14.453125" bestFit="1" customWidth="1"/>
    <col min="10293" max="10293" width="11.6328125" bestFit="1" customWidth="1"/>
    <col min="10294" max="10294" width="14.36328125" bestFit="1" customWidth="1"/>
    <col min="10295" max="10295" width="14.453125" bestFit="1" customWidth="1"/>
    <col min="10296" max="10296" width="11.6328125" bestFit="1" customWidth="1"/>
    <col min="10297" max="10297" width="14.36328125" bestFit="1" customWidth="1"/>
    <col min="10298" max="10298" width="14.453125" bestFit="1" customWidth="1"/>
    <col min="10299" max="10299" width="11.6328125" bestFit="1" customWidth="1"/>
    <col min="10300" max="10300" width="14.36328125" bestFit="1" customWidth="1"/>
    <col min="10301" max="10301" width="14.453125" bestFit="1" customWidth="1"/>
    <col min="10302" max="10302" width="11.6328125" bestFit="1" customWidth="1"/>
    <col min="10303" max="10303" width="14.36328125" bestFit="1" customWidth="1"/>
    <col min="10304" max="10304" width="14.453125" bestFit="1" customWidth="1"/>
    <col min="10305" max="10305" width="11.6328125" bestFit="1" customWidth="1"/>
    <col min="10306" max="10306" width="14.36328125" bestFit="1" customWidth="1"/>
    <col min="10307" max="10307" width="14.453125" bestFit="1" customWidth="1"/>
    <col min="10308" max="10308" width="11.6328125" bestFit="1" customWidth="1"/>
    <col min="10309" max="10309" width="14.36328125" bestFit="1" customWidth="1"/>
    <col min="10310" max="10310" width="14.453125" bestFit="1" customWidth="1"/>
    <col min="10311" max="10311" width="11.6328125" bestFit="1" customWidth="1"/>
    <col min="10312" max="10312" width="14.36328125" bestFit="1" customWidth="1"/>
    <col min="10313" max="10313" width="14.453125" bestFit="1" customWidth="1"/>
    <col min="10314" max="10314" width="11.6328125" bestFit="1" customWidth="1"/>
    <col min="10315" max="10315" width="14.36328125" bestFit="1" customWidth="1"/>
    <col min="10316" max="10316" width="14.453125" bestFit="1" customWidth="1"/>
    <col min="10317" max="10317" width="11.6328125" bestFit="1" customWidth="1"/>
    <col min="10318" max="10318" width="14.36328125" bestFit="1" customWidth="1"/>
    <col min="10319" max="10319" width="14.453125" bestFit="1" customWidth="1"/>
    <col min="10320" max="10320" width="11.6328125" bestFit="1" customWidth="1"/>
    <col min="10321" max="10321" width="14.36328125" bestFit="1" customWidth="1"/>
    <col min="10322" max="10322" width="14.453125" bestFit="1" customWidth="1"/>
    <col min="10323" max="10323" width="11.6328125" bestFit="1" customWidth="1"/>
    <col min="10324" max="10324" width="14.36328125" bestFit="1" customWidth="1"/>
    <col min="10325" max="10325" width="14.453125" bestFit="1" customWidth="1"/>
    <col min="10326" max="10326" width="11.6328125" bestFit="1" customWidth="1"/>
    <col min="10327" max="10327" width="14.36328125" bestFit="1" customWidth="1"/>
    <col min="10328" max="10328" width="14.453125" bestFit="1" customWidth="1"/>
    <col min="10329" max="10329" width="11.6328125" bestFit="1" customWidth="1"/>
    <col min="10330" max="10330" width="14.36328125" bestFit="1" customWidth="1"/>
    <col min="10331" max="10331" width="14.453125" bestFit="1" customWidth="1"/>
    <col min="10332" max="10332" width="11.6328125" bestFit="1" customWidth="1"/>
    <col min="10333" max="10333" width="14.36328125" bestFit="1" customWidth="1"/>
    <col min="10334" max="10334" width="14.453125" bestFit="1" customWidth="1"/>
    <col min="10335" max="10335" width="11.6328125" bestFit="1" customWidth="1"/>
    <col min="10336" max="10336" width="14.36328125" bestFit="1" customWidth="1"/>
    <col min="10337" max="10337" width="14.453125" bestFit="1" customWidth="1"/>
    <col min="10338" max="10338" width="11.6328125" bestFit="1" customWidth="1"/>
    <col min="10339" max="10339" width="14.36328125" bestFit="1" customWidth="1"/>
    <col min="10340" max="10340" width="14.453125" bestFit="1" customWidth="1"/>
    <col min="10341" max="10341" width="11.6328125" bestFit="1" customWidth="1"/>
    <col min="10342" max="10342" width="14.36328125" bestFit="1" customWidth="1"/>
    <col min="10343" max="10343" width="14.453125" bestFit="1" customWidth="1"/>
    <col min="10344" max="10344" width="11.6328125" bestFit="1" customWidth="1"/>
    <col min="10345" max="10345" width="14.36328125" bestFit="1" customWidth="1"/>
    <col min="10346" max="10346" width="14.453125" bestFit="1" customWidth="1"/>
    <col min="10347" max="10347" width="11.6328125" bestFit="1" customWidth="1"/>
    <col min="10348" max="10348" width="14.36328125" bestFit="1" customWidth="1"/>
    <col min="10349" max="10349" width="14.453125" bestFit="1" customWidth="1"/>
    <col min="10350" max="10350" width="11.6328125" bestFit="1" customWidth="1"/>
    <col min="10351" max="10351" width="14.36328125" bestFit="1" customWidth="1"/>
    <col min="10352" max="10352" width="14.453125" bestFit="1" customWidth="1"/>
    <col min="10353" max="10353" width="11.6328125" bestFit="1" customWidth="1"/>
    <col min="10354" max="10354" width="14.36328125" bestFit="1" customWidth="1"/>
    <col min="10355" max="10355" width="14.453125" bestFit="1" customWidth="1"/>
    <col min="10356" max="10356" width="11.6328125" bestFit="1" customWidth="1"/>
    <col min="10357" max="10357" width="14.36328125" bestFit="1" customWidth="1"/>
    <col min="10358" max="10358" width="14.453125" bestFit="1" customWidth="1"/>
    <col min="10359" max="10359" width="11.6328125" bestFit="1" customWidth="1"/>
    <col min="10360" max="10360" width="14.36328125" bestFit="1" customWidth="1"/>
    <col min="10361" max="10361" width="14.453125" bestFit="1" customWidth="1"/>
    <col min="10362" max="10362" width="11.6328125" bestFit="1" customWidth="1"/>
    <col min="10363" max="10363" width="14.36328125" bestFit="1" customWidth="1"/>
    <col min="10364" max="10364" width="14.453125" bestFit="1" customWidth="1"/>
    <col min="10365" max="10365" width="11.6328125" bestFit="1" customWidth="1"/>
    <col min="10366" max="10366" width="14.36328125" bestFit="1" customWidth="1"/>
    <col min="10367" max="10367" width="14.453125" bestFit="1" customWidth="1"/>
    <col min="10368" max="10368" width="11.6328125" bestFit="1" customWidth="1"/>
    <col min="10369" max="10369" width="14.36328125" bestFit="1" customWidth="1"/>
    <col min="10370" max="10370" width="14.453125" bestFit="1" customWidth="1"/>
    <col min="10371" max="10371" width="11.6328125" bestFit="1" customWidth="1"/>
    <col min="10372" max="10372" width="14.36328125" bestFit="1" customWidth="1"/>
    <col min="10373" max="10373" width="14.453125" bestFit="1" customWidth="1"/>
    <col min="10374" max="10374" width="11.6328125" bestFit="1" customWidth="1"/>
    <col min="10375" max="10375" width="14.36328125" bestFit="1" customWidth="1"/>
    <col min="10376" max="10376" width="14.453125" bestFit="1" customWidth="1"/>
    <col min="10377" max="10377" width="11.6328125" bestFit="1" customWidth="1"/>
    <col min="10378" max="10378" width="14.36328125" bestFit="1" customWidth="1"/>
    <col min="10379" max="10379" width="14.453125" bestFit="1" customWidth="1"/>
    <col min="10380" max="10380" width="11.6328125" bestFit="1" customWidth="1"/>
    <col min="10381" max="10381" width="14.36328125" bestFit="1" customWidth="1"/>
    <col min="10382" max="10382" width="14.453125" bestFit="1" customWidth="1"/>
    <col min="10383" max="10383" width="11.6328125" bestFit="1" customWidth="1"/>
    <col min="10384" max="10384" width="14.36328125" bestFit="1" customWidth="1"/>
    <col min="10385" max="10385" width="14.453125" bestFit="1" customWidth="1"/>
    <col min="10386" max="10386" width="11.6328125" bestFit="1" customWidth="1"/>
    <col min="10387" max="10387" width="14.36328125" bestFit="1" customWidth="1"/>
    <col min="10388" max="10388" width="14.453125" bestFit="1" customWidth="1"/>
    <col min="10389" max="10389" width="11.6328125" bestFit="1" customWidth="1"/>
    <col min="10390" max="10390" width="14.36328125" bestFit="1" customWidth="1"/>
    <col min="10391" max="10391" width="14.453125" bestFit="1" customWidth="1"/>
    <col min="10392" max="10392" width="11.6328125" bestFit="1" customWidth="1"/>
    <col min="10393" max="10393" width="14.36328125" bestFit="1" customWidth="1"/>
    <col min="10394" max="10394" width="14.453125" bestFit="1" customWidth="1"/>
    <col min="10395" max="10395" width="11.6328125" bestFit="1" customWidth="1"/>
    <col min="10396" max="10396" width="14.36328125" bestFit="1" customWidth="1"/>
    <col min="10397" max="10397" width="14.453125" bestFit="1" customWidth="1"/>
    <col min="10398" max="10398" width="11.6328125" bestFit="1" customWidth="1"/>
    <col min="10399" max="10399" width="14.36328125" bestFit="1" customWidth="1"/>
    <col min="10400" max="10400" width="14.453125" bestFit="1" customWidth="1"/>
    <col min="10401" max="10401" width="11.6328125" bestFit="1" customWidth="1"/>
    <col min="10402" max="10402" width="14.36328125" bestFit="1" customWidth="1"/>
    <col min="10403" max="10403" width="14.453125" bestFit="1" customWidth="1"/>
    <col min="10404" max="10404" width="11.6328125" bestFit="1" customWidth="1"/>
    <col min="10405" max="10405" width="14.36328125" bestFit="1" customWidth="1"/>
    <col min="10406" max="10406" width="14.453125" bestFit="1" customWidth="1"/>
    <col min="10407" max="10407" width="11.6328125" bestFit="1" customWidth="1"/>
    <col min="10408" max="10408" width="14.36328125" bestFit="1" customWidth="1"/>
    <col min="10409" max="10409" width="14.453125" bestFit="1" customWidth="1"/>
    <col min="10410" max="10410" width="11.6328125" bestFit="1" customWidth="1"/>
    <col min="10411" max="10411" width="14.36328125" bestFit="1" customWidth="1"/>
    <col min="10412" max="10412" width="14.453125" bestFit="1" customWidth="1"/>
    <col min="10413" max="10413" width="11.6328125" bestFit="1" customWidth="1"/>
    <col min="10414" max="10414" width="14.36328125" bestFit="1" customWidth="1"/>
    <col min="10415" max="10415" width="14.453125" bestFit="1" customWidth="1"/>
    <col min="10416" max="10416" width="11.6328125" bestFit="1" customWidth="1"/>
    <col min="10417" max="10417" width="14.36328125" bestFit="1" customWidth="1"/>
    <col min="10418" max="10418" width="14.453125" bestFit="1" customWidth="1"/>
    <col min="10419" max="10419" width="11.6328125" bestFit="1" customWidth="1"/>
    <col min="10420" max="10420" width="14.36328125" bestFit="1" customWidth="1"/>
    <col min="10421" max="10421" width="14.453125" bestFit="1" customWidth="1"/>
    <col min="10422" max="10422" width="11.6328125" bestFit="1" customWidth="1"/>
    <col min="10423" max="10423" width="14.36328125" bestFit="1" customWidth="1"/>
    <col min="10424" max="10424" width="14.453125" bestFit="1" customWidth="1"/>
    <col min="10425" max="10425" width="11.6328125" bestFit="1" customWidth="1"/>
    <col min="10426" max="10426" width="14.36328125" bestFit="1" customWidth="1"/>
    <col min="10427" max="10427" width="14.453125" bestFit="1" customWidth="1"/>
    <col min="10428" max="10428" width="11.6328125" bestFit="1" customWidth="1"/>
    <col min="10429" max="10429" width="14.36328125" bestFit="1" customWidth="1"/>
    <col min="10430" max="10430" width="14.453125" bestFit="1" customWidth="1"/>
    <col min="10431" max="10431" width="11.6328125" bestFit="1" customWidth="1"/>
    <col min="10432" max="10432" width="14.36328125" bestFit="1" customWidth="1"/>
    <col min="10433" max="10433" width="14.453125" bestFit="1" customWidth="1"/>
    <col min="10434" max="10434" width="11.6328125" bestFit="1" customWidth="1"/>
    <col min="10435" max="10435" width="14.36328125" bestFit="1" customWidth="1"/>
    <col min="10436" max="10436" width="14.453125" bestFit="1" customWidth="1"/>
    <col min="10437" max="10437" width="11.6328125" bestFit="1" customWidth="1"/>
    <col min="10438" max="10438" width="14.36328125" bestFit="1" customWidth="1"/>
    <col min="10439" max="10439" width="14.453125" bestFit="1" customWidth="1"/>
    <col min="10440" max="10440" width="11.6328125" bestFit="1" customWidth="1"/>
    <col min="10441" max="10441" width="14.36328125" bestFit="1" customWidth="1"/>
    <col min="10442" max="10442" width="14.453125" bestFit="1" customWidth="1"/>
    <col min="10443" max="10443" width="11.6328125" bestFit="1" customWidth="1"/>
    <col min="10444" max="10444" width="14.36328125" bestFit="1" customWidth="1"/>
    <col min="10445" max="10445" width="14.453125" bestFit="1" customWidth="1"/>
    <col min="10446" max="10446" width="11.6328125" bestFit="1" customWidth="1"/>
    <col min="10447" max="10447" width="14.36328125" bestFit="1" customWidth="1"/>
    <col min="10448" max="10448" width="14.453125" bestFit="1" customWidth="1"/>
    <col min="10449" max="10449" width="11.6328125" bestFit="1" customWidth="1"/>
    <col min="10450" max="10450" width="14.36328125" bestFit="1" customWidth="1"/>
    <col min="10451" max="10451" width="14.453125" bestFit="1" customWidth="1"/>
    <col min="10452" max="10452" width="11.6328125" bestFit="1" customWidth="1"/>
    <col min="10453" max="10453" width="14.36328125" bestFit="1" customWidth="1"/>
    <col min="10454" max="10454" width="14.453125" bestFit="1" customWidth="1"/>
    <col min="10455" max="10455" width="11.6328125" bestFit="1" customWidth="1"/>
    <col min="10456" max="10456" width="14.36328125" bestFit="1" customWidth="1"/>
    <col min="10457" max="10457" width="14.453125" bestFit="1" customWidth="1"/>
    <col min="10458" max="10458" width="11.6328125" bestFit="1" customWidth="1"/>
    <col min="10459" max="10459" width="14.36328125" bestFit="1" customWidth="1"/>
    <col min="10460" max="10460" width="14.453125" bestFit="1" customWidth="1"/>
    <col min="10461" max="10461" width="11.6328125" bestFit="1" customWidth="1"/>
    <col min="10462" max="10462" width="14.36328125" bestFit="1" customWidth="1"/>
    <col min="10463" max="10463" width="14.453125" bestFit="1" customWidth="1"/>
    <col min="10464" max="10464" width="11.6328125" bestFit="1" customWidth="1"/>
    <col min="10465" max="10465" width="14.36328125" bestFit="1" customWidth="1"/>
    <col min="10466" max="10466" width="14.453125" bestFit="1" customWidth="1"/>
    <col min="10467" max="10467" width="11.6328125" bestFit="1" customWidth="1"/>
    <col min="10468" max="10468" width="14.36328125" bestFit="1" customWidth="1"/>
    <col min="10469" max="10469" width="14.453125" bestFit="1" customWidth="1"/>
    <col min="10470" max="10470" width="11.6328125" bestFit="1" customWidth="1"/>
    <col min="10471" max="10471" width="14.36328125" bestFit="1" customWidth="1"/>
    <col min="10472" max="10472" width="14.453125" bestFit="1" customWidth="1"/>
    <col min="10473" max="10473" width="11.6328125" bestFit="1" customWidth="1"/>
    <col min="10474" max="10474" width="14.36328125" bestFit="1" customWidth="1"/>
    <col min="10475" max="10475" width="14.453125" bestFit="1" customWidth="1"/>
    <col min="10476" max="10476" width="11.6328125" bestFit="1" customWidth="1"/>
    <col min="10477" max="10477" width="14.36328125" bestFit="1" customWidth="1"/>
    <col min="10478" max="10478" width="14.453125" bestFit="1" customWidth="1"/>
    <col min="10479" max="10479" width="11.6328125" bestFit="1" customWidth="1"/>
    <col min="10480" max="10480" width="14.36328125" bestFit="1" customWidth="1"/>
    <col min="10481" max="10481" width="14.453125" bestFit="1" customWidth="1"/>
    <col min="10482" max="10482" width="11.6328125" bestFit="1" customWidth="1"/>
    <col min="10483" max="10483" width="14.36328125" bestFit="1" customWidth="1"/>
    <col min="10484" max="10484" width="14.453125" bestFit="1" customWidth="1"/>
    <col min="10485" max="10485" width="11.6328125" bestFit="1" customWidth="1"/>
    <col min="10486" max="10486" width="14.36328125" bestFit="1" customWidth="1"/>
    <col min="10487" max="10487" width="14.453125" bestFit="1" customWidth="1"/>
    <col min="10488" max="10488" width="11.6328125" bestFit="1" customWidth="1"/>
    <col min="10489" max="10489" width="14.36328125" bestFit="1" customWidth="1"/>
    <col min="10490" max="10490" width="14.453125" bestFit="1" customWidth="1"/>
    <col min="10491" max="10491" width="11.6328125" bestFit="1" customWidth="1"/>
    <col min="10492" max="10492" width="14.36328125" bestFit="1" customWidth="1"/>
    <col min="10493" max="10493" width="14.453125" bestFit="1" customWidth="1"/>
    <col min="10494" max="10494" width="11.6328125" bestFit="1" customWidth="1"/>
    <col min="10495" max="10495" width="14.36328125" bestFit="1" customWidth="1"/>
    <col min="10496" max="10496" width="14.453125" bestFit="1" customWidth="1"/>
    <col min="10497" max="10497" width="11.6328125" bestFit="1" customWidth="1"/>
    <col min="10498" max="10498" width="14.36328125" bestFit="1" customWidth="1"/>
    <col min="10499" max="10499" width="14.453125" bestFit="1" customWidth="1"/>
    <col min="10500" max="10500" width="11.6328125" bestFit="1" customWidth="1"/>
    <col min="10501" max="10501" width="14.36328125" bestFit="1" customWidth="1"/>
    <col min="10502" max="10502" width="14.453125" bestFit="1" customWidth="1"/>
    <col min="10503" max="10503" width="11.6328125" bestFit="1" customWidth="1"/>
    <col min="10504" max="10504" width="14.36328125" bestFit="1" customWidth="1"/>
    <col min="10505" max="10505" width="14.453125" bestFit="1" customWidth="1"/>
    <col min="10506" max="10506" width="11.6328125" bestFit="1" customWidth="1"/>
    <col min="10507" max="10507" width="14.36328125" bestFit="1" customWidth="1"/>
    <col min="10508" max="10508" width="14.453125" bestFit="1" customWidth="1"/>
    <col min="10509" max="10509" width="11.6328125" bestFit="1" customWidth="1"/>
    <col min="10510" max="10510" width="14.36328125" bestFit="1" customWidth="1"/>
    <col min="10511" max="10511" width="14.453125" bestFit="1" customWidth="1"/>
    <col min="10512" max="10512" width="11.6328125" bestFit="1" customWidth="1"/>
    <col min="10513" max="10513" width="14.36328125" bestFit="1" customWidth="1"/>
    <col min="10514" max="10514" width="14.453125" bestFit="1" customWidth="1"/>
    <col min="10515" max="10515" width="11.6328125" bestFit="1" customWidth="1"/>
    <col min="10516" max="10516" width="14.36328125" bestFit="1" customWidth="1"/>
    <col min="10517" max="10517" width="14.453125" bestFit="1" customWidth="1"/>
    <col min="10518" max="10518" width="11.6328125" bestFit="1" customWidth="1"/>
    <col min="10519" max="10519" width="14.36328125" bestFit="1" customWidth="1"/>
    <col min="10520" max="10520" width="14.453125" bestFit="1" customWidth="1"/>
    <col min="10521" max="10521" width="11.6328125" bestFit="1" customWidth="1"/>
    <col min="10522" max="10522" width="14.36328125" bestFit="1" customWidth="1"/>
    <col min="10523" max="10523" width="14.453125" bestFit="1" customWidth="1"/>
    <col min="10524" max="10524" width="11.6328125" bestFit="1" customWidth="1"/>
    <col min="10525" max="10525" width="14.36328125" bestFit="1" customWidth="1"/>
    <col min="10526" max="10526" width="14.453125" bestFit="1" customWidth="1"/>
    <col min="10527" max="10527" width="11.6328125" bestFit="1" customWidth="1"/>
    <col min="10528" max="10528" width="14.36328125" bestFit="1" customWidth="1"/>
    <col min="10529" max="10529" width="14.453125" bestFit="1" customWidth="1"/>
    <col min="10530" max="10530" width="11.6328125" bestFit="1" customWidth="1"/>
    <col min="10531" max="10531" width="14.36328125" bestFit="1" customWidth="1"/>
    <col min="10532" max="10532" width="14.453125" bestFit="1" customWidth="1"/>
    <col min="10533" max="10533" width="11.6328125" bestFit="1" customWidth="1"/>
    <col min="10534" max="10534" width="14.36328125" bestFit="1" customWidth="1"/>
    <col min="10535" max="10535" width="14.453125" bestFit="1" customWidth="1"/>
    <col min="10536" max="10536" width="11.6328125" bestFit="1" customWidth="1"/>
    <col min="10537" max="10537" width="14.36328125" bestFit="1" customWidth="1"/>
    <col min="10538" max="10538" width="14.453125" bestFit="1" customWidth="1"/>
    <col min="10539" max="10539" width="11.6328125" bestFit="1" customWidth="1"/>
    <col min="10540" max="10540" width="14.36328125" bestFit="1" customWidth="1"/>
    <col min="10541" max="10541" width="14.453125" bestFit="1" customWidth="1"/>
    <col min="10542" max="10542" width="11.6328125" bestFit="1" customWidth="1"/>
    <col min="10543" max="10543" width="14.36328125" bestFit="1" customWidth="1"/>
    <col min="10544" max="10544" width="14.453125" bestFit="1" customWidth="1"/>
    <col min="10545" max="10545" width="11.6328125" bestFit="1" customWidth="1"/>
    <col min="10546" max="10546" width="14.36328125" bestFit="1" customWidth="1"/>
    <col min="10547" max="10547" width="14.453125" bestFit="1" customWidth="1"/>
    <col min="10548" max="10548" width="11.6328125" bestFit="1" customWidth="1"/>
    <col min="10549" max="10549" width="14.36328125" bestFit="1" customWidth="1"/>
    <col min="10550" max="10550" width="14.453125" bestFit="1" customWidth="1"/>
    <col min="10551" max="10551" width="11.6328125" bestFit="1" customWidth="1"/>
    <col min="10552" max="10552" width="14.36328125" bestFit="1" customWidth="1"/>
    <col min="10553" max="10553" width="14.453125" bestFit="1" customWidth="1"/>
    <col min="10554" max="10554" width="11.6328125" bestFit="1" customWidth="1"/>
    <col min="10555" max="10555" width="14.36328125" bestFit="1" customWidth="1"/>
    <col min="10556" max="10556" width="14.453125" bestFit="1" customWidth="1"/>
    <col min="10557" max="10557" width="11.6328125" bestFit="1" customWidth="1"/>
    <col min="10558" max="10558" width="14.36328125" bestFit="1" customWidth="1"/>
    <col min="10559" max="10559" width="14.453125" bestFit="1" customWidth="1"/>
    <col min="10560" max="10560" width="11.6328125" bestFit="1" customWidth="1"/>
    <col min="10561" max="10561" width="14.36328125" bestFit="1" customWidth="1"/>
    <col min="10562" max="10562" width="14.453125" bestFit="1" customWidth="1"/>
    <col min="10563" max="10563" width="11.6328125" bestFit="1" customWidth="1"/>
    <col min="10564" max="10564" width="14.36328125" bestFit="1" customWidth="1"/>
    <col min="10565" max="10565" width="14.453125" bestFit="1" customWidth="1"/>
    <col min="10566" max="10566" width="11.6328125" bestFit="1" customWidth="1"/>
    <col min="10567" max="10567" width="14.36328125" bestFit="1" customWidth="1"/>
    <col min="10568" max="10568" width="14.453125" bestFit="1" customWidth="1"/>
    <col min="10569" max="10569" width="11.6328125" bestFit="1" customWidth="1"/>
    <col min="10570" max="10570" width="14.36328125" bestFit="1" customWidth="1"/>
    <col min="10571" max="10571" width="14.453125" bestFit="1" customWidth="1"/>
    <col min="10572" max="10572" width="11.6328125" bestFit="1" customWidth="1"/>
    <col min="10573" max="10573" width="14.36328125" bestFit="1" customWidth="1"/>
    <col min="10574" max="10574" width="14.453125" bestFit="1" customWidth="1"/>
    <col min="10575" max="10575" width="11.6328125" bestFit="1" customWidth="1"/>
    <col min="10576" max="10576" width="14.36328125" bestFit="1" customWidth="1"/>
    <col min="10577" max="10577" width="14.453125" bestFit="1" customWidth="1"/>
    <col min="10578" max="10578" width="11.6328125" bestFit="1" customWidth="1"/>
    <col min="10579" max="10579" width="14.36328125" bestFit="1" customWidth="1"/>
    <col min="10580" max="10580" width="14.453125" bestFit="1" customWidth="1"/>
    <col min="10581" max="10581" width="11.6328125" bestFit="1" customWidth="1"/>
    <col min="10582" max="10582" width="14.36328125" bestFit="1" customWidth="1"/>
    <col min="10583" max="10583" width="14.453125" bestFit="1" customWidth="1"/>
    <col min="10584" max="10584" width="11.6328125" bestFit="1" customWidth="1"/>
    <col min="10585" max="10585" width="14.36328125" bestFit="1" customWidth="1"/>
    <col min="10586" max="10586" width="14.453125" bestFit="1" customWidth="1"/>
    <col min="10587" max="10587" width="11.6328125" bestFit="1" customWidth="1"/>
    <col min="10588" max="10588" width="14.36328125" bestFit="1" customWidth="1"/>
    <col min="10589" max="10589" width="14.453125" bestFit="1" customWidth="1"/>
    <col min="10590" max="10590" width="11.6328125" bestFit="1" customWidth="1"/>
    <col min="10591" max="10591" width="14.36328125" bestFit="1" customWidth="1"/>
    <col min="10592" max="10592" width="14.453125" bestFit="1" customWidth="1"/>
    <col min="10593" max="10593" width="11.6328125" bestFit="1" customWidth="1"/>
    <col min="10594" max="10594" width="14.36328125" bestFit="1" customWidth="1"/>
    <col min="10595" max="10595" width="14.453125" bestFit="1" customWidth="1"/>
    <col min="10596" max="10596" width="11.6328125" bestFit="1" customWidth="1"/>
    <col min="10597" max="10597" width="14.36328125" bestFit="1" customWidth="1"/>
    <col min="10598" max="10598" width="14.453125" bestFit="1" customWidth="1"/>
    <col min="10599" max="10599" width="11.6328125" bestFit="1" customWidth="1"/>
    <col min="10600" max="10600" width="14.36328125" bestFit="1" customWidth="1"/>
    <col min="10601" max="10601" width="14.453125" bestFit="1" customWidth="1"/>
    <col min="10602" max="10602" width="11.6328125" bestFit="1" customWidth="1"/>
    <col min="10603" max="10603" width="14.36328125" bestFit="1" customWidth="1"/>
    <col min="10604" max="10604" width="14.453125" bestFit="1" customWidth="1"/>
    <col min="10605" max="10605" width="11.6328125" bestFit="1" customWidth="1"/>
    <col min="10606" max="10606" width="14.36328125" bestFit="1" customWidth="1"/>
    <col min="10607" max="10607" width="14.453125" bestFit="1" customWidth="1"/>
    <col min="10608" max="10608" width="11.6328125" bestFit="1" customWidth="1"/>
    <col min="10609" max="10609" width="14.36328125" bestFit="1" customWidth="1"/>
    <col min="10610" max="10610" width="14.453125" bestFit="1" customWidth="1"/>
    <col min="10611" max="10611" width="11.6328125" bestFit="1" customWidth="1"/>
    <col min="10612" max="10612" width="14.36328125" bestFit="1" customWidth="1"/>
    <col min="10613" max="10613" width="14.453125" bestFit="1" customWidth="1"/>
    <col min="10614" max="10614" width="11.6328125" bestFit="1" customWidth="1"/>
    <col min="10615" max="10615" width="14.36328125" bestFit="1" customWidth="1"/>
    <col min="10616" max="10616" width="14.453125" bestFit="1" customWidth="1"/>
    <col min="10617" max="10617" width="11.6328125" bestFit="1" customWidth="1"/>
    <col min="10618" max="10618" width="14.36328125" bestFit="1" customWidth="1"/>
    <col min="10619" max="10619" width="14.453125" bestFit="1" customWidth="1"/>
    <col min="10620" max="10620" width="11.6328125" bestFit="1" customWidth="1"/>
    <col min="10621" max="10621" width="14.36328125" bestFit="1" customWidth="1"/>
    <col min="10622" max="10622" width="14.453125" bestFit="1" customWidth="1"/>
    <col min="10623" max="10623" width="11.6328125" bestFit="1" customWidth="1"/>
    <col min="10624" max="10624" width="14.36328125" bestFit="1" customWidth="1"/>
    <col min="10625" max="10625" width="14.453125" bestFit="1" customWidth="1"/>
    <col min="10626" max="10626" width="11.6328125" bestFit="1" customWidth="1"/>
    <col min="10627" max="10627" width="14.36328125" bestFit="1" customWidth="1"/>
    <col min="10628" max="10628" width="14.453125" bestFit="1" customWidth="1"/>
    <col min="10629" max="10629" width="11.6328125" bestFit="1" customWidth="1"/>
    <col min="10630" max="10630" width="14.36328125" bestFit="1" customWidth="1"/>
    <col min="10631" max="10631" width="14.453125" bestFit="1" customWidth="1"/>
    <col min="10632" max="10632" width="11.6328125" bestFit="1" customWidth="1"/>
    <col min="10633" max="10633" width="14.36328125" bestFit="1" customWidth="1"/>
    <col min="10634" max="10634" width="14.453125" bestFit="1" customWidth="1"/>
    <col min="10635" max="10635" width="11.6328125" bestFit="1" customWidth="1"/>
    <col min="10636" max="10636" width="14.36328125" bestFit="1" customWidth="1"/>
    <col min="10637" max="10637" width="14.453125" bestFit="1" customWidth="1"/>
    <col min="10638" max="10638" width="11.6328125" bestFit="1" customWidth="1"/>
    <col min="10639" max="10639" width="14.36328125" bestFit="1" customWidth="1"/>
    <col min="10640" max="10640" width="14.453125" bestFit="1" customWidth="1"/>
    <col min="10641" max="10641" width="11.6328125" bestFit="1" customWidth="1"/>
    <col min="10642" max="10642" width="14.36328125" bestFit="1" customWidth="1"/>
    <col min="10643" max="10643" width="14.453125" bestFit="1" customWidth="1"/>
    <col min="10644" max="10644" width="11.6328125" bestFit="1" customWidth="1"/>
    <col min="10645" max="10645" width="14.36328125" bestFit="1" customWidth="1"/>
    <col min="10646" max="10646" width="14.453125" bestFit="1" customWidth="1"/>
    <col min="10647" max="10647" width="11.6328125" bestFit="1" customWidth="1"/>
    <col min="10648" max="10648" width="14.36328125" bestFit="1" customWidth="1"/>
    <col min="10649" max="10649" width="14.453125" bestFit="1" customWidth="1"/>
    <col min="10650" max="10650" width="11.6328125" bestFit="1" customWidth="1"/>
    <col min="10651" max="10651" width="14.36328125" bestFit="1" customWidth="1"/>
    <col min="10652" max="10652" width="14.453125" bestFit="1" customWidth="1"/>
    <col min="10653" max="10653" width="11.6328125" bestFit="1" customWidth="1"/>
    <col min="10654" max="10654" width="14.36328125" bestFit="1" customWidth="1"/>
    <col min="10655" max="10655" width="14.453125" bestFit="1" customWidth="1"/>
    <col min="10656" max="10656" width="11.6328125" bestFit="1" customWidth="1"/>
    <col min="10657" max="10657" width="14.36328125" bestFit="1" customWidth="1"/>
    <col min="10658" max="10658" width="14.453125" bestFit="1" customWidth="1"/>
    <col min="10659" max="10659" width="11.6328125" bestFit="1" customWidth="1"/>
    <col min="10660" max="10660" width="14.36328125" bestFit="1" customWidth="1"/>
    <col min="10661" max="10661" width="14.453125" bestFit="1" customWidth="1"/>
    <col min="10662" max="10662" width="11.6328125" bestFit="1" customWidth="1"/>
    <col min="10663" max="10663" width="14.36328125" bestFit="1" customWidth="1"/>
    <col min="10664" max="10664" width="14.453125" bestFit="1" customWidth="1"/>
    <col min="10665" max="10665" width="11.6328125" bestFit="1" customWidth="1"/>
    <col min="10666" max="10666" width="14.36328125" bestFit="1" customWidth="1"/>
    <col min="10667" max="10667" width="14.453125" bestFit="1" customWidth="1"/>
    <col min="10668" max="10668" width="11.6328125" bestFit="1" customWidth="1"/>
    <col min="10669" max="10669" width="14.36328125" bestFit="1" customWidth="1"/>
    <col min="10670" max="10670" width="14.453125" bestFit="1" customWidth="1"/>
    <col min="10671" max="10671" width="11.6328125" bestFit="1" customWidth="1"/>
    <col min="10672" max="10672" width="14.36328125" bestFit="1" customWidth="1"/>
    <col min="10673" max="10673" width="14.453125" bestFit="1" customWidth="1"/>
    <col min="10674" max="10674" width="11.6328125" bestFit="1" customWidth="1"/>
    <col min="10675" max="10675" width="14.36328125" bestFit="1" customWidth="1"/>
    <col min="10676" max="10676" width="14.453125" bestFit="1" customWidth="1"/>
    <col min="10677" max="10677" width="11.6328125" bestFit="1" customWidth="1"/>
    <col min="10678" max="10678" width="14.36328125" bestFit="1" customWidth="1"/>
    <col min="10679" max="10679" width="14.453125" bestFit="1" customWidth="1"/>
    <col min="10680" max="10680" width="11.6328125" bestFit="1" customWidth="1"/>
    <col min="10681" max="10681" width="14.36328125" bestFit="1" customWidth="1"/>
    <col min="10682" max="10682" width="14.453125" bestFit="1" customWidth="1"/>
    <col min="10683" max="10683" width="11.6328125" bestFit="1" customWidth="1"/>
    <col min="10684" max="10684" width="14.36328125" bestFit="1" customWidth="1"/>
    <col min="10685" max="10685" width="14.453125" bestFit="1" customWidth="1"/>
    <col min="10686" max="10686" width="11.6328125" bestFit="1" customWidth="1"/>
    <col min="10687" max="10687" width="14.36328125" bestFit="1" customWidth="1"/>
    <col min="10688" max="10688" width="14.453125" bestFit="1" customWidth="1"/>
    <col min="10689" max="10689" width="11.6328125" bestFit="1" customWidth="1"/>
    <col min="10690" max="10690" width="14.36328125" bestFit="1" customWidth="1"/>
    <col min="10691" max="10691" width="14.453125" bestFit="1" customWidth="1"/>
    <col min="10692" max="10692" width="11.6328125" bestFit="1" customWidth="1"/>
    <col min="10693" max="10693" width="14.36328125" bestFit="1" customWidth="1"/>
    <col min="10694" max="10694" width="14.453125" bestFit="1" customWidth="1"/>
    <col min="10695" max="10695" width="11.6328125" bestFit="1" customWidth="1"/>
    <col min="10696" max="10696" width="14.36328125" bestFit="1" customWidth="1"/>
    <col min="10697" max="10697" width="14.453125" bestFit="1" customWidth="1"/>
    <col min="10698" max="10698" width="11.6328125" bestFit="1" customWidth="1"/>
    <col min="10699" max="10699" width="14.36328125" bestFit="1" customWidth="1"/>
    <col min="10700" max="10700" width="14.453125" bestFit="1" customWidth="1"/>
    <col min="10701" max="10701" width="11.6328125" bestFit="1" customWidth="1"/>
    <col min="10702" max="10702" width="14.36328125" bestFit="1" customWidth="1"/>
    <col min="10703" max="10703" width="14.453125" bestFit="1" customWidth="1"/>
    <col min="10704" max="10704" width="11.6328125" bestFit="1" customWidth="1"/>
    <col min="10705" max="10705" width="14.36328125" bestFit="1" customWidth="1"/>
    <col min="10706" max="10706" width="14.453125" bestFit="1" customWidth="1"/>
    <col min="10707" max="10707" width="11.6328125" bestFit="1" customWidth="1"/>
    <col min="10708" max="10708" width="14.36328125" bestFit="1" customWidth="1"/>
    <col min="10709" max="10709" width="14.453125" bestFit="1" customWidth="1"/>
    <col min="10710" max="10710" width="11.6328125" bestFit="1" customWidth="1"/>
    <col min="10711" max="10711" width="14.36328125" bestFit="1" customWidth="1"/>
    <col min="10712" max="10712" width="14.453125" bestFit="1" customWidth="1"/>
    <col min="10713" max="10713" width="11.6328125" bestFit="1" customWidth="1"/>
    <col min="10714" max="10714" width="14.36328125" bestFit="1" customWidth="1"/>
    <col min="10715" max="10715" width="14.453125" bestFit="1" customWidth="1"/>
    <col min="10716" max="10716" width="11.6328125" bestFit="1" customWidth="1"/>
    <col min="10717" max="10717" width="14.36328125" bestFit="1" customWidth="1"/>
    <col min="10718" max="10718" width="14.453125" bestFit="1" customWidth="1"/>
    <col min="10719" max="10719" width="11.6328125" bestFit="1" customWidth="1"/>
    <col min="10720" max="10720" width="14.36328125" bestFit="1" customWidth="1"/>
    <col min="10721" max="10721" width="14.453125" bestFit="1" customWidth="1"/>
    <col min="10722" max="10722" width="11.6328125" bestFit="1" customWidth="1"/>
    <col min="10723" max="10723" width="14.36328125" bestFit="1" customWidth="1"/>
    <col min="10724" max="10724" width="14.453125" bestFit="1" customWidth="1"/>
    <col min="10725" max="10725" width="11.6328125" bestFit="1" customWidth="1"/>
    <col min="10726" max="10726" width="14.36328125" bestFit="1" customWidth="1"/>
    <col min="10727" max="10727" width="14.453125" bestFit="1" customWidth="1"/>
    <col min="10728" max="10728" width="11.6328125" bestFit="1" customWidth="1"/>
    <col min="10729" max="10729" width="14.36328125" bestFit="1" customWidth="1"/>
    <col min="10730" max="10730" width="14.453125" bestFit="1" customWidth="1"/>
    <col min="10731" max="10731" width="11.6328125" bestFit="1" customWidth="1"/>
    <col min="10732" max="10732" width="14.36328125" bestFit="1" customWidth="1"/>
    <col min="10733" max="10733" width="14.453125" bestFit="1" customWidth="1"/>
    <col min="10734" max="10734" width="11.6328125" bestFit="1" customWidth="1"/>
    <col min="10735" max="10735" width="14.36328125" bestFit="1" customWidth="1"/>
    <col min="10736" max="10736" width="14.453125" bestFit="1" customWidth="1"/>
    <col min="10737" max="10737" width="11.6328125" bestFit="1" customWidth="1"/>
    <col min="10738" max="10738" width="14.36328125" bestFit="1" customWidth="1"/>
    <col min="10739" max="10739" width="14.453125" bestFit="1" customWidth="1"/>
    <col min="10740" max="10740" width="11.6328125" bestFit="1" customWidth="1"/>
    <col min="10741" max="10741" width="14.36328125" bestFit="1" customWidth="1"/>
    <col min="10742" max="10742" width="14.453125" bestFit="1" customWidth="1"/>
    <col min="10743" max="10743" width="11.6328125" bestFit="1" customWidth="1"/>
    <col min="10744" max="10744" width="14.36328125" bestFit="1" customWidth="1"/>
    <col min="10745" max="10745" width="14.453125" bestFit="1" customWidth="1"/>
    <col min="10746" max="10746" width="11.6328125" bestFit="1" customWidth="1"/>
    <col min="10747" max="10747" width="14.36328125" bestFit="1" customWidth="1"/>
    <col min="10748" max="10748" width="14.453125" bestFit="1" customWidth="1"/>
    <col min="10749" max="10749" width="11.6328125" bestFit="1" customWidth="1"/>
    <col min="10750" max="10750" width="14.36328125" bestFit="1" customWidth="1"/>
    <col min="10751" max="10751" width="14.453125" bestFit="1" customWidth="1"/>
    <col min="10752" max="10752" width="11.6328125" bestFit="1" customWidth="1"/>
    <col min="10753" max="10753" width="14.36328125" bestFit="1" customWidth="1"/>
    <col min="10754" max="10754" width="14.453125" bestFit="1" customWidth="1"/>
    <col min="10755" max="10755" width="11.6328125" bestFit="1" customWidth="1"/>
    <col min="10756" max="10756" width="14.36328125" bestFit="1" customWidth="1"/>
    <col min="10757" max="10757" width="14.453125" bestFit="1" customWidth="1"/>
    <col min="10758" max="10758" width="11.6328125" bestFit="1" customWidth="1"/>
    <col min="10759" max="10759" width="14.36328125" bestFit="1" customWidth="1"/>
    <col min="10760" max="10760" width="14.453125" bestFit="1" customWidth="1"/>
    <col min="10761" max="10761" width="11.6328125" bestFit="1" customWidth="1"/>
    <col min="10762" max="10762" width="14.36328125" bestFit="1" customWidth="1"/>
    <col min="10763" max="10763" width="14.453125" bestFit="1" customWidth="1"/>
    <col min="10764" max="10764" width="11.6328125" bestFit="1" customWidth="1"/>
    <col min="10765" max="10765" width="14.36328125" bestFit="1" customWidth="1"/>
    <col min="10766" max="10766" width="14.453125" bestFit="1" customWidth="1"/>
    <col min="10767" max="10767" width="11.6328125" bestFit="1" customWidth="1"/>
    <col min="10768" max="10768" width="14.36328125" bestFit="1" customWidth="1"/>
    <col min="10769" max="10769" width="14.453125" bestFit="1" customWidth="1"/>
    <col min="10770" max="10770" width="11.6328125" bestFit="1" customWidth="1"/>
    <col min="10771" max="10771" width="14.36328125" bestFit="1" customWidth="1"/>
    <col min="10772" max="10772" width="14.453125" bestFit="1" customWidth="1"/>
    <col min="10773" max="10773" width="11.6328125" bestFit="1" customWidth="1"/>
    <col min="10774" max="10774" width="14.36328125" bestFit="1" customWidth="1"/>
    <col min="10775" max="10775" width="14.453125" bestFit="1" customWidth="1"/>
    <col min="10776" max="10776" width="11.6328125" bestFit="1" customWidth="1"/>
    <col min="10777" max="10777" width="14.36328125" bestFit="1" customWidth="1"/>
    <col min="10778" max="10778" width="14.453125" bestFit="1" customWidth="1"/>
    <col min="10779" max="10779" width="11.6328125" bestFit="1" customWidth="1"/>
    <col min="10780" max="10780" width="14.36328125" bestFit="1" customWidth="1"/>
    <col min="10781" max="10781" width="14.453125" bestFit="1" customWidth="1"/>
    <col min="10782" max="10782" width="11.6328125" bestFit="1" customWidth="1"/>
    <col min="10783" max="10783" width="14.36328125" bestFit="1" customWidth="1"/>
    <col min="10784" max="10784" width="14.453125" bestFit="1" customWidth="1"/>
    <col min="10785" max="10785" width="11.6328125" bestFit="1" customWidth="1"/>
    <col min="10786" max="10786" width="14.36328125" bestFit="1" customWidth="1"/>
    <col min="10787" max="10787" width="14.453125" bestFit="1" customWidth="1"/>
    <col min="10788" max="10788" width="11.6328125" bestFit="1" customWidth="1"/>
    <col min="10789" max="10789" width="14.36328125" bestFit="1" customWidth="1"/>
    <col min="10790" max="10790" width="14.453125" bestFit="1" customWidth="1"/>
    <col min="10791" max="10791" width="11.6328125" bestFit="1" customWidth="1"/>
    <col min="10792" max="10792" width="14.36328125" bestFit="1" customWidth="1"/>
    <col min="10793" max="10793" width="14.453125" bestFit="1" customWidth="1"/>
    <col min="10794" max="10794" width="11.6328125" bestFit="1" customWidth="1"/>
    <col min="10795" max="10795" width="14.36328125" bestFit="1" customWidth="1"/>
    <col min="10796" max="10796" width="14.453125" bestFit="1" customWidth="1"/>
    <col min="10797" max="10797" width="11.6328125" bestFit="1" customWidth="1"/>
    <col min="10798" max="10798" width="14.36328125" bestFit="1" customWidth="1"/>
    <col min="10799" max="10799" width="14.453125" bestFit="1" customWidth="1"/>
    <col min="10800" max="10800" width="11.6328125" bestFit="1" customWidth="1"/>
    <col min="10801" max="10801" width="14.36328125" bestFit="1" customWidth="1"/>
    <col min="10802" max="10802" width="14.453125" bestFit="1" customWidth="1"/>
    <col min="10803" max="10803" width="11.6328125" bestFit="1" customWidth="1"/>
    <col min="10804" max="10804" width="14.36328125" bestFit="1" customWidth="1"/>
    <col min="10805" max="10805" width="14.453125" bestFit="1" customWidth="1"/>
    <col min="10806" max="10806" width="11.6328125" bestFit="1" customWidth="1"/>
    <col min="10807" max="10807" width="14.36328125" bestFit="1" customWidth="1"/>
    <col min="10808" max="10808" width="14.453125" bestFit="1" customWidth="1"/>
    <col min="10809" max="10809" width="11.6328125" bestFit="1" customWidth="1"/>
    <col min="10810" max="10810" width="14.36328125" bestFit="1" customWidth="1"/>
    <col min="10811" max="10811" width="14.453125" bestFit="1" customWidth="1"/>
    <col min="10812" max="10812" width="11.6328125" bestFit="1" customWidth="1"/>
    <col min="10813" max="10813" width="14.36328125" bestFit="1" customWidth="1"/>
    <col min="10814" max="10814" width="14.453125" bestFit="1" customWidth="1"/>
    <col min="10815" max="10815" width="11.6328125" bestFit="1" customWidth="1"/>
    <col min="10816" max="10816" width="14.36328125" bestFit="1" customWidth="1"/>
    <col min="10817" max="10817" width="14.453125" bestFit="1" customWidth="1"/>
    <col min="10818" max="10818" width="11.6328125" bestFit="1" customWidth="1"/>
    <col min="10819" max="10819" width="14.36328125" bestFit="1" customWidth="1"/>
    <col min="10820" max="10820" width="14.453125" bestFit="1" customWidth="1"/>
    <col min="10821" max="10821" width="11.6328125" bestFit="1" customWidth="1"/>
    <col min="10822" max="10822" width="14.36328125" bestFit="1" customWidth="1"/>
    <col min="10823" max="10823" width="14.453125" bestFit="1" customWidth="1"/>
    <col min="10824" max="10824" width="11.6328125" bestFit="1" customWidth="1"/>
    <col min="10825" max="10825" width="14.36328125" bestFit="1" customWidth="1"/>
    <col min="10826" max="10826" width="14.453125" bestFit="1" customWidth="1"/>
    <col min="10827" max="10827" width="11.6328125" bestFit="1" customWidth="1"/>
    <col min="10828" max="10828" width="14.36328125" bestFit="1" customWidth="1"/>
    <col min="10829" max="10829" width="14.453125" bestFit="1" customWidth="1"/>
    <col min="10830" max="10830" width="11.6328125" bestFit="1" customWidth="1"/>
    <col min="10831" max="10831" width="14.36328125" bestFit="1" customWidth="1"/>
    <col min="10832" max="10832" width="14.453125" bestFit="1" customWidth="1"/>
    <col min="10833" max="10833" width="11.6328125" bestFit="1" customWidth="1"/>
    <col min="10834" max="10834" width="14.36328125" bestFit="1" customWidth="1"/>
    <col min="10835" max="10835" width="14.453125" bestFit="1" customWidth="1"/>
    <col min="10836" max="10836" width="11.6328125" bestFit="1" customWidth="1"/>
    <col min="10837" max="10837" width="14.36328125" bestFit="1" customWidth="1"/>
    <col min="10838" max="10838" width="14.453125" bestFit="1" customWidth="1"/>
    <col min="10839" max="10839" width="11.6328125" bestFit="1" customWidth="1"/>
    <col min="10840" max="10840" width="14.36328125" bestFit="1" customWidth="1"/>
    <col min="10841" max="10841" width="14.453125" bestFit="1" customWidth="1"/>
    <col min="10842" max="10842" width="11.6328125" bestFit="1" customWidth="1"/>
    <col min="10843" max="10843" width="14.36328125" bestFit="1" customWidth="1"/>
    <col min="10844" max="10844" width="14.453125" bestFit="1" customWidth="1"/>
    <col min="10845" max="10845" width="11.6328125" bestFit="1" customWidth="1"/>
    <col min="10846" max="10846" width="14.36328125" bestFit="1" customWidth="1"/>
    <col min="10847" max="10847" width="14.453125" bestFit="1" customWidth="1"/>
    <col min="10848" max="10848" width="11.6328125" bestFit="1" customWidth="1"/>
    <col min="10849" max="10849" width="14.36328125" bestFit="1" customWidth="1"/>
    <col min="10850" max="10850" width="14.453125" bestFit="1" customWidth="1"/>
    <col min="10851" max="10851" width="11.6328125" bestFit="1" customWidth="1"/>
    <col min="10852" max="10852" width="14.36328125" bestFit="1" customWidth="1"/>
    <col min="10853" max="10853" width="14.453125" bestFit="1" customWidth="1"/>
    <col min="10854" max="10854" width="11.6328125" bestFit="1" customWidth="1"/>
    <col min="10855" max="10855" width="14.36328125" bestFit="1" customWidth="1"/>
    <col min="10856" max="10856" width="14.453125" bestFit="1" customWidth="1"/>
    <col min="10857" max="10857" width="11.6328125" bestFit="1" customWidth="1"/>
    <col min="10858" max="10858" width="14.36328125" bestFit="1" customWidth="1"/>
    <col min="10859" max="10859" width="14.453125" bestFit="1" customWidth="1"/>
    <col min="10860" max="10860" width="11.6328125" bestFit="1" customWidth="1"/>
    <col min="10861" max="10861" width="14.36328125" bestFit="1" customWidth="1"/>
    <col min="10862" max="10862" width="14.453125" bestFit="1" customWidth="1"/>
    <col min="10863" max="10863" width="11.6328125" bestFit="1" customWidth="1"/>
    <col min="10864" max="10864" width="14.36328125" bestFit="1" customWidth="1"/>
    <col min="10865" max="10865" width="14.453125" bestFit="1" customWidth="1"/>
    <col min="10866" max="10866" width="11.6328125" bestFit="1" customWidth="1"/>
    <col min="10867" max="10867" width="14.36328125" bestFit="1" customWidth="1"/>
    <col min="10868" max="10868" width="14.453125" bestFit="1" customWidth="1"/>
    <col min="10869" max="10869" width="11.6328125" bestFit="1" customWidth="1"/>
    <col min="10870" max="10870" width="14.36328125" bestFit="1" customWidth="1"/>
    <col min="10871" max="10871" width="14.453125" bestFit="1" customWidth="1"/>
    <col min="10872" max="10872" width="11.6328125" bestFit="1" customWidth="1"/>
    <col min="10873" max="10873" width="14.36328125" bestFit="1" customWidth="1"/>
    <col min="10874" max="10874" width="14.453125" bestFit="1" customWidth="1"/>
    <col min="10875" max="10875" width="11.6328125" bestFit="1" customWidth="1"/>
    <col min="10876" max="10876" width="14.36328125" bestFit="1" customWidth="1"/>
    <col min="10877" max="10877" width="14.453125" bestFit="1" customWidth="1"/>
    <col min="10878" max="10878" width="11.6328125" bestFit="1" customWidth="1"/>
    <col min="10879" max="10879" width="14.36328125" bestFit="1" customWidth="1"/>
    <col min="10880" max="10880" width="14.453125" bestFit="1" customWidth="1"/>
    <col min="10881" max="10881" width="11.6328125" bestFit="1" customWidth="1"/>
    <col min="10882" max="10882" width="14.36328125" bestFit="1" customWidth="1"/>
    <col min="10883" max="10883" width="14.453125" bestFit="1" customWidth="1"/>
    <col min="10884" max="10884" width="11.6328125" bestFit="1" customWidth="1"/>
    <col min="10885" max="10885" width="14.36328125" bestFit="1" customWidth="1"/>
    <col min="10886" max="10886" width="14.453125" bestFit="1" customWidth="1"/>
    <col min="10887" max="10887" width="11.6328125" bestFit="1" customWidth="1"/>
    <col min="10888" max="10888" width="14.36328125" bestFit="1" customWidth="1"/>
    <col min="10889" max="10889" width="14.453125" bestFit="1" customWidth="1"/>
    <col min="10890" max="10890" width="11.6328125" bestFit="1" customWidth="1"/>
    <col min="10891" max="10891" width="14.36328125" bestFit="1" customWidth="1"/>
    <col min="10892" max="10892" width="14.453125" bestFit="1" customWidth="1"/>
    <col min="10893" max="10893" width="11.6328125" bestFit="1" customWidth="1"/>
    <col min="10894" max="10894" width="14.36328125" bestFit="1" customWidth="1"/>
    <col min="10895" max="10895" width="14.453125" bestFit="1" customWidth="1"/>
    <col min="10896" max="10896" width="11.6328125" bestFit="1" customWidth="1"/>
    <col min="10897" max="10897" width="14.36328125" bestFit="1" customWidth="1"/>
    <col min="10898" max="10898" width="14.453125" bestFit="1" customWidth="1"/>
    <col min="10899" max="10899" width="11.6328125" bestFit="1" customWidth="1"/>
    <col min="10900" max="10900" width="14.36328125" bestFit="1" customWidth="1"/>
    <col min="10901" max="10901" width="14.453125" bestFit="1" customWidth="1"/>
    <col min="10902" max="10902" width="11.6328125" bestFit="1" customWidth="1"/>
    <col min="10903" max="10903" width="14.36328125" bestFit="1" customWidth="1"/>
    <col min="10904" max="10904" width="14.453125" bestFit="1" customWidth="1"/>
    <col min="10905" max="10905" width="11.6328125" bestFit="1" customWidth="1"/>
    <col min="10906" max="10906" width="14.36328125" bestFit="1" customWidth="1"/>
    <col min="10907" max="10907" width="14.453125" bestFit="1" customWidth="1"/>
    <col min="10908" max="10908" width="11.6328125" bestFit="1" customWidth="1"/>
    <col min="10909" max="10909" width="14.36328125" bestFit="1" customWidth="1"/>
    <col min="10910" max="10910" width="14.453125" bestFit="1" customWidth="1"/>
    <col min="10911" max="10911" width="11.6328125" bestFit="1" customWidth="1"/>
    <col min="10912" max="10912" width="14.36328125" bestFit="1" customWidth="1"/>
    <col min="10913" max="10913" width="14.453125" bestFit="1" customWidth="1"/>
    <col min="10914" max="10914" width="11.6328125" bestFit="1" customWidth="1"/>
    <col min="10915" max="10915" width="14.36328125" bestFit="1" customWidth="1"/>
    <col min="10916" max="10916" width="14.453125" bestFit="1" customWidth="1"/>
    <col min="10917" max="10917" width="11.6328125" bestFit="1" customWidth="1"/>
    <col min="10918" max="10918" width="14.36328125" bestFit="1" customWidth="1"/>
    <col min="10919" max="10919" width="14.453125" bestFit="1" customWidth="1"/>
    <col min="10920" max="10920" width="11.6328125" bestFit="1" customWidth="1"/>
    <col min="10921" max="10921" width="14.36328125" bestFit="1" customWidth="1"/>
    <col min="10922" max="10922" width="14.453125" bestFit="1" customWidth="1"/>
    <col min="10923" max="10923" width="11.6328125" bestFit="1" customWidth="1"/>
    <col min="10924" max="10924" width="14.36328125" bestFit="1" customWidth="1"/>
    <col min="10925" max="10925" width="14.453125" bestFit="1" customWidth="1"/>
    <col min="10926" max="10926" width="11.6328125" bestFit="1" customWidth="1"/>
    <col min="10927" max="10927" width="14.36328125" bestFit="1" customWidth="1"/>
    <col min="10928" max="10928" width="14.453125" bestFit="1" customWidth="1"/>
    <col min="10929" max="10929" width="11.6328125" bestFit="1" customWidth="1"/>
    <col min="10930" max="10930" width="14.36328125" bestFit="1" customWidth="1"/>
    <col min="10931" max="10931" width="14.453125" bestFit="1" customWidth="1"/>
    <col min="10932" max="10932" width="11.6328125" bestFit="1" customWidth="1"/>
    <col min="10933" max="10933" width="14.36328125" bestFit="1" customWidth="1"/>
    <col min="10934" max="10934" width="14.453125" bestFit="1" customWidth="1"/>
    <col min="10935" max="10935" width="11.6328125" bestFit="1" customWidth="1"/>
    <col min="10936" max="10936" width="14.36328125" bestFit="1" customWidth="1"/>
    <col min="10937" max="10937" width="14.453125" bestFit="1" customWidth="1"/>
    <col min="10938" max="10938" width="11.6328125" bestFit="1" customWidth="1"/>
    <col min="10939" max="10939" width="14.36328125" bestFit="1" customWidth="1"/>
    <col min="10940" max="10940" width="14.453125" bestFit="1" customWidth="1"/>
    <col min="10941" max="10941" width="11.6328125" bestFit="1" customWidth="1"/>
    <col min="10942" max="10942" width="14.36328125" bestFit="1" customWidth="1"/>
    <col min="10943" max="10943" width="14.453125" bestFit="1" customWidth="1"/>
    <col min="10944" max="10944" width="11.6328125" bestFit="1" customWidth="1"/>
    <col min="10945" max="10945" width="14.36328125" bestFit="1" customWidth="1"/>
    <col min="10946" max="10946" width="14.453125" bestFit="1" customWidth="1"/>
    <col min="10947" max="10947" width="11.6328125" bestFit="1" customWidth="1"/>
    <col min="10948" max="10948" width="14.36328125" bestFit="1" customWidth="1"/>
    <col min="10949" max="10949" width="14.453125" bestFit="1" customWidth="1"/>
    <col min="10950" max="10950" width="11.6328125" bestFit="1" customWidth="1"/>
    <col min="10951" max="10951" width="14.36328125" bestFit="1" customWidth="1"/>
    <col min="10952" max="10952" width="14.453125" bestFit="1" customWidth="1"/>
    <col min="10953" max="10953" width="11.6328125" bestFit="1" customWidth="1"/>
    <col min="10954" max="10954" width="14.36328125" bestFit="1" customWidth="1"/>
    <col min="10955" max="10955" width="14.453125" bestFit="1" customWidth="1"/>
    <col min="10956" max="10956" width="11.6328125" bestFit="1" customWidth="1"/>
    <col min="10957" max="10957" width="14.36328125" bestFit="1" customWidth="1"/>
    <col min="10958" max="10958" width="14.453125" bestFit="1" customWidth="1"/>
    <col min="10959" max="10959" width="11.6328125" bestFit="1" customWidth="1"/>
    <col min="10960" max="10960" width="14.36328125" bestFit="1" customWidth="1"/>
    <col min="10961" max="10961" width="14.453125" bestFit="1" customWidth="1"/>
    <col min="10962" max="10962" width="11.6328125" bestFit="1" customWidth="1"/>
    <col min="10963" max="10963" width="14.36328125" bestFit="1" customWidth="1"/>
    <col min="10964" max="10964" width="14.453125" bestFit="1" customWidth="1"/>
    <col min="10965" max="10965" width="11.6328125" bestFit="1" customWidth="1"/>
    <col min="10966" max="10966" width="14.36328125" bestFit="1" customWidth="1"/>
    <col min="10967" max="10967" width="14.453125" bestFit="1" customWidth="1"/>
    <col min="10968" max="10968" width="11.6328125" bestFit="1" customWidth="1"/>
    <col min="10969" max="10969" width="14.36328125" bestFit="1" customWidth="1"/>
    <col min="10970" max="10970" width="14.453125" bestFit="1" customWidth="1"/>
    <col min="10971" max="10971" width="11.6328125" bestFit="1" customWidth="1"/>
    <col min="10972" max="10972" width="14.36328125" bestFit="1" customWidth="1"/>
    <col min="10973" max="10973" width="14.453125" bestFit="1" customWidth="1"/>
    <col min="10974" max="10974" width="11.6328125" bestFit="1" customWidth="1"/>
    <col min="10975" max="10975" width="14.36328125" bestFit="1" customWidth="1"/>
    <col min="10976" max="10976" width="14.453125" bestFit="1" customWidth="1"/>
    <col min="10977" max="10977" width="11.6328125" bestFit="1" customWidth="1"/>
    <col min="10978" max="10978" width="14.36328125" bestFit="1" customWidth="1"/>
    <col min="10979" max="10979" width="14.453125" bestFit="1" customWidth="1"/>
    <col min="10980" max="10980" width="11.6328125" bestFit="1" customWidth="1"/>
    <col min="10981" max="10981" width="14.36328125" bestFit="1" customWidth="1"/>
    <col min="10982" max="10982" width="14.453125" bestFit="1" customWidth="1"/>
    <col min="10983" max="10983" width="11.6328125" bestFit="1" customWidth="1"/>
    <col min="10984" max="10984" width="14.36328125" bestFit="1" customWidth="1"/>
    <col min="10985" max="10985" width="14.453125" bestFit="1" customWidth="1"/>
    <col min="10986" max="10986" width="11.6328125" bestFit="1" customWidth="1"/>
    <col min="10987" max="10987" width="14.36328125" bestFit="1" customWidth="1"/>
    <col min="10988" max="10988" width="14.453125" bestFit="1" customWidth="1"/>
    <col min="10989" max="10989" width="11.6328125" bestFit="1" customWidth="1"/>
    <col min="10990" max="10990" width="14.36328125" bestFit="1" customWidth="1"/>
    <col min="10991" max="10991" width="14.453125" bestFit="1" customWidth="1"/>
    <col min="10992" max="10992" width="11.6328125" bestFit="1" customWidth="1"/>
    <col min="10993" max="10993" width="14.36328125" bestFit="1" customWidth="1"/>
    <col min="10994" max="10994" width="14.453125" bestFit="1" customWidth="1"/>
    <col min="10995" max="10995" width="11.6328125" bestFit="1" customWidth="1"/>
    <col min="10996" max="10996" width="14.36328125" bestFit="1" customWidth="1"/>
    <col min="10997" max="10997" width="14.453125" bestFit="1" customWidth="1"/>
    <col min="10998" max="10998" width="11.6328125" bestFit="1" customWidth="1"/>
    <col min="10999" max="10999" width="14.36328125" bestFit="1" customWidth="1"/>
    <col min="11000" max="11000" width="14.453125" bestFit="1" customWidth="1"/>
    <col min="11001" max="11001" width="11.6328125" bestFit="1" customWidth="1"/>
    <col min="11002" max="11002" width="14.36328125" bestFit="1" customWidth="1"/>
    <col min="11003" max="11003" width="14.453125" bestFit="1" customWidth="1"/>
    <col min="11004" max="11004" width="11.6328125" bestFit="1" customWidth="1"/>
    <col min="11005" max="11005" width="14.36328125" bestFit="1" customWidth="1"/>
    <col min="11006" max="11006" width="14.453125" bestFit="1" customWidth="1"/>
    <col min="11007" max="11007" width="11.6328125" bestFit="1" customWidth="1"/>
    <col min="11008" max="11008" width="14.36328125" bestFit="1" customWidth="1"/>
    <col min="11009" max="11009" width="14.453125" bestFit="1" customWidth="1"/>
    <col min="11010" max="11010" width="11.6328125" bestFit="1" customWidth="1"/>
    <col min="11011" max="11011" width="14.36328125" bestFit="1" customWidth="1"/>
    <col min="11012" max="11012" width="14.453125" bestFit="1" customWidth="1"/>
    <col min="11013" max="11013" width="11.6328125" bestFit="1" customWidth="1"/>
    <col min="11014" max="11014" width="14.36328125" bestFit="1" customWidth="1"/>
    <col min="11015" max="11015" width="14.453125" bestFit="1" customWidth="1"/>
    <col min="11016" max="11016" width="11.6328125" bestFit="1" customWidth="1"/>
    <col min="11017" max="11017" width="14.36328125" bestFit="1" customWidth="1"/>
    <col min="11018" max="11018" width="14.453125" bestFit="1" customWidth="1"/>
    <col min="11019" max="11019" width="11.6328125" bestFit="1" customWidth="1"/>
    <col min="11020" max="11020" width="14.36328125" bestFit="1" customWidth="1"/>
    <col min="11021" max="11021" width="14.453125" bestFit="1" customWidth="1"/>
    <col min="11022" max="11022" width="11.6328125" bestFit="1" customWidth="1"/>
    <col min="11023" max="11023" width="14.36328125" bestFit="1" customWidth="1"/>
    <col min="11024" max="11024" width="14.453125" bestFit="1" customWidth="1"/>
    <col min="11025" max="11025" width="11.6328125" bestFit="1" customWidth="1"/>
    <col min="11026" max="11026" width="14.36328125" bestFit="1" customWidth="1"/>
    <col min="11027" max="11027" width="14.453125" bestFit="1" customWidth="1"/>
    <col min="11028" max="11028" width="11.6328125" bestFit="1" customWidth="1"/>
    <col min="11029" max="11029" width="14.36328125" bestFit="1" customWidth="1"/>
    <col min="11030" max="11030" width="14.453125" bestFit="1" customWidth="1"/>
    <col min="11031" max="11031" width="11.6328125" bestFit="1" customWidth="1"/>
    <col min="11032" max="11032" width="14.36328125" bestFit="1" customWidth="1"/>
    <col min="11033" max="11033" width="14.453125" bestFit="1" customWidth="1"/>
    <col min="11034" max="11034" width="11.6328125" bestFit="1" customWidth="1"/>
    <col min="11035" max="11035" width="14.36328125" bestFit="1" customWidth="1"/>
    <col min="11036" max="11036" width="14.453125" bestFit="1" customWidth="1"/>
    <col min="11037" max="11037" width="11.6328125" bestFit="1" customWidth="1"/>
    <col min="11038" max="11038" width="14.36328125" bestFit="1" customWidth="1"/>
    <col min="11039" max="11039" width="14.453125" bestFit="1" customWidth="1"/>
    <col min="11040" max="11040" width="11.6328125" bestFit="1" customWidth="1"/>
    <col min="11041" max="11041" width="14.36328125" bestFit="1" customWidth="1"/>
    <col min="11042" max="11042" width="14.453125" bestFit="1" customWidth="1"/>
    <col min="11043" max="11043" width="11.6328125" bestFit="1" customWidth="1"/>
    <col min="11044" max="11044" width="14.36328125" bestFit="1" customWidth="1"/>
    <col min="11045" max="11045" width="14.453125" bestFit="1" customWidth="1"/>
    <col min="11046" max="11046" width="11.6328125" bestFit="1" customWidth="1"/>
    <col min="11047" max="11047" width="14.36328125" bestFit="1" customWidth="1"/>
    <col min="11048" max="11048" width="14.453125" bestFit="1" customWidth="1"/>
    <col min="11049" max="11049" width="11.6328125" bestFit="1" customWidth="1"/>
    <col min="11050" max="11050" width="14.36328125" bestFit="1" customWidth="1"/>
    <col min="11051" max="11051" width="14.453125" bestFit="1" customWidth="1"/>
    <col min="11052" max="11052" width="11.6328125" bestFit="1" customWidth="1"/>
    <col min="11053" max="11053" width="14.36328125" bestFit="1" customWidth="1"/>
    <col min="11054" max="11054" width="14.453125" bestFit="1" customWidth="1"/>
    <col min="11055" max="11055" width="11.6328125" bestFit="1" customWidth="1"/>
    <col min="11056" max="11056" width="14.36328125" bestFit="1" customWidth="1"/>
    <col min="11057" max="11057" width="14.453125" bestFit="1" customWidth="1"/>
    <col min="11058" max="11058" width="11.6328125" bestFit="1" customWidth="1"/>
    <col min="11059" max="11059" width="14.36328125" bestFit="1" customWidth="1"/>
    <col min="11060" max="11060" width="14.453125" bestFit="1" customWidth="1"/>
    <col min="11061" max="11061" width="11.6328125" bestFit="1" customWidth="1"/>
    <col min="11062" max="11062" width="14.36328125" bestFit="1" customWidth="1"/>
    <col min="11063" max="11063" width="14.453125" bestFit="1" customWidth="1"/>
    <col min="11064" max="11064" width="11.6328125" bestFit="1" customWidth="1"/>
    <col min="11065" max="11065" width="14.36328125" bestFit="1" customWidth="1"/>
    <col min="11066" max="11066" width="14.453125" bestFit="1" customWidth="1"/>
    <col min="11067" max="11067" width="11.6328125" bestFit="1" customWidth="1"/>
    <col min="11068" max="11068" width="14.36328125" bestFit="1" customWidth="1"/>
    <col min="11069" max="11069" width="14.453125" bestFit="1" customWidth="1"/>
    <col min="11070" max="11070" width="11.6328125" bestFit="1" customWidth="1"/>
    <col min="11071" max="11071" width="14.36328125" bestFit="1" customWidth="1"/>
    <col min="11072" max="11072" width="14.453125" bestFit="1" customWidth="1"/>
    <col min="11073" max="11073" width="11.6328125" bestFit="1" customWidth="1"/>
    <col min="11074" max="11074" width="14.36328125" bestFit="1" customWidth="1"/>
    <col min="11075" max="11075" width="14.453125" bestFit="1" customWidth="1"/>
    <col min="11076" max="11076" width="11.6328125" bestFit="1" customWidth="1"/>
    <col min="11077" max="11077" width="14.36328125" bestFit="1" customWidth="1"/>
    <col min="11078" max="11078" width="14.453125" bestFit="1" customWidth="1"/>
    <col min="11079" max="11079" width="11.6328125" bestFit="1" customWidth="1"/>
    <col min="11080" max="11080" width="14.36328125" bestFit="1" customWidth="1"/>
    <col min="11081" max="11081" width="14.453125" bestFit="1" customWidth="1"/>
    <col min="11082" max="11082" width="11.6328125" bestFit="1" customWidth="1"/>
    <col min="11083" max="11083" width="14.36328125" bestFit="1" customWidth="1"/>
    <col min="11084" max="11084" width="14.453125" bestFit="1" customWidth="1"/>
    <col min="11085" max="11085" width="11.6328125" bestFit="1" customWidth="1"/>
    <col min="11086" max="11086" width="14.36328125" bestFit="1" customWidth="1"/>
    <col min="11087" max="11087" width="14.453125" bestFit="1" customWidth="1"/>
    <col min="11088" max="11088" width="11.6328125" bestFit="1" customWidth="1"/>
    <col min="11089" max="11089" width="14.36328125" bestFit="1" customWidth="1"/>
    <col min="11090" max="11090" width="14.453125" bestFit="1" customWidth="1"/>
    <col min="11091" max="11091" width="11.6328125" bestFit="1" customWidth="1"/>
    <col min="11092" max="11092" width="14.36328125" bestFit="1" customWidth="1"/>
    <col min="11093" max="11093" width="14.453125" bestFit="1" customWidth="1"/>
    <col min="11094" max="11094" width="11.6328125" bestFit="1" customWidth="1"/>
    <col min="11095" max="11095" width="14.36328125" bestFit="1" customWidth="1"/>
    <col min="11096" max="11096" width="14.453125" bestFit="1" customWidth="1"/>
    <col min="11097" max="11097" width="11.6328125" bestFit="1" customWidth="1"/>
    <col min="11098" max="11098" width="14.36328125" bestFit="1" customWidth="1"/>
    <col min="11099" max="11099" width="14.453125" bestFit="1" customWidth="1"/>
    <col min="11100" max="11100" width="11.6328125" bestFit="1" customWidth="1"/>
    <col min="11101" max="11101" width="14.36328125" bestFit="1" customWidth="1"/>
    <col min="11102" max="11102" width="14.453125" bestFit="1" customWidth="1"/>
    <col min="11103" max="11103" width="11.6328125" bestFit="1" customWidth="1"/>
    <col min="11104" max="11104" width="14.36328125" bestFit="1" customWidth="1"/>
    <col min="11105" max="11105" width="14.453125" bestFit="1" customWidth="1"/>
    <col min="11106" max="11106" width="11.6328125" bestFit="1" customWidth="1"/>
    <col min="11107" max="11107" width="14.36328125" bestFit="1" customWidth="1"/>
    <col min="11108" max="11108" width="14.453125" bestFit="1" customWidth="1"/>
    <col min="11109" max="11109" width="11.6328125" bestFit="1" customWidth="1"/>
    <col min="11110" max="11110" width="14.36328125" bestFit="1" customWidth="1"/>
    <col min="11111" max="11111" width="14.453125" bestFit="1" customWidth="1"/>
    <col min="11112" max="11112" width="11.6328125" bestFit="1" customWidth="1"/>
    <col min="11113" max="11113" width="14.36328125" bestFit="1" customWidth="1"/>
    <col min="11114" max="11114" width="14.453125" bestFit="1" customWidth="1"/>
    <col min="11115" max="11115" width="11.6328125" bestFit="1" customWidth="1"/>
    <col min="11116" max="11116" width="14.36328125" bestFit="1" customWidth="1"/>
    <col min="11117" max="11117" width="14.453125" bestFit="1" customWidth="1"/>
    <col min="11118" max="11118" width="11.6328125" bestFit="1" customWidth="1"/>
    <col min="11119" max="11119" width="14.36328125" bestFit="1" customWidth="1"/>
    <col min="11120" max="11120" width="14.453125" bestFit="1" customWidth="1"/>
    <col min="11121" max="11121" width="11.6328125" bestFit="1" customWidth="1"/>
    <col min="11122" max="11122" width="14.36328125" bestFit="1" customWidth="1"/>
    <col min="11123" max="11123" width="14.453125" bestFit="1" customWidth="1"/>
    <col min="11124" max="11124" width="11.6328125" bestFit="1" customWidth="1"/>
    <col min="11125" max="11125" width="14.36328125" bestFit="1" customWidth="1"/>
    <col min="11126" max="11126" width="14.453125" bestFit="1" customWidth="1"/>
    <col min="11127" max="11127" width="11.6328125" bestFit="1" customWidth="1"/>
    <col min="11128" max="11128" width="14.36328125" bestFit="1" customWidth="1"/>
    <col min="11129" max="11129" width="14.453125" bestFit="1" customWidth="1"/>
    <col min="11130" max="11130" width="11.6328125" bestFit="1" customWidth="1"/>
    <col min="11131" max="11131" width="14.36328125" bestFit="1" customWidth="1"/>
    <col min="11132" max="11132" width="14.453125" bestFit="1" customWidth="1"/>
    <col min="11133" max="11133" width="11.6328125" bestFit="1" customWidth="1"/>
    <col min="11134" max="11134" width="14.36328125" bestFit="1" customWidth="1"/>
    <col min="11135" max="11135" width="14.453125" bestFit="1" customWidth="1"/>
    <col min="11136" max="11136" width="11.6328125" bestFit="1" customWidth="1"/>
    <col min="11137" max="11137" width="14.36328125" bestFit="1" customWidth="1"/>
    <col min="11138" max="11138" width="14.453125" bestFit="1" customWidth="1"/>
    <col min="11139" max="11139" width="11.6328125" bestFit="1" customWidth="1"/>
    <col min="11140" max="11140" width="14.36328125" bestFit="1" customWidth="1"/>
    <col min="11141" max="11141" width="14.453125" bestFit="1" customWidth="1"/>
    <col min="11142" max="11142" width="11.6328125" bestFit="1" customWidth="1"/>
    <col min="11143" max="11143" width="14.36328125" bestFit="1" customWidth="1"/>
    <col min="11144" max="11144" width="14.453125" bestFit="1" customWidth="1"/>
    <col min="11145" max="11145" width="11.6328125" bestFit="1" customWidth="1"/>
    <col min="11146" max="11146" width="14.36328125" bestFit="1" customWidth="1"/>
    <col min="11147" max="11147" width="14.453125" bestFit="1" customWidth="1"/>
    <col min="11148" max="11148" width="11.6328125" bestFit="1" customWidth="1"/>
    <col min="11149" max="11149" width="14.36328125" bestFit="1" customWidth="1"/>
    <col min="11150" max="11150" width="14.453125" bestFit="1" customWidth="1"/>
    <col min="11151" max="11151" width="11.6328125" bestFit="1" customWidth="1"/>
    <col min="11152" max="11152" width="14.36328125" bestFit="1" customWidth="1"/>
    <col min="11153" max="11153" width="14.453125" bestFit="1" customWidth="1"/>
    <col min="11154" max="11154" width="11.6328125" bestFit="1" customWidth="1"/>
    <col min="11155" max="11155" width="14.36328125" bestFit="1" customWidth="1"/>
    <col min="11156" max="11156" width="14.453125" bestFit="1" customWidth="1"/>
    <col min="11157" max="11157" width="11.6328125" bestFit="1" customWidth="1"/>
    <col min="11158" max="11158" width="14.36328125" bestFit="1" customWidth="1"/>
    <col min="11159" max="11159" width="14.453125" bestFit="1" customWidth="1"/>
    <col min="11160" max="11160" width="11.6328125" bestFit="1" customWidth="1"/>
    <col min="11161" max="11161" width="14.36328125" bestFit="1" customWidth="1"/>
    <col min="11162" max="11162" width="14.453125" bestFit="1" customWidth="1"/>
    <col min="11163" max="11163" width="11.6328125" bestFit="1" customWidth="1"/>
    <col min="11164" max="11164" width="14.36328125" bestFit="1" customWidth="1"/>
    <col min="11165" max="11165" width="14.453125" bestFit="1" customWidth="1"/>
    <col min="11166" max="11166" width="11.6328125" bestFit="1" customWidth="1"/>
    <col min="11167" max="11167" width="14.36328125" bestFit="1" customWidth="1"/>
    <col min="11168" max="11168" width="14.453125" bestFit="1" customWidth="1"/>
    <col min="11169" max="11169" width="11.6328125" bestFit="1" customWidth="1"/>
    <col min="11170" max="11170" width="14.36328125" bestFit="1" customWidth="1"/>
    <col min="11171" max="11171" width="14.453125" bestFit="1" customWidth="1"/>
    <col min="11172" max="11172" width="11.6328125" bestFit="1" customWidth="1"/>
    <col min="11173" max="11173" width="14.36328125" bestFit="1" customWidth="1"/>
    <col min="11174" max="11174" width="14.453125" bestFit="1" customWidth="1"/>
    <col min="11175" max="11175" width="11.6328125" bestFit="1" customWidth="1"/>
    <col min="11176" max="11176" width="14.36328125" bestFit="1" customWidth="1"/>
    <col min="11177" max="11177" width="14.453125" bestFit="1" customWidth="1"/>
    <col min="11178" max="11178" width="11.6328125" bestFit="1" customWidth="1"/>
    <col min="11179" max="11179" width="14.36328125" bestFit="1" customWidth="1"/>
    <col min="11180" max="11180" width="14.453125" bestFit="1" customWidth="1"/>
    <col min="11181" max="11181" width="11.6328125" bestFit="1" customWidth="1"/>
    <col min="11182" max="11182" width="14.36328125" bestFit="1" customWidth="1"/>
    <col min="11183" max="11183" width="14.453125" bestFit="1" customWidth="1"/>
    <col min="11184" max="11184" width="11.6328125" bestFit="1" customWidth="1"/>
    <col min="11185" max="11185" width="14.36328125" bestFit="1" customWidth="1"/>
    <col min="11186" max="11186" width="14.453125" bestFit="1" customWidth="1"/>
    <col min="11187" max="11187" width="11.6328125" bestFit="1" customWidth="1"/>
    <col min="11188" max="11188" width="14.36328125" bestFit="1" customWidth="1"/>
    <col min="11189" max="11189" width="14.453125" bestFit="1" customWidth="1"/>
    <col min="11190" max="11190" width="11.6328125" bestFit="1" customWidth="1"/>
    <col min="11191" max="11191" width="14.36328125" bestFit="1" customWidth="1"/>
    <col min="11192" max="11192" width="14.453125" bestFit="1" customWidth="1"/>
    <col min="11193" max="11193" width="11.6328125" bestFit="1" customWidth="1"/>
    <col min="11194" max="11194" width="14.36328125" bestFit="1" customWidth="1"/>
    <col min="11195" max="11195" width="14.453125" bestFit="1" customWidth="1"/>
    <col min="11196" max="11196" width="11.6328125" bestFit="1" customWidth="1"/>
    <col min="11197" max="11197" width="14.36328125" bestFit="1" customWidth="1"/>
    <col min="11198" max="11198" width="14.453125" bestFit="1" customWidth="1"/>
    <col min="11199" max="11199" width="11.6328125" bestFit="1" customWidth="1"/>
    <col min="11200" max="11200" width="14.36328125" bestFit="1" customWidth="1"/>
    <col min="11201" max="11201" width="14.453125" bestFit="1" customWidth="1"/>
    <col min="11202" max="11202" width="11.6328125" bestFit="1" customWidth="1"/>
    <col min="11203" max="11203" width="14.36328125" bestFit="1" customWidth="1"/>
    <col min="11204" max="11204" width="14.453125" bestFit="1" customWidth="1"/>
    <col min="11205" max="11205" width="11.6328125" bestFit="1" customWidth="1"/>
    <col min="11206" max="11206" width="14.36328125" bestFit="1" customWidth="1"/>
    <col min="11207" max="11207" width="14.453125" bestFit="1" customWidth="1"/>
    <col min="11208" max="11208" width="11.6328125" bestFit="1" customWidth="1"/>
    <col min="11209" max="11209" width="14.36328125" bestFit="1" customWidth="1"/>
    <col min="11210" max="11210" width="14.453125" bestFit="1" customWidth="1"/>
    <col min="11211" max="11211" width="11.6328125" bestFit="1" customWidth="1"/>
    <col min="11212" max="11212" width="14.36328125" bestFit="1" customWidth="1"/>
    <col min="11213" max="11213" width="14.453125" bestFit="1" customWidth="1"/>
    <col min="11214" max="11214" width="11.6328125" bestFit="1" customWidth="1"/>
    <col min="11215" max="11215" width="14.36328125" bestFit="1" customWidth="1"/>
    <col min="11216" max="11216" width="14.453125" bestFit="1" customWidth="1"/>
    <col min="11217" max="11217" width="11.6328125" bestFit="1" customWidth="1"/>
    <col min="11218" max="11218" width="14.36328125" bestFit="1" customWidth="1"/>
    <col min="11219" max="11219" width="14.453125" bestFit="1" customWidth="1"/>
    <col min="11220" max="11220" width="11.6328125" bestFit="1" customWidth="1"/>
    <col min="11221" max="11221" width="14.36328125" bestFit="1" customWidth="1"/>
    <col min="11222" max="11222" width="14.453125" bestFit="1" customWidth="1"/>
    <col min="11223" max="11223" width="11.6328125" bestFit="1" customWidth="1"/>
    <col min="11224" max="11224" width="14.36328125" bestFit="1" customWidth="1"/>
    <col min="11225" max="11225" width="14.453125" bestFit="1" customWidth="1"/>
    <col min="11226" max="11226" width="11.6328125" bestFit="1" customWidth="1"/>
    <col min="11227" max="11227" width="14.36328125" bestFit="1" customWidth="1"/>
    <col min="11228" max="11228" width="14.453125" bestFit="1" customWidth="1"/>
    <col min="11229" max="11229" width="11.6328125" bestFit="1" customWidth="1"/>
    <col min="11230" max="11230" width="14.36328125" bestFit="1" customWidth="1"/>
    <col min="11231" max="11231" width="14.453125" bestFit="1" customWidth="1"/>
    <col min="11232" max="11232" width="11.6328125" bestFit="1" customWidth="1"/>
    <col min="11233" max="11233" width="14.36328125" bestFit="1" customWidth="1"/>
    <col min="11234" max="11234" width="14.453125" bestFit="1" customWidth="1"/>
    <col min="11235" max="11235" width="11.6328125" bestFit="1" customWidth="1"/>
    <col min="11236" max="11236" width="14.36328125" bestFit="1" customWidth="1"/>
    <col min="11237" max="11237" width="14.453125" bestFit="1" customWidth="1"/>
    <col min="11238" max="11238" width="11.6328125" bestFit="1" customWidth="1"/>
    <col min="11239" max="11239" width="14.36328125" bestFit="1" customWidth="1"/>
    <col min="11240" max="11240" width="14.453125" bestFit="1" customWidth="1"/>
    <col min="11241" max="11241" width="11.6328125" bestFit="1" customWidth="1"/>
    <col min="11242" max="11242" width="14.36328125" bestFit="1" customWidth="1"/>
    <col min="11243" max="11243" width="14.453125" bestFit="1" customWidth="1"/>
    <col min="11244" max="11244" width="11.6328125" bestFit="1" customWidth="1"/>
    <col min="11245" max="11245" width="14.36328125" bestFit="1" customWidth="1"/>
    <col min="11246" max="11246" width="14.453125" bestFit="1" customWidth="1"/>
    <col min="11247" max="11247" width="11.6328125" bestFit="1" customWidth="1"/>
    <col min="11248" max="11248" width="14.36328125" bestFit="1" customWidth="1"/>
    <col min="11249" max="11249" width="14.453125" bestFit="1" customWidth="1"/>
    <col min="11250" max="11250" width="11.6328125" bestFit="1" customWidth="1"/>
    <col min="11251" max="11251" width="14.36328125" bestFit="1" customWidth="1"/>
    <col min="11252" max="11252" width="14.453125" bestFit="1" customWidth="1"/>
    <col min="11253" max="11253" width="11.6328125" bestFit="1" customWidth="1"/>
    <col min="11254" max="11254" width="14.36328125" bestFit="1" customWidth="1"/>
    <col min="11255" max="11255" width="14.453125" bestFit="1" customWidth="1"/>
    <col min="11256" max="11256" width="11.6328125" bestFit="1" customWidth="1"/>
    <col min="11257" max="11257" width="14.36328125" bestFit="1" customWidth="1"/>
    <col min="11258" max="11258" width="14.453125" bestFit="1" customWidth="1"/>
    <col min="11259" max="11259" width="11.6328125" bestFit="1" customWidth="1"/>
    <col min="11260" max="11260" width="14.36328125" bestFit="1" customWidth="1"/>
    <col min="11261" max="11261" width="14.453125" bestFit="1" customWidth="1"/>
    <col min="11262" max="11262" width="11.6328125" bestFit="1" customWidth="1"/>
    <col min="11263" max="11263" width="14.36328125" bestFit="1" customWidth="1"/>
    <col min="11264" max="11264" width="14.453125" bestFit="1" customWidth="1"/>
    <col min="11265" max="11265" width="11.6328125" bestFit="1" customWidth="1"/>
    <col min="11266" max="11266" width="14.36328125" bestFit="1" customWidth="1"/>
    <col min="11267" max="11267" width="14.453125" bestFit="1" customWidth="1"/>
    <col min="11268" max="11268" width="11.6328125" bestFit="1" customWidth="1"/>
    <col min="11269" max="11269" width="14.36328125" bestFit="1" customWidth="1"/>
    <col min="11270" max="11270" width="14.453125" bestFit="1" customWidth="1"/>
    <col min="11271" max="11271" width="11.6328125" bestFit="1" customWidth="1"/>
    <col min="11272" max="11272" width="14.36328125" bestFit="1" customWidth="1"/>
    <col min="11273" max="11273" width="14.453125" bestFit="1" customWidth="1"/>
    <col min="11274" max="11274" width="11.6328125" bestFit="1" customWidth="1"/>
    <col min="11275" max="11275" width="14.36328125" bestFit="1" customWidth="1"/>
    <col min="11276" max="11276" width="14.453125" bestFit="1" customWidth="1"/>
    <col min="11277" max="11277" width="11.6328125" bestFit="1" customWidth="1"/>
    <col min="11278" max="11278" width="14.36328125" bestFit="1" customWidth="1"/>
    <col min="11279" max="11279" width="14.453125" bestFit="1" customWidth="1"/>
    <col min="11280" max="11280" width="11.6328125" bestFit="1" customWidth="1"/>
    <col min="11281" max="11281" width="14.36328125" bestFit="1" customWidth="1"/>
    <col min="11282" max="11282" width="14.453125" bestFit="1" customWidth="1"/>
    <col min="11283" max="11283" width="11.6328125" bestFit="1" customWidth="1"/>
    <col min="11284" max="11284" width="14.36328125" bestFit="1" customWidth="1"/>
    <col min="11285" max="11285" width="14.453125" bestFit="1" customWidth="1"/>
    <col min="11286" max="11286" width="11.6328125" bestFit="1" customWidth="1"/>
    <col min="11287" max="11287" width="14.36328125" bestFit="1" customWidth="1"/>
    <col min="11288" max="11288" width="14.453125" bestFit="1" customWidth="1"/>
    <col min="11289" max="11289" width="11.6328125" bestFit="1" customWidth="1"/>
    <col min="11290" max="11290" width="14.36328125" bestFit="1" customWidth="1"/>
    <col min="11291" max="11291" width="14.453125" bestFit="1" customWidth="1"/>
    <col min="11292" max="11292" width="11.6328125" bestFit="1" customWidth="1"/>
    <col min="11293" max="11293" width="14.36328125" bestFit="1" customWidth="1"/>
    <col min="11294" max="11294" width="14.453125" bestFit="1" customWidth="1"/>
    <col min="11295" max="11295" width="11.6328125" bestFit="1" customWidth="1"/>
    <col min="11296" max="11296" width="14.36328125" bestFit="1" customWidth="1"/>
    <col min="11297" max="11297" width="14.453125" bestFit="1" customWidth="1"/>
    <col min="11298" max="11298" width="11.6328125" bestFit="1" customWidth="1"/>
    <col min="11299" max="11299" width="14.36328125" bestFit="1" customWidth="1"/>
    <col min="11300" max="11300" width="14.453125" bestFit="1" customWidth="1"/>
    <col min="11301" max="11301" width="11.6328125" bestFit="1" customWidth="1"/>
    <col min="11302" max="11302" width="14.36328125" bestFit="1" customWidth="1"/>
    <col min="11303" max="11303" width="14.453125" bestFit="1" customWidth="1"/>
    <col min="11304" max="11304" width="11.6328125" bestFit="1" customWidth="1"/>
    <col min="11305" max="11305" width="14.36328125" bestFit="1" customWidth="1"/>
    <col min="11306" max="11306" width="14.453125" bestFit="1" customWidth="1"/>
    <col min="11307" max="11307" width="11.6328125" bestFit="1" customWidth="1"/>
    <col min="11308" max="11308" width="14.36328125" bestFit="1" customWidth="1"/>
    <col min="11309" max="11309" width="14.453125" bestFit="1" customWidth="1"/>
    <col min="11310" max="11310" width="11.6328125" bestFit="1" customWidth="1"/>
    <col min="11311" max="11311" width="14.36328125" bestFit="1" customWidth="1"/>
    <col min="11312" max="11312" width="14.453125" bestFit="1" customWidth="1"/>
    <col min="11313" max="11313" width="11.6328125" bestFit="1" customWidth="1"/>
    <col min="11314" max="11314" width="14.36328125" bestFit="1" customWidth="1"/>
    <col min="11315" max="11315" width="14.453125" bestFit="1" customWidth="1"/>
    <col min="11316" max="11316" width="11.6328125" bestFit="1" customWidth="1"/>
    <col min="11317" max="11317" width="14.36328125" bestFit="1" customWidth="1"/>
    <col min="11318" max="11318" width="14.453125" bestFit="1" customWidth="1"/>
    <col min="11319" max="11319" width="11.6328125" bestFit="1" customWidth="1"/>
    <col min="11320" max="11320" width="14.36328125" bestFit="1" customWidth="1"/>
    <col min="11321" max="11321" width="14.453125" bestFit="1" customWidth="1"/>
    <col min="11322" max="11322" width="11.6328125" bestFit="1" customWidth="1"/>
    <col min="11323" max="11323" width="14.36328125" bestFit="1" customWidth="1"/>
    <col min="11324" max="11324" width="14.453125" bestFit="1" customWidth="1"/>
    <col min="11325" max="11325" width="11.6328125" bestFit="1" customWidth="1"/>
    <col min="11326" max="11326" width="14.36328125" bestFit="1" customWidth="1"/>
    <col min="11327" max="11327" width="14.453125" bestFit="1" customWidth="1"/>
    <col min="11328" max="11328" width="11.6328125" bestFit="1" customWidth="1"/>
    <col min="11329" max="11329" width="14.36328125" bestFit="1" customWidth="1"/>
    <col min="11330" max="11330" width="14.453125" bestFit="1" customWidth="1"/>
    <col min="11331" max="11331" width="11.6328125" bestFit="1" customWidth="1"/>
    <col min="11332" max="11332" width="14.36328125" bestFit="1" customWidth="1"/>
    <col min="11333" max="11333" width="14.453125" bestFit="1" customWidth="1"/>
    <col min="11334" max="11334" width="11.6328125" bestFit="1" customWidth="1"/>
    <col min="11335" max="11335" width="14.36328125" bestFit="1" customWidth="1"/>
    <col min="11336" max="11336" width="14.453125" bestFit="1" customWidth="1"/>
    <col min="11337" max="11337" width="11.6328125" bestFit="1" customWidth="1"/>
    <col min="11338" max="11338" width="14.36328125" bestFit="1" customWidth="1"/>
    <col min="11339" max="11339" width="14.453125" bestFit="1" customWidth="1"/>
    <col min="11340" max="11340" width="11.6328125" bestFit="1" customWidth="1"/>
    <col min="11341" max="11341" width="14.36328125" bestFit="1" customWidth="1"/>
    <col min="11342" max="11342" width="14.453125" bestFit="1" customWidth="1"/>
    <col min="11343" max="11343" width="11.6328125" bestFit="1" customWidth="1"/>
    <col min="11344" max="11344" width="14.36328125" bestFit="1" customWidth="1"/>
    <col min="11345" max="11345" width="14.453125" bestFit="1" customWidth="1"/>
    <col min="11346" max="11346" width="11.6328125" bestFit="1" customWidth="1"/>
    <col min="11347" max="11347" width="14.36328125" bestFit="1" customWidth="1"/>
    <col min="11348" max="11348" width="14.453125" bestFit="1" customWidth="1"/>
    <col min="11349" max="11349" width="11.6328125" bestFit="1" customWidth="1"/>
    <col min="11350" max="11350" width="14.36328125" bestFit="1" customWidth="1"/>
    <col min="11351" max="11351" width="14.453125" bestFit="1" customWidth="1"/>
    <col min="11352" max="11352" width="11.6328125" bestFit="1" customWidth="1"/>
    <col min="11353" max="11353" width="14.36328125" bestFit="1" customWidth="1"/>
    <col min="11354" max="11354" width="14.453125" bestFit="1" customWidth="1"/>
    <col min="11355" max="11355" width="11.6328125" bestFit="1" customWidth="1"/>
    <col min="11356" max="11356" width="14.36328125" bestFit="1" customWidth="1"/>
    <col min="11357" max="11357" width="14.453125" bestFit="1" customWidth="1"/>
    <col min="11358" max="11358" width="11.6328125" bestFit="1" customWidth="1"/>
    <col min="11359" max="11359" width="14.36328125" bestFit="1" customWidth="1"/>
    <col min="11360" max="11360" width="14.453125" bestFit="1" customWidth="1"/>
    <col min="11361" max="11361" width="11.6328125" bestFit="1" customWidth="1"/>
    <col min="11362" max="11362" width="14.36328125" bestFit="1" customWidth="1"/>
    <col min="11363" max="11363" width="14.453125" bestFit="1" customWidth="1"/>
    <col min="11364" max="11364" width="11.6328125" bestFit="1" customWidth="1"/>
    <col min="11365" max="11365" width="14.36328125" bestFit="1" customWidth="1"/>
    <col min="11366" max="11366" width="14.453125" bestFit="1" customWidth="1"/>
    <col min="11367" max="11367" width="11.6328125" bestFit="1" customWidth="1"/>
    <col min="11368" max="11368" width="14.36328125" bestFit="1" customWidth="1"/>
    <col min="11369" max="11369" width="14.453125" bestFit="1" customWidth="1"/>
    <col min="11370" max="11370" width="11.6328125" bestFit="1" customWidth="1"/>
    <col min="11371" max="11371" width="14.36328125" bestFit="1" customWidth="1"/>
    <col min="11372" max="11372" width="14.453125" bestFit="1" customWidth="1"/>
    <col min="11373" max="11373" width="11.6328125" bestFit="1" customWidth="1"/>
    <col min="11374" max="11374" width="14.36328125" bestFit="1" customWidth="1"/>
    <col min="11375" max="11375" width="14.453125" bestFit="1" customWidth="1"/>
    <col min="11376" max="11376" width="11.6328125" bestFit="1" customWidth="1"/>
    <col min="11377" max="11377" width="14.36328125" bestFit="1" customWidth="1"/>
    <col min="11378" max="11378" width="14.453125" bestFit="1" customWidth="1"/>
    <col min="11379" max="11379" width="11.6328125" bestFit="1" customWidth="1"/>
    <col min="11380" max="11380" width="14.36328125" bestFit="1" customWidth="1"/>
    <col min="11381" max="11381" width="14.453125" bestFit="1" customWidth="1"/>
    <col min="11382" max="11382" width="11.6328125" bestFit="1" customWidth="1"/>
    <col min="11383" max="11383" width="14.36328125" bestFit="1" customWidth="1"/>
    <col min="11384" max="11384" width="14.453125" bestFit="1" customWidth="1"/>
    <col min="11385" max="11385" width="11.6328125" bestFit="1" customWidth="1"/>
    <col min="11386" max="11386" width="14.36328125" bestFit="1" customWidth="1"/>
    <col min="11387" max="11387" width="14.453125" bestFit="1" customWidth="1"/>
    <col min="11388" max="11388" width="11.6328125" bestFit="1" customWidth="1"/>
    <col min="11389" max="11389" width="14.36328125" bestFit="1" customWidth="1"/>
    <col min="11390" max="11390" width="14.453125" bestFit="1" customWidth="1"/>
    <col min="11391" max="11391" width="11.6328125" bestFit="1" customWidth="1"/>
    <col min="11392" max="11392" width="14.36328125" bestFit="1" customWidth="1"/>
    <col min="11393" max="11393" width="14.453125" bestFit="1" customWidth="1"/>
    <col min="11394" max="11394" width="11.6328125" bestFit="1" customWidth="1"/>
    <col min="11395" max="11395" width="14.36328125" bestFit="1" customWidth="1"/>
    <col min="11396" max="11396" width="14.453125" bestFit="1" customWidth="1"/>
    <col min="11397" max="11397" width="11.6328125" bestFit="1" customWidth="1"/>
    <col min="11398" max="11398" width="14.36328125" bestFit="1" customWidth="1"/>
    <col min="11399" max="11399" width="14.453125" bestFit="1" customWidth="1"/>
    <col min="11400" max="11400" width="11.6328125" bestFit="1" customWidth="1"/>
    <col min="11401" max="11401" width="14.36328125" bestFit="1" customWidth="1"/>
    <col min="11402" max="11402" width="14.453125" bestFit="1" customWidth="1"/>
    <col min="11403" max="11403" width="11.6328125" bestFit="1" customWidth="1"/>
    <col min="11404" max="11404" width="14.36328125" bestFit="1" customWidth="1"/>
    <col min="11405" max="11405" width="14.453125" bestFit="1" customWidth="1"/>
    <col min="11406" max="11406" width="11.6328125" bestFit="1" customWidth="1"/>
    <col min="11407" max="11407" width="14.36328125" bestFit="1" customWidth="1"/>
    <col min="11408" max="11408" width="14.453125" bestFit="1" customWidth="1"/>
    <col min="11409" max="11409" width="11.6328125" bestFit="1" customWidth="1"/>
    <col min="11410" max="11410" width="14.36328125" bestFit="1" customWidth="1"/>
    <col min="11411" max="11411" width="14.453125" bestFit="1" customWidth="1"/>
    <col min="11412" max="11412" width="11.6328125" bestFit="1" customWidth="1"/>
    <col min="11413" max="11413" width="14.36328125" bestFit="1" customWidth="1"/>
    <col min="11414" max="11414" width="14.453125" bestFit="1" customWidth="1"/>
    <col min="11415" max="11415" width="11.6328125" bestFit="1" customWidth="1"/>
    <col min="11416" max="11416" width="14.36328125" bestFit="1" customWidth="1"/>
    <col min="11417" max="11417" width="14.453125" bestFit="1" customWidth="1"/>
    <col min="11418" max="11418" width="11.6328125" bestFit="1" customWidth="1"/>
    <col min="11419" max="11419" width="14.36328125" bestFit="1" customWidth="1"/>
    <col min="11420" max="11420" width="14.453125" bestFit="1" customWidth="1"/>
    <col min="11421" max="11421" width="11.6328125" bestFit="1" customWidth="1"/>
    <col min="11422" max="11422" width="14.36328125" bestFit="1" customWidth="1"/>
    <col min="11423" max="11423" width="14.453125" bestFit="1" customWidth="1"/>
    <col min="11424" max="11424" width="11.6328125" bestFit="1" customWidth="1"/>
    <col min="11425" max="11425" width="14.36328125" bestFit="1" customWidth="1"/>
    <col min="11426" max="11426" width="14.453125" bestFit="1" customWidth="1"/>
    <col min="11427" max="11427" width="11.6328125" bestFit="1" customWidth="1"/>
    <col min="11428" max="11428" width="14.36328125" bestFit="1" customWidth="1"/>
    <col min="11429" max="11429" width="14.453125" bestFit="1" customWidth="1"/>
    <col min="11430" max="11430" width="11.6328125" bestFit="1" customWidth="1"/>
    <col min="11431" max="11431" width="14.36328125" bestFit="1" customWidth="1"/>
    <col min="11432" max="11432" width="14.453125" bestFit="1" customWidth="1"/>
    <col min="11433" max="11433" width="11.6328125" bestFit="1" customWidth="1"/>
    <col min="11434" max="11434" width="14.36328125" bestFit="1" customWidth="1"/>
    <col min="11435" max="11435" width="14.453125" bestFit="1" customWidth="1"/>
    <col min="11436" max="11436" width="11.6328125" bestFit="1" customWidth="1"/>
    <col min="11437" max="11437" width="14.36328125" bestFit="1" customWidth="1"/>
    <col min="11438" max="11438" width="14.453125" bestFit="1" customWidth="1"/>
    <col min="11439" max="11439" width="11.6328125" bestFit="1" customWidth="1"/>
    <col min="11440" max="11440" width="14.36328125" bestFit="1" customWidth="1"/>
    <col min="11441" max="11441" width="14.453125" bestFit="1" customWidth="1"/>
    <col min="11442" max="11442" width="11.6328125" bestFit="1" customWidth="1"/>
    <col min="11443" max="11443" width="14.36328125" bestFit="1" customWidth="1"/>
    <col min="11444" max="11444" width="14.453125" bestFit="1" customWidth="1"/>
    <col min="11445" max="11445" width="11.6328125" bestFit="1" customWidth="1"/>
    <col min="11446" max="11446" width="14.36328125" bestFit="1" customWidth="1"/>
    <col min="11447" max="11447" width="14.453125" bestFit="1" customWidth="1"/>
    <col min="11448" max="11448" width="11.6328125" bestFit="1" customWidth="1"/>
    <col min="11449" max="11449" width="14.36328125" bestFit="1" customWidth="1"/>
    <col min="11450" max="11450" width="14.453125" bestFit="1" customWidth="1"/>
    <col min="11451" max="11451" width="11.6328125" bestFit="1" customWidth="1"/>
    <col min="11452" max="11452" width="14.36328125" bestFit="1" customWidth="1"/>
    <col min="11453" max="11453" width="14.453125" bestFit="1" customWidth="1"/>
    <col min="11454" max="11454" width="11.6328125" bestFit="1" customWidth="1"/>
    <col min="11455" max="11455" width="14.36328125" bestFit="1" customWidth="1"/>
    <col min="11456" max="11456" width="14.453125" bestFit="1" customWidth="1"/>
    <col min="11457" max="11457" width="11.6328125" bestFit="1" customWidth="1"/>
    <col min="11458" max="11458" width="14.36328125" bestFit="1" customWidth="1"/>
    <col min="11459" max="11459" width="14.453125" bestFit="1" customWidth="1"/>
    <col min="11460" max="11460" width="11.6328125" bestFit="1" customWidth="1"/>
    <col min="11461" max="11461" width="14.36328125" bestFit="1" customWidth="1"/>
    <col min="11462" max="11462" width="14.453125" bestFit="1" customWidth="1"/>
    <col min="11463" max="11463" width="11.6328125" bestFit="1" customWidth="1"/>
    <col min="11464" max="11464" width="14.36328125" bestFit="1" customWidth="1"/>
    <col min="11465" max="11465" width="14.453125" bestFit="1" customWidth="1"/>
    <col min="11466" max="11466" width="11.6328125" bestFit="1" customWidth="1"/>
    <col min="11467" max="11467" width="14.36328125" bestFit="1" customWidth="1"/>
    <col min="11468" max="11468" width="14.453125" bestFit="1" customWidth="1"/>
    <col min="11469" max="11469" width="11.6328125" bestFit="1" customWidth="1"/>
    <col min="11470" max="11470" width="14.36328125" bestFit="1" customWidth="1"/>
    <col min="11471" max="11471" width="14.453125" bestFit="1" customWidth="1"/>
    <col min="11472" max="11472" width="11.6328125" bestFit="1" customWidth="1"/>
    <col min="11473" max="11473" width="14.36328125" bestFit="1" customWidth="1"/>
    <col min="11474" max="11474" width="14.453125" bestFit="1" customWidth="1"/>
    <col min="11475" max="11475" width="11.6328125" bestFit="1" customWidth="1"/>
    <col min="11476" max="11476" width="14.36328125" bestFit="1" customWidth="1"/>
    <col min="11477" max="11477" width="14.453125" bestFit="1" customWidth="1"/>
    <col min="11478" max="11478" width="11.6328125" bestFit="1" customWidth="1"/>
    <col min="11479" max="11479" width="14.36328125" bestFit="1" customWidth="1"/>
    <col min="11480" max="11480" width="14.453125" bestFit="1" customWidth="1"/>
    <col min="11481" max="11481" width="11.6328125" bestFit="1" customWidth="1"/>
    <col min="11482" max="11482" width="14.36328125" bestFit="1" customWidth="1"/>
    <col min="11483" max="11483" width="14.453125" bestFit="1" customWidth="1"/>
    <col min="11484" max="11484" width="11.6328125" bestFit="1" customWidth="1"/>
    <col min="11485" max="11485" width="14.36328125" bestFit="1" customWidth="1"/>
    <col min="11486" max="11486" width="14.453125" bestFit="1" customWidth="1"/>
    <col min="11487" max="11487" width="11.6328125" bestFit="1" customWidth="1"/>
    <col min="11488" max="11488" width="14.36328125" bestFit="1" customWidth="1"/>
    <col min="11489" max="11489" width="14.453125" bestFit="1" customWidth="1"/>
    <col min="11490" max="11490" width="11.6328125" bestFit="1" customWidth="1"/>
    <col min="11491" max="11491" width="14.36328125" bestFit="1" customWidth="1"/>
    <col min="11492" max="11492" width="14.453125" bestFit="1" customWidth="1"/>
    <col min="11493" max="11493" width="11.6328125" bestFit="1" customWidth="1"/>
    <col min="11494" max="11494" width="14.36328125" bestFit="1" customWidth="1"/>
    <col min="11495" max="11495" width="14.453125" bestFit="1" customWidth="1"/>
    <col min="11496" max="11496" width="11.6328125" bestFit="1" customWidth="1"/>
    <col min="11497" max="11497" width="14.36328125" bestFit="1" customWidth="1"/>
    <col min="11498" max="11498" width="14.453125" bestFit="1" customWidth="1"/>
    <col min="11499" max="11499" width="11.6328125" bestFit="1" customWidth="1"/>
    <col min="11500" max="11500" width="14.36328125" bestFit="1" customWidth="1"/>
    <col min="11501" max="11501" width="14.453125" bestFit="1" customWidth="1"/>
    <col min="11502" max="11502" width="11.6328125" bestFit="1" customWidth="1"/>
    <col min="11503" max="11503" width="14.36328125" bestFit="1" customWidth="1"/>
    <col min="11504" max="11504" width="14.453125" bestFit="1" customWidth="1"/>
    <col min="11505" max="11505" width="11.6328125" bestFit="1" customWidth="1"/>
    <col min="11506" max="11506" width="14.36328125" bestFit="1" customWidth="1"/>
    <col min="11507" max="11507" width="14.453125" bestFit="1" customWidth="1"/>
    <col min="11508" max="11508" width="11.6328125" bestFit="1" customWidth="1"/>
    <col min="11509" max="11509" width="14.36328125" bestFit="1" customWidth="1"/>
    <col min="11510" max="11510" width="14.453125" bestFit="1" customWidth="1"/>
    <col min="11511" max="11511" width="11.6328125" bestFit="1" customWidth="1"/>
    <col min="11512" max="11512" width="14.36328125" bestFit="1" customWidth="1"/>
    <col min="11513" max="11513" width="14.453125" bestFit="1" customWidth="1"/>
    <col min="11514" max="11514" width="11.6328125" bestFit="1" customWidth="1"/>
    <col min="11515" max="11515" width="14.36328125" bestFit="1" customWidth="1"/>
    <col min="11516" max="11516" width="14.453125" bestFit="1" customWidth="1"/>
    <col min="11517" max="11517" width="11.6328125" bestFit="1" customWidth="1"/>
    <col min="11518" max="11518" width="14.36328125" bestFit="1" customWidth="1"/>
    <col min="11519" max="11519" width="14.453125" bestFit="1" customWidth="1"/>
    <col min="11520" max="11520" width="11.6328125" bestFit="1" customWidth="1"/>
    <col min="11521" max="11521" width="14.36328125" bestFit="1" customWidth="1"/>
    <col min="11522" max="11522" width="14.453125" bestFit="1" customWidth="1"/>
    <col min="11523" max="11523" width="11.6328125" bestFit="1" customWidth="1"/>
    <col min="11524" max="11524" width="14.36328125" bestFit="1" customWidth="1"/>
    <col min="11525" max="11525" width="14.453125" bestFit="1" customWidth="1"/>
    <col min="11526" max="11526" width="11.6328125" bestFit="1" customWidth="1"/>
    <col min="11527" max="11527" width="14.36328125" bestFit="1" customWidth="1"/>
    <col min="11528" max="11528" width="14.453125" bestFit="1" customWidth="1"/>
    <col min="11529" max="11529" width="11.6328125" bestFit="1" customWidth="1"/>
    <col min="11530" max="11530" width="14.36328125" bestFit="1" customWidth="1"/>
    <col min="11531" max="11531" width="14.453125" bestFit="1" customWidth="1"/>
    <col min="11532" max="11532" width="11.6328125" bestFit="1" customWidth="1"/>
    <col min="11533" max="11533" width="14.36328125" bestFit="1" customWidth="1"/>
    <col min="11534" max="11534" width="14.453125" bestFit="1" customWidth="1"/>
    <col min="11535" max="11535" width="11.6328125" bestFit="1" customWidth="1"/>
    <col min="11536" max="11536" width="14.36328125" bestFit="1" customWidth="1"/>
    <col min="11537" max="11537" width="14.453125" bestFit="1" customWidth="1"/>
    <col min="11538" max="11538" width="11.6328125" bestFit="1" customWidth="1"/>
    <col min="11539" max="11539" width="14.36328125" bestFit="1" customWidth="1"/>
    <col min="11540" max="11540" width="14.453125" bestFit="1" customWidth="1"/>
    <col min="11541" max="11541" width="11.6328125" bestFit="1" customWidth="1"/>
    <col min="11542" max="11542" width="14.36328125" bestFit="1" customWidth="1"/>
    <col min="11543" max="11543" width="14.453125" bestFit="1" customWidth="1"/>
    <col min="11544" max="11544" width="11.6328125" bestFit="1" customWidth="1"/>
    <col min="11545" max="11545" width="14.36328125" bestFit="1" customWidth="1"/>
    <col min="11546" max="11546" width="14.453125" bestFit="1" customWidth="1"/>
    <col min="11547" max="11547" width="11.6328125" bestFit="1" customWidth="1"/>
    <col min="11548" max="11548" width="14.36328125" bestFit="1" customWidth="1"/>
    <col min="11549" max="11549" width="14.453125" bestFit="1" customWidth="1"/>
    <col min="11550" max="11550" width="11.6328125" bestFit="1" customWidth="1"/>
    <col min="11551" max="11551" width="14.36328125" bestFit="1" customWidth="1"/>
    <col min="11552" max="11552" width="14.453125" bestFit="1" customWidth="1"/>
    <col min="11553" max="11553" width="11.6328125" bestFit="1" customWidth="1"/>
    <col min="11554" max="11554" width="14.36328125" bestFit="1" customWidth="1"/>
    <col min="11555" max="11555" width="14.453125" bestFit="1" customWidth="1"/>
    <col min="11556" max="11556" width="11.6328125" bestFit="1" customWidth="1"/>
    <col min="11557" max="11557" width="14.36328125" bestFit="1" customWidth="1"/>
    <col min="11558" max="11558" width="14.453125" bestFit="1" customWidth="1"/>
    <col min="11559" max="11559" width="11.6328125" bestFit="1" customWidth="1"/>
    <col min="11560" max="11560" width="14.36328125" bestFit="1" customWidth="1"/>
    <col min="11561" max="11561" width="14.453125" bestFit="1" customWidth="1"/>
    <col min="11562" max="11562" width="11.6328125" bestFit="1" customWidth="1"/>
    <col min="11563" max="11563" width="14.36328125" bestFit="1" customWidth="1"/>
    <col min="11564" max="11564" width="14.453125" bestFit="1" customWidth="1"/>
    <col min="11565" max="11565" width="11.6328125" bestFit="1" customWidth="1"/>
    <col min="11566" max="11566" width="14.36328125" bestFit="1" customWidth="1"/>
    <col min="11567" max="11567" width="14.453125" bestFit="1" customWidth="1"/>
    <col min="11568" max="11568" width="11.6328125" bestFit="1" customWidth="1"/>
    <col min="11569" max="11569" width="14.36328125" bestFit="1" customWidth="1"/>
    <col min="11570" max="11570" width="14.453125" bestFit="1" customWidth="1"/>
    <col min="11571" max="11571" width="11.6328125" bestFit="1" customWidth="1"/>
    <col min="11572" max="11572" width="14.36328125" bestFit="1" customWidth="1"/>
    <col min="11573" max="11573" width="14.453125" bestFit="1" customWidth="1"/>
    <col min="11574" max="11574" width="11.6328125" bestFit="1" customWidth="1"/>
    <col min="11575" max="11575" width="14.36328125" bestFit="1" customWidth="1"/>
    <col min="11576" max="11576" width="14.453125" bestFit="1" customWidth="1"/>
    <col min="11577" max="11577" width="11.6328125" bestFit="1" customWidth="1"/>
    <col min="11578" max="11578" width="14.36328125" bestFit="1" customWidth="1"/>
    <col min="11579" max="11579" width="14.453125" bestFit="1" customWidth="1"/>
    <col min="11580" max="11580" width="11.6328125" bestFit="1" customWidth="1"/>
    <col min="11581" max="11581" width="14.36328125" bestFit="1" customWidth="1"/>
    <col min="11582" max="11582" width="14.453125" bestFit="1" customWidth="1"/>
    <col min="11583" max="11583" width="11.6328125" bestFit="1" customWidth="1"/>
    <col min="11584" max="11584" width="14.36328125" bestFit="1" customWidth="1"/>
    <col min="11585" max="11585" width="14.453125" bestFit="1" customWidth="1"/>
    <col min="11586" max="11586" width="11.6328125" bestFit="1" customWidth="1"/>
    <col min="11587" max="11587" width="14.36328125" bestFit="1" customWidth="1"/>
    <col min="11588" max="11588" width="14.453125" bestFit="1" customWidth="1"/>
    <col min="11589" max="11589" width="11.6328125" bestFit="1" customWidth="1"/>
    <col min="11590" max="11590" width="14.36328125" bestFit="1" customWidth="1"/>
    <col min="11591" max="11591" width="14.453125" bestFit="1" customWidth="1"/>
    <col min="11592" max="11592" width="11.6328125" bestFit="1" customWidth="1"/>
    <col min="11593" max="11593" width="14.36328125" bestFit="1" customWidth="1"/>
    <col min="11594" max="11594" width="14.453125" bestFit="1" customWidth="1"/>
    <col min="11595" max="11595" width="11.6328125" bestFit="1" customWidth="1"/>
    <col min="11596" max="11596" width="14.36328125" bestFit="1" customWidth="1"/>
    <col min="11597" max="11597" width="14.453125" bestFit="1" customWidth="1"/>
    <col min="11598" max="11598" width="11.6328125" bestFit="1" customWidth="1"/>
    <col min="11599" max="11599" width="14.36328125" bestFit="1" customWidth="1"/>
    <col min="11600" max="11600" width="14.453125" bestFit="1" customWidth="1"/>
    <col min="11601" max="11601" width="11.6328125" bestFit="1" customWidth="1"/>
    <col min="11602" max="11602" width="14.36328125" bestFit="1" customWidth="1"/>
    <col min="11603" max="11603" width="14.453125" bestFit="1" customWidth="1"/>
    <col min="11604" max="11604" width="11.6328125" bestFit="1" customWidth="1"/>
    <col min="11605" max="11605" width="14.36328125" bestFit="1" customWidth="1"/>
    <col min="11606" max="11606" width="14.453125" bestFit="1" customWidth="1"/>
    <col min="11607" max="11607" width="11.6328125" bestFit="1" customWidth="1"/>
    <col min="11608" max="11608" width="14.36328125" bestFit="1" customWidth="1"/>
    <col min="11609" max="11609" width="14.453125" bestFit="1" customWidth="1"/>
    <col min="11610" max="11610" width="11.6328125" bestFit="1" customWidth="1"/>
    <col min="11611" max="11611" width="14.36328125" bestFit="1" customWidth="1"/>
    <col min="11612" max="11612" width="14.453125" bestFit="1" customWidth="1"/>
    <col min="11613" max="11613" width="11.6328125" bestFit="1" customWidth="1"/>
    <col min="11614" max="11614" width="14.36328125" bestFit="1" customWidth="1"/>
    <col min="11615" max="11615" width="14.453125" bestFit="1" customWidth="1"/>
    <col min="11616" max="11616" width="11.6328125" bestFit="1" customWidth="1"/>
    <col min="11617" max="11617" width="14.36328125" bestFit="1" customWidth="1"/>
    <col min="11618" max="11618" width="14.453125" bestFit="1" customWidth="1"/>
    <col min="11619" max="11619" width="11.6328125" bestFit="1" customWidth="1"/>
    <col min="11620" max="11620" width="14.36328125" bestFit="1" customWidth="1"/>
    <col min="11621" max="11621" width="14.453125" bestFit="1" customWidth="1"/>
    <col min="11622" max="11622" width="11.6328125" bestFit="1" customWidth="1"/>
    <col min="11623" max="11623" width="14.36328125" bestFit="1" customWidth="1"/>
    <col min="11624" max="11624" width="14.453125" bestFit="1" customWidth="1"/>
    <col min="11625" max="11625" width="11.6328125" bestFit="1" customWidth="1"/>
    <col min="11626" max="11626" width="14.36328125" bestFit="1" customWidth="1"/>
    <col min="11627" max="11627" width="14.453125" bestFit="1" customWidth="1"/>
    <col min="11628" max="11628" width="11.6328125" bestFit="1" customWidth="1"/>
    <col min="11629" max="11629" width="14.36328125" bestFit="1" customWidth="1"/>
    <col min="11630" max="11630" width="14.453125" bestFit="1" customWidth="1"/>
    <col min="11631" max="11631" width="11.6328125" bestFit="1" customWidth="1"/>
    <col min="11632" max="11632" width="14.36328125" bestFit="1" customWidth="1"/>
    <col min="11633" max="11633" width="14.453125" bestFit="1" customWidth="1"/>
    <col min="11634" max="11634" width="11.6328125" bestFit="1" customWidth="1"/>
    <col min="11635" max="11635" width="14.36328125" bestFit="1" customWidth="1"/>
    <col min="11636" max="11636" width="14.453125" bestFit="1" customWidth="1"/>
    <col min="11637" max="11637" width="11.6328125" bestFit="1" customWidth="1"/>
    <col min="11638" max="11638" width="14.36328125" bestFit="1" customWidth="1"/>
    <col min="11639" max="11639" width="14.453125" bestFit="1" customWidth="1"/>
    <col min="11640" max="11640" width="11.6328125" bestFit="1" customWidth="1"/>
    <col min="11641" max="11641" width="14.36328125" bestFit="1" customWidth="1"/>
    <col min="11642" max="11642" width="14.453125" bestFit="1" customWidth="1"/>
    <col min="11643" max="11643" width="11.6328125" bestFit="1" customWidth="1"/>
    <col min="11644" max="11644" width="14.36328125" bestFit="1" customWidth="1"/>
    <col min="11645" max="11645" width="14.453125" bestFit="1" customWidth="1"/>
    <col min="11646" max="11646" width="11.6328125" bestFit="1" customWidth="1"/>
    <col min="11647" max="11647" width="14.36328125" bestFit="1" customWidth="1"/>
    <col min="11648" max="11648" width="14.453125" bestFit="1" customWidth="1"/>
    <col min="11649" max="11649" width="11.6328125" bestFit="1" customWidth="1"/>
    <col min="11650" max="11650" width="14.36328125" bestFit="1" customWidth="1"/>
    <col min="11651" max="11651" width="14.453125" bestFit="1" customWidth="1"/>
    <col min="11652" max="11652" width="11.6328125" bestFit="1" customWidth="1"/>
    <col min="11653" max="11653" width="14.36328125" bestFit="1" customWidth="1"/>
    <col min="11654" max="11654" width="14.453125" bestFit="1" customWidth="1"/>
    <col min="11655" max="11655" width="11.6328125" bestFit="1" customWidth="1"/>
    <col min="11656" max="11656" width="14.36328125" bestFit="1" customWidth="1"/>
    <col min="11657" max="11657" width="14.453125" bestFit="1" customWidth="1"/>
    <col min="11658" max="11658" width="11.6328125" bestFit="1" customWidth="1"/>
    <col min="11659" max="11659" width="14.36328125" bestFit="1" customWidth="1"/>
    <col min="11660" max="11660" width="14.453125" bestFit="1" customWidth="1"/>
    <col min="11661" max="11661" width="11.6328125" bestFit="1" customWidth="1"/>
    <col min="11662" max="11662" width="14.36328125" bestFit="1" customWidth="1"/>
    <col min="11663" max="11663" width="14.453125" bestFit="1" customWidth="1"/>
    <col min="11664" max="11664" width="11.6328125" bestFit="1" customWidth="1"/>
    <col min="11665" max="11665" width="14.36328125" bestFit="1" customWidth="1"/>
    <col min="11666" max="11666" width="14.453125" bestFit="1" customWidth="1"/>
    <col min="11667" max="11667" width="11.6328125" bestFit="1" customWidth="1"/>
    <col min="11668" max="11668" width="14.36328125" bestFit="1" customWidth="1"/>
    <col min="11669" max="11669" width="14.453125" bestFit="1" customWidth="1"/>
    <col min="11670" max="11670" width="11.6328125" bestFit="1" customWidth="1"/>
    <col min="11671" max="11671" width="14.36328125" bestFit="1" customWidth="1"/>
    <col min="11672" max="11672" width="14.453125" bestFit="1" customWidth="1"/>
    <col min="11673" max="11673" width="11.6328125" bestFit="1" customWidth="1"/>
    <col min="11674" max="11674" width="14.36328125" bestFit="1" customWidth="1"/>
    <col min="11675" max="11675" width="14.453125" bestFit="1" customWidth="1"/>
    <col min="11676" max="11676" width="11.6328125" bestFit="1" customWidth="1"/>
    <col min="11677" max="11677" width="14.36328125" bestFit="1" customWidth="1"/>
    <col min="11678" max="11678" width="14.453125" bestFit="1" customWidth="1"/>
    <col min="11679" max="11679" width="11.6328125" bestFit="1" customWidth="1"/>
    <col min="11680" max="11680" width="14.36328125" bestFit="1" customWidth="1"/>
    <col min="11681" max="11681" width="14.453125" bestFit="1" customWidth="1"/>
    <col min="11682" max="11682" width="11.6328125" bestFit="1" customWidth="1"/>
    <col min="11683" max="11683" width="14.36328125" bestFit="1" customWidth="1"/>
    <col min="11684" max="11684" width="14.453125" bestFit="1" customWidth="1"/>
    <col min="11685" max="11685" width="11.6328125" bestFit="1" customWidth="1"/>
    <col min="11686" max="11686" width="14.36328125" bestFit="1" customWidth="1"/>
    <col min="11687" max="11687" width="14.453125" bestFit="1" customWidth="1"/>
    <col min="11688" max="11688" width="11.6328125" bestFit="1" customWidth="1"/>
    <col min="11689" max="11689" width="14.36328125" bestFit="1" customWidth="1"/>
    <col min="11690" max="11690" width="14.453125" bestFit="1" customWidth="1"/>
    <col min="11691" max="11691" width="11.6328125" bestFit="1" customWidth="1"/>
    <col min="11692" max="11692" width="14.36328125" bestFit="1" customWidth="1"/>
    <col min="11693" max="11693" width="14.453125" bestFit="1" customWidth="1"/>
    <col min="11694" max="11694" width="11.6328125" bestFit="1" customWidth="1"/>
    <col min="11695" max="11695" width="14.36328125" bestFit="1" customWidth="1"/>
    <col min="11696" max="11696" width="14.453125" bestFit="1" customWidth="1"/>
    <col min="11697" max="11697" width="11.6328125" bestFit="1" customWidth="1"/>
    <col min="11698" max="11698" width="14.36328125" bestFit="1" customWidth="1"/>
    <col min="11699" max="11699" width="14.453125" bestFit="1" customWidth="1"/>
    <col min="11700" max="11700" width="11.6328125" bestFit="1" customWidth="1"/>
    <col min="11701" max="11701" width="14.36328125" bestFit="1" customWidth="1"/>
    <col min="11702" max="11702" width="14.453125" bestFit="1" customWidth="1"/>
    <col min="11703" max="11703" width="11.6328125" bestFit="1" customWidth="1"/>
    <col min="11704" max="11704" width="14.36328125" bestFit="1" customWidth="1"/>
    <col min="11705" max="11705" width="14.453125" bestFit="1" customWidth="1"/>
    <col min="11706" max="11706" width="11.6328125" bestFit="1" customWidth="1"/>
    <col min="11707" max="11707" width="14.36328125" bestFit="1" customWidth="1"/>
    <col min="11708" max="11708" width="14.453125" bestFit="1" customWidth="1"/>
    <col min="11709" max="11709" width="11.6328125" bestFit="1" customWidth="1"/>
    <col min="11710" max="11710" width="14.36328125" bestFit="1" customWidth="1"/>
    <col min="11711" max="11711" width="14.453125" bestFit="1" customWidth="1"/>
    <col min="11712" max="11712" width="11.6328125" bestFit="1" customWidth="1"/>
    <col min="11713" max="11713" width="14.36328125" bestFit="1" customWidth="1"/>
    <col min="11714" max="11714" width="14.453125" bestFit="1" customWidth="1"/>
    <col min="11715" max="11715" width="11.6328125" bestFit="1" customWidth="1"/>
    <col min="11716" max="11716" width="14.36328125" bestFit="1" customWidth="1"/>
    <col min="11717" max="11717" width="14.453125" bestFit="1" customWidth="1"/>
    <col min="11718" max="11718" width="11.6328125" bestFit="1" customWidth="1"/>
    <col min="11719" max="11719" width="14.36328125" bestFit="1" customWidth="1"/>
    <col min="11720" max="11720" width="14.453125" bestFit="1" customWidth="1"/>
    <col min="11721" max="11721" width="11.6328125" bestFit="1" customWidth="1"/>
    <col min="11722" max="11722" width="14.36328125" bestFit="1" customWidth="1"/>
    <col min="11723" max="11723" width="14.453125" bestFit="1" customWidth="1"/>
    <col min="11724" max="11724" width="11.6328125" bestFit="1" customWidth="1"/>
    <col min="11725" max="11725" width="14.36328125" bestFit="1" customWidth="1"/>
    <col min="11726" max="11726" width="14.453125" bestFit="1" customWidth="1"/>
    <col min="11727" max="11727" width="11.6328125" bestFit="1" customWidth="1"/>
    <col min="11728" max="11728" width="14.36328125" bestFit="1" customWidth="1"/>
    <col min="11729" max="11729" width="14.453125" bestFit="1" customWidth="1"/>
    <col min="11730" max="11730" width="11.6328125" bestFit="1" customWidth="1"/>
    <col min="11731" max="11731" width="14.36328125" bestFit="1" customWidth="1"/>
    <col min="11732" max="11732" width="14.453125" bestFit="1" customWidth="1"/>
    <col min="11733" max="11733" width="11.6328125" bestFit="1" customWidth="1"/>
    <col min="11734" max="11734" width="14.36328125" bestFit="1" customWidth="1"/>
    <col min="11735" max="11735" width="14.453125" bestFit="1" customWidth="1"/>
    <col min="11736" max="11736" width="11.6328125" bestFit="1" customWidth="1"/>
    <col min="11737" max="11737" width="14.36328125" bestFit="1" customWidth="1"/>
    <col min="11738" max="11738" width="14.453125" bestFit="1" customWidth="1"/>
    <col min="11739" max="11739" width="11.6328125" bestFit="1" customWidth="1"/>
    <col min="11740" max="11740" width="14.36328125" bestFit="1" customWidth="1"/>
    <col min="11741" max="11741" width="14.453125" bestFit="1" customWidth="1"/>
    <col min="11742" max="11742" width="11.6328125" bestFit="1" customWidth="1"/>
    <col min="11743" max="11743" width="14.36328125" bestFit="1" customWidth="1"/>
    <col min="11744" max="11744" width="14.453125" bestFit="1" customWidth="1"/>
    <col min="11745" max="11745" width="11.6328125" bestFit="1" customWidth="1"/>
    <col min="11746" max="11746" width="14.36328125" bestFit="1" customWidth="1"/>
    <col min="11747" max="11747" width="14.453125" bestFit="1" customWidth="1"/>
    <col min="11748" max="11748" width="11.6328125" bestFit="1" customWidth="1"/>
    <col min="11749" max="11749" width="14.36328125" bestFit="1" customWidth="1"/>
    <col min="11750" max="11750" width="14.453125" bestFit="1" customWidth="1"/>
    <col min="11751" max="11751" width="11.6328125" bestFit="1" customWidth="1"/>
    <col min="11752" max="11752" width="14.36328125" bestFit="1" customWidth="1"/>
    <col min="11753" max="11753" width="14.453125" bestFit="1" customWidth="1"/>
    <col min="11754" max="11754" width="11.6328125" bestFit="1" customWidth="1"/>
    <col min="11755" max="11755" width="14.36328125" bestFit="1" customWidth="1"/>
    <col min="11756" max="11756" width="14.453125" bestFit="1" customWidth="1"/>
    <col min="11757" max="11757" width="11.6328125" bestFit="1" customWidth="1"/>
    <col min="11758" max="11758" width="14.36328125" bestFit="1" customWidth="1"/>
    <col min="11759" max="11759" width="14.453125" bestFit="1" customWidth="1"/>
    <col min="11760" max="11760" width="11.6328125" bestFit="1" customWidth="1"/>
    <col min="11761" max="11761" width="14.36328125" bestFit="1" customWidth="1"/>
    <col min="11762" max="11762" width="14.453125" bestFit="1" customWidth="1"/>
    <col min="11763" max="11763" width="11.6328125" bestFit="1" customWidth="1"/>
    <col min="11764" max="11764" width="14.36328125" bestFit="1" customWidth="1"/>
    <col min="11765" max="11765" width="14.453125" bestFit="1" customWidth="1"/>
    <col min="11766" max="11766" width="11.6328125" bestFit="1" customWidth="1"/>
    <col min="11767" max="11767" width="14.36328125" bestFit="1" customWidth="1"/>
    <col min="11768" max="11768" width="14.453125" bestFit="1" customWidth="1"/>
    <col min="11769" max="11769" width="11.6328125" bestFit="1" customWidth="1"/>
    <col min="11770" max="11770" width="14.36328125" bestFit="1" customWidth="1"/>
    <col min="11771" max="11771" width="14.453125" bestFit="1" customWidth="1"/>
    <col min="11772" max="11772" width="11.6328125" bestFit="1" customWidth="1"/>
    <col min="11773" max="11773" width="14.36328125" bestFit="1" customWidth="1"/>
    <col min="11774" max="11774" width="14.453125" bestFit="1" customWidth="1"/>
    <col min="11775" max="11775" width="11.6328125" bestFit="1" customWidth="1"/>
    <col min="11776" max="11776" width="14.36328125" bestFit="1" customWidth="1"/>
    <col min="11777" max="11777" width="14.453125" bestFit="1" customWidth="1"/>
    <col min="11778" max="11778" width="11.6328125" bestFit="1" customWidth="1"/>
    <col min="11779" max="11779" width="14.36328125" bestFit="1" customWidth="1"/>
    <col min="11780" max="11780" width="14.453125" bestFit="1" customWidth="1"/>
    <col min="11781" max="11781" width="11.6328125" bestFit="1" customWidth="1"/>
    <col min="11782" max="11782" width="14.36328125" bestFit="1" customWidth="1"/>
    <col min="11783" max="11783" width="14.453125" bestFit="1" customWidth="1"/>
    <col min="11784" max="11784" width="11.6328125" bestFit="1" customWidth="1"/>
    <col min="11785" max="11785" width="14.36328125" bestFit="1" customWidth="1"/>
    <col min="11786" max="11786" width="14.453125" bestFit="1" customWidth="1"/>
    <col min="11787" max="11787" width="11.6328125" bestFit="1" customWidth="1"/>
    <col min="11788" max="11788" width="14.36328125" bestFit="1" customWidth="1"/>
    <col min="11789" max="11789" width="14.453125" bestFit="1" customWidth="1"/>
    <col min="11790" max="11790" width="11.6328125" bestFit="1" customWidth="1"/>
    <col min="11791" max="11791" width="14.36328125" bestFit="1" customWidth="1"/>
    <col min="11792" max="11792" width="14.453125" bestFit="1" customWidth="1"/>
    <col min="11793" max="11793" width="11.6328125" bestFit="1" customWidth="1"/>
    <col min="11794" max="11794" width="14.36328125" bestFit="1" customWidth="1"/>
    <col min="11795" max="11795" width="14.453125" bestFit="1" customWidth="1"/>
    <col min="11796" max="11796" width="11.6328125" bestFit="1" customWidth="1"/>
    <col min="11797" max="11797" width="14.36328125" bestFit="1" customWidth="1"/>
    <col min="11798" max="11798" width="14.453125" bestFit="1" customWidth="1"/>
    <col min="11799" max="11799" width="11.6328125" bestFit="1" customWidth="1"/>
    <col min="11800" max="11800" width="14.36328125" bestFit="1" customWidth="1"/>
    <col min="11801" max="11801" width="14.453125" bestFit="1" customWidth="1"/>
    <col min="11802" max="11802" width="11.6328125" bestFit="1" customWidth="1"/>
    <col min="11803" max="11803" width="14.36328125" bestFit="1" customWidth="1"/>
    <col min="11804" max="11804" width="14.453125" bestFit="1" customWidth="1"/>
    <col min="11805" max="11805" width="11.6328125" bestFit="1" customWidth="1"/>
    <col min="11806" max="11806" width="14.36328125" bestFit="1" customWidth="1"/>
    <col min="11807" max="11807" width="14.453125" bestFit="1" customWidth="1"/>
    <col min="11808" max="11808" width="11.6328125" bestFit="1" customWidth="1"/>
    <col min="11809" max="11809" width="14.36328125" bestFit="1" customWidth="1"/>
    <col min="11810" max="11810" width="14.453125" bestFit="1" customWidth="1"/>
    <col min="11811" max="11811" width="11.6328125" bestFit="1" customWidth="1"/>
    <col min="11812" max="11812" width="14.36328125" bestFit="1" customWidth="1"/>
    <col min="11813" max="11813" width="14.453125" bestFit="1" customWidth="1"/>
    <col min="11814" max="11814" width="11.6328125" bestFit="1" customWidth="1"/>
    <col min="11815" max="11815" width="14.36328125" bestFit="1" customWidth="1"/>
    <col min="11816" max="11816" width="14.453125" bestFit="1" customWidth="1"/>
    <col min="11817" max="11817" width="11.6328125" bestFit="1" customWidth="1"/>
    <col min="11818" max="11818" width="14.36328125" bestFit="1" customWidth="1"/>
    <col min="11819" max="11819" width="14.453125" bestFit="1" customWidth="1"/>
    <col min="11820" max="11820" width="11.6328125" bestFit="1" customWidth="1"/>
    <col min="11821" max="11821" width="14.36328125" bestFit="1" customWidth="1"/>
    <col min="11822" max="11822" width="14.453125" bestFit="1" customWidth="1"/>
    <col min="11823" max="11823" width="11.6328125" bestFit="1" customWidth="1"/>
    <col min="11824" max="11824" width="14.36328125" bestFit="1" customWidth="1"/>
    <col min="11825" max="11825" width="14.453125" bestFit="1" customWidth="1"/>
    <col min="11826" max="11826" width="11.6328125" bestFit="1" customWidth="1"/>
    <col min="11827" max="11827" width="14.36328125" bestFit="1" customWidth="1"/>
    <col min="11828" max="11828" width="14.453125" bestFit="1" customWidth="1"/>
    <col min="11829" max="11829" width="11.6328125" bestFit="1" customWidth="1"/>
    <col min="11830" max="11830" width="14.36328125" bestFit="1" customWidth="1"/>
    <col min="11831" max="11831" width="14.453125" bestFit="1" customWidth="1"/>
    <col min="11832" max="11832" width="11.6328125" bestFit="1" customWidth="1"/>
    <col min="11833" max="11833" width="14.36328125" bestFit="1" customWidth="1"/>
    <col min="11834" max="11834" width="14.453125" bestFit="1" customWidth="1"/>
    <col min="11835" max="11835" width="11.6328125" bestFit="1" customWidth="1"/>
    <col min="11836" max="11836" width="14.36328125" bestFit="1" customWidth="1"/>
    <col min="11837" max="11837" width="14.453125" bestFit="1" customWidth="1"/>
    <col min="11838" max="11838" width="11.6328125" bestFit="1" customWidth="1"/>
    <col min="11839" max="11839" width="14.36328125" bestFit="1" customWidth="1"/>
    <col min="11840" max="11840" width="14.453125" bestFit="1" customWidth="1"/>
    <col min="11841" max="11841" width="11.6328125" bestFit="1" customWidth="1"/>
    <col min="11842" max="11842" width="14.36328125" bestFit="1" customWidth="1"/>
    <col min="11843" max="11843" width="14.453125" bestFit="1" customWidth="1"/>
    <col min="11844" max="11844" width="11.6328125" bestFit="1" customWidth="1"/>
    <col min="11845" max="11845" width="14.36328125" bestFit="1" customWidth="1"/>
    <col min="11846" max="11846" width="14.453125" bestFit="1" customWidth="1"/>
    <col min="11847" max="11847" width="11.6328125" bestFit="1" customWidth="1"/>
    <col min="11848" max="11848" width="14.36328125" bestFit="1" customWidth="1"/>
    <col min="11849" max="11849" width="14.453125" bestFit="1" customWidth="1"/>
    <col min="11850" max="11850" width="11.6328125" bestFit="1" customWidth="1"/>
    <col min="11851" max="11851" width="14.36328125" bestFit="1" customWidth="1"/>
    <col min="11852" max="11852" width="14.453125" bestFit="1" customWidth="1"/>
    <col min="11853" max="11853" width="11.6328125" bestFit="1" customWidth="1"/>
    <col min="11854" max="11854" width="14.36328125" bestFit="1" customWidth="1"/>
    <col min="11855" max="11855" width="14.453125" bestFit="1" customWidth="1"/>
    <col min="11856" max="11856" width="11.6328125" bestFit="1" customWidth="1"/>
    <col min="11857" max="11857" width="14.36328125" bestFit="1" customWidth="1"/>
    <col min="11858" max="11858" width="14.453125" bestFit="1" customWidth="1"/>
    <col min="11859" max="11859" width="11.6328125" bestFit="1" customWidth="1"/>
    <col min="11860" max="11860" width="14.36328125" bestFit="1" customWidth="1"/>
    <col min="11861" max="11861" width="14.453125" bestFit="1" customWidth="1"/>
    <col min="11862" max="11862" width="11.6328125" bestFit="1" customWidth="1"/>
    <col min="11863" max="11863" width="14.36328125" bestFit="1" customWidth="1"/>
    <col min="11864" max="11864" width="14.453125" bestFit="1" customWidth="1"/>
    <col min="11865" max="11865" width="11.6328125" bestFit="1" customWidth="1"/>
    <col min="11866" max="11866" width="14.36328125" bestFit="1" customWidth="1"/>
    <col min="11867" max="11867" width="14.453125" bestFit="1" customWidth="1"/>
    <col min="11868" max="11868" width="11.6328125" bestFit="1" customWidth="1"/>
    <col min="11869" max="11869" width="14.36328125" bestFit="1" customWidth="1"/>
    <col min="11870" max="11870" width="14.453125" bestFit="1" customWidth="1"/>
    <col min="11871" max="11871" width="11.6328125" bestFit="1" customWidth="1"/>
    <col min="11872" max="11872" width="14.36328125" bestFit="1" customWidth="1"/>
    <col min="11873" max="11873" width="14.453125" bestFit="1" customWidth="1"/>
    <col min="11874" max="11874" width="11.6328125" bestFit="1" customWidth="1"/>
    <col min="11875" max="11875" width="14.36328125" bestFit="1" customWidth="1"/>
    <col min="11876" max="11876" width="14.453125" bestFit="1" customWidth="1"/>
    <col min="11877" max="11877" width="11.6328125" bestFit="1" customWidth="1"/>
    <col min="11878" max="11878" width="14.36328125" bestFit="1" customWidth="1"/>
    <col min="11879" max="11879" width="14.453125" bestFit="1" customWidth="1"/>
    <col min="11880" max="11880" width="11.6328125" bestFit="1" customWidth="1"/>
    <col min="11881" max="11881" width="14.36328125" bestFit="1" customWidth="1"/>
    <col min="11882" max="11882" width="14.453125" bestFit="1" customWidth="1"/>
    <col min="11883" max="11883" width="11.6328125" bestFit="1" customWidth="1"/>
    <col min="11884" max="11884" width="14.36328125" bestFit="1" customWidth="1"/>
    <col min="11885" max="11885" width="14.453125" bestFit="1" customWidth="1"/>
    <col min="11886" max="11886" width="11.6328125" bestFit="1" customWidth="1"/>
    <col min="11887" max="11887" width="14.36328125" bestFit="1" customWidth="1"/>
    <col min="11888" max="11888" width="14.453125" bestFit="1" customWidth="1"/>
    <col min="11889" max="11889" width="11.6328125" bestFit="1" customWidth="1"/>
    <col min="11890" max="11890" width="14.36328125" bestFit="1" customWidth="1"/>
    <col min="11891" max="11891" width="14.453125" bestFit="1" customWidth="1"/>
    <col min="11892" max="11892" width="11.6328125" bestFit="1" customWidth="1"/>
    <col min="11893" max="11893" width="14.36328125" bestFit="1" customWidth="1"/>
    <col min="11894" max="11894" width="14.453125" bestFit="1" customWidth="1"/>
    <col min="11895" max="11895" width="11.6328125" bestFit="1" customWidth="1"/>
    <col min="11896" max="11896" width="14.36328125" bestFit="1" customWidth="1"/>
    <col min="11897" max="11897" width="14.453125" bestFit="1" customWidth="1"/>
    <col min="11898" max="11898" width="11.6328125" bestFit="1" customWidth="1"/>
    <col min="11899" max="11899" width="14.36328125" bestFit="1" customWidth="1"/>
    <col min="11900" max="11900" width="14.453125" bestFit="1" customWidth="1"/>
    <col min="11901" max="11901" width="11.6328125" bestFit="1" customWidth="1"/>
    <col min="11902" max="11902" width="14.36328125" bestFit="1" customWidth="1"/>
    <col min="11903" max="11903" width="14.453125" bestFit="1" customWidth="1"/>
    <col min="11904" max="11904" width="11.6328125" bestFit="1" customWidth="1"/>
    <col min="11905" max="11905" width="14.36328125" bestFit="1" customWidth="1"/>
    <col min="11906" max="11906" width="14.453125" bestFit="1" customWidth="1"/>
    <col min="11907" max="11907" width="11.6328125" bestFit="1" customWidth="1"/>
    <col min="11908" max="11908" width="14.36328125" bestFit="1" customWidth="1"/>
    <col min="11909" max="11909" width="14.453125" bestFit="1" customWidth="1"/>
    <col min="11910" max="11910" width="11.6328125" bestFit="1" customWidth="1"/>
    <col min="11911" max="11911" width="14.36328125" bestFit="1" customWidth="1"/>
    <col min="11912" max="11912" width="14.453125" bestFit="1" customWidth="1"/>
    <col min="11913" max="11913" width="11.6328125" bestFit="1" customWidth="1"/>
    <col min="11914" max="11914" width="14.36328125" bestFit="1" customWidth="1"/>
    <col min="11915" max="11915" width="14.453125" bestFit="1" customWidth="1"/>
    <col min="11916" max="11916" width="11.6328125" bestFit="1" customWidth="1"/>
    <col min="11917" max="11917" width="14.36328125" bestFit="1" customWidth="1"/>
    <col min="11918" max="11918" width="14.453125" bestFit="1" customWidth="1"/>
    <col min="11919" max="11919" width="11.6328125" bestFit="1" customWidth="1"/>
    <col min="11920" max="11920" width="14.36328125" bestFit="1" customWidth="1"/>
    <col min="11921" max="11921" width="14.453125" bestFit="1" customWidth="1"/>
    <col min="11922" max="11922" width="11.6328125" bestFit="1" customWidth="1"/>
    <col min="11923" max="11923" width="14.36328125" bestFit="1" customWidth="1"/>
    <col min="11924" max="11924" width="14.453125" bestFit="1" customWidth="1"/>
    <col min="11925" max="11925" width="11.6328125" bestFit="1" customWidth="1"/>
    <col min="11926" max="11926" width="14.36328125" bestFit="1" customWidth="1"/>
    <col min="11927" max="11927" width="14.453125" bestFit="1" customWidth="1"/>
    <col min="11928" max="11928" width="11.6328125" bestFit="1" customWidth="1"/>
    <col min="11929" max="11929" width="14.36328125" bestFit="1" customWidth="1"/>
    <col min="11930" max="11930" width="14.453125" bestFit="1" customWidth="1"/>
    <col min="11931" max="11931" width="11.6328125" bestFit="1" customWidth="1"/>
    <col min="11932" max="11932" width="14.36328125" bestFit="1" customWidth="1"/>
    <col min="11933" max="11933" width="14.453125" bestFit="1" customWidth="1"/>
    <col min="11934" max="11934" width="11.6328125" bestFit="1" customWidth="1"/>
    <col min="11935" max="11935" width="14.36328125" bestFit="1" customWidth="1"/>
    <col min="11936" max="11936" width="14.453125" bestFit="1" customWidth="1"/>
    <col min="11937" max="11937" width="11.6328125" bestFit="1" customWidth="1"/>
    <col min="11938" max="11938" width="14.36328125" bestFit="1" customWidth="1"/>
    <col min="11939" max="11939" width="14.453125" bestFit="1" customWidth="1"/>
    <col min="11940" max="11940" width="11.6328125" bestFit="1" customWidth="1"/>
    <col min="11941" max="11941" width="14.36328125" bestFit="1" customWidth="1"/>
    <col min="11942" max="11942" width="14.453125" bestFit="1" customWidth="1"/>
    <col min="11943" max="11943" width="11.6328125" bestFit="1" customWidth="1"/>
    <col min="11944" max="11944" width="14.36328125" bestFit="1" customWidth="1"/>
    <col min="11945" max="11945" width="14.453125" bestFit="1" customWidth="1"/>
    <col min="11946" max="11946" width="11.6328125" bestFit="1" customWidth="1"/>
    <col min="11947" max="11947" width="14.36328125" bestFit="1" customWidth="1"/>
    <col min="11948" max="11948" width="14.453125" bestFit="1" customWidth="1"/>
    <col min="11949" max="11949" width="11.6328125" bestFit="1" customWidth="1"/>
    <col min="11950" max="11950" width="14.36328125" bestFit="1" customWidth="1"/>
    <col min="11951" max="11951" width="14.453125" bestFit="1" customWidth="1"/>
    <col min="11952" max="11952" width="11.6328125" bestFit="1" customWidth="1"/>
    <col min="11953" max="11953" width="14.36328125" bestFit="1" customWidth="1"/>
    <col min="11954" max="11954" width="14.453125" bestFit="1" customWidth="1"/>
    <col min="11955" max="11955" width="11.6328125" bestFit="1" customWidth="1"/>
    <col min="11956" max="11956" width="14.36328125" bestFit="1" customWidth="1"/>
    <col min="11957" max="11957" width="14.453125" bestFit="1" customWidth="1"/>
    <col min="11958" max="11958" width="11.6328125" bestFit="1" customWidth="1"/>
    <col min="11959" max="11959" width="14.36328125" bestFit="1" customWidth="1"/>
    <col min="11960" max="11960" width="14.453125" bestFit="1" customWidth="1"/>
    <col min="11961" max="11961" width="11.6328125" bestFit="1" customWidth="1"/>
    <col min="11962" max="11962" width="14.36328125" bestFit="1" customWidth="1"/>
    <col min="11963" max="11963" width="14.453125" bestFit="1" customWidth="1"/>
    <col min="11964" max="11964" width="11.6328125" bestFit="1" customWidth="1"/>
    <col min="11965" max="11965" width="14.36328125" bestFit="1" customWidth="1"/>
    <col min="11966" max="11966" width="14.453125" bestFit="1" customWidth="1"/>
    <col min="11967" max="11967" width="11.6328125" bestFit="1" customWidth="1"/>
    <col min="11968" max="11968" width="14.36328125" bestFit="1" customWidth="1"/>
    <col min="11969" max="11969" width="14.453125" bestFit="1" customWidth="1"/>
    <col min="11970" max="11970" width="11.6328125" bestFit="1" customWidth="1"/>
    <col min="11971" max="11971" width="14.36328125" bestFit="1" customWidth="1"/>
    <col min="11972" max="11972" width="14.453125" bestFit="1" customWidth="1"/>
    <col min="11973" max="11973" width="11.6328125" bestFit="1" customWidth="1"/>
    <col min="11974" max="11974" width="14.36328125" bestFit="1" customWidth="1"/>
    <col min="11975" max="11975" width="14.453125" bestFit="1" customWidth="1"/>
    <col min="11976" max="11976" width="11.6328125" bestFit="1" customWidth="1"/>
    <col min="11977" max="11977" width="14.36328125" bestFit="1" customWidth="1"/>
    <col min="11978" max="11978" width="14.453125" bestFit="1" customWidth="1"/>
    <col min="11979" max="11979" width="11.6328125" bestFit="1" customWidth="1"/>
    <col min="11980" max="11980" width="14.36328125" bestFit="1" customWidth="1"/>
    <col min="11981" max="11981" width="14.453125" bestFit="1" customWidth="1"/>
    <col min="11982" max="11982" width="11.6328125" bestFit="1" customWidth="1"/>
    <col min="11983" max="11983" width="14.36328125" bestFit="1" customWidth="1"/>
    <col min="11984" max="11984" width="14.453125" bestFit="1" customWidth="1"/>
    <col min="11985" max="11985" width="11.6328125" bestFit="1" customWidth="1"/>
    <col min="11986" max="11986" width="14.36328125" bestFit="1" customWidth="1"/>
    <col min="11987" max="11987" width="14.453125" bestFit="1" customWidth="1"/>
    <col min="11988" max="11988" width="11.6328125" bestFit="1" customWidth="1"/>
    <col min="11989" max="11989" width="14.36328125" bestFit="1" customWidth="1"/>
    <col min="11990" max="11990" width="14.453125" bestFit="1" customWidth="1"/>
    <col min="11991" max="11991" width="11.6328125" bestFit="1" customWidth="1"/>
    <col min="11992" max="11992" width="14.36328125" bestFit="1" customWidth="1"/>
    <col min="11993" max="11993" width="14.453125" bestFit="1" customWidth="1"/>
    <col min="11994" max="11994" width="11.6328125" bestFit="1" customWidth="1"/>
    <col min="11995" max="11995" width="14.36328125" bestFit="1" customWidth="1"/>
    <col min="11996" max="11996" width="14.453125" bestFit="1" customWidth="1"/>
    <col min="11997" max="11997" width="11.6328125" bestFit="1" customWidth="1"/>
    <col min="11998" max="11998" width="14.36328125" bestFit="1" customWidth="1"/>
    <col min="11999" max="11999" width="14.453125" bestFit="1" customWidth="1"/>
    <col min="12000" max="12000" width="11.6328125" bestFit="1" customWidth="1"/>
    <col min="12001" max="12001" width="14.36328125" bestFit="1" customWidth="1"/>
    <col min="12002" max="12002" width="14.453125" bestFit="1" customWidth="1"/>
    <col min="12003" max="12003" width="11.6328125" bestFit="1" customWidth="1"/>
    <col min="12004" max="12004" width="14.36328125" bestFit="1" customWidth="1"/>
    <col min="12005" max="12005" width="14.453125" bestFit="1" customWidth="1"/>
    <col min="12006" max="12006" width="11.6328125" bestFit="1" customWidth="1"/>
    <col min="12007" max="12007" width="14.36328125" bestFit="1" customWidth="1"/>
    <col min="12008" max="12008" width="14.453125" bestFit="1" customWidth="1"/>
    <col min="12009" max="12009" width="11.6328125" bestFit="1" customWidth="1"/>
    <col min="12010" max="12010" width="14.36328125" bestFit="1" customWidth="1"/>
    <col min="12011" max="12011" width="14.453125" bestFit="1" customWidth="1"/>
    <col min="12012" max="12012" width="11.6328125" bestFit="1" customWidth="1"/>
    <col min="12013" max="12013" width="14.36328125" bestFit="1" customWidth="1"/>
    <col min="12014" max="12014" width="14.453125" bestFit="1" customWidth="1"/>
    <col min="12015" max="12015" width="11.6328125" bestFit="1" customWidth="1"/>
    <col min="12016" max="12016" width="14.36328125" bestFit="1" customWidth="1"/>
    <col min="12017" max="12017" width="14.453125" bestFit="1" customWidth="1"/>
    <col min="12018" max="12018" width="11.6328125" bestFit="1" customWidth="1"/>
    <col min="12019" max="12019" width="14.36328125" bestFit="1" customWidth="1"/>
    <col min="12020" max="12020" width="14.453125" bestFit="1" customWidth="1"/>
    <col min="12021" max="12021" width="11.6328125" bestFit="1" customWidth="1"/>
    <col min="12022" max="12022" width="14.36328125" bestFit="1" customWidth="1"/>
    <col min="12023" max="12023" width="14.453125" bestFit="1" customWidth="1"/>
    <col min="12024" max="12024" width="11.6328125" bestFit="1" customWidth="1"/>
    <col min="12025" max="12025" width="14.36328125" bestFit="1" customWidth="1"/>
    <col min="12026" max="12026" width="14.453125" bestFit="1" customWidth="1"/>
    <col min="12027" max="12027" width="11.6328125" bestFit="1" customWidth="1"/>
    <col min="12028" max="12028" width="14.36328125" bestFit="1" customWidth="1"/>
    <col min="12029" max="12029" width="14.453125" bestFit="1" customWidth="1"/>
    <col min="12030" max="12030" width="11.6328125" bestFit="1" customWidth="1"/>
    <col min="12031" max="12031" width="14.36328125" bestFit="1" customWidth="1"/>
    <col min="12032" max="12032" width="14.453125" bestFit="1" customWidth="1"/>
    <col min="12033" max="12033" width="11.6328125" bestFit="1" customWidth="1"/>
    <col min="12034" max="12034" width="14.36328125" bestFit="1" customWidth="1"/>
    <col min="12035" max="12035" width="14.453125" bestFit="1" customWidth="1"/>
    <col min="12036" max="12036" width="11.6328125" bestFit="1" customWidth="1"/>
    <col min="12037" max="12037" width="14.36328125" bestFit="1" customWidth="1"/>
    <col min="12038" max="12038" width="14.453125" bestFit="1" customWidth="1"/>
    <col min="12039" max="12039" width="11.6328125" bestFit="1" customWidth="1"/>
    <col min="12040" max="12040" width="14.36328125" bestFit="1" customWidth="1"/>
    <col min="12041" max="12041" width="14.453125" bestFit="1" customWidth="1"/>
    <col min="12042" max="12042" width="11.6328125" bestFit="1" customWidth="1"/>
    <col min="12043" max="12043" width="14.36328125" bestFit="1" customWidth="1"/>
    <col min="12044" max="12044" width="14.453125" bestFit="1" customWidth="1"/>
    <col min="12045" max="12045" width="11.6328125" bestFit="1" customWidth="1"/>
    <col min="12046" max="12046" width="14.36328125" bestFit="1" customWidth="1"/>
    <col min="12047" max="12047" width="14.453125" bestFit="1" customWidth="1"/>
    <col min="12048" max="12048" width="11.6328125" bestFit="1" customWidth="1"/>
    <col min="12049" max="12049" width="14.36328125" bestFit="1" customWidth="1"/>
    <col min="12050" max="12050" width="14.453125" bestFit="1" customWidth="1"/>
    <col min="12051" max="12051" width="11.6328125" bestFit="1" customWidth="1"/>
    <col min="12052" max="12052" width="14.36328125" bestFit="1" customWidth="1"/>
    <col min="12053" max="12053" width="14.453125" bestFit="1" customWidth="1"/>
    <col min="12054" max="12054" width="11.6328125" bestFit="1" customWidth="1"/>
    <col min="12055" max="12055" width="14.36328125" bestFit="1" customWidth="1"/>
    <col min="12056" max="12056" width="14.453125" bestFit="1" customWidth="1"/>
    <col min="12057" max="12057" width="11.6328125" bestFit="1" customWidth="1"/>
    <col min="12058" max="12058" width="14.36328125" bestFit="1" customWidth="1"/>
    <col min="12059" max="12059" width="14.453125" bestFit="1" customWidth="1"/>
    <col min="12060" max="12060" width="11.6328125" bestFit="1" customWidth="1"/>
    <col min="12061" max="12061" width="14.36328125" bestFit="1" customWidth="1"/>
    <col min="12062" max="12062" width="14.453125" bestFit="1" customWidth="1"/>
    <col min="12063" max="12063" width="11.6328125" bestFit="1" customWidth="1"/>
    <col min="12064" max="12064" width="14.36328125" bestFit="1" customWidth="1"/>
    <col min="12065" max="12065" width="14.453125" bestFit="1" customWidth="1"/>
    <col min="12066" max="12066" width="11.6328125" bestFit="1" customWidth="1"/>
    <col min="12067" max="12067" width="14.36328125" bestFit="1" customWidth="1"/>
    <col min="12068" max="12068" width="14.453125" bestFit="1" customWidth="1"/>
    <col min="12069" max="12069" width="11.6328125" bestFit="1" customWidth="1"/>
    <col min="12070" max="12070" width="14.36328125" bestFit="1" customWidth="1"/>
    <col min="12071" max="12071" width="14.453125" bestFit="1" customWidth="1"/>
    <col min="12072" max="12072" width="11.6328125" bestFit="1" customWidth="1"/>
    <col min="12073" max="12073" width="14.36328125" bestFit="1" customWidth="1"/>
    <col min="12074" max="12074" width="14.453125" bestFit="1" customWidth="1"/>
    <col min="12075" max="12075" width="11.6328125" bestFit="1" customWidth="1"/>
    <col min="12076" max="12076" width="14.36328125" bestFit="1" customWidth="1"/>
    <col min="12077" max="12077" width="14.453125" bestFit="1" customWidth="1"/>
    <col min="12078" max="12078" width="11.6328125" bestFit="1" customWidth="1"/>
    <col min="12079" max="12079" width="14.36328125" bestFit="1" customWidth="1"/>
    <col min="12080" max="12080" width="14.453125" bestFit="1" customWidth="1"/>
    <col min="12081" max="12081" width="11.6328125" bestFit="1" customWidth="1"/>
    <col min="12082" max="12082" width="14.36328125" bestFit="1" customWidth="1"/>
    <col min="12083" max="12083" width="14.453125" bestFit="1" customWidth="1"/>
    <col min="12084" max="12084" width="11.6328125" bestFit="1" customWidth="1"/>
    <col min="12085" max="12085" width="14.36328125" bestFit="1" customWidth="1"/>
    <col min="12086" max="12086" width="14.453125" bestFit="1" customWidth="1"/>
    <col min="12087" max="12087" width="11.6328125" bestFit="1" customWidth="1"/>
    <col min="12088" max="12088" width="14.36328125" bestFit="1" customWidth="1"/>
    <col min="12089" max="12089" width="14.453125" bestFit="1" customWidth="1"/>
    <col min="12090" max="12090" width="11.6328125" bestFit="1" customWidth="1"/>
    <col min="12091" max="12091" width="14.36328125" bestFit="1" customWidth="1"/>
    <col min="12092" max="12092" width="14.453125" bestFit="1" customWidth="1"/>
    <col min="12093" max="12093" width="11.6328125" bestFit="1" customWidth="1"/>
    <col min="12094" max="12094" width="14.36328125" bestFit="1" customWidth="1"/>
    <col min="12095" max="12095" width="14.453125" bestFit="1" customWidth="1"/>
    <col min="12096" max="12096" width="11.6328125" bestFit="1" customWidth="1"/>
    <col min="12097" max="12097" width="14.36328125" bestFit="1" customWidth="1"/>
    <col min="12098" max="12098" width="14.453125" bestFit="1" customWidth="1"/>
    <col min="12099" max="12099" width="11.6328125" bestFit="1" customWidth="1"/>
    <col min="12100" max="12100" width="14.36328125" bestFit="1" customWidth="1"/>
    <col min="12101" max="12101" width="14.453125" bestFit="1" customWidth="1"/>
    <col min="12102" max="12102" width="11.6328125" bestFit="1" customWidth="1"/>
    <col min="12103" max="12103" width="14.36328125" bestFit="1" customWidth="1"/>
    <col min="12104" max="12104" width="14.453125" bestFit="1" customWidth="1"/>
    <col min="12105" max="12105" width="11.6328125" bestFit="1" customWidth="1"/>
    <col min="12106" max="12106" width="14.36328125" bestFit="1" customWidth="1"/>
    <col min="12107" max="12107" width="14.453125" bestFit="1" customWidth="1"/>
    <col min="12108" max="12108" width="11.6328125" bestFit="1" customWidth="1"/>
    <col min="12109" max="12109" width="14.36328125" bestFit="1" customWidth="1"/>
    <col min="12110" max="12110" width="14.453125" bestFit="1" customWidth="1"/>
    <col min="12111" max="12111" width="11.6328125" bestFit="1" customWidth="1"/>
    <col min="12112" max="12112" width="14.36328125" bestFit="1" customWidth="1"/>
    <col min="12113" max="12113" width="14.453125" bestFit="1" customWidth="1"/>
    <col min="12114" max="12114" width="11.6328125" bestFit="1" customWidth="1"/>
    <col min="12115" max="12115" width="14.36328125" bestFit="1" customWidth="1"/>
    <col min="12116" max="12116" width="14.453125" bestFit="1" customWidth="1"/>
    <col min="12117" max="12117" width="11.6328125" bestFit="1" customWidth="1"/>
    <col min="12118" max="12118" width="14.36328125" bestFit="1" customWidth="1"/>
    <col min="12119" max="12119" width="14.453125" bestFit="1" customWidth="1"/>
    <col min="12120" max="12120" width="11.6328125" bestFit="1" customWidth="1"/>
    <col min="12121" max="12121" width="14.36328125" bestFit="1" customWidth="1"/>
    <col min="12122" max="12122" width="14.453125" bestFit="1" customWidth="1"/>
    <col min="12123" max="12123" width="11.6328125" bestFit="1" customWidth="1"/>
    <col min="12124" max="12124" width="14.36328125" bestFit="1" customWidth="1"/>
    <col min="12125" max="12125" width="14.453125" bestFit="1" customWidth="1"/>
    <col min="12126" max="12126" width="11.6328125" bestFit="1" customWidth="1"/>
    <col min="12127" max="12127" width="14.36328125" bestFit="1" customWidth="1"/>
    <col min="12128" max="12128" width="14.453125" bestFit="1" customWidth="1"/>
    <col min="12129" max="12129" width="11.6328125" bestFit="1" customWidth="1"/>
    <col min="12130" max="12130" width="14.36328125" bestFit="1" customWidth="1"/>
    <col min="12131" max="12131" width="14.453125" bestFit="1" customWidth="1"/>
    <col min="12132" max="12132" width="11.6328125" bestFit="1" customWidth="1"/>
    <col min="12133" max="12133" width="14.36328125" bestFit="1" customWidth="1"/>
    <col min="12134" max="12134" width="14.453125" bestFit="1" customWidth="1"/>
    <col min="12135" max="12135" width="11.6328125" bestFit="1" customWidth="1"/>
    <col min="12136" max="12136" width="14.36328125" bestFit="1" customWidth="1"/>
    <col min="12137" max="12137" width="14.453125" bestFit="1" customWidth="1"/>
    <col min="12138" max="12138" width="11.6328125" bestFit="1" customWidth="1"/>
    <col min="12139" max="12139" width="14.36328125" bestFit="1" customWidth="1"/>
    <col min="12140" max="12140" width="14.453125" bestFit="1" customWidth="1"/>
    <col min="12141" max="12141" width="11.6328125" bestFit="1" customWidth="1"/>
    <col min="12142" max="12142" width="14.36328125" bestFit="1" customWidth="1"/>
    <col min="12143" max="12143" width="14.453125" bestFit="1" customWidth="1"/>
    <col min="12144" max="12144" width="11.6328125" bestFit="1" customWidth="1"/>
    <col min="12145" max="12145" width="14.36328125" bestFit="1" customWidth="1"/>
    <col min="12146" max="12146" width="14.453125" bestFit="1" customWidth="1"/>
    <col min="12147" max="12147" width="11.6328125" bestFit="1" customWidth="1"/>
    <col min="12148" max="12148" width="14.36328125" bestFit="1" customWidth="1"/>
    <col min="12149" max="12149" width="14.453125" bestFit="1" customWidth="1"/>
    <col min="12150" max="12150" width="11.6328125" bestFit="1" customWidth="1"/>
    <col min="12151" max="12151" width="14.36328125" bestFit="1" customWidth="1"/>
    <col min="12152" max="12152" width="14.453125" bestFit="1" customWidth="1"/>
    <col min="12153" max="12153" width="11.6328125" bestFit="1" customWidth="1"/>
    <col min="12154" max="12154" width="14.36328125" bestFit="1" customWidth="1"/>
    <col min="12155" max="12155" width="14.453125" bestFit="1" customWidth="1"/>
    <col min="12156" max="12156" width="11.6328125" bestFit="1" customWidth="1"/>
    <col min="12157" max="12157" width="14.36328125" bestFit="1" customWidth="1"/>
    <col min="12158" max="12158" width="14.453125" bestFit="1" customWidth="1"/>
    <col min="12159" max="12159" width="11.6328125" bestFit="1" customWidth="1"/>
    <col min="12160" max="12160" width="14.36328125" bestFit="1" customWidth="1"/>
    <col min="12161" max="12161" width="14.453125" bestFit="1" customWidth="1"/>
    <col min="12162" max="12162" width="11.6328125" bestFit="1" customWidth="1"/>
    <col min="12163" max="12163" width="14.36328125" bestFit="1" customWidth="1"/>
    <col min="12164" max="12164" width="14.453125" bestFit="1" customWidth="1"/>
    <col min="12165" max="12165" width="11.6328125" bestFit="1" customWidth="1"/>
    <col min="12166" max="12166" width="14.36328125" bestFit="1" customWidth="1"/>
    <col min="12167" max="12167" width="14.453125" bestFit="1" customWidth="1"/>
    <col min="12168" max="12168" width="11.6328125" bestFit="1" customWidth="1"/>
    <col min="12169" max="12169" width="14.36328125" bestFit="1" customWidth="1"/>
    <col min="12170" max="12170" width="14.453125" bestFit="1" customWidth="1"/>
    <col min="12171" max="12171" width="11.6328125" bestFit="1" customWidth="1"/>
    <col min="12172" max="12172" width="14.36328125" bestFit="1" customWidth="1"/>
    <col min="12173" max="12173" width="14.453125" bestFit="1" customWidth="1"/>
    <col min="12174" max="12174" width="11.6328125" bestFit="1" customWidth="1"/>
    <col min="12175" max="12175" width="14.36328125" bestFit="1" customWidth="1"/>
    <col min="12176" max="12176" width="14.453125" bestFit="1" customWidth="1"/>
    <col min="12177" max="12177" width="11.6328125" bestFit="1" customWidth="1"/>
    <col min="12178" max="12178" width="14.36328125" bestFit="1" customWidth="1"/>
    <col min="12179" max="12179" width="14.453125" bestFit="1" customWidth="1"/>
    <col min="12180" max="12180" width="11.6328125" bestFit="1" customWidth="1"/>
    <col min="12181" max="12181" width="14.36328125" bestFit="1" customWidth="1"/>
    <col min="12182" max="12182" width="14.453125" bestFit="1" customWidth="1"/>
    <col min="12183" max="12183" width="11.6328125" bestFit="1" customWidth="1"/>
    <col min="12184" max="12184" width="14.36328125" bestFit="1" customWidth="1"/>
    <col min="12185" max="12185" width="14.453125" bestFit="1" customWidth="1"/>
    <col min="12186" max="12186" width="11.6328125" bestFit="1" customWidth="1"/>
    <col min="12187" max="12187" width="14.36328125" bestFit="1" customWidth="1"/>
    <col min="12188" max="12188" width="14.453125" bestFit="1" customWidth="1"/>
    <col min="12189" max="12189" width="11.6328125" bestFit="1" customWidth="1"/>
    <col min="12190" max="12190" width="14.36328125" bestFit="1" customWidth="1"/>
    <col min="12191" max="12191" width="14.453125" bestFit="1" customWidth="1"/>
    <col min="12192" max="12192" width="11.6328125" bestFit="1" customWidth="1"/>
    <col min="12193" max="12193" width="14.36328125" bestFit="1" customWidth="1"/>
    <col min="12194" max="12194" width="14.453125" bestFit="1" customWidth="1"/>
    <col min="12195" max="12195" width="11.6328125" bestFit="1" customWidth="1"/>
    <col min="12196" max="12196" width="14.36328125" bestFit="1" customWidth="1"/>
    <col min="12197" max="12197" width="14.453125" bestFit="1" customWidth="1"/>
    <col min="12198" max="12198" width="11.6328125" bestFit="1" customWidth="1"/>
    <col min="12199" max="12199" width="14.36328125" bestFit="1" customWidth="1"/>
    <col min="12200" max="12200" width="14.453125" bestFit="1" customWidth="1"/>
    <col min="12201" max="12201" width="11.6328125" bestFit="1" customWidth="1"/>
    <col min="12202" max="12202" width="14.36328125" bestFit="1" customWidth="1"/>
    <col min="12203" max="12203" width="14.453125" bestFit="1" customWidth="1"/>
    <col min="12204" max="12204" width="11.6328125" bestFit="1" customWidth="1"/>
    <col min="12205" max="12205" width="14.36328125" bestFit="1" customWidth="1"/>
    <col min="12206" max="12206" width="14.453125" bestFit="1" customWidth="1"/>
    <col min="12207" max="12207" width="11.6328125" bestFit="1" customWidth="1"/>
    <col min="12208" max="12208" width="14.36328125" bestFit="1" customWidth="1"/>
    <col min="12209" max="12209" width="14.453125" bestFit="1" customWidth="1"/>
    <col min="12210" max="12210" width="11.6328125" bestFit="1" customWidth="1"/>
    <col min="12211" max="12211" width="14.36328125" bestFit="1" customWidth="1"/>
    <col min="12212" max="12212" width="14.453125" bestFit="1" customWidth="1"/>
    <col min="12213" max="12213" width="11.6328125" bestFit="1" customWidth="1"/>
    <col min="12214" max="12214" width="14.36328125" bestFit="1" customWidth="1"/>
    <col min="12215" max="12215" width="14.453125" bestFit="1" customWidth="1"/>
    <col min="12216" max="12216" width="11.6328125" bestFit="1" customWidth="1"/>
    <col min="12217" max="12217" width="14.36328125" bestFit="1" customWidth="1"/>
    <col min="12218" max="12218" width="14.453125" bestFit="1" customWidth="1"/>
    <col min="12219" max="12219" width="11.6328125" bestFit="1" customWidth="1"/>
    <col min="12220" max="12220" width="14.36328125" bestFit="1" customWidth="1"/>
    <col min="12221" max="12221" width="14.453125" bestFit="1" customWidth="1"/>
    <col min="12222" max="12222" width="11.6328125" bestFit="1" customWidth="1"/>
    <col min="12223" max="12223" width="14.36328125" bestFit="1" customWidth="1"/>
    <col min="12224" max="12224" width="14.453125" bestFit="1" customWidth="1"/>
    <col min="12225" max="12225" width="11.6328125" bestFit="1" customWidth="1"/>
    <col min="12226" max="12226" width="14.36328125" bestFit="1" customWidth="1"/>
    <col min="12227" max="12227" width="14.453125" bestFit="1" customWidth="1"/>
    <col min="12228" max="12228" width="11.6328125" bestFit="1" customWidth="1"/>
    <col min="12229" max="12229" width="14.36328125" bestFit="1" customWidth="1"/>
    <col min="12230" max="12230" width="14.453125" bestFit="1" customWidth="1"/>
    <col min="12231" max="12231" width="11.6328125" bestFit="1" customWidth="1"/>
    <col min="12232" max="12232" width="14.36328125" bestFit="1" customWidth="1"/>
    <col min="12233" max="12233" width="14.453125" bestFit="1" customWidth="1"/>
    <col min="12234" max="12234" width="11.6328125" bestFit="1" customWidth="1"/>
    <col min="12235" max="12235" width="14.36328125" bestFit="1" customWidth="1"/>
    <col min="12236" max="12236" width="14.453125" bestFit="1" customWidth="1"/>
    <col min="12237" max="12237" width="11.6328125" bestFit="1" customWidth="1"/>
    <col min="12238" max="12238" width="14.36328125" bestFit="1" customWidth="1"/>
    <col min="12239" max="12239" width="14.453125" bestFit="1" customWidth="1"/>
    <col min="12240" max="12240" width="11.6328125" bestFit="1" customWidth="1"/>
    <col min="12241" max="12241" width="14.36328125" bestFit="1" customWidth="1"/>
    <col min="12242" max="12242" width="14.453125" bestFit="1" customWidth="1"/>
    <col min="12243" max="12243" width="11.6328125" bestFit="1" customWidth="1"/>
    <col min="12244" max="12244" width="14.36328125" bestFit="1" customWidth="1"/>
    <col min="12245" max="12245" width="14.453125" bestFit="1" customWidth="1"/>
    <col min="12246" max="12246" width="11.6328125" bestFit="1" customWidth="1"/>
    <col min="12247" max="12247" width="14.36328125" bestFit="1" customWidth="1"/>
    <col min="12248" max="12248" width="14.453125" bestFit="1" customWidth="1"/>
    <col min="12249" max="12249" width="11.6328125" bestFit="1" customWidth="1"/>
    <col min="12250" max="12250" width="14.36328125" bestFit="1" customWidth="1"/>
    <col min="12251" max="12251" width="14.453125" bestFit="1" customWidth="1"/>
    <col min="12252" max="12252" width="11.6328125" bestFit="1" customWidth="1"/>
    <col min="12253" max="12253" width="14.36328125" bestFit="1" customWidth="1"/>
    <col min="12254" max="12254" width="14.453125" bestFit="1" customWidth="1"/>
    <col min="12255" max="12255" width="11.6328125" bestFit="1" customWidth="1"/>
    <col min="12256" max="12256" width="14.36328125" bestFit="1" customWidth="1"/>
    <col min="12257" max="12257" width="14.453125" bestFit="1" customWidth="1"/>
    <col min="12258" max="12258" width="11.6328125" bestFit="1" customWidth="1"/>
    <col min="12259" max="12259" width="14.36328125" bestFit="1" customWidth="1"/>
    <col min="12260" max="12260" width="14.453125" bestFit="1" customWidth="1"/>
    <col min="12261" max="12261" width="11.6328125" bestFit="1" customWidth="1"/>
    <col min="12262" max="12262" width="14.36328125" bestFit="1" customWidth="1"/>
    <col min="12263" max="12263" width="14.453125" bestFit="1" customWidth="1"/>
    <col min="12264" max="12264" width="11.6328125" bestFit="1" customWidth="1"/>
    <col min="12265" max="12265" width="14.36328125" bestFit="1" customWidth="1"/>
    <col min="12266" max="12266" width="14.453125" bestFit="1" customWidth="1"/>
    <col min="12267" max="12267" width="11.6328125" bestFit="1" customWidth="1"/>
    <col min="12268" max="12268" width="14.36328125" bestFit="1" customWidth="1"/>
    <col min="12269" max="12269" width="14.453125" bestFit="1" customWidth="1"/>
    <col min="12270" max="12270" width="11.6328125" bestFit="1" customWidth="1"/>
    <col min="12271" max="12271" width="14.36328125" bestFit="1" customWidth="1"/>
    <col min="12272" max="12272" width="14.453125" bestFit="1" customWidth="1"/>
    <col min="12273" max="12273" width="11.6328125" bestFit="1" customWidth="1"/>
    <col min="12274" max="12274" width="14.36328125" bestFit="1" customWidth="1"/>
    <col min="12275" max="12275" width="14.453125" bestFit="1" customWidth="1"/>
    <col min="12276" max="12276" width="11.6328125" bestFit="1" customWidth="1"/>
    <col min="12277" max="12277" width="14.36328125" bestFit="1" customWidth="1"/>
    <col min="12278" max="12278" width="14.453125" bestFit="1" customWidth="1"/>
    <col min="12279" max="12279" width="11.6328125" bestFit="1" customWidth="1"/>
    <col min="12280" max="12280" width="14.36328125" bestFit="1" customWidth="1"/>
    <col min="12281" max="12281" width="14.453125" bestFit="1" customWidth="1"/>
    <col min="12282" max="12282" width="11.6328125" bestFit="1" customWidth="1"/>
    <col min="12283" max="12283" width="14.36328125" bestFit="1" customWidth="1"/>
    <col min="12284" max="12284" width="14.453125" bestFit="1" customWidth="1"/>
    <col min="12285" max="12285" width="11.6328125" bestFit="1" customWidth="1"/>
    <col min="12286" max="12286" width="14.36328125" bestFit="1" customWidth="1"/>
    <col min="12287" max="12287" width="14.453125" bestFit="1" customWidth="1"/>
    <col min="12288" max="12288" width="11.6328125" bestFit="1" customWidth="1"/>
    <col min="12289" max="12289" width="14.36328125" bestFit="1" customWidth="1"/>
    <col min="12290" max="12290" width="14.453125" bestFit="1" customWidth="1"/>
    <col min="12291" max="12291" width="11.6328125" bestFit="1" customWidth="1"/>
    <col min="12292" max="12292" width="14.36328125" bestFit="1" customWidth="1"/>
    <col min="12293" max="12293" width="14.453125" bestFit="1" customWidth="1"/>
    <col min="12294" max="12294" width="11.6328125" bestFit="1" customWidth="1"/>
    <col min="12295" max="12295" width="14.36328125" bestFit="1" customWidth="1"/>
    <col min="12296" max="12296" width="14.453125" bestFit="1" customWidth="1"/>
    <col min="12297" max="12297" width="11.6328125" bestFit="1" customWidth="1"/>
    <col min="12298" max="12298" width="14.36328125" bestFit="1" customWidth="1"/>
    <col min="12299" max="12299" width="14.453125" bestFit="1" customWidth="1"/>
    <col min="12300" max="12300" width="11.6328125" bestFit="1" customWidth="1"/>
    <col min="12301" max="12301" width="14.36328125" bestFit="1" customWidth="1"/>
    <col min="12302" max="12302" width="14.453125" bestFit="1" customWidth="1"/>
    <col min="12303" max="12303" width="11.6328125" bestFit="1" customWidth="1"/>
    <col min="12304" max="12304" width="14.36328125" bestFit="1" customWidth="1"/>
    <col min="12305" max="12305" width="14.453125" bestFit="1" customWidth="1"/>
    <col min="12306" max="12306" width="11.6328125" bestFit="1" customWidth="1"/>
    <col min="12307" max="12307" width="14.36328125" bestFit="1" customWidth="1"/>
    <col min="12308" max="12308" width="14.453125" bestFit="1" customWidth="1"/>
    <col min="12309" max="12309" width="11.6328125" bestFit="1" customWidth="1"/>
    <col min="12310" max="12310" width="14.36328125" bestFit="1" customWidth="1"/>
    <col min="12311" max="12311" width="14.453125" bestFit="1" customWidth="1"/>
    <col min="12312" max="12312" width="11.6328125" bestFit="1" customWidth="1"/>
    <col min="12313" max="12313" width="14.36328125" bestFit="1" customWidth="1"/>
    <col min="12314" max="12314" width="14.453125" bestFit="1" customWidth="1"/>
    <col min="12315" max="12315" width="11.6328125" bestFit="1" customWidth="1"/>
    <col min="12316" max="12316" width="14.36328125" bestFit="1" customWidth="1"/>
    <col min="12317" max="12317" width="14.453125" bestFit="1" customWidth="1"/>
    <col min="12318" max="12318" width="11.6328125" bestFit="1" customWidth="1"/>
    <col min="12319" max="12319" width="14.36328125" bestFit="1" customWidth="1"/>
    <col min="12320" max="12320" width="14.453125" bestFit="1" customWidth="1"/>
    <col min="12321" max="12321" width="11.6328125" bestFit="1" customWidth="1"/>
    <col min="12322" max="12322" width="14.36328125" bestFit="1" customWidth="1"/>
    <col min="12323" max="12323" width="14.453125" bestFit="1" customWidth="1"/>
    <col min="12324" max="12324" width="11.6328125" bestFit="1" customWidth="1"/>
    <col min="12325" max="12325" width="14.36328125" bestFit="1" customWidth="1"/>
    <col min="12326" max="12326" width="14.453125" bestFit="1" customWidth="1"/>
    <col min="12327" max="12327" width="11.6328125" bestFit="1" customWidth="1"/>
    <col min="12328" max="12328" width="14.36328125" bestFit="1" customWidth="1"/>
    <col min="12329" max="12329" width="14.453125" bestFit="1" customWidth="1"/>
    <col min="12330" max="12330" width="11.6328125" bestFit="1" customWidth="1"/>
    <col min="12331" max="12331" width="14.36328125" bestFit="1" customWidth="1"/>
    <col min="12332" max="12332" width="14.453125" bestFit="1" customWidth="1"/>
    <col min="12333" max="12333" width="11.6328125" bestFit="1" customWidth="1"/>
    <col min="12334" max="12334" width="14.36328125" bestFit="1" customWidth="1"/>
    <col min="12335" max="12335" width="14.453125" bestFit="1" customWidth="1"/>
    <col min="12336" max="12336" width="11.6328125" bestFit="1" customWidth="1"/>
    <col min="12337" max="12337" width="14.36328125" bestFit="1" customWidth="1"/>
    <col min="12338" max="12338" width="14.453125" bestFit="1" customWidth="1"/>
    <col min="12339" max="12339" width="11.6328125" bestFit="1" customWidth="1"/>
    <col min="12340" max="12340" width="14.36328125" bestFit="1" customWidth="1"/>
    <col min="12341" max="12341" width="14.453125" bestFit="1" customWidth="1"/>
    <col min="12342" max="12342" width="11.6328125" bestFit="1" customWidth="1"/>
    <col min="12343" max="12343" width="14.36328125" bestFit="1" customWidth="1"/>
    <col min="12344" max="12344" width="14.453125" bestFit="1" customWidth="1"/>
    <col min="12345" max="12345" width="11.6328125" bestFit="1" customWidth="1"/>
    <col min="12346" max="12346" width="14.36328125" bestFit="1" customWidth="1"/>
    <col min="12347" max="12347" width="14.453125" bestFit="1" customWidth="1"/>
    <col min="12348" max="12348" width="11.6328125" bestFit="1" customWidth="1"/>
    <col min="12349" max="12349" width="14.36328125" bestFit="1" customWidth="1"/>
    <col min="12350" max="12350" width="14.453125" bestFit="1" customWidth="1"/>
    <col min="12351" max="12351" width="11.6328125" bestFit="1" customWidth="1"/>
    <col min="12352" max="12352" width="14.36328125" bestFit="1" customWidth="1"/>
    <col min="12353" max="12353" width="14.453125" bestFit="1" customWidth="1"/>
    <col min="12354" max="12354" width="11.6328125" bestFit="1" customWidth="1"/>
    <col min="12355" max="12355" width="14.36328125" bestFit="1" customWidth="1"/>
    <col min="12356" max="12356" width="14.453125" bestFit="1" customWidth="1"/>
    <col min="12357" max="12357" width="11.6328125" bestFit="1" customWidth="1"/>
    <col min="12358" max="12358" width="14.36328125" bestFit="1" customWidth="1"/>
    <col min="12359" max="12359" width="14.453125" bestFit="1" customWidth="1"/>
    <col min="12360" max="12360" width="11.6328125" bestFit="1" customWidth="1"/>
    <col min="12361" max="12361" width="14.36328125" bestFit="1" customWidth="1"/>
    <col min="12362" max="12362" width="14.453125" bestFit="1" customWidth="1"/>
    <col min="12363" max="12363" width="11.6328125" bestFit="1" customWidth="1"/>
    <col min="12364" max="12364" width="14.36328125" bestFit="1" customWidth="1"/>
    <col min="12365" max="12365" width="14.453125" bestFit="1" customWidth="1"/>
    <col min="12366" max="12366" width="11.6328125" bestFit="1" customWidth="1"/>
    <col min="12367" max="12367" width="14.36328125" bestFit="1" customWidth="1"/>
    <col min="12368" max="12368" width="14.453125" bestFit="1" customWidth="1"/>
    <col min="12369" max="12369" width="11.6328125" bestFit="1" customWidth="1"/>
    <col min="12370" max="12370" width="14.36328125" bestFit="1" customWidth="1"/>
    <col min="12371" max="12371" width="14.453125" bestFit="1" customWidth="1"/>
    <col min="12372" max="12372" width="11.6328125" bestFit="1" customWidth="1"/>
    <col min="12373" max="12373" width="14.36328125" bestFit="1" customWidth="1"/>
    <col min="12374" max="12374" width="14.453125" bestFit="1" customWidth="1"/>
    <col min="12375" max="12375" width="11.6328125" bestFit="1" customWidth="1"/>
    <col min="12376" max="12376" width="14.36328125" bestFit="1" customWidth="1"/>
    <col min="12377" max="12377" width="14.453125" bestFit="1" customWidth="1"/>
    <col min="12378" max="12378" width="11.6328125" bestFit="1" customWidth="1"/>
    <col min="12379" max="12379" width="14.36328125" bestFit="1" customWidth="1"/>
    <col min="12380" max="12380" width="14.453125" bestFit="1" customWidth="1"/>
    <col min="12381" max="12381" width="11.6328125" bestFit="1" customWidth="1"/>
    <col min="12382" max="12382" width="14.36328125" bestFit="1" customWidth="1"/>
    <col min="12383" max="12383" width="14.453125" bestFit="1" customWidth="1"/>
    <col min="12384" max="12384" width="11.6328125" bestFit="1" customWidth="1"/>
    <col min="12385" max="12385" width="14.36328125" bestFit="1" customWidth="1"/>
    <col min="12386" max="12386" width="14.453125" bestFit="1" customWidth="1"/>
    <col min="12387" max="12387" width="11.6328125" bestFit="1" customWidth="1"/>
    <col min="12388" max="12388" width="14.36328125" bestFit="1" customWidth="1"/>
    <col min="12389" max="12389" width="14.453125" bestFit="1" customWidth="1"/>
    <col min="12390" max="12390" width="11.6328125" bestFit="1" customWidth="1"/>
    <col min="12391" max="12391" width="14.36328125" bestFit="1" customWidth="1"/>
    <col min="12392" max="12392" width="14.453125" bestFit="1" customWidth="1"/>
    <col min="12393" max="12393" width="11.6328125" bestFit="1" customWidth="1"/>
    <col min="12394" max="12394" width="14.36328125" bestFit="1" customWidth="1"/>
    <col min="12395" max="12395" width="14.453125" bestFit="1" customWidth="1"/>
    <col min="12396" max="12396" width="11.6328125" bestFit="1" customWidth="1"/>
    <col min="12397" max="12397" width="14.36328125" bestFit="1" customWidth="1"/>
    <col min="12398" max="12398" width="14.453125" bestFit="1" customWidth="1"/>
    <col min="12399" max="12399" width="11.6328125" bestFit="1" customWidth="1"/>
    <col min="12400" max="12400" width="14.36328125" bestFit="1" customWidth="1"/>
    <col min="12401" max="12401" width="14.453125" bestFit="1" customWidth="1"/>
    <col min="12402" max="12402" width="11.6328125" bestFit="1" customWidth="1"/>
    <col min="12403" max="12403" width="14.36328125" bestFit="1" customWidth="1"/>
    <col min="12404" max="12404" width="14.453125" bestFit="1" customWidth="1"/>
    <col min="12405" max="12405" width="11.6328125" bestFit="1" customWidth="1"/>
    <col min="12406" max="12406" width="14.36328125" bestFit="1" customWidth="1"/>
    <col min="12407" max="12407" width="14.453125" bestFit="1" customWidth="1"/>
    <col min="12408" max="12408" width="11.6328125" bestFit="1" customWidth="1"/>
    <col min="12409" max="12409" width="14.36328125" bestFit="1" customWidth="1"/>
    <col min="12410" max="12410" width="14.453125" bestFit="1" customWidth="1"/>
    <col min="12411" max="12411" width="11.6328125" bestFit="1" customWidth="1"/>
    <col min="12412" max="12412" width="14.36328125" bestFit="1" customWidth="1"/>
    <col min="12413" max="12413" width="14.453125" bestFit="1" customWidth="1"/>
    <col min="12414" max="12414" width="11.6328125" bestFit="1" customWidth="1"/>
    <col min="12415" max="12415" width="14.36328125" bestFit="1" customWidth="1"/>
    <col min="12416" max="12416" width="14.453125" bestFit="1" customWidth="1"/>
    <col min="12417" max="12417" width="11.6328125" bestFit="1" customWidth="1"/>
    <col min="12418" max="12418" width="14.36328125" bestFit="1" customWidth="1"/>
    <col min="12419" max="12419" width="14.453125" bestFit="1" customWidth="1"/>
    <col min="12420" max="12420" width="11.6328125" bestFit="1" customWidth="1"/>
    <col min="12421" max="12421" width="14.36328125" bestFit="1" customWidth="1"/>
    <col min="12422" max="12422" width="14.453125" bestFit="1" customWidth="1"/>
    <col min="12423" max="12423" width="11.6328125" bestFit="1" customWidth="1"/>
    <col min="12424" max="12424" width="14.36328125" bestFit="1" customWidth="1"/>
    <col min="12425" max="12425" width="14.453125" bestFit="1" customWidth="1"/>
    <col min="12426" max="12426" width="11.6328125" bestFit="1" customWidth="1"/>
    <col min="12427" max="12427" width="14.36328125" bestFit="1" customWidth="1"/>
    <col min="12428" max="12428" width="14.453125" bestFit="1" customWidth="1"/>
    <col min="12429" max="12429" width="11.6328125" bestFit="1" customWidth="1"/>
    <col min="12430" max="12430" width="14.36328125" bestFit="1" customWidth="1"/>
    <col min="12431" max="12431" width="14.453125" bestFit="1" customWidth="1"/>
    <col min="12432" max="12432" width="11.6328125" bestFit="1" customWidth="1"/>
    <col min="12433" max="12433" width="14.36328125" bestFit="1" customWidth="1"/>
    <col min="12434" max="12434" width="14.453125" bestFit="1" customWidth="1"/>
    <col min="12435" max="12435" width="11.6328125" bestFit="1" customWidth="1"/>
    <col min="12436" max="12436" width="14.36328125" bestFit="1" customWidth="1"/>
    <col min="12437" max="12437" width="14.453125" bestFit="1" customWidth="1"/>
    <col min="12438" max="12438" width="11.6328125" bestFit="1" customWidth="1"/>
    <col min="12439" max="12439" width="14.36328125" bestFit="1" customWidth="1"/>
    <col min="12440" max="12440" width="14.453125" bestFit="1" customWidth="1"/>
    <col min="12441" max="12441" width="11.6328125" bestFit="1" customWidth="1"/>
    <col min="12442" max="12442" width="14.36328125" bestFit="1" customWidth="1"/>
    <col min="12443" max="12443" width="14.453125" bestFit="1" customWidth="1"/>
    <col min="12444" max="12444" width="11.6328125" bestFit="1" customWidth="1"/>
    <col min="12445" max="12445" width="14.36328125" bestFit="1" customWidth="1"/>
    <col min="12446" max="12446" width="14.453125" bestFit="1" customWidth="1"/>
    <col min="12447" max="12447" width="11.6328125" bestFit="1" customWidth="1"/>
    <col min="12448" max="12448" width="14.36328125" bestFit="1" customWidth="1"/>
    <col min="12449" max="12449" width="14.453125" bestFit="1" customWidth="1"/>
    <col min="12450" max="12450" width="11.6328125" bestFit="1" customWidth="1"/>
    <col min="12451" max="12451" width="14.36328125" bestFit="1" customWidth="1"/>
    <col min="12452" max="12452" width="14.453125" bestFit="1" customWidth="1"/>
    <col min="12453" max="12453" width="11.6328125" bestFit="1" customWidth="1"/>
    <col min="12454" max="12454" width="14.36328125" bestFit="1" customWidth="1"/>
    <col min="12455" max="12455" width="14.453125" bestFit="1" customWidth="1"/>
    <col min="12456" max="12456" width="11.6328125" bestFit="1" customWidth="1"/>
    <col min="12457" max="12457" width="14.36328125" bestFit="1" customWidth="1"/>
    <col min="12458" max="12458" width="14.453125" bestFit="1" customWidth="1"/>
    <col min="12459" max="12459" width="11.6328125" bestFit="1" customWidth="1"/>
    <col min="12460" max="12460" width="14.36328125" bestFit="1" customWidth="1"/>
    <col min="12461" max="12461" width="14.453125" bestFit="1" customWidth="1"/>
    <col min="12462" max="12462" width="11.6328125" bestFit="1" customWidth="1"/>
    <col min="12463" max="12463" width="14.36328125" bestFit="1" customWidth="1"/>
    <col min="12464" max="12464" width="14.453125" bestFit="1" customWidth="1"/>
    <col min="12465" max="12465" width="11.6328125" bestFit="1" customWidth="1"/>
    <col min="12466" max="12466" width="14.36328125" bestFit="1" customWidth="1"/>
    <col min="12467" max="12467" width="14.453125" bestFit="1" customWidth="1"/>
    <col min="12468" max="12468" width="11.6328125" bestFit="1" customWidth="1"/>
    <col min="12469" max="12469" width="14.36328125" bestFit="1" customWidth="1"/>
    <col min="12470" max="12470" width="14.453125" bestFit="1" customWidth="1"/>
    <col min="12471" max="12471" width="11.6328125" bestFit="1" customWidth="1"/>
    <col min="12472" max="12472" width="14.36328125" bestFit="1" customWidth="1"/>
    <col min="12473" max="12473" width="14.453125" bestFit="1" customWidth="1"/>
    <col min="12474" max="12474" width="11.6328125" bestFit="1" customWidth="1"/>
    <col min="12475" max="12475" width="14.36328125" bestFit="1" customWidth="1"/>
    <col min="12476" max="12476" width="14.453125" bestFit="1" customWidth="1"/>
    <col min="12477" max="12477" width="11.6328125" bestFit="1" customWidth="1"/>
    <col min="12478" max="12478" width="14.36328125" bestFit="1" customWidth="1"/>
    <col min="12479" max="12479" width="14.453125" bestFit="1" customWidth="1"/>
    <col min="12480" max="12480" width="11.6328125" bestFit="1" customWidth="1"/>
    <col min="12481" max="12481" width="14.36328125" bestFit="1" customWidth="1"/>
    <col min="12482" max="12482" width="14.453125" bestFit="1" customWidth="1"/>
    <col min="12483" max="12483" width="11.6328125" bestFit="1" customWidth="1"/>
    <col min="12484" max="12484" width="14.36328125" bestFit="1" customWidth="1"/>
    <col min="12485" max="12485" width="14.453125" bestFit="1" customWidth="1"/>
    <col min="12486" max="12486" width="11.6328125" bestFit="1" customWidth="1"/>
    <col min="12487" max="12487" width="14.36328125" bestFit="1" customWidth="1"/>
    <col min="12488" max="12488" width="14.453125" bestFit="1" customWidth="1"/>
    <col min="12489" max="12489" width="11.6328125" bestFit="1" customWidth="1"/>
    <col min="12490" max="12490" width="14.36328125" bestFit="1" customWidth="1"/>
    <col min="12491" max="12491" width="14.453125" bestFit="1" customWidth="1"/>
    <col min="12492" max="12492" width="11.6328125" bestFit="1" customWidth="1"/>
    <col min="12493" max="12493" width="14.36328125" bestFit="1" customWidth="1"/>
    <col min="12494" max="12494" width="14.453125" bestFit="1" customWidth="1"/>
    <col min="12495" max="12495" width="11.6328125" bestFit="1" customWidth="1"/>
    <col min="12496" max="12496" width="14.36328125" bestFit="1" customWidth="1"/>
    <col min="12497" max="12497" width="14.453125" bestFit="1" customWidth="1"/>
    <col min="12498" max="12498" width="11.6328125" bestFit="1" customWidth="1"/>
    <col min="12499" max="12499" width="14.36328125" bestFit="1" customWidth="1"/>
    <col min="12500" max="12500" width="14.453125" bestFit="1" customWidth="1"/>
    <col min="12501" max="12501" width="11.6328125" bestFit="1" customWidth="1"/>
    <col min="12502" max="12502" width="14.36328125" bestFit="1" customWidth="1"/>
    <col min="12503" max="12503" width="14.453125" bestFit="1" customWidth="1"/>
    <col min="12504" max="12504" width="11.6328125" bestFit="1" customWidth="1"/>
    <col min="12505" max="12505" width="14.36328125" bestFit="1" customWidth="1"/>
    <col min="12506" max="12506" width="14.453125" bestFit="1" customWidth="1"/>
    <col min="12507" max="12507" width="11.6328125" bestFit="1" customWidth="1"/>
    <col min="12508" max="12508" width="14.36328125" bestFit="1" customWidth="1"/>
    <col min="12509" max="12509" width="14.453125" bestFit="1" customWidth="1"/>
    <col min="12510" max="12510" width="11.6328125" bestFit="1" customWidth="1"/>
    <col min="12511" max="12511" width="14.36328125" bestFit="1" customWidth="1"/>
    <col min="12512" max="12512" width="14.453125" bestFit="1" customWidth="1"/>
    <col min="12513" max="12513" width="11.6328125" bestFit="1" customWidth="1"/>
    <col min="12514" max="12514" width="14.36328125" bestFit="1" customWidth="1"/>
    <col min="12515" max="12515" width="14.453125" bestFit="1" customWidth="1"/>
    <col min="12516" max="12516" width="11.6328125" bestFit="1" customWidth="1"/>
    <col min="12517" max="12517" width="14.36328125" bestFit="1" customWidth="1"/>
    <col min="12518" max="12518" width="14.453125" bestFit="1" customWidth="1"/>
    <col min="12519" max="12519" width="11.6328125" bestFit="1" customWidth="1"/>
    <col min="12520" max="12520" width="14.36328125" bestFit="1" customWidth="1"/>
    <col min="12521" max="12521" width="14.453125" bestFit="1" customWidth="1"/>
    <col min="12522" max="12522" width="11.6328125" bestFit="1" customWidth="1"/>
    <col min="12523" max="12523" width="14.36328125" bestFit="1" customWidth="1"/>
    <col min="12524" max="12524" width="14.453125" bestFit="1" customWidth="1"/>
    <col min="12525" max="12525" width="11.6328125" bestFit="1" customWidth="1"/>
    <col min="12526" max="12526" width="14.36328125" bestFit="1" customWidth="1"/>
    <col min="12527" max="12527" width="14.453125" bestFit="1" customWidth="1"/>
    <col min="12528" max="12528" width="11.6328125" bestFit="1" customWidth="1"/>
    <col min="12529" max="12529" width="14.36328125" bestFit="1" customWidth="1"/>
    <col min="12530" max="12530" width="14.453125" bestFit="1" customWidth="1"/>
    <col min="12531" max="12531" width="11.6328125" bestFit="1" customWidth="1"/>
    <col min="12532" max="12532" width="14.36328125" bestFit="1" customWidth="1"/>
    <col min="12533" max="12533" width="14.453125" bestFit="1" customWidth="1"/>
    <col min="12534" max="12534" width="11.6328125" bestFit="1" customWidth="1"/>
    <col min="12535" max="12535" width="14.36328125" bestFit="1" customWidth="1"/>
    <col min="12536" max="12536" width="14.453125" bestFit="1" customWidth="1"/>
    <col min="12537" max="12537" width="11.6328125" bestFit="1" customWidth="1"/>
    <col min="12538" max="12538" width="14.36328125" bestFit="1" customWidth="1"/>
    <col min="12539" max="12539" width="14.453125" bestFit="1" customWidth="1"/>
    <col min="12540" max="12540" width="11.6328125" bestFit="1" customWidth="1"/>
    <col min="12541" max="12541" width="14.36328125" bestFit="1" customWidth="1"/>
    <col min="12542" max="12542" width="14.453125" bestFit="1" customWidth="1"/>
    <col min="12543" max="12543" width="11.6328125" bestFit="1" customWidth="1"/>
    <col min="12544" max="12544" width="14.36328125" bestFit="1" customWidth="1"/>
    <col min="12545" max="12545" width="14.453125" bestFit="1" customWidth="1"/>
    <col min="12546" max="12546" width="11.6328125" bestFit="1" customWidth="1"/>
    <col min="12547" max="12547" width="14.36328125" bestFit="1" customWidth="1"/>
    <col min="12548" max="12548" width="14.453125" bestFit="1" customWidth="1"/>
    <col min="12549" max="12549" width="11.6328125" bestFit="1" customWidth="1"/>
    <col min="12550" max="12550" width="14.36328125" bestFit="1" customWidth="1"/>
    <col min="12551" max="12551" width="14.453125" bestFit="1" customWidth="1"/>
    <col min="12552" max="12552" width="11.6328125" bestFit="1" customWidth="1"/>
    <col min="12553" max="12553" width="14.36328125" bestFit="1" customWidth="1"/>
    <col min="12554" max="12554" width="14.453125" bestFit="1" customWidth="1"/>
    <col min="12555" max="12555" width="11.6328125" bestFit="1" customWidth="1"/>
    <col min="12556" max="12556" width="14.36328125" bestFit="1" customWidth="1"/>
    <col min="12557" max="12557" width="14.453125" bestFit="1" customWidth="1"/>
    <col min="12558" max="12558" width="11.6328125" bestFit="1" customWidth="1"/>
    <col min="12559" max="12559" width="14.36328125" bestFit="1" customWidth="1"/>
    <col min="12560" max="12560" width="14.453125" bestFit="1" customWidth="1"/>
    <col min="12561" max="12561" width="11.6328125" bestFit="1" customWidth="1"/>
    <col min="12562" max="12562" width="14.36328125" bestFit="1" customWidth="1"/>
    <col min="12563" max="12563" width="14.453125" bestFit="1" customWidth="1"/>
    <col min="12564" max="12564" width="11.6328125" bestFit="1" customWidth="1"/>
    <col min="12565" max="12565" width="14.36328125" bestFit="1" customWidth="1"/>
    <col min="12566" max="12566" width="14.453125" bestFit="1" customWidth="1"/>
    <col min="12567" max="12567" width="11.6328125" bestFit="1" customWidth="1"/>
    <col min="12568" max="12568" width="14.36328125" bestFit="1" customWidth="1"/>
    <col min="12569" max="12569" width="14.453125" bestFit="1" customWidth="1"/>
    <col min="12570" max="12570" width="11.6328125" bestFit="1" customWidth="1"/>
    <col min="12571" max="12571" width="14.36328125" bestFit="1" customWidth="1"/>
    <col min="12572" max="12572" width="14.453125" bestFit="1" customWidth="1"/>
    <col min="12573" max="12573" width="11.6328125" bestFit="1" customWidth="1"/>
    <col min="12574" max="12574" width="14.36328125" bestFit="1" customWidth="1"/>
    <col min="12575" max="12575" width="14.453125" bestFit="1" customWidth="1"/>
    <col min="12576" max="12576" width="11.6328125" bestFit="1" customWidth="1"/>
    <col min="12577" max="12577" width="14.36328125" bestFit="1" customWidth="1"/>
    <col min="12578" max="12578" width="14.453125" bestFit="1" customWidth="1"/>
    <col min="12579" max="12579" width="11.6328125" bestFit="1" customWidth="1"/>
    <col min="12580" max="12580" width="14.36328125" bestFit="1" customWidth="1"/>
    <col min="12581" max="12581" width="14.453125" bestFit="1" customWidth="1"/>
    <col min="12582" max="12582" width="11.6328125" bestFit="1" customWidth="1"/>
    <col min="12583" max="12583" width="14.36328125" bestFit="1" customWidth="1"/>
    <col min="12584" max="12584" width="14.453125" bestFit="1" customWidth="1"/>
    <col min="12585" max="12585" width="11.6328125" bestFit="1" customWidth="1"/>
    <col min="12586" max="12587" width="14.36328125" bestFit="1" customWidth="1"/>
    <col min="12588" max="12588" width="11.6328125" bestFit="1" customWidth="1"/>
    <col min="12589" max="12590" width="14.36328125" bestFit="1" customWidth="1"/>
    <col min="12591" max="12591" width="11.6328125" bestFit="1" customWidth="1"/>
    <col min="12592" max="12593" width="14.36328125" bestFit="1" customWidth="1"/>
    <col min="12594" max="12594" width="11.6328125" bestFit="1" customWidth="1"/>
    <col min="12595" max="12596" width="14.36328125" bestFit="1" customWidth="1"/>
    <col min="12597" max="12597" width="11.6328125" bestFit="1" customWidth="1"/>
    <col min="12598" max="12599" width="14.36328125" bestFit="1" customWidth="1"/>
    <col min="12600" max="12600" width="11.6328125" bestFit="1" customWidth="1"/>
    <col min="12601" max="12602" width="14.36328125" bestFit="1" customWidth="1"/>
    <col min="12603" max="12603" width="11.6328125" bestFit="1" customWidth="1"/>
    <col min="12604" max="12605" width="14.36328125" bestFit="1" customWidth="1"/>
    <col min="12606" max="12606" width="11.6328125" bestFit="1" customWidth="1"/>
    <col min="12607" max="12608" width="14.36328125" bestFit="1" customWidth="1"/>
    <col min="12609" max="12609" width="11.6328125" bestFit="1" customWidth="1"/>
    <col min="12610" max="12611" width="14.36328125" bestFit="1" customWidth="1"/>
    <col min="12612" max="12612" width="11.6328125" bestFit="1" customWidth="1"/>
    <col min="12613" max="12614" width="14.36328125" bestFit="1" customWidth="1"/>
    <col min="12615" max="12615" width="11.6328125" bestFit="1" customWidth="1"/>
    <col min="12616" max="12617" width="14.36328125" bestFit="1" customWidth="1"/>
    <col min="12618" max="12618" width="11.6328125" bestFit="1" customWidth="1"/>
    <col min="12619" max="12620" width="14.36328125" bestFit="1" customWidth="1"/>
    <col min="12621" max="12621" width="11.6328125" bestFit="1" customWidth="1"/>
    <col min="12622" max="12623" width="14.36328125" bestFit="1" customWidth="1"/>
    <col min="12624" max="12624" width="11.6328125" bestFit="1" customWidth="1"/>
    <col min="12625" max="12626" width="14.36328125" bestFit="1" customWidth="1"/>
    <col min="12627" max="12627" width="11.6328125" bestFit="1" customWidth="1"/>
    <col min="12628" max="12629" width="14.36328125" bestFit="1" customWidth="1"/>
    <col min="12630" max="12630" width="11.6328125" bestFit="1" customWidth="1"/>
    <col min="12631" max="12632" width="14.36328125" bestFit="1" customWidth="1"/>
    <col min="12633" max="12633" width="11.6328125" bestFit="1" customWidth="1"/>
    <col min="12634" max="12635" width="14.36328125" bestFit="1" customWidth="1"/>
    <col min="12636" max="12636" width="11.6328125" bestFit="1" customWidth="1"/>
    <col min="12637" max="12638" width="14.36328125" bestFit="1" customWidth="1"/>
    <col min="12639" max="12639" width="11.6328125" bestFit="1" customWidth="1"/>
    <col min="12640" max="12641" width="14.36328125" bestFit="1" customWidth="1"/>
    <col min="12642" max="12642" width="11.6328125" bestFit="1" customWidth="1"/>
    <col min="12643" max="12644" width="14.36328125" bestFit="1" customWidth="1"/>
    <col min="12645" max="12645" width="11.6328125" bestFit="1" customWidth="1"/>
    <col min="12646" max="12647" width="14.36328125" bestFit="1" customWidth="1"/>
    <col min="12648" max="12648" width="11.6328125" bestFit="1" customWidth="1"/>
    <col min="12649" max="12650" width="14.36328125" bestFit="1" customWidth="1"/>
    <col min="12651" max="12651" width="11.6328125" bestFit="1" customWidth="1"/>
    <col min="12652" max="12653" width="14.36328125" bestFit="1" customWidth="1"/>
    <col min="12654" max="12654" width="11.6328125" bestFit="1" customWidth="1"/>
    <col min="12655" max="12656" width="14.36328125" bestFit="1" customWidth="1"/>
    <col min="12657" max="12657" width="11.6328125" bestFit="1" customWidth="1"/>
    <col min="12658" max="12659" width="14.36328125" bestFit="1" customWidth="1"/>
    <col min="12660" max="12660" width="11.6328125" bestFit="1" customWidth="1"/>
    <col min="12661" max="12662" width="14.36328125" bestFit="1" customWidth="1"/>
    <col min="12663" max="12663" width="11.6328125" bestFit="1" customWidth="1"/>
    <col min="12664" max="12665" width="14.36328125" bestFit="1" customWidth="1"/>
    <col min="12666" max="12666" width="11.6328125" bestFit="1" customWidth="1"/>
    <col min="12667" max="12668" width="14.36328125" bestFit="1" customWidth="1"/>
    <col min="12669" max="12669" width="11.6328125" bestFit="1" customWidth="1"/>
    <col min="12670" max="12671" width="14.36328125" bestFit="1" customWidth="1"/>
    <col min="12672" max="12672" width="11.6328125" bestFit="1" customWidth="1"/>
    <col min="12673" max="12674" width="14.36328125" bestFit="1" customWidth="1"/>
    <col min="12675" max="12675" width="11.6328125" bestFit="1" customWidth="1"/>
    <col min="12676" max="12677" width="14.36328125" bestFit="1" customWidth="1"/>
    <col min="12678" max="12678" width="11.6328125" bestFit="1" customWidth="1"/>
    <col min="12679" max="12680" width="14.36328125" bestFit="1" customWidth="1"/>
    <col min="12681" max="12681" width="11.6328125" bestFit="1" customWidth="1"/>
    <col min="12682" max="12683" width="14.36328125" bestFit="1" customWidth="1"/>
    <col min="12684" max="12684" width="11.6328125" bestFit="1" customWidth="1"/>
    <col min="12685" max="12686" width="14.36328125" bestFit="1" customWidth="1"/>
    <col min="12687" max="12687" width="11.6328125" bestFit="1" customWidth="1"/>
    <col min="12688" max="12689" width="14.36328125" bestFit="1" customWidth="1"/>
    <col min="12690" max="12690" width="11.6328125" bestFit="1" customWidth="1"/>
    <col min="12691" max="12692" width="14.36328125" bestFit="1" customWidth="1"/>
    <col min="12693" max="12693" width="11.6328125" bestFit="1" customWidth="1"/>
    <col min="12694" max="12695" width="14.36328125" bestFit="1" customWidth="1"/>
    <col min="12696" max="12696" width="11.6328125" bestFit="1" customWidth="1"/>
    <col min="12697" max="12698" width="14.36328125" bestFit="1" customWidth="1"/>
    <col min="12699" max="12699" width="11.6328125" bestFit="1" customWidth="1"/>
    <col min="12700" max="12701" width="14.36328125" bestFit="1" customWidth="1"/>
    <col min="12702" max="12702" width="11.6328125" bestFit="1" customWidth="1"/>
    <col min="12703" max="12704" width="14.36328125" bestFit="1" customWidth="1"/>
    <col min="12705" max="12705" width="11.6328125" bestFit="1" customWidth="1"/>
    <col min="12706" max="12707" width="14.36328125" bestFit="1" customWidth="1"/>
    <col min="12708" max="12708" width="11.6328125" bestFit="1" customWidth="1"/>
    <col min="12709" max="12710" width="14.36328125" bestFit="1" customWidth="1"/>
    <col min="12711" max="12711" width="11.6328125" bestFit="1" customWidth="1"/>
    <col min="12712" max="12713" width="14.36328125" bestFit="1" customWidth="1"/>
    <col min="12714" max="12714" width="11.6328125" bestFit="1" customWidth="1"/>
    <col min="12715" max="12716" width="14.36328125" bestFit="1" customWidth="1"/>
    <col min="12717" max="12717" width="11.6328125" bestFit="1" customWidth="1"/>
    <col min="12718" max="12719" width="14.36328125" bestFit="1" customWidth="1"/>
    <col min="12720" max="12720" width="11.6328125" bestFit="1" customWidth="1"/>
    <col min="12721" max="12722" width="14.36328125" bestFit="1" customWidth="1"/>
    <col min="12723" max="12723" width="11.6328125" bestFit="1" customWidth="1"/>
    <col min="12724" max="12725" width="14.36328125" bestFit="1" customWidth="1"/>
    <col min="12726" max="12726" width="11.6328125" bestFit="1" customWidth="1"/>
    <col min="12727" max="12728" width="14.36328125" bestFit="1" customWidth="1"/>
    <col min="12729" max="12729" width="11.6328125" bestFit="1" customWidth="1"/>
    <col min="12730" max="12731" width="14.36328125" bestFit="1" customWidth="1"/>
    <col min="12732" max="12732" width="11.6328125" bestFit="1" customWidth="1"/>
    <col min="12733" max="12734" width="14.36328125" bestFit="1" customWidth="1"/>
    <col min="12735" max="12735" width="11.6328125" bestFit="1" customWidth="1"/>
    <col min="12736" max="12737" width="14.36328125" bestFit="1" customWidth="1"/>
    <col min="12738" max="12738" width="11.6328125" bestFit="1" customWidth="1"/>
    <col min="12739" max="12740" width="14.36328125" bestFit="1" customWidth="1"/>
    <col min="12741" max="12741" width="11.6328125" bestFit="1" customWidth="1"/>
    <col min="12742" max="12743" width="14.36328125" bestFit="1" customWidth="1"/>
    <col min="12744" max="12744" width="11.6328125" bestFit="1" customWidth="1"/>
    <col min="12745" max="12746" width="14.36328125" bestFit="1" customWidth="1"/>
    <col min="12747" max="12747" width="11.6328125" bestFit="1" customWidth="1"/>
    <col min="12748" max="12749" width="14.36328125" bestFit="1" customWidth="1"/>
    <col min="12750" max="12750" width="11.6328125" bestFit="1" customWidth="1"/>
    <col min="12751" max="12752" width="14.36328125" bestFit="1" customWidth="1"/>
    <col min="12753" max="12753" width="11.6328125" bestFit="1" customWidth="1"/>
    <col min="12754" max="12755" width="14.36328125" bestFit="1" customWidth="1"/>
    <col min="12756" max="12756" width="11.6328125" bestFit="1" customWidth="1"/>
    <col min="12757" max="12758" width="14.36328125" bestFit="1" customWidth="1"/>
    <col min="12759" max="12759" width="11.6328125" bestFit="1" customWidth="1"/>
    <col min="12760" max="12761" width="14.36328125" bestFit="1" customWidth="1"/>
    <col min="12762" max="12762" width="11.6328125" bestFit="1" customWidth="1"/>
    <col min="12763" max="12764" width="14.36328125" bestFit="1" customWidth="1"/>
    <col min="12765" max="12765" width="11.6328125" bestFit="1" customWidth="1"/>
    <col min="12766" max="12767" width="14.36328125" bestFit="1" customWidth="1"/>
    <col min="12768" max="12768" width="11.6328125" bestFit="1" customWidth="1"/>
    <col min="12769" max="12770" width="14.36328125" bestFit="1" customWidth="1"/>
    <col min="12771" max="12771" width="11.6328125" bestFit="1" customWidth="1"/>
    <col min="12772" max="12773" width="14.36328125" bestFit="1" customWidth="1"/>
    <col min="12774" max="12774" width="11.6328125" bestFit="1" customWidth="1"/>
    <col min="12775" max="12776" width="14.36328125" bestFit="1" customWidth="1"/>
    <col min="12777" max="12777" width="11.6328125" bestFit="1" customWidth="1"/>
    <col min="12778" max="12779" width="14.36328125" bestFit="1" customWidth="1"/>
    <col min="12780" max="12780" width="11.6328125" bestFit="1" customWidth="1"/>
    <col min="12781" max="12782" width="14.36328125" bestFit="1" customWidth="1"/>
    <col min="12783" max="12783" width="11.6328125" bestFit="1" customWidth="1"/>
    <col min="12784" max="12785" width="14.36328125" bestFit="1" customWidth="1"/>
    <col min="12786" max="12786" width="11.6328125" bestFit="1" customWidth="1"/>
    <col min="12787" max="12788" width="14.36328125" bestFit="1" customWidth="1"/>
    <col min="12789" max="12789" width="11.6328125" bestFit="1" customWidth="1"/>
    <col min="12790" max="12791" width="14.36328125" bestFit="1" customWidth="1"/>
    <col min="12792" max="12792" width="11.6328125" bestFit="1" customWidth="1"/>
    <col min="12793" max="12794" width="14.36328125" bestFit="1" customWidth="1"/>
    <col min="12795" max="12795" width="11.6328125" bestFit="1" customWidth="1"/>
    <col min="12796" max="12797" width="14.36328125" bestFit="1" customWidth="1"/>
    <col min="12798" max="12798" width="11.6328125" bestFit="1" customWidth="1"/>
    <col min="12799" max="12800" width="14.36328125" bestFit="1" customWidth="1"/>
    <col min="12801" max="12801" width="11.6328125" bestFit="1" customWidth="1"/>
    <col min="12802" max="12803" width="14.36328125" bestFit="1" customWidth="1"/>
    <col min="12804" max="12804" width="11.6328125" bestFit="1" customWidth="1"/>
    <col min="12805" max="12806" width="14.36328125" bestFit="1" customWidth="1"/>
    <col min="12807" max="12807" width="11.6328125" bestFit="1" customWidth="1"/>
    <col min="12808" max="12809" width="14.36328125" bestFit="1" customWidth="1"/>
    <col min="12810" max="12810" width="11.6328125" bestFit="1" customWidth="1"/>
    <col min="12811" max="12812" width="14.36328125" bestFit="1" customWidth="1"/>
    <col min="12813" max="12813" width="11.6328125" bestFit="1" customWidth="1"/>
    <col min="12814" max="12815" width="14.36328125" bestFit="1" customWidth="1"/>
    <col min="12816" max="12816" width="11.6328125" bestFit="1" customWidth="1"/>
    <col min="12817" max="12818" width="14.36328125" bestFit="1" customWidth="1"/>
    <col min="12819" max="12819" width="11.6328125" bestFit="1" customWidth="1"/>
    <col min="12820" max="12821" width="14.36328125" bestFit="1" customWidth="1"/>
    <col min="12822" max="12822" width="11.6328125" bestFit="1" customWidth="1"/>
    <col min="12823" max="12824" width="14.36328125" bestFit="1" customWidth="1"/>
    <col min="12825" max="12825" width="11.6328125" bestFit="1" customWidth="1"/>
    <col min="12826" max="12827" width="14.36328125" bestFit="1" customWidth="1"/>
    <col min="12828" max="12828" width="11.6328125" bestFit="1" customWidth="1"/>
    <col min="12829" max="12830" width="14.36328125" bestFit="1" customWidth="1"/>
    <col min="12831" max="12831" width="11.6328125" bestFit="1" customWidth="1"/>
    <col min="12832" max="12833" width="14.36328125" bestFit="1" customWidth="1"/>
    <col min="12834" max="12834" width="11.6328125" bestFit="1" customWidth="1"/>
    <col min="12835" max="12836" width="14.36328125" bestFit="1" customWidth="1"/>
    <col min="12837" max="12837" width="11.6328125" bestFit="1" customWidth="1"/>
    <col min="12838" max="12839" width="14.36328125" bestFit="1" customWidth="1"/>
    <col min="12840" max="12840" width="11.6328125" bestFit="1" customWidth="1"/>
    <col min="12841" max="12842" width="14.36328125" bestFit="1" customWidth="1"/>
    <col min="12843" max="12843" width="11.6328125" bestFit="1" customWidth="1"/>
    <col min="12844" max="12845" width="14.36328125" bestFit="1" customWidth="1"/>
    <col min="12846" max="12846" width="11.6328125" bestFit="1" customWidth="1"/>
    <col min="12847" max="12848" width="14.36328125" bestFit="1" customWidth="1"/>
    <col min="12849" max="12849" width="11.6328125" bestFit="1" customWidth="1"/>
    <col min="12850" max="12851" width="14.36328125" bestFit="1" customWidth="1"/>
    <col min="12852" max="12852" width="11.6328125" bestFit="1" customWidth="1"/>
    <col min="12853" max="12854" width="14.36328125" bestFit="1" customWidth="1"/>
    <col min="12855" max="12855" width="11.6328125" bestFit="1" customWidth="1"/>
    <col min="12856" max="12857" width="14.36328125" bestFit="1" customWidth="1"/>
    <col min="12858" max="12858" width="11.6328125" bestFit="1" customWidth="1"/>
    <col min="12859" max="12860" width="14.36328125" bestFit="1" customWidth="1"/>
    <col min="12861" max="12861" width="11.6328125" bestFit="1" customWidth="1"/>
    <col min="12862" max="12863" width="14.36328125" bestFit="1" customWidth="1"/>
    <col min="12864" max="12864" width="11.6328125" bestFit="1" customWidth="1"/>
    <col min="12865" max="12866" width="14.36328125" bestFit="1" customWidth="1"/>
    <col min="12867" max="12867" width="11.6328125" bestFit="1" customWidth="1"/>
    <col min="12868" max="12869" width="14.36328125" bestFit="1" customWidth="1"/>
    <col min="12870" max="12870" width="11.6328125" bestFit="1" customWidth="1"/>
    <col min="12871" max="12872" width="14.36328125" bestFit="1" customWidth="1"/>
    <col min="12873" max="12873" width="11.6328125" bestFit="1" customWidth="1"/>
    <col min="12874" max="12875" width="14.36328125" bestFit="1" customWidth="1"/>
    <col min="12876" max="12876" width="11.6328125" bestFit="1" customWidth="1"/>
    <col min="12877" max="12878" width="14.36328125" bestFit="1" customWidth="1"/>
    <col min="12879" max="12879" width="11.6328125" bestFit="1" customWidth="1"/>
    <col min="12880" max="12881" width="14.36328125" bestFit="1" customWidth="1"/>
    <col min="12882" max="12882" width="11.6328125" bestFit="1" customWidth="1"/>
    <col min="12883" max="12884" width="14.36328125" bestFit="1" customWidth="1"/>
    <col min="12885" max="12885" width="11.6328125" bestFit="1" customWidth="1"/>
    <col min="12886" max="12887" width="14.36328125" bestFit="1" customWidth="1"/>
    <col min="12888" max="12888" width="11.6328125" bestFit="1" customWidth="1"/>
    <col min="12889" max="12890" width="14.36328125" bestFit="1" customWidth="1"/>
    <col min="12891" max="12891" width="11.6328125" bestFit="1" customWidth="1"/>
    <col min="12892" max="12893" width="14.36328125" bestFit="1" customWidth="1"/>
    <col min="12894" max="12894" width="11.6328125" bestFit="1" customWidth="1"/>
    <col min="12895" max="12896" width="14.36328125" bestFit="1" customWidth="1"/>
    <col min="12897" max="12897" width="11.6328125" bestFit="1" customWidth="1"/>
    <col min="12898" max="12899" width="14.36328125" bestFit="1" customWidth="1"/>
    <col min="12900" max="12900" width="11.6328125" bestFit="1" customWidth="1"/>
    <col min="12901" max="12902" width="14.36328125" bestFit="1" customWidth="1"/>
    <col min="12903" max="12903" width="11.6328125" bestFit="1" customWidth="1"/>
    <col min="12904" max="12905" width="14.36328125" bestFit="1" customWidth="1"/>
    <col min="12906" max="12906" width="11.6328125" bestFit="1" customWidth="1"/>
    <col min="12907" max="12908" width="14.36328125" bestFit="1" customWidth="1"/>
    <col min="12909" max="12909" width="11.6328125" bestFit="1" customWidth="1"/>
    <col min="12910" max="12911" width="14.36328125" bestFit="1" customWidth="1"/>
    <col min="12912" max="12912" width="11.6328125" bestFit="1" customWidth="1"/>
    <col min="12913" max="12914" width="14.36328125" bestFit="1" customWidth="1"/>
    <col min="12915" max="12915" width="11.6328125" bestFit="1" customWidth="1"/>
    <col min="12916" max="12917" width="14.36328125" bestFit="1" customWidth="1"/>
    <col min="12918" max="12918" width="11.6328125" bestFit="1" customWidth="1"/>
    <col min="12919" max="12920" width="14.36328125" bestFit="1" customWidth="1"/>
    <col min="12921" max="12921" width="11.6328125" bestFit="1" customWidth="1"/>
    <col min="12922" max="12923" width="14.36328125" bestFit="1" customWidth="1"/>
    <col min="12924" max="12924" width="11.6328125" bestFit="1" customWidth="1"/>
    <col min="12925" max="12926" width="14.36328125" bestFit="1" customWidth="1"/>
    <col min="12927" max="12927" width="11.6328125" bestFit="1" customWidth="1"/>
    <col min="12928" max="12929" width="14.36328125" bestFit="1" customWidth="1"/>
    <col min="12930" max="12930" width="11.6328125" bestFit="1" customWidth="1"/>
    <col min="12931" max="12932" width="14.36328125" bestFit="1" customWidth="1"/>
    <col min="12933" max="12933" width="11.6328125" bestFit="1" customWidth="1"/>
    <col min="12934" max="12935" width="14.36328125" bestFit="1" customWidth="1"/>
    <col min="12936" max="12936" width="11.6328125" bestFit="1" customWidth="1"/>
    <col min="12937" max="12938" width="14.36328125" bestFit="1" customWidth="1"/>
    <col min="12939" max="12939" width="11.6328125" bestFit="1" customWidth="1"/>
    <col min="12940" max="12941" width="14.36328125" bestFit="1" customWidth="1"/>
    <col min="12942" max="12942" width="11.6328125" bestFit="1" customWidth="1"/>
    <col min="12943" max="12944" width="14.36328125" bestFit="1" customWidth="1"/>
    <col min="12945" max="12945" width="11.6328125" bestFit="1" customWidth="1"/>
    <col min="12946" max="12947" width="14.36328125" bestFit="1" customWidth="1"/>
    <col min="12948" max="12948" width="11.6328125" bestFit="1" customWidth="1"/>
    <col min="12949" max="12950" width="14.36328125" bestFit="1" customWidth="1"/>
    <col min="12951" max="12951" width="11.6328125" bestFit="1" customWidth="1"/>
    <col min="12952" max="12953" width="14.36328125" bestFit="1" customWidth="1"/>
    <col min="12954" max="12954" width="11.6328125" bestFit="1" customWidth="1"/>
    <col min="12955" max="12956" width="14.36328125" bestFit="1" customWidth="1"/>
    <col min="12957" max="12957" width="11.6328125" bestFit="1" customWidth="1"/>
    <col min="12958" max="12959" width="14.36328125" bestFit="1" customWidth="1"/>
    <col min="12960" max="12960" width="11.6328125" bestFit="1" customWidth="1"/>
    <col min="12961" max="12962" width="14.36328125" bestFit="1" customWidth="1"/>
    <col min="12963" max="12963" width="11.6328125" bestFit="1" customWidth="1"/>
    <col min="12964" max="12965" width="14.36328125" bestFit="1" customWidth="1"/>
    <col min="12966" max="12966" width="11.6328125" bestFit="1" customWidth="1"/>
    <col min="12967" max="12968" width="14.36328125" bestFit="1" customWidth="1"/>
    <col min="12969" max="12969" width="11.6328125" bestFit="1" customWidth="1"/>
    <col min="12970" max="12971" width="14.36328125" bestFit="1" customWidth="1"/>
    <col min="12972" max="12972" width="11.6328125" bestFit="1" customWidth="1"/>
    <col min="12973" max="12974" width="14.36328125" bestFit="1" customWidth="1"/>
    <col min="12975" max="12975" width="11.6328125" bestFit="1" customWidth="1"/>
    <col min="12976" max="12977" width="14.36328125" bestFit="1" customWidth="1"/>
    <col min="12978" max="12978" width="11.6328125" bestFit="1" customWidth="1"/>
    <col min="12979" max="12980" width="14.36328125" bestFit="1" customWidth="1"/>
    <col min="12981" max="12981" width="11.6328125" bestFit="1" customWidth="1"/>
    <col min="12982" max="12983" width="14.36328125" bestFit="1" customWidth="1"/>
    <col min="12984" max="12984" width="11.6328125" bestFit="1" customWidth="1"/>
    <col min="12985" max="12986" width="14.36328125" bestFit="1" customWidth="1"/>
    <col min="12987" max="12987" width="11.6328125" bestFit="1" customWidth="1"/>
    <col min="12988" max="12989" width="14.36328125" bestFit="1" customWidth="1"/>
    <col min="12990" max="12990" width="11.6328125" bestFit="1" customWidth="1"/>
    <col min="12991" max="12992" width="14.36328125" bestFit="1" customWidth="1"/>
    <col min="12993" max="12993" width="11.6328125" bestFit="1" customWidth="1"/>
    <col min="12994" max="12995" width="14.36328125" bestFit="1" customWidth="1"/>
    <col min="12996" max="12996" width="11.6328125" bestFit="1" customWidth="1"/>
    <col min="12997" max="12998" width="14.36328125" bestFit="1" customWidth="1"/>
    <col min="12999" max="12999" width="11.6328125" bestFit="1" customWidth="1"/>
    <col min="13000" max="13001" width="14.36328125" bestFit="1" customWidth="1"/>
    <col min="13002" max="13002" width="11.6328125" bestFit="1" customWidth="1"/>
    <col min="13003" max="13004" width="14.36328125" bestFit="1" customWidth="1"/>
    <col min="13005" max="13005" width="11.6328125" bestFit="1" customWidth="1"/>
    <col min="13006" max="13007" width="14.36328125" bestFit="1" customWidth="1"/>
    <col min="13008" max="13008" width="11.6328125" bestFit="1" customWidth="1"/>
    <col min="13009" max="13010" width="14.36328125" bestFit="1" customWidth="1"/>
    <col min="13011" max="13011" width="11.6328125" bestFit="1" customWidth="1"/>
    <col min="13012" max="13013" width="14.36328125" bestFit="1" customWidth="1"/>
    <col min="13014" max="13014" width="11.6328125" bestFit="1" customWidth="1"/>
    <col min="13015" max="13016" width="14.36328125" bestFit="1" customWidth="1"/>
    <col min="13017" max="13017" width="11.6328125" bestFit="1" customWidth="1"/>
    <col min="13018" max="13019" width="14.36328125" bestFit="1" customWidth="1"/>
    <col min="13020" max="13020" width="11.6328125" bestFit="1" customWidth="1"/>
    <col min="13021" max="13022" width="14.36328125" bestFit="1" customWidth="1"/>
    <col min="13023" max="13023" width="11.6328125" bestFit="1" customWidth="1"/>
    <col min="13024" max="13025" width="14.36328125" bestFit="1" customWidth="1"/>
    <col min="13026" max="13026" width="11.6328125" bestFit="1" customWidth="1"/>
    <col min="13027" max="13028" width="14.36328125" bestFit="1" customWidth="1"/>
    <col min="13029" max="13029" width="11.6328125" bestFit="1" customWidth="1"/>
    <col min="13030" max="13031" width="14.36328125" bestFit="1" customWidth="1"/>
    <col min="13032" max="13032" width="11.6328125" bestFit="1" customWidth="1"/>
    <col min="13033" max="13034" width="14.36328125" bestFit="1" customWidth="1"/>
    <col min="13035" max="13035" width="11.6328125" bestFit="1" customWidth="1"/>
    <col min="13036" max="13037" width="14.36328125" bestFit="1" customWidth="1"/>
    <col min="13038" max="13038" width="11.6328125" bestFit="1" customWidth="1"/>
    <col min="13039" max="13040" width="14.36328125" bestFit="1" customWidth="1"/>
    <col min="13041" max="13041" width="11.6328125" bestFit="1" customWidth="1"/>
    <col min="13042" max="13043" width="14.36328125" bestFit="1" customWidth="1"/>
    <col min="13044" max="13044" width="11.6328125" bestFit="1" customWidth="1"/>
    <col min="13045" max="13046" width="14.36328125" bestFit="1" customWidth="1"/>
    <col min="13047" max="13047" width="11.6328125" bestFit="1" customWidth="1"/>
    <col min="13048" max="13049" width="14.36328125" bestFit="1" customWidth="1"/>
    <col min="13050" max="13050" width="11.6328125" bestFit="1" customWidth="1"/>
    <col min="13051" max="13052" width="14.36328125" bestFit="1" customWidth="1"/>
    <col min="13053" max="13053" width="11.6328125" bestFit="1" customWidth="1"/>
    <col min="13054" max="13055" width="14.36328125" bestFit="1" customWidth="1"/>
    <col min="13056" max="13056" width="11.6328125" bestFit="1" customWidth="1"/>
    <col min="13057" max="13058" width="14.36328125" bestFit="1" customWidth="1"/>
    <col min="13059" max="13059" width="11.6328125" bestFit="1" customWidth="1"/>
    <col min="13060" max="13061" width="14.36328125" bestFit="1" customWidth="1"/>
    <col min="13062" max="13062" width="11.6328125" bestFit="1" customWidth="1"/>
    <col min="13063" max="13064" width="14.36328125" bestFit="1" customWidth="1"/>
    <col min="13065" max="13065" width="11.6328125" bestFit="1" customWidth="1"/>
    <col min="13066" max="13067" width="14.36328125" bestFit="1" customWidth="1"/>
    <col min="13068" max="13068" width="11.6328125" bestFit="1" customWidth="1"/>
    <col min="13069" max="13070" width="14.36328125" bestFit="1" customWidth="1"/>
    <col min="13071" max="13071" width="11.6328125" bestFit="1" customWidth="1"/>
    <col min="13072" max="13073" width="14.36328125" bestFit="1" customWidth="1"/>
    <col min="13074" max="13074" width="11.6328125" bestFit="1" customWidth="1"/>
    <col min="13075" max="13076" width="14.36328125" bestFit="1" customWidth="1"/>
    <col min="13077" max="13077" width="11.6328125" bestFit="1" customWidth="1"/>
    <col min="13078" max="13079" width="14.36328125" bestFit="1" customWidth="1"/>
    <col min="13080" max="13080" width="11.6328125" bestFit="1" customWidth="1"/>
    <col min="13081" max="13082" width="14.36328125" bestFit="1" customWidth="1"/>
    <col min="13083" max="13083" width="11.6328125" bestFit="1" customWidth="1"/>
    <col min="13084" max="13085" width="14.36328125" bestFit="1" customWidth="1"/>
    <col min="13086" max="13086" width="11.6328125" bestFit="1" customWidth="1"/>
    <col min="13087" max="13088" width="14.36328125" bestFit="1" customWidth="1"/>
    <col min="13089" max="13089" width="11.6328125" bestFit="1" customWidth="1"/>
    <col min="13090" max="13091" width="14.36328125" bestFit="1" customWidth="1"/>
    <col min="13092" max="13092" width="11.6328125" bestFit="1" customWidth="1"/>
    <col min="13093" max="13094" width="14.36328125" bestFit="1" customWidth="1"/>
    <col min="13095" max="13095" width="11.6328125" bestFit="1" customWidth="1"/>
    <col min="13096" max="13097" width="14.36328125" bestFit="1" customWidth="1"/>
    <col min="13098" max="13098" width="11.6328125" bestFit="1" customWidth="1"/>
    <col min="13099" max="13100" width="14.36328125" bestFit="1" customWidth="1"/>
    <col min="13101" max="13101" width="11.6328125" bestFit="1" customWidth="1"/>
    <col min="13102" max="13103" width="14.36328125" bestFit="1" customWidth="1"/>
    <col min="13104" max="13104" width="11.6328125" bestFit="1" customWidth="1"/>
    <col min="13105" max="13106" width="14.36328125" bestFit="1" customWidth="1"/>
    <col min="13107" max="13107" width="11.6328125" bestFit="1" customWidth="1"/>
    <col min="13108" max="13109" width="14.36328125" bestFit="1" customWidth="1"/>
    <col min="13110" max="13110" width="11.6328125" bestFit="1" customWidth="1"/>
    <col min="13111" max="13112" width="14.36328125" bestFit="1" customWidth="1"/>
    <col min="13113" max="13113" width="11.6328125" bestFit="1" customWidth="1"/>
    <col min="13114" max="13115" width="14.36328125" bestFit="1" customWidth="1"/>
    <col min="13116" max="13116" width="11.6328125" bestFit="1" customWidth="1"/>
    <col min="13117" max="13118" width="14.36328125" bestFit="1" customWidth="1"/>
    <col min="13119" max="13119" width="11.6328125" bestFit="1" customWidth="1"/>
    <col min="13120" max="13121" width="14.36328125" bestFit="1" customWidth="1"/>
    <col min="13122" max="13122" width="11.6328125" bestFit="1" customWidth="1"/>
    <col min="13123" max="13124" width="14.36328125" bestFit="1" customWidth="1"/>
    <col min="13125" max="13125" width="11.6328125" bestFit="1" customWidth="1"/>
    <col min="13126" max="13127" width="14.36328125" bestFit="1" customWidth="1"/>
    <col min="13128" max="13128" width="11.6328125" bestFit="1" customWidth="1"/>
    <col min="13129" max="13130" width="14.36328125" bestFit="1" customWidth="1"/>
    <col min="13131" max="13131" width="11.6328125" bestFit="1" customWidth="1"/>
    <col min="13132" max="13133" width="14.36328125" bestFit="1" customWidth="1"/>
    <col min="13134" max="13134" width="11.6328125" bestFit="1" customWidth="1"/>
    <col min="13135" max="13136" width="14.36328125" bestFit="1" customWidth="1"/>
    <col min="13137" max="13137" width="11.6328125" bestFit="1" customWidth="1"/>
    <col min="13138" max="13139" width="14.36328125" bestFit="1" customWidth="1"/>
    <col min="13140" max="13140" width="11.6328125" bestFit="1" customWidth="1"/>
    <col min="13141" max="13142" width="14.36328125" bestFit="1" customWidth="1"/>
    <col min="13143" max="13143" width="11.6328125" bestFit="1" customWidth="1"/>
    <col min="13144" max="13145" width="14.36328125" bestFit="1" customWidth="1"/>
    <col min="13146" max="13146" width="11.6328125" bestFit="1" customWidth="1"/>
    <col min="13147" max="13148" width="14.36328125" bestFit="1" customWidth="1"/>
    <col min="13149" max="13149" width="11.6328125" bestFit="1" customWidth="1"/>
    <col min="13150" max="13151" width="14.36328125" bestFit="1" customWidth="1"/>
    <col min="13152" max="13152" width="11.6328125" bestFit="1" customWidth="1"/>
    <col min="13153" max="13154" width="14.36328125" bestFit="1" customWidth="1"/>
    <col min="13155" max="13155" width="11.6328125" bestFit="1" customWidth="1"/>
    <col min="13156" max="13157" width="14.36328125" bestFit="1" customWidth="1"/>
    <col min="13158" max="13158" width="11.6328125" bestFit="1" customWidth="1"/>
    <col min="13159" max="13160" width="14.36328125" bestFit="1" customWidth="1"/>
    <col min="13161" max="13161" width="11.6328125" bestFit="1" customWidth="1"/>
    <col min="13162" max="13163" width="14.36328125" bestFit="1" customWidth="1"/>
    <col min="13164" max="13164" width="11.6328125" bestFit="1" customWidth="1"/>
    <col min="13165" max="13166" width="14.36328125" bestFit="1" customWidth="1"/>
    <col min="13167" max="13167" width="11.6328125" bestFit="1" customWidth="1"/>
    <col min="13168" max="13169" width="14.36328125" bestFit="1" customWidth="1"/>
    <col min="13170" max="13170" width="11.6328125" bestFit="1" customWidth="1"/>
    <col min="13171" max="13172" width="14.36328125" bestFit="1" customWidth="1"/>
    <col min="13173" max="13173" width="11.6328125" bestFit="1" customWidth="1"/>
    <col min="13174" max="13175" width="14.36328125" bestFit="1" customWidth="1"/>
    <col min="13176" max="13176" width="11.6328125" bestFit="1" customWidth="1"/>
    <col min="13177" max="13178" width="14.36328125" bestFit="1" customWidth="1"/>
    <col min="13179" max="13179" width="11.6328125" bestFit="1" customWidth="1"/>
    <col min="13180" max="13181" width="14.36328125" bestFit="1" customWidth="1"/>
    <col min="13182" max="13182" width="11.6328125" bestFit="1" customWidth="1"/>
    <col min="13183" max="13184" width="14.36328125" bestFit="1" customWidth="1"/>
    <col min="13185" max="13185" width="11.6328125" bestFit="1" customWidth="1"/>
    <col min="13186" max="13187" width="14.36328125" bestFit="1" customWidth="1"/>
    <col min="13188" max="13188" width="11.6328125" bestFit="1" customWidth="1"/>
    <col min="13189" max="13190" width="14.36328125" bestFit="1" customWidth="1"/>
    <col min="13191" max="13191" width="11.6328125" bestFit="1" customWidth="1"/>
    <col min="13192" max="13193" width="14.36328125" bestFit="1" customWidth="1"/>
    <col min="13194" max="13194" width="11.6328125" bestFit="1" customWidth="1"/>
    <col min="13195" max="13196" width="14.36328125" bestFit="1" customWidth="1"/>
    <col min="13197" max="13197" width="11.6328125" bestFit="1" customWidth="1"/>
    <col min="13198" max="13199" width="14.36328125" bestFit="1" customWidth="1"/>
    <col min="13200" max="13200" width="11.6328125" bestFit="1" customWidth="1"/>
    <col min="13201" max="13202" width="14.36328125" bestFit="1" customWidth="1"/>
    <col min="13203" max="13203" width="11.6328125" bestFit="1" customWidth="1"/>
    <col min="13204" max="13205" width="14.36328125" bestFit="1" customWidth="1"/>
    <col min="13206" max="13206" width="11.6328125" bestFit="1" customWidth="1"/>
    <col min="13207" max="13208" width="14.36328125" bestFit="1" customWidth="1"/>
    <col min="13209" max="13209" width="11.6328125" bestFit="1" customWidth="1"/>
    <col min="13210" max="13211" width="14.36328125" bestFit="1" customWidth="1"/>
    <col min="13212" max="13212" width="11.6328125" bestFit="1" customWidth="1"/>
    <col min="13213" max="13214" width="14.36328125" bestFit="1" customWidth="1"/>
    <col min="13215" max="13215" width="11.6328125" bestFit="1" customWidth="1"/>
    <col min="13216" max="13217" width="14.36328125" bestFit="1" customWidth="1"/>
    <col min="13218" max="13218" width="11.6328125" bestFit="1" customWidth="1"/>
    <col min="13219" max="13220" width="14.36328125" bestFit="1" customWidth="1"/>
    <col min="13221" max="13221" width="11.6328125" bestFit="1" customWidth="1"/>
    <col min="13222" max="13223" width="14.36328125" bestFit="1" customWidth="1"/>
    <col min="13224" max="13224" width="11.6328125" bestFit="1" customWidth="1"/>
    <col min="13225" max="13226" width="14.36328125" bestFit="1" customWidth="1"/>
    <col min="13227" max="13227" width="11.6328125" bestFit="1" customWidth="1"/>
    <col min="13228" max="13229" width="14.36328125" bestFit="1" customWidth="1"/>
    <col min="13230" max="13230" width="11.6328125" bestFit="1" customWidth="1"/>
    <col min="13231" max="13232" width="14.36328125" bestFit="1" customWidth="1"/>
    <col min="13233" max="13233" width="11.6328125" bestFit="1" customWidth="1"/>
    <col min="13234" max="13235" width="14.36328125" bestFit="1" customWidth="1"/>
    <col min="13236" max="13236" width="11.6328125" bestFit="1" customWidth="1"/>
    <col min="13237" max="13238" width="14.36328125" bestFit="1" customWidth="1"/>
    <col min="13239" max="13239" width="11.6328125" bestFit="1" customWidth="1"/>
    <col min="13240" max="13241" width="14.36328125" bestFit="1" customWidth="1"/>
    <col min="13242" max="13242" width="11.6328125" bestFit="1" customWidth="1"/>
    <col min="13243" max="13244" width="14.36328125" bestFit="1" customWidth="1"/>
    <col min="13245" max="13245" width="11.6328125" bestFit="1" customWidth="1"/>
    <col min="13246" max="13247" width="14.36328125" bestFit="1" customWidth="1"/>
    <col min="13248" max="13248" width="11.6328125" bestFit="1" customWidth="1"/>
    <col min="13249" max="13250" width="14.36328125" bestFit="1" customWidth="1"/>
    <col min="13251" max="13251" width="11.6328125" bestFit="1" customWidth="1"/>
    <col min="13252" max="13253" width="14.36328125" bestFit="1" customWidth="1"/>
    <col min="13254" max="13254" width="11.6328125" bestFit="1" customWidth="1"/>
    <col min="13255" max="13256" width="14.36328125" bestFit="1" customWidth="1"/>
    <col min="13257" max="13257" width="11.6328125" bestFit="1" customWidth="1"/>
    <col min="13258" max="13259" width="14.36328125" bestFit="1" customWidth="1"/>
    <col min="13260" max="13260" width="11.6328125" bestFit="1" customWidth="1"/>
    <col min="13261" max="13262" width="14.36328125" bestFit="1" customWidth="1"/>
    <col min="13263" max="13263" width="11.6328125" bestFit="1" customWidth="1"/>
    <col min="13264" max="13265" width="14.36328125" bestFit="1" customWidth="1"/>
    <col min="13266" max="13266" width="11.6328125" bestFit="1" customWidth="1"/>
    <col min="13267" max="13268" width="14.36328125" bestFit="1" customWidth="1"/>
    <col min="13269" max="13269" width="11.6328125" bestFit="1" customWidth="1"/>
    <col min="13270" max="13271" width="14.36328125" bestFit="1" customWidth="1"/>
    <col min="13272" max="13272" width="11.6328125" bestFit="1" customWidth="1"/>
    <col min="13273" max="13274" width="14.36328125" bestFit="1" customWidth="1"/>
    <col min="13275" max="13275" width="11.6328125" bestFit="1" customWidth="1"/>
    <col min="13276" max="13277" width="14.36328125" bestFit="1" customWidth="1"/>
    <col min="13278" max="13278" width="11.6328125" bestFit="1" customWidth="1"/>
    <col min="13279" max="13280" width="14.36328125" bestFit="1" customWidth="1"/>
    <col min="13281" max="13281" width="11.6328125" bestFit="1" customWidth="1"/>
    <col min="13282" max="13283" width="14.36328125" bestFit="1" customWidth="1"/>
    <col min="13284" max="13284" width="11.6328125" bestFit="1" customWidth="1"/>
    <col min="13285" max="13286" width="14.36328125" bestFit="1" customWidth="1"/>
    <col min="13287" max="13287" width="11.6328125" bestFit="1" customWidth="1"/>
    <col min="13288" max="13289" width="14.36328125" bestFit="1" customWidth="1"/>
    <col min="13290" max="13290" width="11.6328125" bestFit="1" customWidth="1"/>
    <col min="13291" max="13292" width="14.36328125" bestFit="1" customWidth="1"/>
    <col min="13293" max="13293" width="11.6328125" bestFit="1" customWidth="1"/>
    <col min="13294" max="13295" width="14.36328125" bestFit="1" customWidth="1"/>
    <col min="13296" max="13296" width="11.6328125" bestFit="1" customWidth="1"/>
    <col min="13297" max="13298" width="14.36328125" bestFit="1" customWidth="1"/>
    <col min="13299" max="13299" width="11.6328125" bestFit="1" customWidth="1"/>
    <col min="13300" max="13301" width="14.36328125" bestFit="1" customWidth="1"/>
    <col min="13302" max="13302" width="11.6328125" bestFit="1" customWidth="1"/>
    <col min="13303" max="13304" width="14.36328125" bestFit="1" customWidth="1"/>
    <col min="13305" max="13305" width="11.6328125" bestFit="1" customWidth="1"/>
    <col min="13306" max="13307" width="14.36328125" bestFit="1" customWidth="1"/>
    <col min="13308" max="13308" width="11.6328125" bestFit="1" customWidth="1"/>
    <col min="13309" max="13310" width="14.36328125" bestFit="1" customWidth="1"/>
    <col min="13311" max="13311" width="11.6328125" bestFit="1" customWidth="1"/>
    <col min="13312" max="13313" width="14.36328125" bestFit="1" customWidth="1"/>
    <col min="13314" max="13314" width="11.6328125" bestFit="1" customWidth="1"/>
    <col min="13315" max="13316" width="14.36328125" bestFit="1" customWidth="1"/>
    <col min="13317" max="13317" width="11.6328125" bestFit="1" customWidth="1"/>
    <col min="13318" max="13319" width="14.36328125" bestFit="1" customWidth="1"/>
    <col min="13320" max="13320" width="11.6328125" bestFit="1" customWidth="1"/>
    <col min="13321" max="13322" width="14.36328125" bestFit="1" customWidth="1"/>
    <col min="13323" max="13323" width="11.6328125" bestFit="1" customWidth="1"/>
    <col min="13324" max="13325" width="14.36328125" bestFit="1" customWidth="1"/>
    <col min="13326" max="13326" width="11.6328125" bestFit="1" customWidth="1"/>
    <col min="13327" max="13328" width="14.36328125" bestFit="1" customWidth="1"/>
    <col min="13329" max="13329" width="11.6328125" bestFit="1" customWidth="1"/>
    <col min="13330" max="13331" width="14.36328125" bestFit="1" customWidth="1"/>
    <col min="13332" max="13332" width="11.6328125" bestFit="1" customWidth="1"/>
    <col min="13333" max="13334" width="14.36328125" bestFit="1" customWidth="1"/>
    <col min="13335" max="13335" width="11.6328125" bestFit="1" customWidth="1"/>
    <col min="13336" max="13337" width="14.36328125" bestFit="1" customWidth="1"/>
    <col min="13338" max="13338" width="11.6328125" bestFit="1" customWidth="1"/>
    <col min="13339" max="13340" width="14.36328125" bestFit="1" customWidth="1"/>
    <col min="13341" max="13341" width="11.6328125" bestFit="1" customWidth="1"/>
    <col min="13342" max="13343" width="14.36328125" bestFit="1" customWidth="1"/>
    <col min="13344" max="13344" width="11.6328125" bestFit="1" customWidth="1"/>
    <col min="13345" max="13346" width="14.36328125" bestFit="1" customWidth="1"/>
    <col min="13347" max="13347" width="11.6328125" bestFit="1" customWidth="1"/>
    <col min="13348" max="13349" width="14.36328125" bestFit="1" customWidth="1"/>
    <col min="13350" max="13350" width="11.6328125" bestFit="1" customWidth="1"/>
    <col min="13351" max="13352" width="14.36328125" bestFit="1" customWidth="1"/>
    <col min="13353" max="13353" width="11.6328125" bestFit="1" customWidth="1"/>
    <col min="13354" max="13355" width="14.36328125" bestFit="1" customWidth="1"/>
    <col min="13356" max="13356" width="11.6328125" bestFit="1" customWidth="1"/>
    <col min="13357" max="13358" width="14.36328125" bestFit="1" customWidth="1"/>
    <col min="13359" max="13359" width="11.6328125" bestFit="1" customWidth="1"/>
    <col min="13360" max="13361" width="14.36328125" bestFit="1" customWidth="1"/>
    <col min="13362" max="13362" width="11.6328125" bestFit="1" customWidth="1"/>
    <col min="13363" max="13364" width="14.36328125" bestFit="1" customWidth="1"/>
    <col min="13365" max="13365" width="11.6328125" bestFit="1" customWidth="1"/>
    <col min="13366" max="13367" width="14.36328125" bestFit="1" customWidth="1"/>
    <col min="13368" max="13368" width="11.6328125" bestFit="1" customWidth="1"/>
    <col min="13369" max="13370" width="14.36328125" bestFit="1" customWidth="1"/>
    <col min="13371" max="13371" width="11.6328125" bestFit="1" customWidth="1"/>
    <col min="13372" max="13373" width="14.36328125" bestFit="1" customWidth="1"/>
    <col min="13374" max="13374" width="11.6328125" bestFit="1" customWidth="1"/>
    <col min="13375" max="13376" width="14.36328125" bestFit="1" customWidth="1"/>
    <col min="13377" max="13377" width="11.6328125" bestFit="1" customWidth="1"/>
    <col min="13378" max="13379" width="14.36328125" bestFit="1" customWidth="1"/>
    <col min="13380" max="13380" width="11.6328125" bestFit="1" customWidth="1"/>
    <col min="13381" max="13382" width="14.36328125" bestFit="1" customWidth="1"/>
    <col min="13383" max="13383" width="11.6328125" bestFit="1" customWidth="1"/>
    <col min="13384" max="13385" width="14.36328125" bestFit="1" customWidth="1"/>
    <col min="13386" max="13386" width="11.6328125" bestFit="1" customWidth="1"/>
    <col min="13387" max="13388" width="14.36328125" bestFit="1" customWidth="1"/>
    <col min="13389" max="13389" width="11.6328125" bestFit="1" customWidth="1"/>
    <col min="13390" max="13391" width="14.36328125" bestFit="1" customWidth="1"/>
    <col min="13392" max="13392" width="11.6328125" bestFit="1" customWidth="1"/>
    <col min="13393" max="13394" width="14.36328125" bestFit="1" customWidth="1"/>
    <col min="13395" max="13395" width="11.6328125" bestFit="1" customWidth="1"/>
    <col min="13396" max="13397" width="14.36328125" bestFit="1" customWidth="1"/>
    <col min="13398" max="13398" width="11.6328125" bestFit="1" customWidth="1"/>
    <col min="13399" max="13400" width="14.36328125" bestFit="1" customWidth="1"/>
    <col min="13401" max="13401" width="11.6328125" bestFit="1" customWidth="1"/>
    <col min="13402" max="13403" width="14.36328125" bestFit="1" customWidth="1"/>
    <col min="13404" max="13404" width="11.6328125" bestFit="1" customWidth="1"/>
    <col min="13405" max="13406" width="14.36328125" bestFit="1" customWidth="1"/>
    <col min="13407" max="13407" width="11.6328125" bestFit="1" customWidth="1"/>
    <col min="13408" max="13409" width="14.36328125" bestFit="1" customWidth="1"/>
    <col min="13410" max="13410" width="11.6328125" bestFit="1" customWidth="1"/>
    <col min="13411" max="13412" width="14.36328125" bestFit="1" customWidth="1"/>
    <col min="13413" max="13413" width="11.6328125" bestFit="1" customWidth="1"/>
    <col min="13414" max="13415" width="14.36328125" bestFit="1" customWidth="1"/>
    <col min="13416" max="13416" width="11.6328125" bestFit="1" customWidth="1"/>
    <col min="13417" max="13418" width="14.36328125" bestFit="1" customWidth="1"/>
    <col min="13419" max="13419" width="11.6328125" bestFit="1" customWidth="1"/>
    <col min="13420" max="13421" width="14.36328125" bestFit="1" customWidth="1"/>
    <col min="13422" max="13422" width="11.6328125" bestFit="1" customWidth="1"/>
    <col min="13423" max="13424" width="14.36328125" bestFit="1" customWidth="1"/>
    <col min="13425" max="13425" width="11.6328125" bestFit="1" customWidth="1"/>
    <col min="13426" max="13427" width="14.36328125" bestFit="1" customWidth="1"/>
    <col min="13428" max="13428" width="11.6328125" bestFit="1" customWidth="1"/>
    <col min="13429" max="13430" width="14.36328125" bestFit="1" customWidth="1"/>
    <col min="13431" max="13431" width="11.6328125" bestFit="1" customWidth="1"/>
    <col min="13432" max="13433" width="14.36328125" bestFit="1" customWidth="1"/>
    <col min="13434" max="13434" width="11.6328125" bestFit="1" customWidth="1"/>
    <col min="13435" max="13436" width="14.36328125" bestFit="1" customWidth="1"/>
    <col min="13437" max="13437" width="11.6328125" bestFit="1" customWidth="1"/>
    <col min="13438" max="13439" width="14.36328125" bestFit="1" customWidth="1"/>
    <col min="13440" max="13440" width="11.6328125" bestFit="1" customWidth="1"/>
    <col min="13441" max="13442" width="14.36328125" bestFit="1" customWidth="1"/>
    <col min="13443" max="13443" width="11.6328125" bestFit="1" customWidth="1"/>
    <col min="13444" max="13445" width="14.36328125" bestFit="1" customWidth="1"/>
    <col min="13446" max="13446" width="11.6328125" bestFit="1" customWidth="1"/>
    <col min="13447" max="13448" width="14.36328125" bestFit="1" customWidth="1"/>
    <col min="13449" max="13449" width="11.6328125" bestFit="1" customWidth="1"/>
    <col min="13450" max="13451" width="14.36328125" bestFit="1" customWidth="1"/>
    <col min="13452" max="13452" width="11.6328125" bestFit="1" customWidth="1"/>
    <col min="13453" max="13454" width="14.36328125" bestFit="1" customWidth="1"/>
    <col min="13455" max="13455" width="11.6328125" bestFit="1" customWidth="1"/>
    <col min="13456" max="13457" width="14.36328125" bestFit="1" customWidth="1"/>
    <col min="13458" max="13458" width="11.6328125" bestFit="1" customWidth="1"/>
    <col min="13459" max="13460" width="14.36328125" bestFit="1" customWidth="1"/>
    <col min="13461" max="13461" width="11.6328125" bestFit="1" customWidth="1"/>
    <col min="13462" max="13463" width="14.36328125" bestFit="1" customWidth="1"/>
    <col min="13464" max="13464" width="11.6328125" bestFit="1" customWidth="1"/>
    <col min="13465" max="13466" width="14.36328125" bestFit="1" customWidth="1"/>
    <col min="13467" max="13467" width="11.6328125" bestFit="1" customWidth="1"/>
    <col min="13468" max="13469" width="14.36328125" bestFit="1" customWidth="1"/>
    <col min="13470" max="13470" width="11.6328125" bestFit="1" customWidth="1"/>
    <col min="13471" max="13472" width="14.36328125" bestFit="1" customWidth="1"/>
    <col min="13473" max="13473" width="11.6328125" bestFit="1" customWidth="1"/>
    <col min="13474" max="13475" width="14.36328125" bestFit="1" customWidth="1"/>
    <col min="13476" max="13476" width="11.6328125" bestFit="1" customWidth="1"/>
    <col min="13477" max="13478" width="14.36328125" bestFit="1" customWidth="1"/>
    <col min="13479" max="13479" width="11.6328125" bestFit="1" customWidth="1"/>
    <col min="13480" max="13481" width="14.36328125" bestFit="1" customWidth="1"/>
    <col min="13482" max="13482" width="11.6328125" bestFit="1" customWidth="1"/>
    <col min="13483" max="13484" width="14.36328125" bestFit="1" customWidth="1"/>
    <col min="13485" max="13485" width="11.6328125" bestFit="1" customWidth="1"/>
    <col min="13486" max="13487" width="14.36328125" bestFit="1" customWidth="1"/>
    <col min="13488" max="13488" width="11.6328125" bestFit="1" customWidth="1"/>
    <col min="13489" max="13490" width="14.36328125" bestFit="1" customWidth="1"/>
    <col min="13491" max="13491" width="11.6328125" bestFit="1" customWidth="1"/>
    <col min="13492" max="13493" width="14.36328125" bestFit="1" customWidth="1"/>
    <col min="13494" max="13494" width="11.6328125" bestFit="1" customWidth="1"/>
    <col min="13495" max="13496" width="14.36328125" bestFit="1" customWidth="1"/>
    <col min="13497" max="13497" width="11.6328125" bestFit="1" customWidth="1"/>
    <col min="13498" max="13499" width="14.36328125" bestFit="1" customWidth="1"/>
    <col min="13500" max="13500" width="11.6328125" bestFit="1" customWidth="1"/>
    <col min="13501" max="13502" width="14.36328125" bestFit="1" customWidth="1"/>
    <col min="13503" max="13503" width="11.6328125" bestFit="1" customWidth="1"/>
    <col min="13504" max="13505" width="14.36328125" bestFit="1" customWidth="1"/>
    <col min="13506" max="13506" width="11.6328125" bestFit="1" customWidth="1"/>
    <col min="13507" max="13508" width="14.36328125" bestFit="1" customWidth="1"/>
    <col min="13509" max="13509" width="11.6328125" bestFit="1" customWidth="1"/>
    <col min="13510" max="13511" width="14.36328125" bestFit="1" customWidth="1"/>
    <col min="13512" max="13512" width="11.6328125" bestFit="1" customWidth="1"/>
    <col min="13513" max="13514" width="14.36328125" bestFit="1" customWidth="1"/>
    <col min="13515" max="13515" width="11.6328125" bestFit="1" customWidth="1"/>
    <col min="13516" max="13517" width="14.36328125" bestFit="1" customWidth="1"/>
    <col min="13518" max="13518" width="11.6328125" bestFit="1" customWidth="1"/>
    <col min="13519" max="13520" width="14.36328125" bestFit="1" customWidth="1"/>
    <col min="13521" max="13521" width="11.6328125" bestFit="1" customWidth="1"/>
    <col min="13522" max="13523" width="14.36328125" bestFit="1" customWidth="1"/>
    <col min="13524" max="13524" width="11.6328125" bestFit="1" customWidth="1"/>
    <col min="13525" max="13526" width="14.36328125" bestFit="1" customWidth="1"/>
    <col min="13527" max="13527" width="11.6328125" bestFit="1" customWidth="1"/>
    <col min="13528" max="13529" width="14.36328125" bestFit="1" customWidth="1"/>
    <col min="13530" max="13530" width="11.6328125" bestFit="1" customWidth="1"/>
    <col min="13531" max="13532" width="14.36328125" bestFit="1" customWidth="1"/>
    <col min="13533" max="13533" width="11.6328125" bestFit="1" customWidth="1"/>
    <col min="13534" max="13535" width="14.36328125" bestFit="1" customWidth="1"/>
    <col min="13536" max="13536" width="11.6328125" bestFit="1" customWidth="1"/>
    <col min="13537" max="13538" width="14.36328125" bestFit="1" customWidth="1"/>
    <col min="13539" max="13539" width="11.6328125" bestFit="1" customWidth="1"/>
    <col min="13540" max="13541" width="14.36328125" bestFit="1" customWidth="1"/>
    <col min="13542" max="13542" width="11.6328125" bestFit="1" customWidth="1"/>
    <col min="13543" max="13544" width="14.36328125" bestFit="1" customWidth="1"/>
    <col min="13545" max="13545" width="11.6328125" bestFit="1" customWidth="1"/>
    <col min="13546" max="13547" width="14.36328125" bestFit="1" customWidth="1"/>
    <col min="13548" max="13548" width="11.6328125" bestFit="1" customWidth="1"/>
    <col min="13549" max="13550" width="14.36328125" bestFit="1" customWidth="1"/>
    <col min="13551" max="13551" width="11.6328125" bestFit="1" customWidth="1"/>
    <col min="13552" max="13553" width="14.36328125" bestFit="1" customWidth="1"/>
    <col min="13554" max="13554" width="11.6328125" bestFit="1" customWidth="1"/>
    <col min="13555" max="13556" width="14.36328125" bestFit="1" customWidth="1"/>
    <col min="13557" max="13557" width="11.6328125" bestFit="1" customWidth="1"/>
    <col min="13558" max="13559" width="14.36328125" bestFit="1" customWidth="1"/>
    <col min="13560" max="13560" width="11.6328125" bestFit="1" customWidth="1"/>
    <col min="13561" max="13562" width="14.36328125" bestFit="1" customWidth="1"/>
    <col min="13563" max="13563" width="11.6328125" bestFit="1" customWidth="1"/>
    <col min="13564" max="13565" width="14.36328125" bestFit="1" customWidth="1"/>
    <col min="13566" max="13566" width="11.6328125" bestFit="1" customWidth="1"/>
    <col min="13567" max="13568" width="14.36328125" bestFit="1" customWidth="1"/>
    <col min="13569" max="13569" width="11.6328125" bestFit="1" customWidth="1"/>
    <col min="13570" max="13571" width="14.36328125" bestFit="1" customWidth="1"/>
    <col min="13572" max="13572" width="11.6328125" bestFit="1" customWidth="1"/>
    <col min="13573" max="13574" width="14.36328125" bestFit="1" customWidth="1"/>
    <col min="13575" max="13575" width="11.6328125" bestFit="1" customWidth="1"/>
    <col min="13576" max="13577" width="14.36328125" bestFit="1" customWidth="1"/>
    <col min="13578" max="13578" width="11.6328125" bestFit="1" customWidth="1"/>
    <col min="13579" max="13580" width="14.36328125" bestFit="1" customWidth="1"/>
    <col min="13581" max="13581" width="11.6328125" bestFit="1" customWidth="1"/>
    <col min="13582" max="13583" width="14.36328125" bestFit="1" customWidth="1"/>
    <col min="13584" max="13584" width="11.6328125" bestFit="1" customWidth="1"/>
    <col min="13585" max="13586" width="14.36328125" bestFit="1" customWidth="1"/>
    <col min="13587" max="13587" width="11.6328125" bestFit="1" customWidth="1"/>
    <col min="13588" max="13589" width="14.36328125" bestFit="1" customWidth="1"/>
    <col min="13590" max="13590" width="11.6328125" bestFit="1" customWidth="1"/>
    <col min="13591" max="13592" width="14.36328125" bestFit="1" customWidth="1"/>
    <col min="13593" max="13593" width="11.6328125" bestFit="1" customWidth="1"/>
    <col min="13594" max="13595" width="14.36328125" bestFit="1" customWidth="1"/>
    <col min="13596" max="13596" width="11.6328125" bestFit="1" customWidth="1"/>
    <col min="13597" max="13598" width="14.36328125" bestFit="1" customWidth="1"/>
    <col min="13599" max="13599" width="11.6328125" bestFit="1" customWidth="1"/>
    <col min="13600" max="13601" width="14.36328125" bestFit="1" customWidth="1"/>
    <col min="13602" max="13602" width="11.6328125" bestFit="1" customWidth="1"/>
    <col min="13603" max="13604" width="14.36328125" bestFit="1" customWidth="1"/>
    <col min="13605" max="13605" width="11.6328125" bestFit="1" customWidth="1"/>
    <col min="13606" max="13607" width="14.36328125" bestFit="1" customWidth="1"/>
    <col min="13608" max="13608" width="11.6328125" bestFit="1" customWidth="1"/>
    <col min="13609" max="13610" width="14.36328125" bestFit="1" customWidth="1"/>
    <col min="13611" max="13611" width="11.6328125" bestFit="1" customWidth="1"/>
    <col min="13612" max="13613" width="14.36328125" bestFit="1" customWidth="1"/>
    <col min="13614" max="13614" width="11.6328125" bestFit="1" customWidth="1"/>
    <col min="13615" max="13616" width="14.36328125" bestFit="1" customWidth="1"/>
    <col min="13617" max="13617" width="11.6328125" bestFit="1" customWidth="1"/>
    <col min="13618" max="13619" width="14.36328125" bestFit="1" customWidth="1"/>
    <col min="13620" max="13620" width="11.6328125" bestFit="1" customWidth="1"/>
    <col min="13621" max="13622" width="14.36328125" bestFit="1" customWidth="1"/>
    <col min="13623" max="13623" width="11.6328125" bestFit="1" customWidth="1"/>
    <col min="13624" max="13625" width="14.36328125" bestFit="1" customWidth="1"/>
    <col min="13626" max="13626" width="11.6328125" bestFit="1" customWidth="1"/>
    <col min="13627" max="13628" width="14.36328125" bestFit="1" customWidth="1"/>
    <col min="13629" max="13629" width="11.6328125" bestFit="1" customWidth="1"/>
    <col min="13630" max="13631" width="14.36328125" bestFit="1" customWidth="1"/>
    <col min="13632" max="13632" width="11.6328125" bestFit="1" customWidth="1"/>
    <col min="13633" max="13634" width="14.36328125" bestFit="1" customWidth="1"/>
    <col min="13635" max="13635" width="11.6328125" bestFit="1" customWidth="1"/>
    <col min="13636" max="13637" width="14.36328125" bestFit="1" customWidth="1"/>
    <col min="13638" max="13638" width="11.6328125" bestFit="1" customWidth="1"/>
    <col min="13639" max="13640" width="14.36328125" bestFit="1" customWidth="1"/>
    <col min="13641" max="13641" width="11.6328125" bestFit="1" customWidth="1"/>
    <col min="13642" max="13643" width="14.36328125" bestFit="1" customWidth="1"/>
    <col min="13644" max="13644" width="11.6328125" bestFit="1" customWidth="1"/>
    <col min="13645" max="13646" width="14.36328125" bestFit="1" customWidth="1"/>
    <col min="13647" max="13647" width="11.6328125" bestFit="1" customWidth="1"/>
    <col min="13648" max="13649" width="14.36328125" bestFit="1" customWidth="1"/>
    <col min="13650" max="13650" width="11.6328125" bestFit="1" customWidth="1"/>
    <col min="13651" max="13652" width="14.36328125" bestFit="1" customWidth="1"/>
    <col min="13653" max="13653" width="11.6328125" bestFit="1" customWidth="1"/>
    <col min="13654" max="13655" width="14.36328125" bestFit="1" customWidth="1"/>
    <col min="13656" max="13656" width="11.6328125" bestFit="1" customWidth="1"/>
    <col min="13657" max="13658" width="14.36328125" bestFit="1" customWidth="1"/>
    <col min="13659" max="13659" width="11.6328125" bestFit="1" customWidth="1"/>
    <col min="13660" max="13661" width="14.36328125" bestFit="1" customWidth="1"/>
    <col min="13662" max="13662" width="11.6328125" bestFit="1" customWidth="1"/>
    <col min="13663" max="13664" width="14.36328125" bestFit="1" customWidth="1"/>
    <col min="13665" max="13665" width="11.6328125" bestFit="1" customWidth="1"/>
    <col min="13666" max="13667" width="14.36328125" bestFit="1" customWidth="1"/>
    <col min="13668" max="13668" width="11.6328125" bestFit="1" customWidth="1"/>
    <col min="13669" max="13670" width="14.36328125" bestFit="1" customWidth="1"/>
    <col min="13671" max="13671" width="11.6328125" bestFit="1" customWidth="1"/>
    <col min="13672" max="13673" width="14.36328125" bestFit="1" customWidth="1"/>
    <col min="13674" max="13674" width="11.6328125" bestFit="1" customWidth="1"/>
    <col min="13675" max="13676" width="14.36328125" bestFit="1" customWidth="1"/>
    <col min="13677" max="13677" width="11.6328125" bestFit="1" customWidth="1"/>
    <col min="13678" max="13679" width="14.36328125" bestFit="1" customWidth="1"/>
    <col min="13680" max="13680" width="11.6328125" bestFit="1" customWidth="1"/>
    <col min="13681" max="13682" width="14.36328125" bestFit="1" customWidth="1"/>
    <col min="13683" max="13683" width="11.6328125" bestFit="1" customWidth="1"/>
    <col min="13684" max="13685" width="14.36328125" bestFit="1" customWidth="1"/>
    <col min="13686" max="13686" width="11.6328125" bestFit="1" customWidth="1"/>
    <col min="13687" max="13688" width="14.36328125" bestFit="1" customWidth="1"/>
    <col min="13689" max="13689" width="11.6328125" bestFit="1" customWidth="1"/>
    <col min="13690" max="13691" width="14.36328125" bestFit="1" customWidth="1"/>
    <col min="13692" max="13692" width="11.6328125" bestFit="1" customWidth="1"/>
    <col min="13693" max="13694" width="14.36328125" bestFit="1" customWidth="1"/>
    <col min="13695" max="13695" width="11.6328125" bestFit="1" customWidth="1"/>
    <col min="13696" max="13697" width="14.36328125" bestFit="1" customWidth="1"/>
    <col min="13698" max="13698" width="11.6328125" bestFit="1" customWidth="1"/>
    <col min="13699" max="13700" width="14.36328125" bestFit="1" customWidth="1"/>
    <col min="13701" max="13701" width="11.6328125" bestFit="1" customWidth="1"/>
    <col min="13702" max="13703" width="14.36328125" bestFit="1" customWidth="1"/>
    <col min="13704" max="13704" width="11.6328125" bestFit="1" customWidth="1"/>
    <col min="13705" max="13706" width="14.36328125" bestFit="1" customWidth="1"/>
    <col min="13707" max="13707" width="11.6328125" bestFit="1" customWidth="1"/>
    <col min="13708" max="13709" width="14.36328125" bestFit="1" customWidth="1"/>
    <col min="13710" max="13710" width="11.6328125" bestFit="1" customWidth="1"/>
    <col min="13711" max="13712" width="14.36328125" bestFit="1" customWidth="1"/>
    <col min="13713" max="13713" width="11.6328125" bestFit="1" customWidth="1"/>
    <col min="13714" max="13715" width="14.36328125" bestFit="1" customWidth="1"/>
    <col min="13716" max="13716" width="11.6328125" bestFit="1" customWidth="1"/>
    <col min="13717" max="13718" width="14.36328125" bestFit="1" customWidth="1"/>
    <col min="13719" max="13719" width="11.6328125" bestFit="1" customWidth="1"/>
    <col min="13720" max="13721" width="14.36328125" bestFit="1" customWidth="1"/>
    <col min="13722" max="13722" width="11.6328125" bestFit="1" customWidth="1"/>
    <col min="13723" max="13724" width="14.36328125" bestFit="1" customWidth="1"/>
    <col min="13725" max="13725" width="11.6328125" bestFit="1" customWidth="1"/>
    <col min="13726" max="13727" width="14.36328125" bestFit="1" customWidth="1"/>
    <col min="13728" max="13728" width="11.6328125" bestFit="1" customWidth="1"/>
    <col min="13729" max="13730" width="14.36328125" bestFit="1" customWidth="1"/>
    <col min="13731" max="13731" width="11.6328125" bestFit="1" customWidth="1"/>
    <col min="13732" max="13733" width="14.36328125" bestFit="1" customWidth="1"/>
    <col min="13734" max="13734" width="11.6328125" bestFit="1" customWidth="1"/>
    <col min="13735" max="13736" width="14.36328125" bestFit="1" customWidth="1"/>
    <col min="13737" max="13737" width="11.6328125" bestFit="1" customWidth="1"/>
    <col min="13738" max="13739" width="14.36328125" bestFit="1" customWidth="1"/>
    <col min="13740" max="13740" width="11.6328125" bestFit="1" customWidth="1"/>
    <col min="13741" max="13742" width="14.36328125" bestFit="1" customWidth="1"/>
    <col min="13743" max="13743" width="11.6328125" bestFit="1" customWidth="1"/>
    <col min="13744" max="13745" width="14.36328125" bestFit="1" customWidth="1"/>
    <col min="13746" max="13746" width="11.6328125" bestFit="1" customWidth="1"/>
    <col min="13747" max="13748" width="14.36328125" bestFit="1" customWidth="1"/>
    <col min="13749" max="13749" width="11.6328125" bestFit="1" customWidth="1"/>
    <col min="13750" max="13751" width="14.36328125" bestFit="1" customWidth="1"/>
    <col min="13752" max="13752" width="11.6328125" bestFit="1" customWidth="1"/>
    <col min="13753" max="13754" width="14.36328125" bestFit="1" customWidth="1"/>
    <col min="13755" max="13755" width="11.6328125" bestFit="1" customWidth="1"/>
    <col min="13756" max="13757" width="14.36328125" bestFit="1" customWidth="1"/>
    <col min="13758" max="13758" width="11.6328125" bestFit="1" customWidth="1"/>
    <col min="13759" max="13760" width="14.36328125" bestFit="1" customWidth="1"/>
    <col min="13761" max="13761" width="11.6328125" bestFit="1" customWidth="1"/>
    <col min="13762" max="13763" width="14.36328125" bestFit="1" customWidth="1"/>
    <col min="13764" max="13764" width="11.6328125" bestFit="1" customWidth="1"/>
    <col min="13765" max="13766" width="14.36328125" bestFit="1" customWidth="1"/>
    <col min="13767" max="13767" width="11.6328125" bestFit="1" customWidth="1"/>
    <col min="13768" max="13769" width="14.36328125" bestFit="1" customWidth="1"/>
    <col min="13770" max="13770" width="11.6328125" bestFit="1" customWidth="1"/>
    <col min="13771" max="13772" width="14.36328125" bestFit="1" customWidth="1"/>
    <col min="13773" max="13773" width="11.6328125" bestFit="1" customWidth="1"/>
    <col min="13774" max="13775" width="14.36328125" bestFit="1" customWidth="1"/>
    <col min="13776" max="13776" width="11.6328125" bestFit="1" customWidth="1"/>
    <col min="13777" max="13778" width="14.36328125" bestFit="1" customWidth="1"/>
    <col min="13779" max="13779" width="11.6328125" bestFit="1" customWidth="1"/>
    <col min="13780" max="13781" width="14.36328125" bestFit="1" customWidth="1"/>
    <col min="13782" max="13782" width="11.6328125" bestFit="1" customWidth="1"/>
    <col min="13783" max="13784" width="14.36328125" bestFit="1" customWidth="1"/>
    <col min="13785" max="13785" width="11.6328125" bestFit="1" customWidth="1"/>
    <col min="13786" max="13787" width="14.36328125" bestFit="1" customWidth="1"/>
    <col min="13788" max="13788" width="11.6328125" bestFit="1" customWidth="1"/>
    <col min="13789" max="13790" width="14.36328125" bestFit="1" customWidth="1"/>
    <col min="13791" max="13791" width="11.6328125" bestFit="1" customWidth="1"/>
    <col min="13792" max="13793" width="14.36328125" bestFit="1" customWidth="1"/>
    <col min="13794" max="13794" width="11.6328125" bestFit="1" customWidth="1"/>
    <col min="13795" max="13796" width="14.36328125" bestFit="1" customWidth="1"/>
    <col min="13797" max="13797" width="11.6328125" bestFit="1" customWidth="1"/>
    <col min="13798" max="13799" width="14.36328125" bestFit="1" customWidth="1"/>
    <col min="13800" max="13800" width="11.6328125" bestFit="1" customWidth="1"/>
    <col min="13801" max="13802" width="14.36328125" bestFit="1" customWidth="1"/>
    <col min="13803" max="13803" width="11.6328125" bestFit="1" customWidth="1"/>
    <col min="13804" max="13805" width="14.36328125" bestFit="1" customWidth="1"/>
    <col min="13806" max="13806" width="11.6328125" bestFit="1" customWidth="1"/>
    <col min="13807" max="13808" width="14.36328125" bestFit="1" customWidth="1"/>
    <col min="13809" max="13809" width="11.6328125" bestFit="1" customWidth="1"/>
    <col min="13810" max="13811" width="14.36328125" bestFit="1" customWidth="1"/>
    <col min="13812" max="13812" width="11.6328125" bestFit="1" customWidth="1"/>
    <col min="13813" max="13814" width="14.36328125" bestFit="1" customWidth="1"/>
    <col min="13815" max="13815" width="11.6328125" bestFit="1" customWidth="1"/>
    <col min="13816" max="13817" width="14.36328125" bestFit="1" customWidth="1"/>
    <col min="13818" max="13818" width="11.6328125" bestFit="1" customWidth="1"/>
    <col min="13819" max="13820" width="14.36328125" bestFit="1" customWidth="1"/>
    <col min="13821" max="13821" width="11.6328125" bestFit="1" customWidth="1"/>
    <col min="13822" max="13823" width="14.36328125" bestFit="1" customWidth="1"/>
    <col min="13824" max="13824" width="11.6328125" bestFit="1" customWidth="1"/>
    <col min="13825" max="13826" width="14.36328125" bestFit="1" customWidth="1"/>
    <col min="13827" max="13827" width="11.6328125" bestFit="1" customWidth="1"/>
    <col min="13828" max="13829" width="14.36328125" bestFit="1" customWidth="1"/>
    <col min="13830" max="13830" width="11.6328125" bestFit="1" customWidth="1"/>
    <col min="13831" max="13832" width="14.36328125" bestFit="1" customWidth="1"/>
    <col min="13833" max="13833" width="11.6328125" bestFit="1" customWidth="1"/>
    <col min="13834" max="13835" width="14.36328125" bestFit="1" customWidth="1"/>
    <col min="13836" max="13836" width="11.6328125" bestFit="1" customWidth="1"/>
    <col min="13837" max="13838" width="14.36328125" bestFit="1" customWidth="1"/>
    <col min="13839" max="13839" width="11.6328125" bestFit="1" customWidth="1"/>
    <col min="13840" max="13841" width="14.36328125" bestFit="1" customWidth="1"/>
    <col min="13842" max="13842" width="11.6328125" bestFit="1" customWidth="1"/>
    <col min="13843" max="13844" width="14.36328125" bestFit="1" customWidth="1"/>
    <col min="13845" max="13845" width="11.6328125" bestFit="1" customWidth="1"/>
    <col min="13846" max="13847" width="14.36328125" bestFit="1" customWidth="1"/>
    <col min="13848" max="13848" width="11.6328125" bestFit="1" customWidth="1"/>
    <col min="13849" max="13850" width="14.36328125" bestFit="1" customWidth="1"/>
    <col min="13851" max="13851" width="11.6328125" bestFit="1" customWidth="1"/>
    <col min="13852" max="13853" width="14.36328125" bestFit="1" customWidth="1"/>
    <col min="13854" max="13854" width="11.6328125" bestFit="1" customWidth="1"/>
    <col min="13855" max="13856" width="14.36328125" bestFit="1" customWidth="1"/>
    <col min="13857" max="13857" width="11.6328125" bestFit="1" customWidth="1"/>
    <col min="13858" max="13859" width="14.36328125" bestFit="1" customWidth="1"/>
    <col min="13860" max="13860" width="11.6328125" bestFit="1" customWidth="1"/>
    <col min="13861" max="13862" width="14.36328125" bestFit="1" customWidth="1"/>
    <col min="13863" max="13863" width="11.6328125" bestFit="1" customWidth="1"/>
    <col min="13864" max="13865" width="14.36328125" bestFit="1" customWidth="1"/>
    <col min="13866" max="13866" width="11.6328125" bestFit="1" customWidth="1"/>
    <col min="13867" max="13868" width="14.36328125" bestFit="1" customWidth="1"/>
    <col min="13869" max="13869" width="11.6328125" bestFit="1" customWidth="1"/>
    <col min="13870" max="13871" width="14.36328125" bestFit="1" customWidth="1"/>
    <col min="13872" max="13872" width="11.6328125" bestFit="1" customWidth="1"/>
    <col min="13873" max="13874" width="14.36328125" bestFit="1" customWidth="1"/>
    <col min="13875" max="13875" width="11.6328125" bestFit="1" customWidth="1"/>
    <col min="13876" max="13877" width="14.36328125" bestFit="1" customWidth="1"/>
    <col min="13878" max="13878" width="11.6328125" bestFit="1" customWidth="1"/>
    <col min="13879" max="13880" width="14.36328125" bestFit="1" customWidth="1"/>
    <col min="13881" max="13881" width="11.6328125" bestFit="1" customWidth="1"/>
    <col min="13882" max="13883" width="14.36328125" bestFit="1" customWidth="1"/>
    <col min="13884" max="13884" width="11.6328125" bestFit="1" customWidth="1"/>
    <col min="13885" max="13886" width="14.36328125" bestFit="1" customWidth="1"/>
    <col min="13887" max="13887" width="11.6328125" bestFit="1" customWidth="1"/>
    <col min="13888" max="13889" width="14.36328125" bestFit="1" customWidth="1"/>
    <col min="13890" max="13890" width="11.6328125" bestFit="1" customWidth="1"/>
    <col min="13891" max="13892" width="14.36328125" bestFit="1" customWidth="1"/>
    <col min="13893" max="13893" width="11.6328125" bestFit="1" customWidth="1"/>
    <col min="13894" max="13895" width="14.36328125" bestFit="1" customWidth="1"/>
    <col min="13896" max="13896" width="11.6328125" bestFit="1" customWidth="1"/>
    <col min="13897" max="13898" width="14.36328125" bestFit="1" customWidth="1"/>
    <col min="13899" max="13899" width="11.6328125" bestFit="1" customWidth="1"/>
    <col min="13900" max="13901" width="14.36328125" bestFit="1" customWidth="1"/>
    <col min="13902" max="13902" width="11.6328125" bestFit="1" customWidth="1"/>
    <col min="13903" max="13904" width="14.36328125" bestFit="1" customWidth="1"/>
    <col min="13905" max="13905" width="11.6328125" bestFit="1" customWidth="1"/>
    <col min="13906" max="13907" width="14.36328125" bestFit="1" customWidth="1"/>
    <col min="13908" max="13908" width="11.6328125" bestFit="1" customWidth="1"/>
    <col min="13909" max="13910" width="14.36328125" bestFit="1" customWidth="1"/>
    <col min="13911" max="13911" width="11.6328125" bestFit="1" customWidth="1"/>
    <col min="13912" max="13913" width="14.36328125" bestFit="1" customWidth="1"/>
    <col min="13914" max="13914" width="11.6328125" bestFit="1" customWidth="1"/>
    <col min="13915" max="13916" width="14.36328125" bestFit="1" customWidth="1"/>
    <col min="13917" max="13917" width="11.6328125" bestFit="1" customWidth="1"/>
    <col min="13918" max="13919" width="14.36328125" bestFit="1" customWidth="1"/>
    <col min="13920" max="13920" width="11.6328125" bestFit="1" customWidth="1"/>
    <col min="13921" max="13922" width="14.36328125" bestFit="1" customWidth="1"/>
    <col min="13923" max="13923" width="11.6328125" bestFit="1" customWidth="1"/>
    <col min="13924" max="13925" width="14.36328125" bestFit="1" customWidth="1"/>
    <col min="13926" max="13926" width="11.6328125" bestFit="1" customWidth="1"/>
    <col min="13927" max="13928" width="14.36328125" bestFit="1" customWidth="1"/>
    <col min="13929" max="13929" width="11.6328125" bestFit="1" customWidth="1"/>
    <col min="13930" max="13931" width="14.36328125" bestFit="1" customWidth="1"/>
    <col min="13932" max="13932" width="11.6328125" bestFit="1" customWidth="1"/>
    <col min="13933" max="13934" width="14.36328125" bestFit="1" customWidth="1"/>
    <col min="13935" max="13935" width="11.6328125" bestFit="1" customWidth="1"/>
    <col min="13936" max="13937" width="14.36328125" bestFit="1" customWidth="1"/>
    <col min="13938" max="13938" width="11.6328125" bestFit="1" customWidth="1"/>
    <col min="13939" max="13940" width="14.36328125" bestFit="1" customWidth="1"/>
    <col min="13941" max="13941" width="11.6328125" bestFit="1" customWidth="1"/>
    <col min="13942" max="13943" width="14.36328125" bestFit="1" customWidth="1"/>
    <col min="13944" max="13944" width="11.6328125" bestFit="1" customWidth="1"/>
    <col min="13945" max="13946" width="14.36328125" bestFit="1" customWidth="1"/>
    <col min="13947" max="13947" width="11.6328125" bestFit="1" customWidth="1"/>
    <col min="13948" max="13949" width="14.36328125" bestFit="1" customWidth="1"/>
    <col min="13950" max="13950" width="11.6328125" bestFit="1" customWidth="1"/>
    <col min="13951" max="13952" width="14.36328125" bestFit="1" customWidth="1"/>
    <col min="13953" max="13953" width="11.6328125" bestFit="1" customWidth="1"/>
    <col min="13954" max="13955" width="14.36328125" bestFit="1" customWidth="1"/>
    <col min="13956" max="13956" width="11.6328125" bestFit="1" customWidth="1"/>
    <col min="13957" max="13958" width="14.36328125" bestFit="1" customWidth="1"/>
    <col min="13959" max="13959" width="11.6328125" bestFit="1" customWidth="1"/>
    <col min="13960" max="13961" width="14.36328125" bestFit="1" customWidth="1"/>
    <col min="13962" max="13962" width="11.6328125" bestFit="1" customWidth="1"/>
    <col min="13963" max="13964" width="14.36328125" bestFit="1" customWidth="1"/>
    <col min="13965" max="13965" width="11.6328125" bestFit="1" customWidth="1"/>
    <col min="13966" max="13967" width="14.36328125" bestFit="1" customWidth="1"/>
    <col min="13968" max="13968" width="11.6328125" bestFit="1" customWidth="1"/>
    <col min="13969" max="13970" width="14.36328125" bestFit="1" customWidth="1"/>
    <col min="13971" max="13971" width="11.6328125" bestFit="1" customWidth="1"/>
    <col min="13972" max="13973" width="14.36328125" bestFit="1" customWidth="1"/>
    <col min="13974" max="13974" width="11.6328125" bestFit="1" customWidth="1"/>
    <col min="13975" max="13976" width="14.36328125" bestFit="1" customWidth="1"/>
    <col min="13977" max="13977" width="11.6328125" bestFit="1" customWidth="1"/>
    <col min="13978" max="13979" width="14.36328125" bestFit="1" customWidth="1"/>
    <col min="13980" max="13980" width="11.6328125" bestFit="1" customWidth="1"/>
    <col min="13981" max="13982" width="14.36328125" bestFit="1" customWidth="1"/>
    <col min="13983" max="13983" width="11.6328125" bestFit="1" customWidth="1"/>
    <col min="13984" max="13985" width="14.36328125" bestFit="1" customWidth="1"/>
    <col min="13986" max="13986" width="11.6328125" bestFit="1" customWidth="1"/>
    <col min="13987" max="13988" width="14.36328125" bestFit="1" customWidth="1"/>
    <col min="13989" max="13989" width="11.6328125" bestFit="1" customWidth="1"/>
    <col min="13990" max="13991" width="14.36328125" bestFit="1" customWidth="1"/>
    <col min="13992" max="13992" width="11.6328125" bestFit="1" customWidth="1"/>
    <col min="13993" max="13994" width="14.36328125" bestFit="1" customWidth="1"/>
    <col min="13995" max="13995" width="11.6328125" bestFit="1" customWidth="1"/>
    <col min="13996" max="13997" width="14.36328125" bestFit="1" customWidth="1"/>
    <col min="13998" max="13998" width="11.6328125" bestFit="1" customWidth="1"/>
    <col min="13999" max="14000" width="14.36328125" bestFit="1" customWidth="1"/>
    <col min="14001" max="14001" width="11.6328125" bestFit="1" customWidth="1"/>
    <col min="14002" max="14003" width="14.36328125" bestFit="1" customWidth="1"/>
    <col min="14004" max="14004" width="11.6328125" bestFit="1" customWidth="1"/>
    <col min="14005" max="14006" width="14.36328125" bestFit="1" customWidth="1"/>
    <col min="14007" max="14007" width="11.6328125" bestFit="1" customWidth="1"/>
    <col min="14008" max="14009" width="14.36328125" bestFit="1" customWidth="1"/>
    <col min="14010" max="14010" width="11.6328125" bestFit="1" customWidth="1"/>
    <col min="14011" max="14012" width="14.36328125" bestFit="1" customWidth="1"/>
    <col min="14013" max="14013" width="11.6328125" bestFit="1" customWidth="1"/>
    <col min="14014" max="14015" width="14.36328125" bestFit="1" customWidth="1"/>
    <col min="14016" max="14016" width="11.6328125" bestFit="1" customWidth="1"/>
    <col min="14017" max="14018" width="14.36328125" bestFit="1" customWidth="1"/>
    <col min="14019" max="14019" width="11.6328125" bestFit="1" customWidth="1"/>
    <col min="14020" max="14021" width="14.36328125" bestFit="1" customWidth="1"/>
    <col min="14022" max="14022" width="11.6328125" bestFit="1" customWidth="1"/>
    <col min="14023" max="14024" width="14.36328125" bestFit="1" customWidth="1"/>
    <col min="14025" max="14025" width="11.6328125" bestFit="1" customWidth="1"/>
    <col min="14026" max="14027" width="14.36328125" bestFit="1" customWidth="1"/>
    <col min="14028" max="14028" width="11.6328125" bestFit="1" customWidth="1"/>
    <col min="14029" max="14030" width="14.36328125" bestFit="1" customWidth="1"/>
    <col min="14031" max="14031" width="11.6328125" bestFit="1" customWidth="1"/>
    <col min="14032" max="14033" width="14.36328125" bestFit="1" customWidth="1"/>
    <col min="14034" max="14034" width="11.6328125" bestFit="1" customWidth="1"/>
    <col min="14035" max="14036" width="14.36328125" bestFit="1" customWidth="1"/>
    <col min="14037" max="14037" width="11.6328125" bestFit="1" customWidth="1"/>
    <col min="14038" max="14039" width="14.36328125" bestFit="1" customWidth="1"/>
    <col min="14040" max="14040" width="11.6328125" bestFit="1" customWidth="1"/>
    <col min="14041" max="14042" width="14.36328125" bestFit="1" customWidth="1"/>
    <col min="14043" max="14043" width="11.6328125" bestFit="1" customWidth="1"/>
    <col min="14044" max="14045" width="14.36328125" bestFit="1" customWidth="1"/>
    <col min="14046" max="14046" width="11.6328125" bestFit="1" customWidth="1"/>
    <col min="14047" max="14048" width="14.36328125" bestFit="1" customWidth="1"/>
    <col min="14049" max="14049" width="11.6328125" bestFit="1" customWidth="1"/>
    <col min="14050" max="14051" width="14.36328125" bestFit="1" customWidth="1"/>
    <col min="14052" max="14052" width="11.6328125" bestFit="1" customWidth="1"/>
    <col min="14053" max="14054" width="14.36328125" bestFit="1" customWidth="1"/>
    <col min="14055" max="14055" width="11.6328125" bestFit="1" customWidth="1"/>
    <col min="14056" max="14057" width="14.36328125" bestFit="1" customWidth="1"/>
    <col min="14058" max="14058" width="11.6328125" bestFit="1" customWidth="1"/>
    <col min="14059" max="14060" width="14.36328125" bestFit="1" customWidth="1"/>
    <col min="14061" max="14061" width="11.6328125" bestFit="1" customWidth="1"/>
    <col min="14062" max="14063" width="14.36328125" bestFit="1" customWidth="1"/>
    <col min="14064" max="14064" width="11.6328125" bestFit="1" customWidth="1"/>
    <col min="14065" max="14066" width="14.36328125" bestFit="1" customWidth="1"/>
    <col min="14067" max="14067" width="11.6328125" bestFit="1" customWidth="1"/>
    <col min="14068" max="14069" width="14.36328125" bestFit="1" customWidth="1"/>
    <col min="14070" max="14070" width="11.6328125" bestFit="1" customWidth="1"/>
    <col min="14071" max="14072" width="14.36328125" bestFit="1" customWidth="1"/>
    <col min="14073" max="14073" width="11.6328125" bestFit="1" customWidth="1"/>
    <col min="14074" max="14075" width="14.36328125" bestFit="1" customWidth="1"/>
    <col min="14076" max="14076" width="11.6328125" bestFit="1" customWidth="1"/>
    <col min="14077" max="14078" width="14.36328125" bestFit="1" customWidth="1"/>
    <col min="14079" max="14079" width="11.6328125" bestFit="1" customWidth="1"/>
    <col min="14080" max="14081" width="14.36328125" bestFit="1" customWidth="1"/>
    <col min="14082" max="14082" width="11.6328125" bestFit="1" customWidth="1"/>
    <col min="14083" max="14084" width="14.36328125" bestFit="1" customWidth="1"/>
    <col min="14085" max="14085" width="11.6328125" bestFit="1" customWidth="1"/>
    <col min="14086" max="14087" width="14.36328125" bestFit="1" customWidth="1"/>
    <col min="14088" max="14088" width="11.6328125" bestFit="1" customWidth="1"/>
    <col min="14089" max="14090" width="14.36328125" bestFit="1" customWidth="1"/>
    <col min="14091" max="14091" width="11.6328125" bestFit="1" customWidth="1"/>
    <col min="14092" max="14093" width="14.36328125" bestFit="1" customWidth="1"/>
    <col min="14094" max="14094" width="11.6328125" bestFit="1" customWidth="1"/>
    <col min="14095" max="14096" width="14.36328125" bestFit="1" customWidth="1"/>
    <col min="14097" max="14097" width="11.6328125" bestFit="1" customWidth="1"/>
    <col min="14098" max="14099" width="14.36328125" bestFit="1" customWidth="1"/>
    <col min="14100" max="14100" width="11.6328125" bestFit="1" customWidth="1"/>
    <col min="14101" max="14102" width="14.36328125" bestFit="1" customWidth="1"/>
    <col min="14103" max="14103" width="11.6328125" bestFit="1" customWidth="1"/>
    <col min="14104" max="14105" width="14.36328125" bestFit="1" customWidth="1"/>
    <col min="14106" max="14106" width="11.6328125" bestFit="1" customWidth="1"/>
    <col min="14107" max="14108" width="14.36328125" bestFit="1" customWidth="1"/>
    <col min="14109" max="14109" width="11.6328125" bestFit="1" customWidth="1"/>
    <col min="14110" max="14111" width="14.36328125" bestFit="1" customWidth="1"/>
    <col min="14112" max="14112" width="11.6328125" bestFit="1" customWidth="1"/>
    <col min="14113" max="14114" width="14.36328125" bestFit="1" customWidth="1"/>
    <col min="14115" max="14115" width="11.6328125" bestFit="1" customWidth="1"/>
    <col min="14116" max="14117" width="14.36328125" bestFit="1" customWidth="1"/>
    <col min="14118" max="14118" width="11.6328125" bestFit="1" customWidth="1"/>
    <col min="14119" max="14120" width="14.36328125" bestFit="1" customWidth="1"/>
    <col min="14121" max="14121" width="11.6328125" bestFit="1" customWidth="1"/>
    <col min="14122" max="14123" width="14.36328125" bestFit="1" customWidth="1"/>
    <col min="14124" max="14124" width="11.6328125" bestFit="1" customWidth="1"/>
    <col min="14125" max="14126" width="14.36328125" bestFit="1" customWidth="1"/>
    <col min="14127" max="14127" width="11.6328125" bestFit="1" customWidth="1"/>
    <col min="14128" max="14129" width="14.36328125" bestFit="1" customWidth="1"/>
    <col min="14130" max="14130" width="11.6328125" bestFit="1" customWidth="1"/>
    <col min="14131" max="14132" width="14.36328125" bestFit="1" customWidth="1"/>
    <col min="14133" max="14133" width="11.6328125" bestFit="1" customWidth="1"/>
    <col min="14134" max="14135" width="14.36328125" bestFit="1" customWidth="1"/>
    <col min="14136" max="14136" width="11.6328125" bestFit="1" customWidth="1"/>
    <col min="14137" max="14138" width="14.36328125" bestFit="1" customWidth="1"/>
    <col min="14139" max="14139" width="11.6328125" bestFit="1" customWidth="1"/>
    <col min="14140" max="14141" width="14.36328125" bestFit="1" customWidth="1"/>
    <col min="14142" max="14142" width="11.6328125" bestFit="1" customWidth="1"/>
    <col min="14143" max="14144" width="14.36328125" bestFit="1" customWidth="1"/>
    <col min="14145" max="14145" width="11.6328125" bestFit="1" customWidth="1"/>
    <col min="14146" max="14147" width="14.36328125" bestFit="1" customWidth="1"/>
    <col min="14148" max="14148" width="11.6328125" bestFit="1" customWidth="1"/>
    <col min="14149" max="14150" width="14.36328125" bestFit="1" customWidth="1"/>
    <col min="14151" max="14151" width="11.6328125" bestFit="1" customWidth="1"/>
    <col min="14152" max="14153" width="14.36328125" bestFit="1" customWidth="1"/>
    <col min="14154" max="14154" width="11.6328125" bestFit="1" customWidth="1"/>
    <col min="14155" max="14156" width="14.36328125" bestFit="1" customWidth="1"/>
    <col min="14157" max="14157" width="11.6328125" bestFit="1" customWidth="1"/>
    <col min="14158" max="14159" width="14.36328125" bestFit="1" customWidth="1"/>
    <col min="14160" max="14160" width="11.6328125" bestFit="1" customWidth="1"/>
    <col min="14161" max="14162" width="14.36328125" bestFit="1" customWidth="1"/>
    <col min="14163" max="14163" width="11.6328125" bestFit="1" customWidth="1"/>
    <col min="14164" max="14165" width="14.36328125" bestFit="1" customWidth="1"/>
    <col min="14166" max="14166" width="11.6328125" bestFit="1" customWidth="1"/>
    <col min="14167" max="14168" width="14.36328125" bestFit="1" customWidth="1"/>
    <col min="14169" max="14169" width="11.6328125" bestFit="1" customWidth="1"/>
    <col min="14170" max="14171" width="14.36328125" bestFit="1" customWidth="1"/>
    <col min="14172" max="14172" width="11.6328125" bestFit="1" customWidth="1"/>
    <col min="14173" max="14174" width="14.36328125" bestFit="1" customWidth="1"/>
    <col min="14175" max="14175" width="11.6328125" bestFit="1" customWidth="1"/>
    <col min="14176" max="14177" width="14.36328125" bestFit="1" customWidth="1"/>
    <col min="14178" max="14178" width="11.6328125" bestFit="1" customWidth="1"/>
    <col min="14179" max="14180" width="14.36328125" bestFit="1" customWidth="1"/>
    <col min="14181" max="14181" width="11.6328125" bestFit="1" customWidth="1"/>
    <col min="14182" max="14183" width="14.36328125" bestFit="1" customWidth="1"/>
    <col min="14184" max="14184" width="11.6328125" bestFit="1" customWidth="1"/>
    <col min="14185" max="14186" width="14.36328125" bestFit="1" customWidth="1"/>
    <col min="14187" max="14187" width="11.6328125" bestFit="1" customWidth="1"/>
    <col min="14188" max="14189" width="14.36328125" bestFit="1" customWidth="1"/>
    <col min="14190" max="14190" width="11.6328125" bestFit="1" customWidth="1"/>
    <col min="14191" max="14192" width="14.36328125" bestFit="1" customWidth="1"/>
    <col min="14193" max="14193" width="11.6328125" bestFit="1" customWidth="1"/>
    <col min="14194" max="14195" width="14.36328125" bestFit="1" customWidth="1"/>
    <col min="14196" max="14196" width="11.6328125" bestFit="1" customWidth="1"/>
    <col min="14197" max="14198" width="14.36328125" bestFit="1" customWidth="1"/>
    <col min="14199" max="14199" width="11.6328125" bestFit="1" customWidth="1"/>
    <col min="14200" max="14201" width="14.36328125" bestFit="1" customWidth="1"/>
    <col min="14202" max="14202" width="11.6328125" bestFit="1" customWidth="1"/>
    <col min="14203" max="14204" width="14.36328125" bestFit="1" customWidth="1"/>
    <col min="14205" max="14205" width="11.6328125" bestFit="1" customWidth="1"/>
    <col min="14206" max="14207" width="14.36328125" bestFit="1" customWidth="1"/>
    <col min="14208" max="14208" width="11.6328125" bestFit="1" customWidth="1"/>
    <col min="14209" max="14210" width="14.36328125" bestFit="1" customWidth="1"/>
    <col min="14211" max="14211" width="11.6328125" bestFit="1" customWidth="1"/>
    <col min="14212" max="14213" width="14.36328125" bestFit="1" customWidth="1"/>
    <col min="14214" max="14214" width="11.6328125" bestFit="1" customWidth="1"/>
    <col min="14215" max="14216" width="14.36328125" bestFit="1" customWidth="1"/>
    <col min="14217" max="14217" width="11.6328125" bestFit="1" customWidth="1"/>
    <col min="14218" max="14219" width="14.36328125" bestFit="1" customWidth="1"/>
    <col min="14220" max="14220" width="11.6328125" bestFit="1" customWidth="1"/>
    <col min="14221" max="14222" width="14.36328125" bestFit="1" customWidth="1"/>
    <col min="14223" max="14223" width="11.6328125" bestFit="1" customWidth="1"/>
    <col min="14224" max="14225" width="14.36328125" bestFit="1" customWidth="1"/>
    <col min="14226" max="14226" width="11.6328125" bestFit="1" customWidth="1"/>
    <col min="14227" max="14228" width="14.36328125" bestFit="1" customWidth="1"/>
    <col min="14229" max="14229" width="11.6328125" bestFit="1" customWidth="1"/>
    <col min="14230" max="14231" width="14.36328125" bestFit="1" customWidth="1"/>
    <col min="14232" max="14232" width="11.6328125" bestFit="1" customWidth="1"/>
    <col min="14233" max="14234" width="14.36328125" bestFit="1" customWidth="1"/>
    <col min="14235" max="14235" width="11.6328125" bestFit="1" customWidth="1"/>
    <col min="14236" max="14237" width="14.36328125" bestFit="1" customWidth="1"/>
    <col min="14238" max="14238" width="11.6328125" bestFit="1" customWidth="1"/>
    <col min="14239" max="14240" width="14.36328125" bestFit="1" customWidth="1"/>
    <col min="14241" max="14241" width="11.6328125" bestFit="1" customWidth="1"/>
    <col min="14242" max="14243" width="14.36328125" bestFit="1" customWidth="1"/>
    <col min="14244" max="14244" width="11.6328125" bestFit="1" customWidth="1"/>
    <col min="14245" max="14246" width="14.36328125" bestFit="1" customWidth="1"/>
    <col min="14247" max="14247" width="11.6328125" bestFit="1" customWidth="1"/>
    <col min="14248" max="14249" width="14.36328125" bestFit="1" customWidth="1"/>
    <col min="14250" max="14250" width="11.6328125" bestFit="1" customWidth="1"/>
    <col min="14251" max="14252" width="14.36328125" bestFit="1" customWidth="1"/>
    <col min="14253" max="14253" width="11.6328125" bestFit="1" customWidth="1"/>
    <col min="14254" max="14255" width="14.36328125" bestFit="1" customWidth="1"/>
    <col min="14256" max="14256" width="11.6328125" bestFit="1" customWidth="1"/>
    <col min="14257" max="14258" width="14.36328125" bestFit="1" customWidth="1"/>
    <col min="14259" max="14259" width="11.6328125" bestFit="1" customWidth="1"/>
    <col min="14260" max="14261" width="14.36328125" bestFit="1" customWidth="1"/>
    <col min="14262" max="14262" width="11.6328125" bestFit="1" customWidth="1"/>
    <col min="14263" max="14264" width="14.36328125" bestFit="1" customWidth="1"/>
    <col min="14265" max="14265" width="11.6328125" bestFit="1" customWidth="1"/>
    <col min="14266" max="14267" width="14.36328125" bestFit="1" customWidth="1"/>
    <col min="14268" max="14268" width="11.6328125" bestFit="1" customWidth="1"/>
    <col min="14269" max="14270" width="14.36328125" bestFit="1" customWidth="1"/>
    <col min="14271" max="14271" width="11.6328125" bestFit="1" customWidth="1"/>
    <col min="14272" max="14273" width="14.36328125" bestFit="1" customWidth="1"/>
    <col min="14274" max="14274" width="11.6328125" bestFit="1" customWidth="1"/>
    <col min="14275" max="14276" width="14.36328125" bestFit="1" customWidth="1"/>
    <col min="14277" max="14277" width="11.6328125" bestFit="1" customWidth="1"/>
    <col min="14278" max="14279" width="14.36328125" bestFit="1" customWidth="1"/>
    <col min="14280" max="14280" width="11.6328125" bestFit="1" customWidth="1"/>
    <col min="14281" max="14282" width="14.36328125" bestFit="1" customWidth="1"/>
    <col min="14283" max="14283" width="11.6328125" bestFit="1" customWidth="1"/>
    <col min="14284" max="14285" width="14.36328125" bestFit="1" customWidth="1"/>
    <col min="14286" max="14286" width="11.6328125" bestFit="1" customWidth="1"/>
    <col min="14287" max="14288" width="14.36328125" bestFit="1" customWidth="1"/>
    <col min="14289" max="14289" width="11.6328125" bestFit="1" customWidth="1"/>
    <col min="14290" max="14291" width="14.36328125" bestFit="1" customWidth="1"/>
    <col min="14292" max="14292" width="11.6328125" bestFit="1" customWidth="1"/>
    <col min="14293" max="14294" width="14.36328125" bestFit="1" customWidth="1"/>
    <col min="14295" max="14295" width="11.6328125" bestFit="1" customWidth="1"/>
    <col min="14296" max="14297" width="14.36328125" bestFit="1" customWidth="1"/>
    <col min="14298" max="14298" width="11.6328125" bestFit="1" customWidth="1"/>
    <col min="14299" max="14300" width="14.36328125" bestFit="1" customWidth="1"/>
    <col min="14301" max="14301" width="11.6328125" bestFit="1" customWidth="1"/>
    <col min="14302" max="14303" width="14.36328125" bestFit="1" customWidth="1"/>
    <col min="14304" max="14304" width="11.6328125" bestFit="1" customWidth="1"/>
    <col min="14305" max="14306" width="14.36328125" bestFit="1" customWidth="1"/>
    <col min="14307" max="14307" width="11.6328125" bestFit="1" customWidth="1"/>
    <col min="14308" max="14309" width="14.36328125" bestFit="1" customWidth="1"/>
    <col min="14310" max="14310" width="11.6328125" bestFit="1" customWidth="1"/>
    <col min="14311" max="14312" width="14.36328125" bestFit="1" customWidth="1"/>
    <col min="14313" max="14313" width="11.6328125" bestFit="1" customWidth="1"/>
    <col min="14314" max="14315" width="14.36328125" bestFit="1" customWidth="1"/>
    <col min="14316" max="14316" width="11.6328125" bestFit="1" customWidth="1"/>
    <col min="14317" max="14318" width="14.36328125" bestFit="1" customWidth="1"/>
    <col min="14319" max="14319" width="11.6328125" bestFit="1" customWidth="1"/>
    <col min="14320" max="14321" width="14.36328125" bestFit="1" customWidth="1"/>
    <col min="14322" max="14322" width="11.6328125" bestFit="1" customWidth="1"/>
    <col min="14323" max="14324" width="14.36328125" bestFit="1" customWidth="1"/>
    <col min="14325" max="14325" width="11.6328125" bestFit="1" customWidth="1"/>
    <col min="14326" max="14327" width="14.36328125" bestFit="1" customWidth="1"/>
    <col min="14328" max="14328" width="11.6328125" bestFit="1" customWidth="1"/>
    <col min="14329" max="14330" width="14.36328125" bestFit="1" customWidth="1"/>
    <col min="14331" max="14331" width="11.6328125" bestFit="1" customWidth="1"/>
    <col min="14332" max="14333" width="14.36328125" bestFit="1" customWidth="1"/>
    <col min="14334" max="14334" width="11.6328125" bestFit="1" customWidth="1"/>
    <col min="14335" max="14336" width="14.36328125" bestFit="1" customWidth="1"/>
    <col min="14337" max="14337" width="11.6328125" bestFit="1" customWidth="1"/>
    <col min="14338" max="14339" width="14.36328125" bestFit="1" customWidth="1"/>
    <col min="14340" max="14340" width="11.6328125" bestFit="1" customWidth="1"/>
    <col min="14341" max="14342" width="14.36328125" bestFit="1" customWidth="1"/>
    <col min="14343" max="14343" width="11.6328125" bestFit="1" customWidth="1"/>
    <col min="14344" max="14345" width="14.36328125" bestFit="1" customWidth="1"/>
    <col min="14346" max="14346" width="11.6328125" bestFit="1" customWidth="1"/>
    <col min="14347" max="14348" width="14.36328125" bestFit="1" customWidth="1"/>
    <col min="14349" max="14349" width="11.6328125" bestFit="1" customWidth="1"/>
    <col min="14350" max="14351" width="14.36328125" bestFit="1" customWidth="1"/>
    <col min="14352" max="14352" width="11.6328125" bestFit="1" customWidth="1"/>
    <col min="14353" max="14354" width="14.36328125" bestFit="1" customWidth="1"/>
    <col min="14355" max="14355" width="11.6328125" bestFit="1" customWidth="1"/>
    <col min="14356" max="14357" width="14.36328125" bestFit="1" customWidth="1"/>
    <col min="14358" max="14358" width="11.6328125" bestFit="1" customWidth="1"/>
    <col min="14359" max="14360" width="14.36328125" bestFit="1" customWidth="1"/>
    <col min="14361" max="14361" width="11.6328125" bestFit="1" customWidth="1"/>
    <col min="14362" max="14363" width="14.36328125" bestFit="1" customWidth="1"/>
    <col min="14364" max="14364" width="11.6328125" bestFit="1" customWidth="1"/>
    <col min="14365" max="14366" width="14.36328125" bestFit="1" customWidth="1"/>
    <col min="14367" max="14367" width="11.6328125" bestFit="1" customWidth="1"/>
    <col min="14368" max="14369" width="14.36328125" bestFit="1" customWidth="1"/>
    <col min="14370" max="14370" width="11.6328125" bestFit="1" customWidth="1"/>
    <col min="14371" max="14372" width="14.36328125" bestFit="1" customWidth="1"/>
    <col min="14373" max="14373" width="11.6328125" bestFit="1" customWidth="1"/>
    <col min="14374" max="14375" width="14.36328125" bestFit="1" customWidth="1"/>
    <col min="14376" max="14376" width="11.6328125" bestFit="1" customWidth="1"/>
    <col min="14377" max="14378" width="14.36328125" bestFit="1" customWidth="1"/>
    <col min="14379" max="14379" width="11.6328125" bestFit="1" customWidth="1"/>
    <col min="14380" max="14381" width="14.36328125" bestFit="1" customWidth="1"/>
    <col min="14382" max="14382" width="11.6328125" bestFit="1" customWidth="1"/>
    <col min="14383" max="14384" width="14.36328125" bestFit="1" customWidth="1"/>
    <col min="14385" max="14385" width="11.6328125" bestFit="1" customWidth="1"/>
    <col min="14386" max="14387" width="14.36328125" bestFit="1" customWidth="1"/>
    <col min="14388" max="14388" width="11.6328125" bestFit="1" customWidth="1"/>
    <col min="14389" max="14390" width="14.36328125" bestFit="1" customWidth="1"/>
    <col min="14391" max="14391" width="11.6328125" bestFit="1" customWidth="1"/>
    <col min="14392" max="14393" width="14.36328125" bestFit="1" customWidth="1"/>
    <col min="14394" max="14394" width="11.6328125" bestFit="1" customWidth="1"/>
    <col min="14395" max="14396" width="14.36328125" bestFit="1" customWidth="1"/>
    <col min="14397" max="14397" width="11.6328125" bestFit="1" customWidth="1"/>
    <col min="14398" max="14399" width="14.36328125" bestFit="1" customWidth="1"/>
    <col min="14400" max="14400" width="11.6328125" bestFit="1" customWidth="1"/>
    <col min="14401" max="14402" width="14.36328125" bestFit="1" customWidth="1"/>
    <col min="14403" max="14403" width="11.6328125" bestFit="1" customWidth="1"/>
    <col min="14404" max="14405" width="14.36328125" bestFit="1" customWidth="1"/>
    <col min="14406" max="14406" width="11.6328125" bestFit="1" customWidth="1"/>
    <col min="14407" max="14408" width="14.36328125" bestFit="1" customWidth="1"/>
    <col min="14409" max="14409" width="11.6328125" bestFit="1" customWidth="1"/>
    <col min="14410" max="14411" width="14.36328125" bestFit="1" customWidth="1"/>
    <col min="14412" max="14412" width="11.6328125" bestFit="1" customWidth="1"/>
    <col min="14413" max="14414" width="14.36328125" bestFit="1" customWidth="1"/>
    <col min="14415" max="14415" width="11.6328125" bestFit="1" customWidth="1"/>
    <col min="14416" max="14417" width="14.36328125" bestFit="1" customWidth="1"/>
    <col min="14418" max="14418" width="11.6328125" bestFit="1" customWidth="1"/>
    <col min="14419" max="14420" width="14.36328125" bestFit="1" customWidth="1"/>
    <col min="14421" max="14421" width="11.6328125" bestFit="1" customWidth="1"/>
    <col min="14422" max="14423" width="14.36328125" bestFit="1" customWidth="1"/>
    <col min="14424" max="14424" width="11.6328125" bestFit="1" customWidth="1"/>
    <col min="14425" max="14426" width="14.36328125" bestFit="1" customWidth="1"/>
    <col min="14427" max="14427" width="11.6328125" bestFit="1" customWidth="1"/>
    <col min="14428" max="14429" width="14.36328125" bestFit="1" customWidth="1"/>
    <col min="14430" max="14430" width="11.6328125" bestFit="1" customWidth="1"/>
    <col min="14431" max="14432" width="14.36328125" bestFit="1" customWidth="1"/>
    <col min="14433" max="14433" width="11.6328125" bestFit="1" customWidth="1"/>
    <col min="14434" max="14435" width="14.36328125" bestFit="1" customWidth="1"/>
    <col min="14436" max="14436" width="11.6328125" bestFit="1" customWidth="1"/>
    <col min="14437" max="14438" width="14.36328125" bestFit="1" customWidth="1"/>
    <col min="14439" max="14439" width="11.6328125" bestFit="1" customWidth="1"/>
    <col min="14440" max="14441" width="14.36328125" bestFit="1" customWidth="1"/>
    <col min="14442" max="14442" width="11.6328125" bestFit="1" customWidth="1"/>
    <col min="14443" max="14444" width="14.36328125" bestFit="1" customWidth="1"/>
    <col min="14445" max="14445" width="11.6328125" bestFit="1" customWidth="1"/>
    <col min="14446" max="14447" width="14.36328125" bestFit="1" customWidth="1"/>
    <col min="14448" max="14448" width="11.6328125" bestFit="1" customWidth="1"/>
    <col min="14449" max="14450" width="14.36328125" bestFit="1" customWidth="1"/>
    <col min="14451" max="14451" width="11.6328125" bestFit="1" customWidth="1"/>
    <col min="14452" max="14453" width="14.36328125" bestFit="1" customWidth="1"/>
    <col min="14454" max="14454" width="11.6328125" bestFit="1" customWidth="1"/>
    <col min="14455" max="14456" width="14.36328125" bestFit="1" customWidth="1"/>
    <col min="14457" max="14457" width="11.6328125" bestFit="1" customWidth="1"/>
    <col min="14458" max="14459" width="14.36328125" bestFit="1" customWidth="1"/>
    <col min="14460" max="14460" width="11.6328125" bestFit="1" customWidth="1"/>
    <col min="14461" max="14462" width="14.36328125" bestFit="1" customWidth="1"/>
    <col min="14463" max="14463" width="11.6328125" bestFit="1" customWidth="1"/>
    <col min="14464" max="14465" width="14.36328125" bestFit="1" customWidth="1"/>
    <col min="14466" max="14466" width="11.6328125" bestFit="1" customWidth="1"/>
    <col min="14467" max="14468" width="14.36328125" bestFit="1" customWidth="1"/>
    <col min="14469" max="14469" width="11.6328125" bestFit="1" customWidth="1"/>
    <col min="14470" max="14471" width="14.36328125" bestFit="1" customWidth="1"/>
    <col min="14472" max="14472" width="11.6328125" bestFit="1" customWidth="1"/>
    <col min="14473" max="14474" width="14.36328125" bestFit="1" customWidth="1"/>
    <col min="14475" max="14475" width="11.6328125" bestFit="1" customWidth="1"/>
    <col min="14476" max="14477" width="14.36328125" bestFit="1" customWidth="1"/>
    <col min="14478" max="14478" width="11.6328125" bestFit="1" customWidth="1"/>
    <col min="14479" max="14480" width="14.36328125" bestFit="1" customWidth="1"/>
    <col min="14481" max="14481" width="11.6328125" bestFit="1" customWidth="1"/>
    <col min="14482" max="14483" width="14.36328125" bestFit="1" customWidth="1"/>
    <col min="14484" max="14484" width="11.6328125" bestFit="1" customWidth="1"/>
    <col min="14485" max="14486" width="14.36328125" bestFit="1" customWidth="1"/>
    <col min="14487" max="14487" width="11.6328125" bestFit="1" customWidth="1"/>
    <col min="14488" max="14489" width="14.36328125" bestFit="1" customWidth="1"/>
    <col min="14490" max="14490" width="11.6328125" bestFit="1" customWidth="1"/>
    <col min="14491" max="14492" width="14.36328125" bestFit="1" customWidth="1"/>
    <col min="14493" max="14493" width="11.6328125" bestFit="1" customWidth="1"/>
    <col min="14494" max="14495" width="14.36328125" bestFit="1" customWidth="1"/>
    <col min="14496" max="14496" width="11.6328125" bestFit="1" customWidth="1"/>
    <col min="14497" max="14498" width="14.36328125" bestFit="1" customWidth="1"/>
    <col min="14499" max="14499" width="11.6328125" bestFit="1" customWidth="1"/>
    <col min="14500" max="14501" width="14.36328125" bestFit="1" customWidth="1"/>
    <col min="14502" max="14502" width="11.6328125" bestFit="1" customWidth="1"/>
    <col min="14503" max="14504" width="14.36328125" bestFit="1" customWidth="1"/>
    <col min="14505" max="14505" width="11.6328125" bestFit="1" customWidth="1"/>
    <col min="14506" max="14507" width="14.36328125" bestFit="1" customWidth="1"/>
    <col min="14508" max="14508" width="11.6328125" bestFit="1" customWidth="1"/>
    <col min="14509" max="14510" width="14.36328125" bestFit="1" customWidth="1"/>
    <col min="14511" max="14511" width="11.6328125" bestFit="1" customWidth="1"/>
    <col min="14512" max="14513" width="14.36328125" bestFit="1" customWidth="1"/>
    <col min="14514" max="14514" width="11.6328125" bestFit="1" customWidth="1"/>
    <col min="14515" max="14516" width="14.36328125" bestFit="1" customWidth="1"/>
    <col min="14517" max="14517" width="11.6328125" bestFit="1" customWidth="1"/>
    <col min="14518" max="14519" width="14.36328125" bestFit="1" customWidth="1"/>
    <col min="14520" max="14520" width="11.6328125" bestFit="1" customWidth="1"/>
    <col min="14521" max="14522" width="14.36328125" bestFit="1" customWidth="1"/>
    <col min="14523" max="14523" width="11.6328125" bestFit="1" customWidth="1"/>
    <col min="14524" max="14525" width="14.36328125" bestFit="1" customWidth="1"/>
    <col min="14526" max="14526" width="11.6328125" bestFit="1" customWidth="1"/>
    <col min="14527" max="14528" width="14.36328125" bestFit="1" customWidth="1"/>
    <col min="14529" max="14529" width="11.6328125" bestFit="1" customWidth="1"/>
    <col min="14530" max="14531" width="14.36328125" bestFit="1" customWidth="1"/>
    <col min="14532" max="14532" width="11.6328125" bestFit="1" customWidth="1"/>
    <col min="14533" max="14534" width="14.36328125" bestFit="1" customWidth="1"/>
    <col min="14535" max="14535" width="11.6328125" bestFit="1" customWidth="1"/>
    <col min="14536" max="14537" width="14.36328125" bestFit="1" customWidth="1"/>
    <col min="14538" max="14538" width="11.6328125" bestFit="1" customWidth="1"/>
    <col min="14539" max="14540" width="14.36328125" bestFit="1" customWidth="1"/>
    <col min="14541" max="14541" width="11.6328125" bestFit="1" customWidth="1"/>
    <col min="14542" max="14543" width="14.36328125" bestFit="1" customWidth="1"/>
    <col min="14544" max="14544" width="11.6328125" bestFit="1" customWidth="1"/>
    <col min="14545" max="14546" width="14.36328125" bestFit="1" customWidth="1"/>
    <col min="14547" max="14547" width="11.6328125" bestFit="1" customWidth="1"/>
    <col min="14548" max="14549" width="14.36328125" bestFit="1" customWidth="1"/>
    <col min="14550" max="14550" width="11.6328125" bestFit="1" customWidth="1"/>
    <col min="14551" max="14552" width="14.36328125" bestFit="1" customWidth="1"/>
    <col min="14553" max="14553" width="11.6328125" bestFit="1" customWidth="1"/>
    <col min="14554" max="14555" width="14.36328125" bestFit="1" customWidth="1"/>
    <col min="14556" max="14556" width="11.6328125" bestFit="1" customWidth="1"/>
    <col min="14557" max="14558" width="14.36328125" bestFit="1" customWidth="1"/>
    <col min="14559" max="14559" width="11.6328125" bestFit="1" customWidth="1"/>
    <col min="14560" max="14561" width="14.36328125" bestFit="1" customWidth="1"/>
    <col min="14562" max="14562" width="11.6328125" bestFit="1" customWidth="1"/>
    <col min="14563" max="14564" width="14.36328125" bestFit="1" customWidth="1"/>
    <col min="14565" max="14565" width="11.6328125" bestFit="1" customWidth="1"/>
    <col min="14566" max="14567" width="14.36328125" bestFit="1" customWidth="1"/>
    <col min="14568" max="14568" width="11.6328125" bestFit="1" customWidth="1"/>
    <col min="14569" max="14570" width="14.36328125" bestFit="1" customWidth="1"/>
    <col min="14571" max="14571" width="11.6328125" bestFit="1" customWidth="1"/>
    <col min="14572" max="14573" width="14.36328125" bestFit="1" customWidth="1"/>
    <col min="14574" max="14574" width="11.6328125" bestFit="1" customWidth="1"/>
    <col min="14575" max="14576" width="14.36328125" bestFit="1" customWidth="1"/>
    <col min="14577" max="14577" width="11.6328125" bestFit="1" customWidth="1"/>
    <col min="14578" max="14579" width="14.36328125" bestFit="1" customWidth="1"/>
    <col min="14580" max="14580" width="11.6328125" bestFit="1" customWidth="1"/>
    <col min="14581" max="14582" width="14.36328125" bestFit="1" customWidth="1"/>
    <col min="14583" max="14583" width="11.6328125" bestFit="1" customWidth="1"/>
    <col min="14584" max="14585" width="14.36328125" bestFit="1" customWidth="1"/>
    <col min="14586" max="14586" width="11.6328125" bestFit="1" customWidth="1"/>
    <col min="14587" max="14588" width="14.36328125" bestFit="1" customWidth="1"/>
    <col min="14589" max="14589" width="11.6328125" bestFit="1" customWidth="1"/>
    <col min="14590" max="14591" width="14.36328125" bestFit="1" customWidth="1"/>
    <col min="14592" max="14592" width="11.6328125" bestFit="1" customWidth="1"/>
    <col min="14593" max="14594" width="14.36328125" bestFit="1" customWidth="1"/>
    <col min="14595" max="14595" width="11.6328125" bestFit="1" customWidth="1"/>
    <col min="14596" max="14597" width="14.36328125" bestFit="1" customWidth="1"/>
    <col min="14598" max="14598" width="11.6328125" bestFit="1" customWidth="1"/>
    <col min="14599" max="14600" width="14.36328125" bestFit="1" customWidth="1"/>
    <col min="14601" max="14601" width="11.6328125" bestFit="1" customWidth="1"/>
    <col min="14602" max="14603" width="14.36328125" bestFit="1" customWidth="1"/>
    <col min="14604" max="14604" width="11.6328125" bestFit="1" customWidth="1"/>
    <col min="14605" max="14606" width="14.36328125" bestFit="1" customWidth="1"/>
    <col min="14607" max="14607" width="11.6328125" bestFit="1" customWidth="1"/>
    <col min="14608" max="14609" width="14.36328125" bestFit="1" customWidth="1"/>
    <col min="14610" max="14610" width="11.6328125" bestFit="1" customWidth="1"/>
    <col min="14611" max="14612" width="14.36328125" bestFit="1" customWidth="1"/>
    <col min="14613" max="14613" width="11.6328125" bestFit="1" customWidth="1"/>
    <col min="14614" max="14615" width="14.36328125" bestFit="1" customWidth="1"/>
    <col min="14616" max="14616" width="11.6328125" bestFit="1" customWidth="1"/>
    <col min="14617" max="14618" width="14.36328125" bestFit="1" customWidth="1"/>
    <col min="14619" max="14619" width="11.6328125" bestFit="1" customWidth="1"/>
    <col min="14620" max="14621" width="14.36328125" bestFit="1" customWidth="1"/>
    <col min="14622" max="14622" width="11.6328125" bestFit="1" customWidth="1"/>
    <col min="14623" max="14624" width="14.36328125" bestFit="1" customWidth="1"/>
    <col min="14625" max="14625" width="11.6328125" bestFit="1" customWidth="1"/>
    <col min="14626" max="14627" width="14.36328125" bestFit="1" customWidth="1"/>
    <col min="14628" max="14628" width="11.6328125" bestFit="1" customWidth="1"/>
    <col min="14629" max="14630" width="14.36328125" bestFit="1" customWidth="1"/>
    <col min="14631" max="14631" width="11.6328125" bestFit="1" customWidth="1"/>
    <col min="14632" max="14633" width="14.36328125" bestFit="1" customWidth="1"/>
    <col min="14634" max="14634" width="11.6328125" bestFit="1" customWidth="1"/>
    <col min="14635" max="14636" width="14.36328125" bestFit="1" customWidth="1"/>
    <col min="14637" max="14637" width="11.6328125" bestFit="1" customWidth="1"/>
    <col min="14638" max="14639" width="14.36328125" bestFit="1" customWidth="1"/>
    <col min="14640" max="14640" width="11.6328125" bestFit="1" customWidth="1"/>
    <col min="14641" max="14642" width="14.36328125" bestFit="1" customWidth="1"/>
    <col min="14643" max="14643" width="11.6328125" bestFit="1" customWidth="1"/>
    <col min="14644" max="14645" width="14.36328125" bestFit="1" customWidth="1"/>
    <col min="14646" max="14646" width="11.6328125" bestFit="1" customWidth="1"/>
    <col min="14647" max="14648" width="14.36328125" bestFit="1" customWidth="1"/>
    <col min="14649" max="14649" width="11.6328125" bestFit="1" customWidth="1"/>
    <col min="14650" max="14651" width="14.36328125" bestFit="1" customWidth="1"/>
    <col min="14652" max="14652" width="11.6328125" bestFit="1" customWidth="1"/>
    <col min="14653" max="14654" width="14.36328125" bestFit="1" customWidth="1"/>
    <col min="14655" max="14655" width="11.6328125" bestFit="1" customWidth="1"/>
    <col min="14656" max="14657" width="14.36328125" bestFit="1" customWidth="1"/>
    <col min="14658" max="14658" width="11.6328125" bestFit="1" customWidth="1"/>
    <col min="14659" max="14660" width="14.36328125" bestFit="1" customWidth="1"/>
    <col min="14661" max="14661" width="11.6328125" bestFit="1" customWidth="1"/>
    <col min="14662" max="14663" width="14.36328125" bestFit="1" customWidth="1"/>
    <col min="14664" max="14664" width="11.6328125" bestFit="1" customWidth="1"/>
    <col min="14665" max="14666" width="14.36328125" bestFit="1" customWidth="1"/>
    <col min="14667" max="14667" width="11.6328125" bestFit="1" customWidth="1"/>
    <col min="14668" max="14669" width="14.36328125" bestFit="1" customWidth="1"/>
    <col min="14670" max="14670" width="11.6328125" bestFit="1" customWidth="1"/>
    <col min="14671" max="14672" width="14.36328125" bestFit="1" customWidth="1"/>
    <col min="14673" max="14673" width="11.6328125" bestFit="1" customWidth="1"/>
    <col min="14674" max="14675" width="14.36328125" bestFit="1" customWidth="1"/>
    <col min="14676" max="14676" width="11.6328125" bestFit="1" customWidth="1"/>
    <col min="14677" max="14678" width="14.36328125" bestFit="1" customWidth="1"/>
    <col min="14679" max="14679" width="11.6328125" bestFit="1" customWidth="1"/>
    <col min="14680" max="14681" width="14.36328125" bestFit="1" customWidth="1"/>
    <col min="14682" max="14682" width="11.6328125" bestFit="1" customWidth="1"/>
    <col min="14683" max="14684" width="14.36328125" bestFit="1" customWidth="1"/>
    <col min="14685" max="14685" width="11.6328125" bestFit="1" customWidth="1"/>
    <col min="14686" max="14687" width="14.36328125" bestFit="1" customWidth="1"/>
    <col min="14688" max="14688" width="11.6328125" bestFit="1" customWidth="1"/>
    <col min="14689" max="14690" width="14.36328125" bestFit="1" customWidth="1"/>
    <col min="14691" max="14691" width="11.6328125" bestFit="1" customWidth="1"/>
    <col min="14692" max="14693" width="14.36328125" bestFit="1" customWidth="1"/>
    <col min="14694" max="14694" width="11.6328125" bestFit="1" customWidth="1"/>
    <col min="14695" max="14696" width="14.36328125" bestFit="1" customWidth="1"/>
    <col min="14697" max="14697" width="11.6328125" bestFit="1" customWidth="1"/>
    <col min="14698" max="14699" width="14.36328125" bestFit="1" customWidth="1"/>
    <col min="14700" max="14700" width="11.6328125" bestFit="1" customWidth="1"/>
    <col min="14701" max="14702" width="14.36328125" bestFit="1" customWidth="1"/>
    <col min="14703" max="14703" width="11.6328125" bestFit="1" customWidth="1"/>
    <col min="14704" max="14705" width="14.36328125" bestFit="1" customWidth="1"/>
    <col min="14706" max="14706" width="11.6328125" bestFit="1" customWidth="1"/>
    <col min="14707" max="14708" width="14.36328125" bestFit="1" customWidth="1"/>
    <col min="14709" max="14709" width="11.6328125" bestFit="1" customWidth="1"/>
    <col min="14710" max="14711" width="14.36328125" bestFit="1" customWidth="1"/>
    <col min="14712" max="14712" width="11.6328125" bestFit="1" customWidth="1"/>
    <col min="14713" max="14714" width="14.36328125" bestFit="1" customWidth="1"/>
    <col min="14715" max="14715" width="11.6328125" bestFit="1" customWidth="1"/>
    <col min="14716" max="14717" width="14.36328125" bestFit="1" customWidth="1"/>
    <col min="14718" max="14718" width="11.6328125" bestFit="1" customWidth="1"/>
    <col min="14719" max="14720" width="14.36328125" bestFit="1" customWidth="1"/>
    <col min="14721" max="14721" width="11.6328125" bestFit="1" customWidth="1"/>
    <col min="14722" max="14723" width="14.36328125" bestFit="1" customWidth="1"/>
    <col min="14724" max="14724" width="11.6328125" bestFit="1" customWidth="1"/>
    <col min="14725" max="14726" width="14.36328125" bestFit="1" customWidth="1"/>
    <col min="14727" max="14727" width="11.6328125" bestFit="1" customWidth="1"/>
    <col min="14728" max="14729" width="14.36328125" bestFit="1" customWidth="1"/>
    <col min="14730" max="14730" width="11.6328125" bestFit="1" customWidth="1"/>
    <col min="14731" max="14732" width="14.36328125" bestFit="1" customWidth="1"/>
    <col min="14733" max="14733" width="11.6328125" bestFit="1" customWidth="1"/>
    <col min="14734" max="14735" width="14.36328125" bestFit="1" customWidth="1"/>
    <col min="14736" max="14736" width="11.6328125" bestFit="1" customWidth="1"/>
    <col min="14737" max="14738" width="14.36328125" bestFit="1" customWidth="1"/>
    <col min="14739" max="14739" width="11.6328125" bestFit="1" customWidth="1"/>
    <col min="14740" max="14741" width="14.36328125" bestFit="1" customWidth="1"/>
    <col min="14742" max="14742" width="11.6328125" bestFit="1" customWidth="1"/>
    <col min="14743" max="14744" width="14.36328125" bestFit="1" customWidth="1"/>
    <col min="14745" max="14745" width="11.6328125" bestFit="1" customWidth="1"/>
    <col min="14746" max="14747" width="14.36328125" bestFit="1" customWidth="1"/>
    <col min="14748" max="14748" width="11.6328125" bestFit="1" customWidth="1"/>
    <col min="14749" max="14750" width="14.36328125" bestFit="1" customWidth="1"/>
    <col min="14751" max="14751" width="11.6328125" bestFit="1" customWidth="1"/>
    <col min="14752" max="14753" width="14.36328125" bestFit="1" customWidth="1"/>
    <col min="14754" max="14754" width="11.6328125" bestFit="1" customWidth="1"/>
    <col min="14755" max="14756" width="14.36328125" bestFit="1" customWidth="1"/>
    <col min="14757" max="14757" width="11.6328125" bestFit="1" customWidth="1"/>
    <col min="14758" max="14759" width="14.36328125" bestFit="1" customWidth="1"/>
    <col min="14760" max="14760" width="11.6328125" bestFit="1" customWidth="1"/>
    <col min="14761" max="14762" width="14.36328125" bestFit="1" customWidth="1"/>
    <col min="14763" max="14763" width="11.6328125" bestFit="1" customWidth="1"/>
    <col min="14764" max="14765" width="14.36328125" bestFit="1" customWidth="1"/>
    <col min="14766" max="14766" width="11.6328125" bestFit="1" customWidth="1"/>
    <col min="14767" max="14768" width="14.36328125" bestFit="1" customWidth="1"/>
    <col min="14769" max="14769" width="11.6328125" bestFit="1" customWidth="1"/>
    <col min="14770" max="14771" width="14.36328125" bestFit="1" customWidth="1"/>
    <col min="14772" max="14772" width="11.6328125" bestFit="1" customWidth="1"/>
    <col min="14773" max="14774" width="14.36328125" bestFit="1" customWidth="1"/>
    <col min="14775" max="14775" width="11.6328125" bestFit="1" customWidth="1"/>
    <col min="14776" max="14777" width="14.36328125" bestFit="1" customWidth="1"/>
    <col min="14778" max="14778" width="11.6328125" bestFit="1" customWidth="1"/>
    <col min="14779" max="14780" width="14.36328125" bestFit="1" customWidth="1"/>
    <col min="14781" max="14781" width="11.6328125" bestFit="1" customWidth="1"/>
    <col min="14782" max="14783" width="14.36328125" bestFit="1" customWidth="1"/>
    <col min="14784" max="14784" width="11.6328125" bestFit="1" customWidth="1"/>
    <col min="14785" max="14786" width="14.36328125" bestFit="1" customWidth="1"/>
    <col min="14787" max="14787" width="11.6328125" bestFit="1" customWidth="1"/>
    <col min="14788" max="14789" width="14.36328125" bestFit="1" customWidth="1"/>
    <col min="14790" max="14790" width="11.6328125" bestFit="1" customWidth="1"/>
    <col min="14791" max="14792" width="14.36328125" bestFit="1" customWidth="1"/>
    <col min="14793" max="14793" width="11.6328125" bestFit="1" customWidth="1"/>
    <col min="14794" max="14795" width="14.36328125" bestFit="1" customWidth="1"/>
    <col min="14796" max="14796" width="11.6328125" bestFit="1" customWidth="1"/>
    <col min="14797" max="14798" width="14.36328125" bestFit="1" customWidth="1"/>
    <col min="14799" max="14799" width="11.6328125" bestFit="1" customWidth="1"/>
    <col min="14800" max="14801" width="14.36328125" bestFit="1" customWidth="1"/>
    <col min="14802" max="14802" width="11.6328125" bestFit="1" customWidth="1"/>
    <col min="14803" max="14804" width="14.36328125" bestFit="1" customWidth="1"/>
    <col min="14805" max="14805" width="11.6328125" bestFit="1" customWidth="1"/>
    <col min="14806" max="14807" width="14.36328125" bestFit="1" customWidth="1"/>
    <col min="14808" max="14808" width="11.6328125" bestFit="1" customWidth="1"/>
    <col min="14809" max="14810" width="14.36328125" bestFit="1" customWidth="1"/>
    <col min="14811" max="14811" width="11.6328125" bestFit="1" customWidth="1"/>
    <col min="14812" max="14813" width="14.36328125" bestFit="1" customWidth="1"/>
    <col min="14814" max="14814" width="11.6328125" bestFit="1" customWidth="1"/>
    <col min="14815" max="14816" width="14.36328125" bestFit="1" customWidth="1"/>
    <col min="14817" max="14817" width="11.6328125" bestFit="1" customWidth="1"/>
    <col min="14818" max="14819" width="14.36328125" bestFit="1" customWidth="1"/>
    <col min="14820" max="14820" width="11.6328125" bestFit="1" customWidth="1"/>
    <col min="14821" max="14822" width="14.36328125" bestFit="1" customWidth="1"/>
    <col min="14823" max="14823" width="11.6328125" bestFit="1" customWidth="1"/>
    <col min="14824" max="14825" width="14.36328125" bestFit="1" customWidth="1"/>
    <col min="14826" max="14826" width="11.6328125" bestFit="1" customWidth="1"/>
    <col min="14827" max="14828" width="14.36328125" bestFit="1" customWidth="1"/>
    <col min="14829" max="14829" width="11.6328125" bestFit="1" customWidth="1"/>
    <col min="14830" max="14831" width="14.36328125" bestFit="1" customWidth="1"/>
    <col min="14832" max="14832" width="11.6328125" bestFit="1" customWidth="1"/>
    <col min="14833" max="14834" width="14.36328125" bestFit="1" customWidth="1"/>
    <col min="14835" max="14835" width="11.6328125" bestFit="1" customWidth="1"/>
    <col min="14836" max="14837" width="14.36328125" bestFit="1" customWidth="1"/>
    <col min="14838" max="14838" width="11.6328125" bestFit="1" customWidth="1"/>
    <col min="14839" max="14840" width="14.36328125" bestFit="1" customWidth="1"/>
    <col min="14841" max="14841" width="11.6328125" bestFit="1" customWidth="1"/>
    <col min="14842" max="14843" width="14.36328125" bestFit="1" customWidth="1"/>
    <col min="14844" max="14844" width="11.6328125" bestFit="1" customWidth="1"/>
    <col min="14845" max="14846" width="14.36328125" bestFit="1" customWidth="1"/>
    <col min="14847" max="14847" width="11.6328125" bestFit="1" customWidth="1"/>
    <col min="14848" max="14849" width="14.36328125" bestFit="1" customWidth="1"/>
    <col min="14850" max="14850" width="11.6328125" bestFit="1" customWidth="1"/>
    <col min="14851" max="14852" width="14.36328125" bestFit="1" customWidth="1"/>
    <col min="14853" max="14853" width="11.6328125" bestFit="1" customWidth="1"/>
    <col min="14854" max="14855" width="14.36328125" bestFit="1" customWidth="1"/>
    <col min="14856" max="14856" width="11.6328125" bestFit="1" customWidth="1"/>
    <col min="14857" max="14858" width="14.36328125" bestFit="1" customWidth="1"/>
    <col min="14859" max="14859" width="11.6328125" bestFit="1" customWidth="1"/>
    <col min="14860" max="14861" width="14.36328125" bestFit="1" customWidth="1"/>
    <col min="14862" max="14862" width="11.6328125" bestFit="1" customWidth="1"/>
    <col min="14863" max="14864" width="14.36328125" bestFit="1" customWidth="1"/>
    <col min="14865" max="14865" width="11.6328125" bestFit="1" customWidth="1"/>
    <col min="14866" max="14867" width="14.36328125" bestFit="1" customWidth="1"/>
    <col min="14868" max="14868" width="11.6328125" bestFit="1" customWidth="1"/>
    <col min="14869" max="14870" width="14.36328125" bestFit="1" customWidth="1"/>
    <col min="14871" max="14871" width="11.6328125" bestFit="1" customWidth="1"/>
    <col min="14872" max="14873" width="14.36328125" bestFit="1" customWidth="1"/>
    <col min="14874" max="14874" width="11.6328125" bestFit="1" customWidth="1"/>
    <col min="14875" max="14876" width="14.36328125" bestFit="1" customWidth="1"/>
    <col min="14877" max="14877" width="11.6328125" bestFit="1" customWidth="1"/>
    <col min="14878" max="14879" width="14.36328125" bestFit="1" customWidth="1"/>
    <col min="14880" max="14880" width="11.6328125" bestFit="1" customWidth="1"/>
    <col min="14881" max="14882" width="14.36328125" bestFit="1" customWidth="1"/>
    <col min="14883" max="14883" width="11.6328125" bestFit="1" customWidth="1"/>
    <col min="14884" max="14885" width="14.36328125" bestFit="1" customWidth="1"/>
    <col min="14886" max="14886" width="11.6328125" bestFit="1" customWidth="1"/>
    <col min="14887" max="14888" width="14.36328125" bestFit="1" customWidth="1"/>
    <col min="14889" max="14889" width="11.6328125" bestFit="1" customWidth="1"/>
    <col min="14890" max="14891" width="14.36328125" bestFit="1" customWidth="1"/>
    <col min="14892" max="14892" width="11.6328125" bestFit="1" customWidth="1"/>
    <col min="14893" max="14894" width="14.36328125" bestFit="1" customWidth="1"/>
    <col min="14895" max="14895" width="11.6328125" bestFit="1" customWidth="1"/>
    <col min="14896" max="14897" width="14.36328125" bestFit="1" customWidth="1"/>
    <col min="14898" max="14898" width="11.6328125" bestFit="1" customWidth="1"/>
    <col min="14899" max="14900" width="14.36328125" bestFit="1" customWidth="1"/>
    <col min="14901" max="14901" width="11.6328125" bestFit="1" customWidth="1"/>
    <col min="14902" max="14903" width="14.36328125" bestFit="1" customWidth="1"/>
    <col min="14904" max="14904" width="11.6328125" bestFit="1" customWidth="1"/>
    <col min="14905" max="14906" width="14.36328125" bestFit="1" customWidth="1"/>
    <col min="14907" max="14907" width="11.6328125" bestFit="1" customWidth="1"/>
    <col min="14908" max="14909" width="14.36328125" bestFit="1" customWidth="1"/>
    <col min="14910" max="14910" width="11.6328125" bestFit="1" customWidth="1"/>
    <col min="14911" max="14912" width="14.36328125" bestFit="1" customWidth="1"/>
    <col min="14913" max="14913" width="11.6328125" bestFit="1" customWidth="1"/>
    <col min="14914" max="14915" width="14.36328125" bestFit="1" customWidth="1"/>
    <col min="14916" max="14916" width="11.6328125" bestFit="1" customWidth="1"/>
    <col min="14917" max="14918" width="14.36328125" bestFit="1" customWidth="1"/>
    <col min="14919" max="14919" width="11.6328125" bestFit="1" customWidth="1"/>
    <col min="14920" max="14921" width="14.36328125" bestFit="1" customWidth="1"/>
    <col min="14922" max="14922" width="11.6328125" bestFit="1" customWidth="1"/>
    <col min="14923" max="14924" width="14.36328125" bestFit="1" customWidth="1"/>
    <col min="14925" max="14925" width="11.6328125" bestFit="1" customWidth="1"/>
    <col min="14926" max="14927" width="14.36328125" bestFit="1" customWidth="1"/>
    <col min="14928" max="14928" width="11.6328125" bestFit="1" customWidth="1"/>
    <col min="14929" max="14930" width="14.36328125" bestFit="1" customWidth="1"/>
    <col min="14931" max="14931" width="11.6328125" bestFit="1" customWidth="1"/>
    <col min="14932" max="14933" width="14.36328125" bestFit="1" customWidth="1"/>
    <col min="14934" max="14934" width="11.6328125" bestFit="1" customWidth="1"/>
    <col min="14935" max="14936" width="14.36328125" bestFit="1" customWidth="1"/>
    <col min="14937" max="14937" width="11.6328125" bestFit="1" customWidth="1"/>
    <col min="14938" max="14939" width="14.36328125" bestFit="1" customWidth="1"/>
    <col min="14940" max="14940" width="11.6328125" bestFit="1" customWidth="1"/>
    <col min="14941" max="14942" width="14.36328125" bestFit="1" customWidth="1"/>
    <col min="14943" max="14943" width="11.6328125" bestFit="1" customWidth="1"/>
    <col min="14944" max="14945" width="14.36328125" bestFit="1" customWidth="1"/>
    <col min="14946" max="14946" width="11.6328125" bestFit="1" customWidth="1"/>
    <col min="14947" max="14948" width="14.36328125" bestFit="1" customWidth="1"/>
    <col min="14949" max="14949" width="11.6328125" bestFit="1" customWidth="1"/>
    <col min="14950" max="14951" width="14.36328125" bestFit="1" customWidth="1"/>
    <col min="14952" max="14952" width="11.6328125" bestFit="1" customWidth="1"/>
    <col min="14953" max="14954" width="14.36328125" bestFit="1" customWidth="1"/>
    <col min="14955" max="14955" width="11.6328125" bestFit="1" customWidth="1"/>
    <col min="14956" max="14957" width="14.36328125" bestFit="1" customWidth="1"/>
    <col min="14958" max="14958" width="11.6328125" bestFit="1" customWidth="1"/>
    <col min="14959" max="14960" width="14.36328125" bestFit="1" customWidth="1"/>
    <col min="14961" max="14961" width="11.6328125" bestFit="1" customWidth="1"/>
    <col min="14962" max="14963" width="14.36328125" bestFit="1" customWidth="1"/>
    <col min="14964" max="14964" width="11.6328125" bestFit="1" customWidth="1"/>
    <col min="14965" max="14966" width="14.36328125" bestFit="1" customWidth="1"/>
    <col min="14967" max="14967" width="11.6328125" bestFit="1" customWidth="1"/>
    <col min="14968" max="14969" width="14.36328125" bestFit="1" customWidth="1"/>
    <col min="14970" max="14970" width="11.6328125" bestFit="1" customWidth="1"/>
    <col min="14971" max="14972" width="14.36328125" bestFit="1" customWidth="1"/>
    <col min="14973" max="14973" width="11.6328125" bestFit="1" customWidth="1"/>
    <col min="14974" max="14975" width="14.36328125" bestFit="1" customWidth="1"/>
    <col min="14976" max="14976" width="11.6328125" bestFit="1" customWidth="1"/>
    <col min="14977" max="14978" width="14.36328125" bestFit="1" customWidth="1"/>
    <col min="14979" max="14979" width="11.6328125" bestFit="1" customWidth="1"/>
    <col min="14980" max="14981" width="14.36328125" bestFit="1" customWidth="1"/>
    <col min="14982" max="14982" width="11.6328125" bestFit="1" customWidth="1"/>
    <col min="14983" max="14984" width="14.36328125" bestFit="1" customWidth="1"/>
    <col min="14985" max="14985" width="11.6328125" bestFit="1" customWidth="1"/>
    <col min="14986" max="14987" width="14.36328125" bestFit="1" customWidth="1"/>
    <col min="14988" max="14988" width="11.6328125" bestFit="1" customWidth="1"/>
    <col min="14989" max="14990" width="14.36328125" bestFit="1" customWidth="1"/>
    <col min="14991" max="14991" width="11.6328125" bestFit="1" customWidth="1"/>
    <col min="14992" max="14993" width="14.36328125" bestFit="1" customWidth="1"/>
    <col min="14994" max="14994" width="11.6328125" bestFit="1" customWidth="1"/>
    <col min="14995" max="14996" width="14.36328125" bestFit="1" customWidth="1"/>
    <col min="14997" max="14997" width="11.6328125" bestFit="1" customWidth="1"/>
    <col min="14998" max="14999" width="14.36328125" bestFit="1" customWidth="1"/>
    <col min="15000" max="15000" width="11.6328125" bestFit="1" customWidth="1"/>
    <col min="15001" max="15002" width="14.36328125" bestFit="1" customWidth="1"/>
    <col min="15003" max="15003" width="11.6328125" bestFit="1" customWidth="1"/>
    <col min="15004" max="15005" width="14.36328125" bestFit="1" customWidth="1"/>
    <col min="15006" max="15006" width="11.6328125" bestFit="1" customWidth="1"/>
    <col min="15007" max="15008" width="14.36328125" bestFit="1" customWidth="1"/>
    <col min="15009" max="15009" width="11.6328125" bestFit="1" customWidth="1"/>
    <col min="15010" max="15011" width="14.36328125" bestFit="1" customWidth="1"/>
    <col min="15012" max="15012" width="11.6328125" bestFit="1" customWidth="1"/>
    <col min="15013" max="15014" width="14.36328125" bestFit="1" customWidth="1"/>
    <col min="15015" max="15015" width="11.6328125" bestFit="1" customWidth="1"/>
    <col min="15016" max="15017" width="14.36328125" bestFit="1" customWidth="1"/>
    <col min="15018" max="15018" width="11.6328125" bestFit="1" customWidth="1"/>
    <col min="15019" max="15020" width="14.36328125" bestFit="1" customWidth="1"/>
    <col min="15021" max="15021" width="11.6328125" bestFit="1" customWidth="1"/>
    <col min="15022" max="15023" width="14.36328125" bestFit="1" customWidth="1"/>
    <col min="15024" max="15024" width="11.6328125" bestFit="1" customWidth="1"/>
    <col min="15025" max="15026" width="14.36328125" bestFit="1" customWidth="1"/>
    <col min="15027" max="15027" width="11.6328125" bestFit="1" customWidth="1"/>
    <col min="15028" max="15028" width="14.36328125" bestFit="1" customWidth="1"/>
    <col min="15029" max="15029" width="16" bestFit="1" customWidth="1"/>
    <col min="15030" max="15030" width="16.36328125" bestFit="1" customWidth="1"/>
    <col min="15031" max="15031" width="19.08984375" bestFit="1" customWidth="1"/>
  </cols>
  <sheetData>
    <row r="3" spans="1:9" x14ac:dyDescent="0.35">
      <c r="A3" s="6" t="s">
        <v>10933</v>
      </c>
      <c r="B3" s="5" t="s">
        <v>10947</v>
      </c>
      <c r="C3" s="23" t="s">
        <v>10951</v>
      </c>
      <c r="D3" s="23" t="s">
        <v>10948</v>
      </c>
      <c r="E3" s="23" t="s">
        <v>10950</v>
      </c>
      <c r="F3" s="11" t="s">
        <v>10952</v>
      </c>
    </row>
    <row r="4" spans="1:9" x14ac:dyDescent="0.35">
      <c r="A4" s="10" t="s">
        <v>10953</v>
      </c>
      <c r="B4" s="28">
        <v>60714.113800000006</v>
      </c>
      <c r="C4" s="30">
        <v>197</v>
      </c>
      <c r="D4" s="30">
        <v>12442.353699999994</v>
      </c>
      <c r="E4" s="30">
        <v>836</v>
      </c>
      <c r="F4" s="29">
        <v>0.20493346474572099</v>
      </c>
    </row>
    <row r="9" spans="1:9" ht="17" x14ac:dyDescent="0.5">
      <c r="E9" s="24" t="e">
        <f>(GETPIVOTDATA("Sum of Sales",$A$3,"Years (Order Date)",2014)/GETPIVOTDATA("Sum of Sales",$A$3,"Years (Order Date)",2013))-1</f>
        <v>#REF!</v>
      </c>
      <c r="F9" s="24" t="e">
        <f>(GETPIVOTDATA("Sum of Profit",$A$3,"Years (Order Date)",2014)/GETPIVOTDATA("Sum of Profit",$A$3,"Years (Order Date)",2013))-1</f>
        <v>#REF!</v>
      </c>
      <c r="G9" s="24" t="e">
        <f>(GETPIVOTDATA("Sum of Quantity",$A$3,"Years (Order Date)",2014)/GETPIVOTDATA("Sum of Quantity",$A$3,"Years (Order Date)",2013))-1</f>
        <v>#REF!</v>
      </c>
      <c r="H9" s="24" t="e">
        <f>GETPIVOTDATA("Count of Order ID",$A$3,"Years (Order Date)",2014)/GETPIVOTDATA("Count of Order ID",$A$3,"Years (Order Date)",2013)-1</f>
        <v>#REF!</v>
      </c>
      <c r="I9" s="24" t="e">
        <f>GETPIVOTDATA("Sum of ProfitMargin",$A$3,"Years (Order Date)",2014)/GETPIVOTDATA("Sum of ProfitMargin",$A$3,"Years (Order Date)",2013)-1</f>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9" sqref="B9"/>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workbookViewId="0">
      <selection activeCell="I37" sqref="I37"/>
    </sheetView>
  </sheetViews>
  <sheetFormatPr defaultColWidth="14.453125" defaultRowHeight="15" customHeight="1" x14ac:dyDescent="0.35"/>
  <cols>
    <col min="1" max="26" width="8.7265625" customWidth="1"/>
  </cols>
  <sheetData>
    <row r="1" spans="1:17" ht="14.25" customHeight="1" x14ac:dyDescent="0.5">
      <c r="A1" s="24" t="e">
        <f>(GETPIVOTDATA("Sum of Sales",$A$3,"Years (Order Date)",2014)/GETPIVOTDATA("Sum of Sales",$A$3,"Years (Order Date)",2013))-1</f>
        <v>#REF!</v>
      </c>
    </row>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35">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Arpitha venkatesh</cp:lastModifiedBy>
  <dcterms:created xsi:type="dcterms:W3CDTF">2015-06-05T18:17:20Z</dcterms:created>
  <dcterms:modified xsi:type="dcterms:W3CDTF">2024-06-15T16:25:34Z</dcterms:modified>
</cp:coreProperties>
</file>