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Hackathon\"/>
    </mc:Choice>
  </mc:AlternateContent>
  <bookViews>
    <workbookView xWindow="0" yWindow="0" windowWidth="17160" windowHeight="13590"/>
  </bookViews>
  <sheets>
    <sheet name="Sheet1" sheetId="1" r:id="rId1"/>
    <sheet name="Sheet2" sheetId="2" r:id="rId2"/>
  </sheets>
  <calcPr calcId="152511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<sst xmlns="http://schemas.openxmlformats.org/spreadsheetml/2006/main" count="86" uniqueCount="41">
  <si>
    <t>Room Name</t>
  </si>
  <si>
    <t>Ext Wall area</t>
  </si>
  <si>
    <t>Ext Window Area</t>
  </si>
  <si>
    <t>Orientation</t>
  </si>
  <si>
    <t>Level</t>
  </si>
  <si>
    <t>1ST LEVEL</t>
  </si>
  <si>
    <t>2ND LEVEL</t>
  </si>
  <si>
    <t>Percentage Glazing</t>
  </si>
  <si>
    <t>N</t>
  </si>
  <si>
    <t>E</t>
  </si>
  <si>
    <t>S</t>
  </si>
  <si>
    <t>W</t>
  </si>
  <si>
    <t>3RD LEVEL</t>
  </si>
  <si>
    <t>4TH LEVEL</t>
  </si>
  <si>
    <t>Column Labels</t>
  </si>
  <si>
    <t>Grand Total</t>
  </si>
  <si>
    <t>Sum of Percentage Glazing</t>
  </si>
  <si>
    <t>101 - Office 1</t>
  </si>
  <si>
    <t>102 - Office 2</t>
  </si>
  <si>
    <t>103 - Mechanical Room</t>
  </si>
  <si>
    <t>104 - Restroom</t>
  </si>
  <si>
    <t>105 - Restroom</t>
  </si>
  <si>
    <t>106 - Managers Office</t>
  </si>
  <si>
    <t>106 - Class Room 200</t>
  </si>
  <si>
    <t>201 - Class Room 201</t>
  </si>
  <si>
    <t>203 - Class Room 203</t>
  </si>
  <si>
    <t>204 - Class Room 204</t>
  </si>
  <si>
    <t>205 Class Room 205</t>
  </si>
  <si>
    <t>206 - Class Room 206</t>
  </si>
  <si>
    <t>301 - Office 3</t>
  </si>
  <si>
    <t>302 - Office 4</t>
  </si>
  <si>
    <t>302 - Mechanical Room</t>
  </si>
  <si>
    <t>304 - Restroom</t>
  </si>
  <si>
    <t>306 - Managers Office</t>
  </si>
  <si>
    <t>400 - Class Room 400</t>
  </si>
  <si>
    <t>401 - Class Room 401</t>
  </si>
  <si>
    <t>403 - Class Room 403</t>
  </si>
  <si>
    <t>404 - Class Room 404</t>
  </si>
  <si>
    <t>405 - Class Room 405</t>
  </si>
  <si>
    <t>406 - Class Room 406</t>
  </si>
  <si>
    <t>Wall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</si>
</sst>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NumberFormat="1"/>
  </cellXfs>
  <cellStyles count="2">
    <cellStyle name="Normal" xfId="0" builtinId="0"/>
    <cellStyle name="Percent" xfId="1" builtinId="5"/>
  </cellStyles>
  <dxfs count="2"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che, Luis" refreshedDate="42994.577658101851" createdVersion="5" refreshedVersion="5" minRefreshableVersion="3" recordCount="24">
  <cacheSource type="worksheet">
    <worksheetSource name="Table1"/>
  </cacheSource>
  <cacheFields count="7">
    <cacheField name="Wall Area" numFmtId="0">
      <sharedItems containsSemiMixedTypes="0" containsString="0" containsNumber="1" containsInteger="1" minValue="200" maxValue="391"/>
    </cacheField>
    <cacheField name="Room Name" numFmtId="0">
      <sharedItems/>
    </cacheField>
    <cacheField name="Level" numFmtId="0">
      <sharedItems/>
    </cacheField>
    <cacheField name="Ext Wall area" numFmtId="0">
      <sharedItems containsSemiMixedTypes="0" containsString="0" containsNumber="1" containsInteger="1" minValue="257" maxValue="800"/>
    </cacheField>
    <cacheField name="Ext Window Area" numFmtId="0">
      <sharedItems containsSemiMixedTypes="0" containsString="0" containsNumber="1" containsInteger="1" minValue="48" maxValue="550"/>
    </cacheField>
    <cacheField name="Percentage Glazing" numFmtId="9">
      <sharedItems containsSemiMixedTypes="0" containsString="0" containsNumber="1" minValue="0.1391304347826087" maxValue="0.7142857142857143"/>
    </cacheField>
    <cacheField name="Orientation" numFmtId="0">
      <sharedItems count="4">
        <s v="N"/>
        <s v="E"/>
        <s v="S"/>
        <s v="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258"/>
    <s v="101 - Office 1"/>
    <s v="1ST LEVEL"/>
    <n v="354"/>
    <n v="96"/>
    <n v="0.2711864406779661"/>
    <x v="0"/>
  </r>
  <r>
    <n v="391"/>
    <s v="102 - Office 2"/>
    <s v="1ST LEVEL"/>
    <n v="455"/>
    <n v="64"/>
    <n v="0.14065934065934066"/>
    <x v="1"/>
  </r>
  <r>
    <n v="288"/>
    <s v="103 - Mechanical Room"/>
    <s v="1ST LEVEL"/>
    <n v="368"/>
    <n v="80"/>
    <n v="0.21739130434782608"/>
    <x v="1"/>
  </r>
  <r>
    <n v="209"/>
    <s v="104 - Restroom"/>
    <s v="1ST LEVEL"/>
    <n v="257"/>
    <n v="48"/>
    <n v="0.1867704280155642"/>
    <x v="0"/>
  </r>
  <r>
    <n v="297"/>
    <s v="105 - Restroom"/>
    <s v="1ST LEVEL"/>
    <n v="345"/>
    <n v="48"/>
    <n v="0.1391304347826087"/>
    <x v="0"/>
  </r>
  <r>
    <n v="304"/>
    <s v="106 - Managers Office"/>
    <s v="1ST LEVEL"/>
    <n v="400"/>
    <n v="96"/>
    <n v="0.24"/>
    <x v="1"/>
  </r>
  <r>
    <n v="360"/>
    <s v="106 - Class Room 200"/>
    <s v="2ND LEVEL"/>
    <n v="680"/>
    <n v="320"/>
    <n v="0.47058823529411764"/>
    <x v="2"/>
  </r>
  <r>
    <n v="220"/>
    <s v="201 - Class Room 201"/>
    <s v="2ND LEVEL"/>
    <n v="700"/>
    <n v="480"/>
    <n v="0.68571428571428572"/>
    <x v="3"/>
  </r>
  <r>
    <n v="240"/>
    <s v="203 - Class Room 203"/>
    <s v="2ND LEVEL"/>
    <n v="720"/>
    <n v="480"/>
    <n v="0.66666666666666663"/>
    <x v="3"/>
  </r>
  <r>
    <n v="380"/>
    <s v="204 - Class Room 204"/>
    <s v="2ND LEVEL"/>
    <n v="700"/>
    <n v="320"/>
    <n v="0.45714285714285713"/>
    <x v="2"/>
  </r>
  <r>
    <n v="320"/>
    <s v="205 Class Room 205"/>
    <s v="2ND LEVEL"/>
    <n v="800"/>
    <n v="480"/>
    <n v="0.6"/>
    <x v="0"/>
  </r>
  <r>
    <n v="300"/>
    <s v="206 - Class Room 206"/>
    <s v="2ND LEVEL"/>
    <n v="780"/>
    <n v="480"/>
    <n v="0.61538461538461542"/>
    <x v="1"/>
  </r>
  <r>
    <n v="258"/>
    <s v="301 - Office 3"/>
    <s v="3RD LEVEL"/>
    <n v="354"/>
    <n v="96"/>
    <n v="0.2711864406779661"/>
    <x v="0"/>
  </r>
  <r>
    <n v="391"/>
    <s v="302 - Office 4"/>
    <s v="3RD LEVEL"/>
    <n v="455"/>
    <n v="64"/>
    <n v="0.14065934065934066"/>
    <x v="1"/>
  </r>
  <r>
    <n v="288"/>
    <s v="302 - Mechanical Room"/>
    <s v="3RD LEVEL"/>
    <n v="368"/>
    <n v="80"/>
    <n v="0.21739130434782608"/>
    <x v="1"/>
  </r>
  <r>
    <n v="209"/>
    <s v="304 - Restroom"/>
    <s v="3RD LEVEL"/>
    <n v="257"/>
    <n v="48"/>
    <n v="0.1867704280155642"/>
    <x v="0"/>
  </r>
  <r>
    <n v="297"/>
    <s v="304 - Restroom"/>
    <s v="3RD LEVEL"/>
    <n v="345"/>
    <n v="48"/>
    <n v="0.1391304347826087"/>
    <x v="0"/>
  </r>
  <r>
    <n v="304"/>
    <s v="306 - Managers Office"/>
    <s v="3RD LEVEL"/>
    <n v="400"/>
    <n v="96"/>
    <n v="0.24"/>
    <x v="1"/>
  </r>
  <r>
    <n v="300"/>
    <s v="400 - Class Room 400"/>
    <s v="4TH LEVEL"/>
    <n v="680"/>
    <n v="380"/>
    <n v="0.55882352941176472"/>
    <x v="2"/>
  </r>
  <r>
    <n v="200"/>
    <s v="401 - Class Room 401"/>
    <s v="4TH LEVEL"/>
    <n v="700"/>
    <n v="500"/>
    <n v="0.7142857142857143"/>
    <x v="3"/>
  </r>
  <r>
    <n v="240"/>
    <s v="403 - Class Room 403"/>
    <s v="4TH LEVEL"/>
    <n v="720"/>
    <n v="480"/>
    <n v="0.66666666666666663"/>
    <x v="3"/>
  </r>
  <r>
    <n v="220"/>
    <s v="404 - Class Room 404"/>
    <s v="4TH LEVEL"/>
    <n v="700"/>
    <n v="480"/>
    <n v="0.68571428571428572"/>
    <x v="2"/>
  </r>
  <r>
    <n v="300"/>
    <s v="405 - Class Room 405"/>
    <s v="4TH LEVEL"/>
    <n v="800"/>
    <n v="500"/>
    <n v="0.625"/>
    <x v="0"/>
  </r>
  <r>
    <n v="230"/>
    <s v="406 - Class Room 406"/>
    <s v="4TH LEVEL"/>
    <n v="780"/>
    <n v="550"/>
    <n v="0.7051282051282051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F3" firstHeaderRow="1" firstDataRow="2" firstDataCol="1"/>
  <pivotFields count="7">
    <pivotField showAll="0" defaultSubtotal="0"/>
    <pivotField showAll="0"/>
    <pivotField showAll="0"/>
    <pivotField showAll="0"/>
    <pivotField showAll="0"/>
    <pivotField dataField="1" numFmtId="9" showAll="0"/>
    <pivotField axis="axisCol" showAll="0">
      <items count="5">
        <item x="1"/>
        <item x="0"/>
        <item x="2"/>
        <item x="3"/>
        <item t="default"/>
      </items>
    </pivotField>
  </pivotFields>
  <rowItems count="1">
    <i/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Percentage Glazin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25" totalsRowShown="0">
  <autoFilter ref="A1:G25"/>
  <tableColumns count="7">
    <tableColumn id="1" name="Wall Area" dataDxfId="0">
      <calculatedColumnFormula>+Table1[[#This Row],[Ext Wall area]]-Table1[[#This Row],[Ext Window Area]]</calculatedColumnFormula>
    </tableColumn>
    <tableColumn id="2" name="Room Name"/>
    <tableColumn id="3" name="Level"/>
    <tableColumn id="4" name="Ext Wall area"/>
    <tableColumn id="5" name="Ext Window Area"/>
    <tableColumn id="6" name="Percentage Glazing" dataDxfId="1" dataCellStyle="Percent">
      <calculatedColumnFormula>+E2/D2</calculatedColumnFormula>
    </tableColumn>
    <tableColumn id="7" name="Orient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A27" sqref="A27"/>
    </sheetView>
  </sheetViews>
  <sheetFormatPr defaultRowHeight="15" x14ac:dyDescent="0.25"/>
  <cols>
    <col min="1" max="1" width="17.5703125" style="2" customWidth="1"/>
    <col min="2" max="2" width="30.85546875" customWidth="1"/>
    <col min="3" max="3" width="16.7109375" customWidth="1"/>
    <col min="4" max="4" width="14.7109375" customWidth="1"/>
    <col min="5" max="5" width="18.42578125" customWidth="1"/>
    <col min="6" max="6" width="20.140625" customWidth="1"/>
    <col min="7" max="7" width="13.42578125" customWidth="1"/>
    <col min="8" max="8" width="17.85546875" customWidth="1"/>
    <col min="9" max="9" width="25" customWidth="1"/>
    <col min="10" max="10" width="16.28515625" customWidth="1"/>
    <col min="11" max="14" width="12" customWidth="1"/>
    <col min="15" max="15" width="5" customWidth="1"/>
    <col min="16" max="19" width="12" customWidth="1"/>
    <col min="20" max="20" width="4" customWidth="1"/>
    <col min="21" max="26" width="12" customWidth="1"/>
    <col min="27" max="27" width="5" customWidth="1"/>
    <col min="28" max="31" width="12" customWidth="1"/>
    <col min="32" max="32" width="6" customWidth="1"/>
    <col min="33" max="37" width="12" customWidth="1"/>
    <col min="38" max="38" width="16.85546875" customWidth="1"/>
    <col min="39" max="43" width="12" customWidth="1"/>
    <col min="44" max="44" width="15.7109375" customWidth="1"/>
    <col min="45" max="45" width="8.85546875" customWidth="1"/>
    <col min="46" max="46" width="14.5703125" customWidth="1"/>
    <col min="47" max="47" width="12" customWidth="1"/>
    <col min="48" max="48" width="14.5703125" customWidth="1"/>
    <col min="49" max="49" width="12" customWidth="1"/>
    <col min="50" max="50" width="14.5703125" customWidth="1"/>
    <col min="51" max="51" width="12" customWidth="1"/>
    <col min="52" max="52" width="14.5703125" customWidth="1"/>
    <col min="53" max="53" width="12" customWidth="1"/>
    <col min="54" max="54" width="14.5703125" customWidth="1"/>
    <col min="55" max="55" width="8.85546875" customWidth="1"/>
    <col min="56" max="56" width="14.5703125" customWidth="1"/>
    <col min="57" max="57" width="12" customWidth="1"/>
    <col min="58" max="58" width="12" bestFit="1" customWidth="1"/>
  </cols>
  <sheetData>
    <row r="1" spans="1:7" x14ac:dyDescent="0.25">
      <c r="A1" s="2" t="s">
        <v>40</v>
      </c>
      <c r="B1" t="s">
        <v>0</v>
      </c>
      <c r="C1" t="s">
        <v>4</v>
      </c>
      <c r="D1" t="s">
        <v>1</v>
      </c>
      <c r="E1" t="s">
        <v>2</v>
      </c>
      <c r="F1" t="s">
        <v>7</v>
      </c>
      <c r="G1" t="s">
        <v>3</v>
      </c>
    </row>
    <row r="2" spans="1:7" x14ac:dyDescent="0.25">
      <c r="A2" s="2">
        <f>+Table1[[#This Row],[Ext Wall area]]-Table1[[#This Row],[Ext Window Area]]</f>
        <v>258</v>
      </c>
      <c r="B2" t="s">
        <v>17</v>
      </c>
      <c r="C2" t="s">
        <v>5</v>
      </c>
      <c r="D2">
        <v>354</v>
      </c>
      <c r="E2">
        <v>96</v>
      </c>
      <c r="F2" s="1">
        <f>+E2/D2</f>
        <v>0.2711864406779661</v>
      </c>
      <c r="G2" t="s">
        <v>8</v>
      </c>
    </row>
    <row r="3" spans="1:7" x14ac:dyDescent="0.25">
      <c r="A3" s="2">
        <f>+Table1[[#This Row],[Ext Wall area]]-Table1[[#This Row],[Ext Window Area]]</f>
        <v>391</v>
      </c>
      <c r="B3" t="s">
        <v>18</v>
      </c>
      <c r="C3" t="s">
        <v>5</v>
      </c>
      <c r="D3">
        <v>455</v>
      </c>
      <c r="E3">
        <v>64</v>
      </c>
      <c r="F3" s="1">
        <f t="shared" ref="F3:F13" si="0">+E3/D3</f>
        <v>0.14065934065934066</v>
      </c>
      <c r="G3" t="s">
        <v>9</v>
      </c>
    </row>
    <row r="4" spans="1:7" x14ac:dyDescent="0.25">
      <c r="A4" s="2">
        <f>+Table1[[#This Row],[Ext Wall area]]-Table1[[#This Row],[Ext Window Area]]</f>
        <v>288</v>
      </c>
      <c r="B4" t="s">
        <v>19</v>
      </c>
      <c r="C4" t="s">
        <v>5</v>
      </c>
      <c r="D4">
        <v>368</v>
      </c>
      <c r="E4">
        <v>80</v>
      </c>
      <c r="F4" s="1">
        <f t="shared" si="0"/>
        <v>0.21739130434782608</v>
      </c>
      <c r="G4" t="s">
        <v>9</v>
      </c>
    </row>
    <row r="5" spans="1:7" x14ac:dyDescent="0.25">
      <c r="A5" s="2">
        <f>+Table1[[#This Row],[Ext Wall area]]-Table1[[#This Row],[Ext Window Area]]</f>
        <v>209</v>
      </c>
      <c r="B5" t="s">
        <v>20</v>
      </c>
      <c r="C5" t="s">
        <v>5</v>
      </c>
      <c r="D5">
        <v>257</v>
      </c>
      <c r="E5">
        <v>48</v>
      </c>
      <c r="F5" s="1">
        <f t="shared" si="0"/>
        <v>0.1867704280155642</v>
      </c>
      <c r="G5" t="s">
        <v>8</v>
      </c>
    </row>
    <row r="6" spans="1:7" x14ac:dyDescent="0.25">
      <c r="A6" s="2">
        <f>+Table1[[#This Row],[Ext Wall area]]-Table1[[#This Row],[Ext Window Area]]</f>
        <v>297</v>
      </c>
      <c r="B6" t="s">
        <v>21</v>
      </c>
      <c r="C6" t="s">
        <v>5</v>
      </c>
      <c r="D6">
        <v>345</v>
      </c>
      <c r="E6">
        <v>48</v>
      </c>
      <c r="F6" s="1">
        <f t="shared" si="0"/>
        <v>0.1391304347826087</v>
      </c>
      <c r="G6" t="s">
        <v>8</v>
      </c>
    </row>
    <row r="7" spans="1:7" x14ac:dyDescent="0.25">
      <c r="A7" s="2">
        <f>+Table1[[#This Row],[Ext Wall area]]-Table1[[#This Row],[Ext Window Area]]</f>
        <v>304</v>
      </c>
      <c r="B7" t="s">
        <v>22</v>
      </c>
      <c r="C7" t="s">
        <v>5</v>
      </c>
      <c r="D7">
        <v>400</v>
      </c>
      <c r="E7">
        <v>96</v>
      </c>
      <c r="F7" s="1">
        <f t="shared" si="0"/>
        <v>0.24</v>
      </c>
      <c r="G7" t="s">
        <v>9</v>
      </c>
    </row>
    <row r="8" spans="1:7" x14ac:dyDescent="0.25">
      <c r="A8" s="2">
        <f>+Table1[[#This Row],[Ext Wall area]]-Table1[[#This Row],[Ext Window Area]]</f>
        <v>360</v>
      </c>
      <c r="B8" t="s">
        <v>23</v>
      </c>
      <c r="C8" t="s">
        <v>6</v>
      </c>
      <c r="D8">
        <v>680</v>
      </c>
      <c r="E8">
        <v>320</v>
      </c>
      <c r="F8" s="1">
        <f t="shared" si="0"/>
        <v>0.47058823529411764</v>
      </c>
      <c r="G8" t="s">
        <v>10</v>
      </c>
    </row>
    <row r="9" spans="1:7" x14ac:dyDescent="0.25">
      <c r="A9" s="2">
        <f>+Table1[[#This Row],[Ext Wall area]]-Table1[[#This Row],[Ext Window Area]]</f>
        <v>220</v>
      </c>
      <c r="B9" t="s">
        <v>24</v>
      </c>
      <c r="C9" t="s">
        <v>6</v>
      </c>
      <c r="D9">
        <v>700</v>
      </c>
      <c r="E9">
        <v>480</v>
      </c>
      <c r="F9" s="1">
        <f t="shared" si="0"/>
        <v>0.68571428571428572</v>
      </c>
      <c r="G9" t="s">
        <v>11</v>
      </c>
    </row>
    <row r="10" spans="1:7" x14ac:dyDescent="0.25">
      <c r="A10" s="2">
        <f>+Table1[[#This Row],[Ext Wall area]]-Table1[[#This Row],[Ext Window Area]]</f>
        <v>240</v>
      </c>
      <c r="B10" t="s">
        <v>25</v>
      </c>
      <c r="C10" t="s">
        <v>6</v>
      </c>
      <c r="D10">
        <v>720</v>
      </c>
      <c r="E10">
        <v>480</v>
      </c>
      <c r="F10" s="1">
        <f t="shared" si="0"/>
        <v>0.66666666666666663</v>
      </c>
      <c r="G10" t="s">
        <v>11</v>
      </c>
    </row>
    <row r="11" spans="1:7" x14ac:dyDescent="0.25">
      <c r="A11" s="2">
        <f>+Table1[[#This Row],[Ext Wall area]]-Table1[[#This Row],[Ext Window Area]]</f>
        <v>380</v>
      </c>
      <c r="B11" t="s">
        <v>26</v>
      </c>
      <c r="C11" t="s">
        <v>6</v>
      </c>
      <c r="D11">
        <v>700</v>
      </c>
      <c r="E11">
        <v>320</v>
      </c>
      <c r="F11" s="1">
        <f t="shared" si="0"/>
        <v>0.45714285714285713</v>
      </c>
      <c r="G11" t="s">
        <v>10</v>
      </c>
    </row>
    <row r="12" spans="1:7" x14ac:dyDescent="0.25">
      <c r="A12" s="2">
        <f>+Table1[[#This Row],[Ext Wall area]]-Table1[[#This Row],[Ext Window Area]]</f>
        <v>320</v>
      </c>
      <c r="B12" t="s">
        <v>27</v>
      </c>
      <c r="C12" t="s">
        <v>6</v>
      </c>
      <c r="D12">
        <v>800</v>
      </c>
      <c r="E12">
        <v>480</v>
      </c>
      <c r="F12" s="1">
        <f t="shared" si="0"/>
        <v>0.6</v>
      </c>
      <c r="G12" t="s">
        <v>8</v>
      </c>
    </row>
    <row r="13" spans="1:7" x14ac:dyDescent="0.25">
      <c r="A13" s="2">
        <f>+Table1[[#This Row],[Ext Wall area]]-Table1[[#This Row],[Ext Window Area]]</f>
        <v>300</v>
      </c>
      <c r="B13" t="s">
        <v>28</v>
      </c>
      <c r="C13" t="s">
        <v>6</v>
      </c>
      <c r="D13">
        <v>780</v>
      </c>
      <c r="E13">
        <v>480</v>
      </c>
      <c r="F13" s="1">
        <f t="shared" si="0"/>
        <v>0.61538461538461542</v>
      </c>
      <c r="G13" t="s">
        <v>9</v>
      </c>
    </row>
    <row r="14" spans="1:7" x14ac:dyDescent="0.25">
      <c r="A14" s="2">
        <f>+Table1[[#This Row],[Ext Wall area]]-Table1[[#This Row],[Ext Window Area]]</f>
        <v>258</v>
      </c>
      <c r="B14" t="s">
        <v>29</v>
      </c>
      <c r="C14" t="s">
        <v>12</v>
      </c>
      <c r="D14">
        <v>354</v>
      </c>
      <c r="E14">
        <v>96</v>
      </c>
      <c r="F14" s="1">
        <f>+E14/D14</f>
        <v>0.2711864406779661</v>
      </c>
      <c r="G14" t="s">
        <v>8</v>
      </c>
    </row>
    <row r="15" spans="1:7" x14ac:dyDescent="0.25">
      <c r="A15" s="2">
        <f>+Table1[[#This Row],[Ext Wall area]]-Table1[[#This Row],[Ext Window Area]]</f>
        <v>391</v>
      </c>
      <c r="B15" t="s">
        <v>30</v>
      </c>
      <c r="C15" t="s">
        <v>12</v>
      </c>
      <c r="D15">
        <v>455</v>
      </c>
      <c r="E15">
        <v>64</v>
      </c>
      <c r="F15" s="1">
        <f t="shared" ref="F15:F25" si="1">+E15/D15</f>
        <v>0.14065934065934066</v>
      </c>
      <c r="G15" t="s">
        <v>9</v>
      </c>
    </row>
    <row r="16" spans="1:7" x14ac:dyDescent="0.25">
      <c r="A16" s="2">
        <f>+Table1[[#This Row],[Ext Wall area]]-Table1[[#This Row],[Ext Window Area]]</f>
        <v>288</v>
      </c>
      <c r="B16" t="s">
        <v>31</v>
      </c>
      <c r="C16" t="s">
        <v>12</v>
      </c>
      <c r="D16">
        <v>368</v>
      </c>
      <c r="E16">
        <v>80</v>
      </c>
      <c r="F16" s="1">
        <f t="shared" si="1"/>
        <v>0.21739130434782608</v>
      </c>
      <c r="G16" t="s">
        <v>9</v>
      </c>
    </row>
    <row r="17" spans="1:7" x14ac:dyDescent="0.25">
      <c r="A17" s="2">
        <f>+Table1[[#This Row],[Ext Wall area]]-Table1[[#This Row],[Ext Window Area]]</f>
        <v>209</v>
      </c>
      <c r="B17" t="s">
        <v>32</v>
      </c>
      <c r="C17" t="s">
        <v>12</v>
      </c>
      <c r="D17">
        <v>257</v>
      </c>
      <c r="E17">
        <v>48</v>
      </c>
      <c r="F17" s="1">
        <f t="shared" si="1"/>
        <v>0.1867704280155642</v>
      </c>
      <c r="G17" t="s">
        <v>8</v>
      </c>
    </row>
    <row r="18" spans="1:7" x14ac:dyDescent="0.25">
      <c r="A18" s="2">
        <f>+Table1[[#This Row],[Ext Wall area]]-Table1[[#This Row],[Ext Window Area]]</f>
        <v>297</v>
      </c>
      <c r="B18" t="s">
        <v>32</v>
      </c>
      <c r="C18" t="s">
        <v>12</v>
      </c>
      <c r="D18">
        <v>345</v>
      </c>
      <c r="E18">
        <v>48</v>
      </c>
      <c r="F18" s="1">
        <f t="shared" si="1"/>
        <v>0.1391304347826087</v>
      </c>
      <c r="G18" t="s">
        <v>8</v>
      </c>
    </row>
    <row r="19" spans="1:7" x14ac:dyDescent="0.25">
      <c r="A19" s="2">
        <f>+Table1[[#This Row],[Ext Wall area]]-Table1[[#This Row],[Ext Window Area]]</f>
        <v>304</v>
      </c>
      <c r="B19" t="s">
        <v>33</v>
      </c>
      <c r="C19" t="s">
        <v>12</v>
      </c>
      <c r="D19">
        <v>400</v>
      </c>
      <c r="E19">
        <v>96</v>
      </c>
      <c r="F19" s="1">
        <f t="shared" si="1"/>
        <v>0.24</v>
      </c>
      <c r="G19" t="s">
        <v>9</v>
      </c>
    </row>
    <row r="20" spans="1:7" x14ac:dyDescent="0.25">
      <c r="A20" s="2">
        <f>+Table1[[#This Row],[Ext Wall area]]-Table1[[#This Row],[Ext Window Area]]</f>
        <v>300</v>
      </c>
      <c r="B20" t="s">
        <v>34</v>
      </c>
      <c r="C20" t="s">
        <v>13</v>
      </c>
      <c r="D20">
        <v>680</v>
      </c>
      <c r="E20">
        <v>380</v>
      </c>
      <c r="F20" s="1">
        <f t="shared" si="1"/>
        <v>0.55882352941176472</v>
      </c>
      <c r="G20" t="s">
        <v>10</v>
      </c>
    </row>
    <row r="21" spans="1:7" x14ac:dyDescent="0.25">
      <c r="A21" s="2">
        <f>+Table1[[#This Row],[Ext Wall area]]-Table1[[#This Row],[Ext Window Area]]</f>
        <v>200</v>
      </c>
      <c r="B21" t="s">
        <v>35</v>
      </c>
      <c r="C21" t="s">
        <v>13</v>
      </c>
      <c r="D21">
        <v>700</v>
      </c>
      <c r="E21">
        <v>500</v>
      </c>
      <c r="F21" s="1">
        <f t="shared" si="1"/>
        <v>0.7142857142857143</v>
      </c>
      <c r="G21" t="s">
        <v>11</v>
      </c>
    </row>
    <row r="22" spans="1:7" x14ac:dyDescent="0.25">
      <c r="A22" s="2">
        <f>+Table1[[#This Row],[Ext Wall area]]-Table1[[#This Row],[Ext Window Area]]</f>
        <v>240</v>
      </c>
      <c r="B22" t="s">
        <v>36</v>
      </c>
      <c r="C22" t="s">
        <v>13</v>
      </c>
      <c r="D22">
        <v>720</v>
      </c>
      <c r="E22">
        <v>480</v>
      </c>
      <c r="F22" s="1">
        <f t="shared" si="1"/>
        <v>0.66666666666666663</v>
      </c>
      <c r="G22" t="s">
        <v>11</v>
      </c>
    </row>
    <row r="23" spans="1:7" x14ac:dyDescent="0.25">
      <c r="A23" s="2">
        <f>+Table1[[#This Row],[Ext Wall area]]-Table1[[#This Row],[Ext Window Area]]</f>
        <v>220</v>
      </c>
      <c r="B23" t="s">
        <v>37</v>
      </c>
      <c r="C23" t="s">
        <v>13</v>
      </c>
      <c r="D23">
        <v>700</v>
      </c>
      <c r="E23">
        <v>480</v>
      </c>
      <c r="F23" s="1">
        <f t="shared" si="1"/>
        <v>0.68571428571428572</v>
      </c>
      <c r="G23" t="s">
        <v>10</v>
      </c>
    </row>
    <row r="24" spans="1:7" x14ac:dyDescent="0.25">
      <c r="A24" s="2">
        <f>+Table1[[#This Row],[Ext Wall area]]-Table1[[#This Row],[Ext Window Area]]</f>
        <v>300</v>
      </c>
      <c r="B24" t="s">
        <v>38</v>
      </c>
      <c r="C24" t="s">
        <v>13</v>
      </c>
      <c r="D24">
        <v>800</v>
      </c>
      <c r="E24">
        <v>500</v>
      </c>
      <c r="F24" s="1">
        <f t="shared" si="1"/>
        <v>0.625</v>
      </c>
      <c r="G24" t="s">
        <v>8</v>
      </c>
    </row>
    <row r="25" spans="1:7" x14ac:dyDescent="0.25">
      <c r="A25" s="2">
        <f>+Table1[[#This Row],[Ext Wall area]]-Table1[[#This Row],[Ext Window Area]]</f>
        <v>230</v>
      </c>
      <c r="B25" t="s">
        <v>39</v>
      </c>
      <c r="C25" t="s">
        <v>13</v>
      </c>
      <c r="D25">
        <v>780</v>
      </c>
      <c r="E25">
        <v>550</v>
      </c>
      <c r="F25" s="1">
        <f t="shared" si="1"/>
        <v>0.70512820512820518</v>
      </c>
      <c r="G25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I9" sqref="I9"/>
    </sheetView>
  </sheetViews>
  <sheetFormatPr defaultRowHeight="15" x14ac:dyDescent="0.25"/>
  <cols>
    <col min="1" max="1" width="25" bestFit="1" customWidth="1"/>
    <col min="2" max="2" width="16.28515625" bestFit="1" customWidth="1"/>
    <col min="3" max="5" width="12" bestFit="1" customWidth="1"/>
    <col min="6" max="6" width="12" customWidth="1"/>
  </cols>
  <sheetData>
    <row r="1" spans="1:6" x14ac:dyDescent="0.25">
      <c r="B1" s="3" t="s">
        <v>14</v>
      </c>
    </row>
    <row r="2" spans="1:6" x14ac:dyDescent="0.25">
      <c r="B2" t="s">
        <v>9</v>
      </c>
      <c r="C2" t="s">
        <v>8</v>
      </c>
      <c r="D2" t="s">
        <v>10</v>
      </c>
      <c r="E2" t="s">
        <v>11</v>
      </c>
      <c r="F2" t="s">
        <v>15</v>
      </c>
    </row>
    <row r="3" spans="1:6" x14ac:dyDescent="0.25">
      <c r="A3" t="s">
        <v>16</v>
      </c>
      <c r="B3" s="4">
        <v>2.5166141105271542</v>
      </c>
      <c r="C3" s="4">
        <v>2.4191746069522782</v>
      </c>
      <c r="D3" s="4">
        <v>2.1722689075630255</v>
      </c>
      <c r="E3" s="4">
        <v>2.7333333333333334</v>
      </c>
      <c r="F3" s="4">
        <v>9.8413909583757917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7BBE994-1490-40A7-A8A5-4500AADEC65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SMMA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Useche, Luis</dc:creator>
  <cp:lastModifiedBy>Useche, Luis</cp:lastModifiedBy>
  <dcterms:created xsi:type="dcterms:W3CDTF">2017-09-16T16:58:29Z</dcterms:created>
  <dcterms:modified xsi:type="dcterms:W3CDTF">2017-09-16T17:51:52Z</dcterms:modified>
</cp:coreProperties>
</file>