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Parcial Excel\"/>
    </mc:Choice>
  </mc:AlternateContent>
  <xr:revisionPtr revIDLastSave="0" documentId="13_ncr:1_{BDF141D2-6613-40E5-A149-123217107394}" xr6:coauthVersionLast="46" xr6:coauthVersionMax="46" xr10:uidLastSave="{00000000-0000-0000-0000-000000000000}"/>
  <bookViews>
    <workbookView xWindow="-120" yWindow="-120" windowWidth="20730" windowHeight="11160" xr2:uid="{21C72429-189C-474F-A1FF-E9E5AEA94A80}"/>
  </bookViews>
  <sheets>
    <sheet name="Prev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4" i="1"/>
  <c r="F5" i="1"/>
  <c r="F6" i="1"/>
  <c r="F7" i="1"/>
  <c r="G7" i="1" s="1"/>
  <c r="F8" i="1"/>
  <c r="F9" i="1"/>
  <c r="F10" i="1"/>
  <c r="F11" i="1"/>
  <c r="G11" i="1" s="1"/>
  <c r="F12" i="1"/>
  <c r="F3" i="1"/>
  <c r="G4" i="1"/>
  <c r="D3" i="1"/>
  <c r="G6" i="1"/>
  <c r="G8" i="1"/>
  <c r="G10" i="1"/>
  <c r="G12" i="1"/>
  <c r="G5" i="1"/>
  <c r="G9" i="1"/>
  <c r="D7" i="1"/>
  <c r="D6" i="1"/>
  <c r="D8" i="1"/>
  <c r="D10" i="1"/>
  <c r="D11" i="1"/>
  <c r="D12" i="1"/>
  <c r="I17" i="1" l="1"/>
  <c r="D9" i="1"/>
  <c r="D5" i="1"/>
  <c r="D4" i="1"/>
  <c r="I13" i="1" l="1"/>
</calcChain>
</file>

<file path=xl/sharedStrings.xml><?xml version="1.0" encoding="utf-8"?>
<sst xmlns="http://schemas.openxmlformats.org/spreadsheetml/2006/main" count="29" uniqueCount="28">
  <si>
    <t>Usuario</t>
  </si>
  <si>
    <t>Localización</t>
  </si>
  <si>
    <t>Costo por Kw</t>
  </si>
  <si>
    <t>Subsidio</t>
  </si>
  <si>
    <t>Estrato</t>
  </si>
  <si>
    <t xml:space="preserve">Consumo Kw </t>
  </si>
  <si>
    <t>Total a Pagar</t>
  </si>
  <si>
    <t>Segundo Previo - Sistemas 1</t>
  </si>
  <si>
    <t>Rural</t>
  </si>
  <si>
    <t>Urbana</t>
  </si>
  <si>
    <t>Subsidios</t>
  </si>
  <si>
    <t>Estrato 1</t>
  </si>
  <si>
    <t>Estrato 2</t>
  </si>
  <si>
    <t>Estrato 3</t>
  </si>
  <si>
    <t>Estrato 4,5,6</t>
  </si>
  <si>
    <t>Totalizar Pago Urbanas</t>
  </si>
  <si>
    <t>Totalizar Pago Rurales Km          &gt;= 300</t>
  </si>
  <si>
    <t>Área Informativa</t>
  </si>
  <si>
    <t>Usuario1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</si>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</sst>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327-4660-4347-B8B4-35100BFD6EC5}">
  <dimension ref="A1:L17"/>
  <sheetViews>
    <sheetView tabSelected="1" workbookViewId="0">
      <selection activeCell="H4" sqref="H4"/>
    </sheetView>
  </sheetViews>
  <sheetFormatPr baseColWidth="10" defaultRowHeight="15" x14ac:dyDescent="0.25"/>
  <cols>
    <col min="1" max="7" width="14.7109375" customWidth="1"/>
    <col min="9" max="9" width="5.7109375" customWidth="1"/>
  </cols>
  <sheetData>
    <row r="1" spans="1:12" x14ac:dyDescent="0.25">
      <c r="A1" s="3" t="s">
        <v>7</v>
      </c>
      <c r="B1" s="3"/>
      <c r="C1" s="3"/>
      <c r="D1" s="3"/>
      <c r="E1" s="3"/>
      <c r="F1" s="3"/>
      <c r="G1" s="3"/>
      <c r="I1" s="9" t="s">
        <v>17</v>
      </c>
      <c r="J1" s="9"/>
      <c r="K1" s="7" t="s">
        <v>1</v>
      </c>
      <c r="L1" s="4"/>
    </row>
    <row r="2" spans="1:12" x14ac:dyDescent="0.25">
      <c r="A2" s="2" t="s">
        <v>0</v>
      </c>
      <c r="B2" s="2" t="s">
        <v>1</v>
      </c>
      <c r="C2" s="2" t="s">
        <v>5</v>
      </c>
      <c r="D2" s="2" t="s">
        <v>2</v>
      </c>
      <c r="E2" s="2" t="s">
        <v>4</v>
      </c>
      <c r="F2" s="2" t="s">
        <v>3</v>
      </c>
      <c r="G2" s="2" t="s">
        <v>6</v>
      </c>
      <c r="I2" s="9"/>
      <c r="J2" s="9"/>
      <c r="K2" s="16">
        <v>1</v>
      </c>
      <c r="L2" s="5" t="s">
        <v>9</v>
      </c>
    </row>
    <row r="3" spans="1:12" x14ac:dyDescent="0.25">
      <c r="A3" s="1" t="s">
        <v>18</v>
      </c>
      <c r="B3" s="1">
        <v>1</v>
      </c>
      <c r="C3" s="1">
        <v>250</v>
      </c>
      <c r="D3" s="1">
        <f xml:space="preserve"> IF(C3&lt;=75,35,IF(C3&lt;=150,55,IF(C3&lt;=300,125,E2)))</f>
        <v>125</v>
      </c>
      <c r="E3" s="1">
        <v>2</v>
      </c>
      <c r="F3" s="15">
        <f>IF(E3=1,10%,IF(E3=2,8%,IF(E3=3,7%,0%)))</f>
        <v>0.08</v>
      </c>
      <c r="G3" s="10">
        <f>(C3*D3)-(C3*D3*F3)</f>
        <v>28750</v>
      </c>
      <c r="I3" s="9"/>
      <c r="J3" s="9"/>
      <c r="K3" s="17">
        <v>2</v>
      </c>
      <c r="L3" s="1" t="s">
        <v>8</v>
      </c>
    </row>
    <row r="4" spans="1:12" x14ac:dyDescent="0.25">
      <c r="A4" s="1" t="s">
        <v>19</v>
      </c>
      <c r="B4" s="1">
        <v>2</v>
      </c>
      <c r="C4" s="1">
        <v>350</v>
      </c>
      <c r="D4" s="1">
        <f t="shared" ref="D4:D12" si="0" xml:space="preserve"> IF(C4&lt;=75,35,IF(C4&lt;=150,55,IF(C4&lt;=300,125,250)))</f>
        <v>250</v>
      </c>
      <c r="E4" s="1">
        <v>4</v>
      </c>
      <c r="F4" s="15">
        <f t="shared" ref="F4:F12" si="1">IF(E4=1,10%,IF(E4=2,8%,IF(E4=3,7%,0%)))</f>
        <v>0</v>
      </c>
      <c r="G4" s="10">
        <f t="shared" ref="G4:G12" si="2">(C4*D4)-(C4*D4*F4)</f>
        <v>87500</v>
      </c>
      <c r="I4" s="9"/>
      <c r="J4" s="9"/>
    </row>
    <row r="5" spans="1:12" x14ac:dyDescent="0.25">
      <c r="A5" s="1" t="s">
        <v>20</v>
      </c>
      <c r="B5" s="1">
        <v>2</v>
      </c>
      <c r="C5" s="1">
        <v>400</v>
      </c>
      <c r="D5" s="1">
        <f t="shared" si="0"/>
        <v>250</v>
      </c>
      <c r="E5" s="1">
        <v>3</v>
      </c>
      <c r="F5" s="15">
        <f t="shared" si="1"/>
        <v>7.0000000000000007E-2</v>
      </c>
      <c r="G5" s="10">
        <f t="shared" si="2"/>
        <v>93000</v>
      </c>
      <c r="I5" s="9"/>
      <c r="J5" s="9"/>
      <c r="K5" s="7" t="s">
        <v>10</v>
      </c>
      <c r="L5" s="4"/>
    </row>
    <row r="6" spans="1:12" x14ac:dyDescent="0.25">
      <c r="A6" s="1" t="s">
        <v>21</v>
      </c>
      <c r="B6" s="1">
        <v>1</v>
      </c>
      <c r="C6" s="1">
        <v>125</v>
      </c>
      <c r="D6" s="1">
        <f t="shared" si="0"/>
        <v>55</v>
      </c>
      <c r="E6" s="1">
        <v>1</v>
      </c>
      <c r="F6" s="15">
        <f t="shared" si="1"/>
        <v>0.1</v>
      </c>
      <c r="G6" s="10">
        <f t="shared" si="2"/>
        <v>6187.5</v>
      </c>
      <c r="I6" s="9"/>
      <c r="J6" s="9"/>
      <c r="K6" s="8">
        <v>0.1</v>
      </c>
      <c r="L6" s="1" t="s">
        <v>11</v>
      </c>
    </row>
    <row r="7" spans="1:12" x14ac:dyDescent="0.25">
      <c r="A7" s="1" t="s">
        <v>22</v>
      </c>
      <c r="B7" s="1">
        <v>2</v>
      </c>
      <c r="C7" s="1">
        <v>365</v>
      </c>
      <c r="D7" s="1">
        <f t="shared" si="0"/>
        <v>250</v>
      </c>
      <c r="E7" s="1">
        <v>5</v>
      </c>
      <c r="F7" s="15">
        <f t="shared" si="1"/>
        <v>0</v>
      </c>
      <c r="G7" s="10">
        <f t="shared" si="2"/>
        <v>91250</v>
      </c>
      <c r="I7" s="9"/>
      <c r="J7" s="9"/>
      <c r="K7" s="8">
        <v>0.08</v>
      </c>
      <c r="L7" s="1" t="s">
        <v>12</v>
      </c>
    </row>
    <row r="8" spans="1:12" x14ac:dyDescent="0.25">
      <c r="A8" s="1" t="s">
        <v>23</v>
      </c>
      <c r="B8" s="1">
        <v>1</v>
      </c>
      <c r="C8" s="1">
        <v>65</v>
      </c>
      <c r="D8" s="1">
        <f t="shared" si="0"/>
        <v>35</v>
      </c>
      <c r="E8" s="1">
        <v>2</v>
      </c>
      <c r="F8" s="15">
        <f t="shared" si="1"/>
        <v>0.08</v>
      </c>
      <c r="G8" s="10">
        <f t="shared" si="2"/>
        <v>2093</v>
      </c>
      <c r="I8" s="9"/>
      <c r="J8" s="9"/>
      <c r="K8" s="8">
        <v>7.0000000000000007E-2</v>
      </c>
      <c r="L8" s="1" t="s">
        <v>13</v>
      </c>
    </row>
    <row r="9" spans="1:12" x14ac:dyDescent="0.25">
      <c r="A9" s="1" t="s">
        <v>24</v>
      </c>
      <c r="B9" s="1">
        <v>2</v>
      </c>
      <c r="C9" s="1">
        <v>300</v>
      </c>
      <c r="D9" s="1">
        <f t="shared" si="0"/>
        <v>125</v>
      </c>
      <c r="E9" s="1">
        <v>3</v>
      </c>
      <c r="F9" s="15">
        <f t="shared" si="1"/>
        <v>7.0000000000000007E-2</v>
      </c>
      <c r="G9" s="10">
        <f t="shared" si="2"/>
        <v>34875</v>
      </c>
      <c r="I9" s="9"/>
      <c r="J9" s="9"/>
      <c r="K9" s="8">
        <v>0</v>
      </c>
      <c r="L9" s="1" t="s">
        <v>14</v>
      </c>
    </row>
    <row r="10" spans="1:12" x14ac:dyDescent="0.25">
      <c r="A10" s="1" t="s">
        <v>25</v>
      </c>
      <c r="B10" s="1">
        <v>1</v>
      </c>
      <c r="C10" s="1">
        <v>85</v>
      </c>
      <c r="D10" s="1">
        <f t="shared" si="0"/>
        <v>55</v>
      </c>
      <c r="E10" s="1">
        <v>1</v>
      </c>
      <c r="F10" s="15">
        <f t="shared" si="1"/>
        <v>0.1</v>
      </c>
      <c r="G10" s="10">
        <f t="shared" si="2"/>
        <v>4207.5</v>
      </c>
    </row>
    <row r="11" spans="1:12" x14ac:dyDescent="0.25">
      <c r="A11" s="1" t="s">
        <v>26</v>
      </c>
      <c r="B11" s="1">
        <v>2</v>
      </c>
      <c r="C11" s="1">
        <v>295</v>
      </c>
      <c r="D11" s="1">
        <f t="shared" si="0"/>
        <v>125</v>
      </c>
      <c r="E11" s="1">
        <v>3</v>
      </c>
      <c r="F11" s="15">
        <f t="shared" si="1"/>
        <v>7.0000000000000007E-2</v>
      </c>
      <c r="G11" s="10">
        <f t="shared" si="2"/>
        <v>34293.75</v>
      </c>
    </row>
    <row r="12" spans="1:12" x14ac:dyDescent="0.25">
      <c r="A12" s="1" t="s">
        <v>27</v>
      </c>
      <c r="B12" s="1">
        <v>2</v>
      </c>
      <c r="C12" s="1">
        <v>271</v>
      </c>
      <c r="D12" s="1">
        <f t="shared" si="0"/>
        <v>125</v>
      </c>
      <c r="E12" s="1">
        <v>3</v>
      </c>
      <c r="F12" s="15">
        <f t="shared" si="1"/>
        <v>7.0000000000000007E-2</v>
      </c>
      <c r="G12" s="10">
        <f t="shared" si="2"/>
        <v>31503.75</v>
      </c>
      <c r="I12" s="4" t="s">
        <v>15</v>
      </c>
      <c r="J12" s="4"/>
      <c r="K12" s="4"/>
    </row>
    <row r="13" spans="1:12" x14ac:dyDescent="0.25">
      <c r="I13" s="11">
        <f>SUMIF(B3:B12,1,G3:G12)</f>
        <v>41238</v>
      </c>
      <c r="J13" s="11"/>
      <c r="K13" s="11"/>
    </row>
    <row r="15" spans="1:12" x14ac:dyDescent="0.25">
      <c r="I15" s="6" t="s">
        <v>16</v>
      </c>
      <c r="J15" s="6"/>
      <c r="K15" s="6"/>
    </row>
    <row r="16" spans="1:12" x14ac:dyDescent="0.25">
      <c r="I16" s="6"/>
      <c r="J16" s="6"/>
      <c r="K16" s="6"/>
    </row>
    <row r="17" spans="9:11" x14ac:dyDescent="0.25">
      <c r="I17" s="12">
        <f>SUMIFS(G3:G12,B3:B12,2,C3:C12,"&gt;=300")</f>
        <v>306625</v>
      </c>
      <c r="J17" s="13"/>
      <c r="K17" s="14"/>
    </row>
  </sheetData>
  <mergeCells count="8">
    <mergeCell ref="I13:K13"/>
    <mergeCell ref="I15:K16"/>
    <mergeCell ref="I17:K17"/>
    <mergeCell ref="I1:J9"/>
    <mergeCell ref="A1:G1"/>
    <mergeCell ref="K1:L1"/>
    <mergeCell ref="K5:L5"/>
    <mergeCell ref="I12:K12"/>
  </mergeCells>
  <phoneticPr fontId="3" type="noConversion"/>
  <conditionalFormatting sqref="B3:B12">
    <cfRule type="cellIs" dxfId="3" priority="3" operator="equal">
      <formula>1</formula>
    </cfRule>
    <cfRule type="cellIs" dxfId="2" priority="1" operator="equal">
      <formula>2</formula>
    </cfRule>
  </conditionalFormatting>
  <dataValidations count="5">
    <dataValidation type="whole" showInputMessage="1" showErrorMessage="1" errorTitle="¡Error!" error="Por favor selecciona si la localización es Urbana o Rural" prompt="Selecciona por favor la localización, [1] Urbana, [2] Rural" sqref="B3:B12" xr:uid="{FA1DFC48-9D5E-4DC7-90FD-98EEFFC13120}">
      <formula1>1</formula1>
      <formula2>2</formula2>
    </dataValidation>
    <dataValidation allowBlank="1" showInputMessage="1" showErrorMessage="1" prompt="Este valor se calcula automáticamente." sqref="D3:D12" xr:uid="{B289D951-E8A7-48F2-AE72-2EBE42D646A9}"/>
    <dataValidation type="whole" allowBlank="1" showInputMessage="1" showErrorMessage="1" errorTitle="¡Error!" error="Solamente se admiten estratos del 1 al 6." prompt="Por favor coloca tu estrato." sqref="E4:E12" xr:uid="{FBC9218C-1914-410C-8F55-0F511649A11E}">
      <formula1>1</formula1>
      <formula2>6</formula2>
    </dataValidation>
    <dataValidation type="whole" showInputMessage="1" showErrorMessage="1" errorTitle="¡Error!" error="Solamente se admiten estratos del 1 al 6." prompt="Por favor coloca tu estrato." sqref="E3" xr:uid="{FD778FB9-DA34-4A4F-A9E1-C6E70ED5F678}">
      <formula1>1</formula1>
      <formula2>6</formula2>
    </dataValidation>
    <dataValidation type="whole" operator="greaterThanOrEqual" allowBlank="1" showInputMessage="1" showErrorMessage="1" errorTitle="¡Error!" error="Debe de ser mayor que 0." prompt="Por favor colocar el consumo en Kw." sqref="C3" xr:uid="{25A35F60-4FB4-4D74-B330-EEE87374CB1C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Camilo Yáñez Escobar</dc:creator>
  <cp:lastModifiedBy>Andrés Camilo Yáñez Escobar</cp:lastModifiedBy>
  <dcterms:created xsi:type="dcterms:W3CDTF">2021-05-19T19:43:37Z</dcterms:created>
  <dcterms:modified xsi:type="dcterms:W3CDTF">2021-05-19T21:00:00Z</dcterms:modified>
</cp:coreProperties>
</file>