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xandredanelon/Develop/CrachaEstacionamento/"/>
    </mc:Choice>
  </mc:AlternateContent>
  <xr:revisionPtr revIDLastSave="0" documentId="13_ncr:1_{F45F3B0B-DAB8-3741-A39D-F1269B449C7E}" xr6:coauthVersionLast="46" xr6:coauthVersionMax="46" xr10:uidLastSave="{00000000-0000-0000-0000-000000000000}"/>
  <bookViews>
    <workbookView xWindow="0" yWindow="500" windowWidth="25600" windowHeight="13900" xr2:uid="{00000000-000D-0000-FFFF-FFFF00000000}"/>
  </bookViews>
  <sheets>
    <sheet name="Sheet1" sheetId="1" r:id="rId1"/>
    <sheet name="Blocos" sheetId="2" r:id="rId2"/>
  </sheets>
  <definedNames>
    <definedName name="Bloco">Sheet1!$A$2:$O$32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<sst xmlns="http://schemas.openxmlformats.org/spreadsheetml/2006/main" count="220" uniqueCount="150">
  <si>
    <t>ID</t>
  </si>
  <si>
    <t>Hora de início</t>
  </si>
  <si>
    <t>Hora de conclusão</t>
  </si>
  <si>
    <t>Email</t>
  </si>
  <si>
    <t>Vaga Alugada</t>
  </si>
  <si>
    <t>Marca e modelo do Veículo</t>
  </si>
  <si>
    <t>Placa do Veículo</t>
  </si>
  <si>
    <t>Email2</t>
  </si>
  <si>
    <t>Marca e modelo veículo 2</t>
  </si>
  <si>
    <t>Placa do veículo 2</t>
  </si>
  <si>
    <t>anonymous</t>
  </si>
  <si>
    <t xml:space="preserve">Tadeu Freire de Sá </t>
  </si>
  <si>
    <t>Não</t>
  </si>
  <si>
    <t>Alexandre Alves de Lira Danelon</t>
  </si>
  <si>
    <t>Hyundai HB20</t>
  </si>
  <si>
    <t>FXJ4894</t>
  </si>
  <si>
    <t>Honda City</t>
  </si>
  <si>
    <t>FMF-4962</t>
  </si>
  <si>
    <t>Roberto Ricardo Beck Junior</t>
  </si>
  <si>
    <t>Fiat fiorino</t>
  </si>
  <si>
    <t>Emd 0328</t>
  </si>
  <si>
    <t>Camila_moura.freitas@hotmail.com</t>
  </si>
  <si>
    <t>Ezp 5233</t>
  </si>
  <si>
    <t>Mary Luz Santiago</t>
  </si>
  <si>
    <t>Chevrolet / Celta preto</t>
  </si>
  <si>
    <t>EYI 1932</t>
  </si>
  <si>
    <t xml:space="preserve">mary50sant@hotmail.com </t>
  </si>
  <si>
    <t>Raquel Maria de Camargo Oni</t>
  </si>
  <si>
    <t>Nissan - March</t>
  </si>
  <si>
    <t>FJW1454</t>
  </si>
  <si>
    <t>rmcamargo@yahoo.com.br</t>
  </si>
  <si>
    <t>Ford Fiesta</t>
  </si>
  <si>
    <t>DHU3089</t>
  </si>
  <si>
    <t xml:space="preserve">sa.tadeu@gmail.com </t>
  </si>
  <si>
    <t>Jorge Eloi Lara</t>
  </si>
  <si>
    <t>Honda Fit</t>
  </si>
  <si>
    <t>FYE 3548</t>
  </si>
  <si>
    <t>laraeloi@yahoo.com.br</t>
  </si>
  <si>
    <t xml:space="preserve">Luciana Geremias Antunes </t>
  </si>
  <si>
    <t xml:space="preserve">Renault Clio Campos </t>
  </si>
  <si>
    <t>DDX2737</t>
  </si>
  <si>
    <t xml:space="preserve">lsooma@hotmail.com </t>
  </si>
  <si>
    <t xml:space="preserve">João Rodrigues Seixeiro </t>
  </si>
  <si>
    <t>Volkswagen Fox</t>
  </si>
  <si>
    <t>FHZ 2294</t>
  </si>
  <si>
    <t>jseixeiro@hotmail.com</t>
  </si>
  <si>
    <t>Yamaha Fazer 250</t>
  </si>
  <si>
    <t>BPQ 1I09</t>
  </si>
  <si>
    <t xml:space="preserve">Leandro Cardoso </t>
  </si>
  <si>
    <t>Volkswagen Polo</t>
  </si>
  <si>
    <t>EUA 1408</t>
  </si>
  <si>
    <t xml:space="preserve">llcardoso79@yahoo.com.br </t>
  </si>
  <si>
    <t>Rosemerio da Silva</t>
  </si>
  <si>
    <t xml:space="preserve">Ford _ Fiesta </t>
  </si>
  <si>
    <t>FQN7520</t>
  </si>
  <si>
    <t>rosemeriosilva@gmail.com</t>
  </si>
  <si>
    <t xml:space="preserve">Carlito Abreu de Melo/ Adenise Ribeiro De Bim </t>
  </si>
  <si>
    <t>Jeep Renegade</t>
  </si>
  <si>
    <t>GFV5121</t>
  </si>
  <si>
    <t xml:space="preserve">Adenisebim@outlook.com.br </t>
  </si>
  <si>
    <t xml:space="preserve">Alecsandro Pedroso </t>
  </si>
  <si>
    <t xml:space="preserve">moto Twister </t>
  </si>
  <si>
    <t>DZU 3346</t>
  </si>
  <si>
    <t>bvcardoso10@hotmail.com</t>
  </si>
  <si>
    <t>EDSON DA MATA SANTOS</t>
  </si>
  <si>
    <t>não possuo</t>
  </si>
  <si>
    <t>edmata@terra.com.br</t>
  </si>
  <si>
    <t>VANIA DOMINGOS AKAUI</t>
  </si>
  <si>
    <t>RENAULT LOGAN</t>
  </si>
  <si>
    <t>FXJ1995</t>
  </si>
  <si>
    <t>vaniaakaui@gmail.com</t>
  </si>
  <si>
    <t>Renato Muller da Silva</t>
  </si>
  <si>
    <t>Peugeot 206</t>
  </si>
  <si>
    <t>EBI 5916</t>
  </si>
  <si>
    <t>muller42195@gmail.com</t>
  </si>
  <si>
    <t>BPQ1I09</t>
  </si>
  <si>
    <t>Amauri Augusto Biral</t>
  </si>
  <si>
    <t>Sim</t>
  </si>
  <si>
    <t>Saveiro</t>
  </si>
  <si>
    <t>GIN 2189</t>
  </si>
  <si>
    <t>amauribiral@gmail.com</t>
  </si>
  <si>
    <t xml:space="preserve">Wagner Gonçalves Fernandes </t>
  </si>
  <si>
    <t>Citroën C3 prata</t>
  </si>
  <si>
    <t>EIT 4244</t>
  </si>
  <si>
    <t xml:space="preserve">muriel.aafernandes@gmail.com </t>
  </si>
  <si>
    <t>Volkswagen Saveiro branca</t>
  </si>
  <si>
    <t xml:space="preserve">Pedro Catsumori Shimizu </t>
  </si>
  <si>
    <t xml:space="preserve">GM  Corsa Sedan </t>
  </si>
  <si>
    <t>DUM 4449</t>
  </si>
  <si>
    <t xml:space="preserve">pecashi.shimizu@gmail.com </t>
  </si>
  <si>
    <t xml:space="preserve">Luísa Garcia Salomão/ Margareth </t>
  </si>
  <si>
    <t>Palio</t>
  </si>
  <si>
    <t>3098</t>
  </si>
  <si>
    <t>margarethjoaosalomao@gmail.com</t>
  </si>
  <si>
    <t xml:space="preserve">Soraya/Fernanda </t>
  </si>
  <si>
    <t>Ford Fiesta/</t>
  </si>
  <si>
    <t xml:space="preserve">FDV 8702 </t>
  </si>
  <si>
    <t>soraya.othero@terra.com.br</t>
  </si>
  <si>
    <t>Etios</t>
  </si>
  <si>
    <t>GCA 6755</t>
  </si>
  <si>
    <t>Rogério Antunes Filipe Duarte</t>
  </si>
  <si>
    <t xml:space="preserve">Renault Sandero </t>
  </si>
  <si>
    <t>Egg7912</t>
  </si>
  <si>
    <t>i_antunes2007@yahoo.com.br</t>
  </si>
  <si>
    <t xml:space="preserve">Márcia Fernanda Pereira </t>
  </si>
  <si>
    <t>Ford k</t>
  </si>
  <si>
    <t>Gfl 9158</t>
  </si>
  <si>
    <t>marciafernanda1709@gmail.com</t>
  </si>
  <si>
    <t>Honda city</t>
  </si>
  <si>
    <t>Etq  9952</t>
  </si>
  <si>
    <t>Rafael Eloi Guirão Lara / Flavia da Silva Kioroglo</t>
  </si>
  <si>
    <t>Citroen C4 Picasso</t>
  </si>
  <si>
    <t>FFP-0242</t>
  </si>
  <si>
    <t>rafaeloilara@hotmail.com / fla_kioroglo@hotmail.com</t>
  </si>
  <si>
    <t xml:space="preserve">Cintia Aparecida Ribolla </t>
  </si>
  <si>
    <t>Toyota Etios</t>
  </si>
  <si>
    <t>GIG 8364</t>
  </si>
  <si>
    <t>cintia.ribolla@hotmail.com</t>
  </si>
  <si>
    <t>Vilson José Paixão</t>
  </si>
  <si>
    <t>Honda e  City Marrom</t>
  </si>
  <si>
    <t>GBK 1585</t>
  </si>
  <si>
    <t>pvilsonjose@gmail.com</t>
  </si>
  <si>
    <t>ñ</t>
  </si>
  <si>
    <t>n</t>
  </si>
  <si>
    <t xml:space="preserve">Marcio de Lima </t>
  </si>
  <si>
    <t>Renault / Sandero - 2020 / 2021</t>
  </si>
  <si>
    <t>QXL - 2659</t>
  </si>
  <si>
    <t>mychellegouveia2009@hotmail.com</t>
  </si>
  <si>
    <t xml:space="preserve">Sharon Guedes </t>
  </si>
  <si>
    <t xml:space="preserve">No momento sem carro </t>
  </si>
  <si>
    <t>No momento sem veiculo</t>
  </si>
  <si>
    <t>Sharonguedesferreira@gmail.com</t>
  </si>
  <si>
    <t>André Luiz Artuzo Rodrigues</t>
  </si>
  <si>
    <t>Volkswagen Up!</t>
  </si>
  <si>
    <t>FPG-0206</t>
  </si>
  <si>
    <t>andre.artuzo89@gmail.com</t>
  </si>
  <si>
    <t>Paulo de Tarso Rodrigues dos Santos</t>
  </si>
  <si>
    <t>Renault Sandero</t>
  </si>
  <si>
    <t>EUN7140</t>
  </si>
  <si>
    <t>ptrsantos@gmail.com</t>
  </si>
  <si>
    <t>CAPITU</t>
  </si>
  <si>
    <t>BENTINHO</t>
  </si>
  <si>
    <t xml:space="preserve">HELENA </t>
  </si>
  <si>
    <t>BRAS CUBAS</t>
  </si>
  <si>
    <t>QUINCAS BORBA</t>
  </si>
  <si>
    <t>Bloco</t>
  </si>
  <si>
    <t>Nbloco</t>
  </si>
  <si>
    <t>Apartamento</t>
  </si>
  <si>
    <t>Proprietario</t>
  </si>
  <si>
    <t>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</si>
</sst>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2" totalsRowShown="0">
  <autoFilter ref="A1:O32" xr:uid="{00000000-0009-0000-0100-000001000000}"/>
  <tableColumns count="15">
    <tableColumn id="1" xr3:uid="{00000000-0010-0000-0000-000001000000}" name="ID" dataDxfId="14"/>
    <tableColumn id="2" xr3:uid="{00000000-0010-0000-0000-000002000000}" name="Hora de início" dataDxfId="13"/>
    <tableColumn id="3" xr3:uid="{00000000-0010-0000-0000-000003000000}" name="Hora de conclusão" dataDxfId="12"/>
    <tableColumn id="4" xr3:uid="{00000000-0010-0000-0000-000004000000}" name="Email" dataDxfId="11"/>
    <tableColumn id="5" xr3:uid="{00000000-0010-0000-0000-000005000000}" name="Bloco" dataDxfId="10">
      <calculatedColumnFormula>VLOOKUP(Table1[[#This Row],[Nbloco]],Blocos!A$1:B$5,2,FALSE)</calculatedColumnFormula>
    </tableColumn>
    <tableColumn id="6" xr3:uid="{00000000-0010-0000-0000-000006000000}" name="Nbloco" dataDxfId="9"/>
    <tableColumn id="7" xr3:uid="{00000000-0010-0000-0000-000007000000}" name="Apartamento" dataDxfId="8"/>
    <tableColumn id="8" xr3:uid="{00000000-0010-0000-0000-000008000000}" name="Proprietario" dataDxfId="7"/>
    <tableColumn id="9" xr3:uid="{00000000-0010-0000-0000-000009000000}" name="Vaga" dataDxfId="6"/>
    <tableColumn id="10" xr3:uid="{00000000-0010-0000-0000-00000A000000}" name="Vaga Alugada" dataDxfId="5"/>
    <tableColumn id="11" xr3:uid="{00000000-0010-0000-0000-00000B000000}" name="Marca e modelo do Veículo" dataDxfId="4"/>
    <tableColumn id="12" xr3:uid="{00000000-0010-0000-0000-00000C000000}" name="Placa do Veículo" dataDxfId="3"/>
    <tableColumn id="13" xr3:uid="{00000000-0010-0000-0000-00000D000000}" name="Email2" dataDxfId="2"/>
    <tableColumn id="14" xr3:uid="{00000000-0010-0000-0000-00000E000000}" name="Marca e modelo veículo 2" dataDxfId="1"/>
    <tableColumn id="15" xr3:uid="{00000000-0010-0000-0000-00000F000000}" name="Placa do veículo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5.33203125" bestFit="1" customWidth="1"/>
    <col min="2" max="2" width="15.83203125" style="4" bestFit="1" customWidth="1"/>
    <col min="3" max="3" width="20" style="4" bestFit="1" customWidth="1"/>
    <col min="4" max="4" width="12.33203125" customWidth="1"/>
    <col min="5" max="5" width="20" bestFit="1" customWidth="1"/>
    <col min="6" max="6" width="11.6640625" customWidth="1"/>
    <col min="7" max="7" width="11.33203125" customWidth="1"/>
    <col min="8" max="8" width="31.83203125" customWidth="1"/>
    <col min="9" max="9" width="20" bestFit="1" customWidth="1"/>
    <col min="10" max="10" width="20" style="4" bestFit="1" customWidth="1"/>
    <col min="11" max="12" width="20" bestFit="1" customWidth="1"/>
    <col min="13" max="13" width="44" bestFit="1" customWidth="1"/>
    <col min="14" max="14" width="23.5" bestFit="1" customWidth="1"/>
    <col min="15" max="15" width="20" bestFit="1" customWidth="1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145</v>
      </c>
      <c r="F1" s="2" t="s">
        <v>146</v>
      </c>
      <c r="G1" s="2" t="s">
        <v>147</v>
      </c>
      <c r="H1" s="2" t="s">
        <v>148</v>
      </c>
      <c r="I1" s="2" t="s">
        <v>149</v>
      </c>
      <c r="J1" s="3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</row>
    <row r="2" spans="1:15" x14ac:dyDescent="0.2">
      <c r="A2">
        <v>2</v>
      </c>
      <c r="B2" s="5">
        <v>44157.850578703699</v>
      </c>
      <c r="C2" s="5">
        <v>44157.8522800926</v>
      </c>
      <c r="D2" s="2" t="s">
        <v>10</v>
      </c>
      <c r="E2" s="2" t="str">
        <f>VLOOKUP(Table1[[#This Row],[Nbloco]],Blocos!A$1:B$5,2,FALSE)</f>
        <v>CAPITU</v>
      </c>
      <c r="F2" s="1">
        <v>1</v>
      </c>
      <c r="G2" s="1">
        <v>32</v>
      </c>
      <c r="H2" s="2" t="s">
        <v>13</v>
      </c>
      <c r="I2" s="1">
        <v>58</v>
      </c>
      <c r="J2" s="3" t="s">
        <v>12</v>
      </c>
      <c r="K2" s="2" t="s">
        <v>14</v>
      </c>
      <c r="L2" s="2" t="s">
        <v>15</v>
      </c>
      <c r="M2" s="2"/>
      <c r="N2" s="2"/>
      <c r="O2" s="2"/>
    </row>
    <row r="3" spans="1:15" x14ac:dyDescent="0.2">
      <c r="A3">
        <v>3</v>
      </c>
      <c r="B3" s="5">
        <v>44157.852939814802</v>
      </c>
      <c r="C3" s="5">
        <v>44157.853784722203</v>
      </c>
      <c r="D3" s="2" t="s">
        <v>10</v>
      </c>
      <c r="E3" s="2" t="str">
        <f>VLOOKUP(Table1[[#This Row],[Nbloco]],Blocos!A$1:B$5,2,FALSE)</f>
        <v>BENTINHO</v>
      </c>
      <c r="F3" s="1">
        <v>2</v>
      </c>
      <c r="G3" s="1">
        <v>31</v>
      </c>
      <c r="H3" s="2" t="s">
        <v>11</v>
      </c>
      <c r="I3" s="1">
        <v>40</v>
      </c>
      <c r="J3" s="3" t="s">
        <v>12</v>
      </c>
      <c r="K3" s="2" t="s">
        <v>16</v>
      </c>
      <c r="L3" s="2" t="s">
        <v>17</v>
      </c>
      <c r="M3" s="2"/>
      <c r="N3" s="2"/>
      <c r="O3" s="2"/>
    </row>
    <row r="4" spans="1:15" x14ac:dyDescent="0.2">
      <c r="A4">
        <v>4</v>
      </c>
      <c r="B4" s="5">
        <v>44157.903113425898</v>
      </c>
      <c r="C4" s="5">
        <v>44157.9051273148</v>
      </c>
      <c r="D4" s="2" t="s">
        <v>10</v>
      </c>
      <c r="E4" s="2" t="str">
        <f>VLOOKUP(Table1[[#This Row],[Nbloco]],Blocos!A$1:B$5,2,FALSE)</f>
        <v>BENTINHO</v>
      </c>
      <c r="F4" s="1">
        <v>2</v>
      </c>
      <c r="G4" s="1">
        <v>13</v>
      </c>
      <c r="H4" s="2" t="s">
        <v>18</v>
      </c>
      <c r="I4" s="1">
        <v>62</v>
      </c>
      <c r="J4" s="3" t="s">
        <v>12</v>
      </c>
      <c r="K4" s="2" t="s">
        <v>19</v>
      </c>
      <c r="L4" s="2" t="s">
        <v>20</v>
      </c>
      <c r="M4" s="2" t="s">
        <v>21</v>
      </c>
      <c r="N4" s="2" t="s">
        <v>19</v>
      </c>
      <c r="O4" s="2" t="s">
        <v>22</v>
      </c>
    </row>
    <row r="5" spans="1:15" x14ac:dyDescent="0.2">
      <c r="A5">
        <v>5</v>
      </c>
      <c r="B5" s="5">
        <v>44157.9057060185</v>
      </c>
      <c r="C5" s="5">
        <v>44157.907384259299</v>
      </c>
      <c r="D5" s="2" t="s">
        <v>10</v>
      </c>
      <c r="E5" s="2" t="str">
        <f>VLOOKUP(Table1[[#This Row],[Nbloco]],Blocos!A$1:B$5,2,FALSE)</f>
        <v>BENTINHO</v>
      </c>
      <c r="F5" s="1">
        <v>2</v>
      </c>
      <c r="G5" s="1">
        <v>14</v>
      </c>
      <c r="H5" s="2" t="s">
        <v>23</v>
      </c>
      <c r="I5" s="1">
        <v>11</v>
      </c>
      <c r="J5" s="3" t="s">
        <v>12</v>
      </c>
      <c r="K5" s="2" t="s">
        <v>24</v>
      </c>
      <c r="L5" s="2" t="s">
        <v>25</v>
      </c>
      <c r="M5" s="2" t="s">
        <v>26</v>
      </c>
      <c r="N5" s="2"/>
      <c r="O5" s="2"/>
    </row>
    <row r="6" spans="1:15" x14ac:dyDescent="0.2">
      <c r="A6">
        <v>6</v>
      </c>
      <c r="B6" s="5">
        <v>44157.904849537001</v>
      </c>
      <c r="C6" s="5">
        <v>44157.907696759299</v>
      </c>
      <c r="D6" s="2" t="s">
        <v>10</v>
      </c>
      <c r="E6" s="2" t="str">
        <f>VLOOKUP(Table1[[#This Row],[Nbloco]],Blocos!A$1:B$5,2,FALSE)</f>
        <v>BRAS CUBAS</v>
      </c>
      <c r="F6" s="1">
        <v>4</v>
      </c>
      <c r="G6" s="1">
        <v>34</v>
      </c>
      <c r="H6" s="2" t="s">
        <v>27</v>
      </c>
      <c r="I6" s="1">
        <v>34</v>
      </c>
      <c r="J6" s="3" t="s">
        <v>12</v>
      </c>
      <c r="K6" s="2" t="s">
        <v>28</v>
      </c>
      <c r="L6" s="2" t="s">
        <v>29</v>
      </c>
      <c r="M6" s="2" t="s">
        <v>30</v>
      </c>
      <c r="N6" s="2" t="s">
        <v>31</v>
      </c>
      <c r="O6" s="2" t="s">
        <v>32</v>
      </c>
    </row>
    <row r="7" spans="1:15" x14ac:dyDescent="0.2">
      <c r="A7">
        <v>7</v>
      </c>
      <c r="B7" s="5">
        <v>44157.917152777802</v>
      </c>
      <c r="C7" s="5">
        <v>44157.918020833298</v>
      </c>
      <c r="D7" s="2" t="s">
        <v>10</v>
      </c>
      <c r="E7" s="2" t="str">
        <f>VLOOKUP(Table1[[#This Row],[Nbloco]],Blocos!A$1:B$5,2,FALSE)</f>
        <v>BENTINHO</v>
      </c>
      <c r="F7" s="1">
        <v>2</v>
      </c>
      <c r="G7" s="1">
        <v>31</v>
      </c>
      <c r="H7" s="2" t="s">
        <v>11</v>
      </c>
      <c r="I7" s="1">
        <v>40</v>
      </c>
      <c r="J7" s="3" t="s">
        <v>12</v>
      </c>
      <c r="K7" s="2" t="s">
        <v>16</v>
      </c>
      <c r="L7" s="2" t="s">
        <v>17</v>
      </c>
      <c r="M7" s="2" t="s">
        <v>33</v>
      </c>
      <c r="N7" s="2"/>
      <c r="O7" s="2"/>
    </row>
    <row r="8" spans="1:15" x14ac:dyDescent="0.2">
      <c r="A8">
        <v>8</v>
      </c>
      <c r="B8" s="5">
        <v>44157.937384259298</v>
      </c>
      <c r="C8" s="5">
        <v>44157.938750000001</v>
      </c>
      <c r="D8" s="2" t="s">
        <v>10</v>
      </c>
      <c r="E8" s="2" t="str">
        <f>VLOOKUP(Table1[[#This Row],[Nbloco]],Blocos!A$1:B$5,2,FALSE)</f>
        <v>QUINCAS BORBA</v>
      </c>
      <c r="F8" s="1">
        <v>5</v>
      </c>
      <c r="G8" s="1">
        <v>34</v>
      </c>
      <c r="H8" s="2" t="s">
        <v>34</v>
      </c>
      <c r="I8" s="1">
        <v>65</v>
      </c>
      <c r="J8" s="3" t="s">
        <v>12</v>
      </c>
      <c r="K8" s="2" t="s">
        <v>35</v>
      </c>
      <c r="L8" s="2" t="s">
        <v>36</v>
      </c>
      <c r="M8" s="2" t="s">
        <v>37</v>
      </c>
      <c r="N8" s="2"/>
      <c r="O8" s="2"/>
    </row>
    <row r="9" spans="1:15" x14ac:dyDescent="0.2">
      <c r="A9">
        <v>9</v>
      </c>
      <c r="B9" s="5">
        <v>44158.0132407407</v>
      </c>
      <c r="C9" s="5">
        <v>44158.014699074098</v>
      </c>
      <c r="D9" s="2" t="s">
        <v>10</v>
      </c>
      <c r="E9" s="2" t="str">
        <f>VLOOKUP(Table1[[#This Row],[Nbloco]],Blocos!A$1:B$5,2,FALSE)</f>
        <v>BRAS CUBAS</v>
      </c>
      <c r="F9" s="1">
        <v>4</v>
      </c>
      <c r="G9" s="1">
        <v>41</v>
      </c>
      <c r="H9" s="2" t="s">
        <v>38</v>
      </c>
      <c r="I9" s="1">
        <v>76</v>
      </c>
      <c r="J9" s="3" t="s">
        <v>12</v>
      </c>
      <c r="K9" s="2" t="s">
        <v>39</v>
      </c>
      <c r="L9" s="2" t="s">
        <v>40</v>
      </c>
      <c r="M9" s="2" t="s">
        <v>41</v>
      </c>
      <c r="N9" s="2"/>
      <c r="O9" s="2"/>
    </row>
    <row r="10" spans="1:15" x14ac:dyDescent="0.2">
      <c r="A10">
        <v>10</v>
      </c>
      <c r="B10" s="5">
        <v>44158.437164351897</v>
      </c>
      <c r="C10" s="5">
        <v>44158.438541666699</v>
      </c>
      <c r="D10" s="2" t="s">
        <v>10</v>
      </c>
      <c r="E10" s="2" t="str">
        <f>VLOOKUP(Table1[[#This Row],[Nbloco]],Blocos!A$1:B$5,2,FALSE)</f>
        <v>BRAS CUBAS</v>
      </c>
      <c r="F10" s="1">
        <v>4</v>
      </c>
      <c r="G10" s="1">
        <v>43</v>
      </c>
      <c r="H10" s="2" t="s">
        <v>42</v>
      </c>
      <c r="I10" s="1">
        <v>77</v>
      </c>
      <c r="J10" s="3" t="s">
        <v>12</v>
      </c>
      <c r="K10" s="2" t="s">
        <v>43</v>
      </c>
      <c r="L10" s="2" t="s">
        <v>44</v>
      </c>
      <c r="M10" s="2" t="s">
        <v>45</v>
      </c>
      <c r="N10" s="2" t="s">
        <v>46</v>
      </c>
      <c r="O10" s="2" t="s">
        <v>47</v>
      </c>
    </row>
    <row r="11" spans="1:15" x14ac:dyDescent="0.2">
      <c r="A11">
        <v>11</v>
      </c>
      <c r="B11" s="5">
        <v>44158.442199074103</v>
      </c>
      <c r="C11" s="5">
        <v>44158.443287037</v>
      </c>
      <c r="D11" s="2" t="s">
        <v>10</v>
      </c>
      <c r="E11" s="2" t="str">
        <f>VLOOKUP(Table1[[#This Row],[Nbloco]],Blocos!A$1:B$5,2,FALSE)</f>
        <v>CAPITU</v>
      </c>
      <c r="F11" s="1">
        <v>1</v>
      </c>
      <c r="G11" s="1">
        <v>51</v>
      </c>
      <c r="H11" s="2" t="s">
        <v>48</v>
      </c>
      <c r="I11" s="1">
        <v>59</v>
      </c>
      <c r="J11" s="3" t="s">
        <v>12</v>
      </c>
      <c r="K11" s="2" t="s">
        <v>49</v>
      </c>
      <c r="L11" s="2" t="s">
        <v>50</v>
      </c>
      <c r="M11" s="2" t="s">
        <v>51</v>
      </c>
      <c r="N11" s="2"/>
      <c r="O11" s="2"/>
    </row>
    <row r="12" spans="1:15" x14ac:dyDescent="0.2">
      <c r="A12">
        <v>12</v>
      </c>
      <c r="B12" s="5">
        <v>44158.4397916667</v>
      </c>
      <c r="C12" s="5">
        <v>44158.446956018503</v>
      </c>
      <c r="D12" s="2" t="s">
        <v>10</v>
      </c>
      <c r="E12" s="2" t="str">
        <f>VLOOKUP(Table1[[#This Row],[Nbloco]],Blocos!A$1:B$5,2,FALSE)</f>
        <v>BRAS CUBAS</v>
      </c>
      <c r="F12" s="1">
        <v>4</v>
      </c>
      <c r="G12" s="1">
        <v>42</v>
      </c>
      <c r="H12" s="2" t="s">
        <v>52</v>
      </c>
      <c r="I12" s="1">
        <v>21</v>
      </c>
      <c r="J12" s="3" t="s">
        <v>12</v>
      </c>
      <c r="K12" s="2" t="s">
        <v>53</v>
      </c>
      <c r="L12" s="2" t="s">
        <v>54</v>
      </c>
      <c r="M12" s="2" t="s">
        <v>55</v>
      </c>
      <c r="N12" s="2"/>
      <c r="O12" s="2"/>
    </row>
    <row r="13" spans="1:15" x14ac:dyDescent="0.2">
      <c r="A13">
        <v>13</v>
      </c>
      <c r="B13" s="5">
        <v>44158.445462962998</v>
      </c>
      <c r="C13" s="5">
        <v>44158.448194444398</v>
      </c>
      <c r="D13" s="2" t="s">
        <v>10</v>
      </c>
      <c r="E13" s="2" t="str">
        <f>VLOOKUP(Table1[[#This Row],[Nbloco]],Blocos!A$1:B$5,2,FALSE)</f>
        <v>CAPITU</v>
      </c>
      <c r="F13" s="1">
        <v>1</v>
      </c>
      <c r="G13" s="1">
        <v>31</v>
      </c>
      <c r="H13" s="2" t="s">
        <v>56</v>
      </c>
      <c r="I13" s="1">
        <v>31</v>
      </c>
      <c r="J13" s="3" t="s">
        <v>12</v>
      </c>
      <c r="K13" s="2" t="s">
        <v>57</v>
      </c>
      <c r="L13" s="2" t="s">
        <v>58</v>
      </c>
      <c r="M13" s="2" t="s">
        <v>59</v>
      </c>
      <c r="N13" s="2"/>
      <c r="O13" s="2"/>
    </row>
    <row r="14" spans="1:15" x14ac:dyDescent="0.2">
      <c r="A14">
        <v>14</v>
      </c>
      <c r="B14" s="5">
        <v>44158.5551851852</v>
      </c>
      <c r="C14" s="5">
        <v>44158.560393518499</v>
      </c>
      <c r="D14" s="2" t="s">
        <v>10</v>
      </c>
      <c r="E14" s="2" t="str">
        <f>VLOOKUP(Table1[[#This Row],[Nbloco]],Blocos!A$1:B$5,2,FALSE)</f>
        <v>QUINCAS BORBA</v>
      </c>
      <c r="F14" s="1">
        <v>5</v>
      </c>
      <c r="G14" s="1">
        <v>14</v>
      </c>
      <c r="H14" s="2" t="s">
        <v>60</v>
      </c>
      <c r="I14" s="1">
        <v>54</v>
      </c>
      <c r="J14" s="3" t="s">
        <v>12</v>
      </c>
      <c r="K14" s="2" t="s">
        <v>61</v>
      </c>
      <c r="L14" s="2" t="s">
        <v>62</v>
      </c>
      <c r="M14" s="2" t="s">
        <v>63</v>
      </c>
      <c r="N14" s="2"/>
      <c r="O14" s="2"/>
    </row>
    <row r="15" spans="1:15" x14ac:dyDescent="0.2">
      <c r="A15">
        <v>15</v>
      </c>
      <c r="B15" s="5">
        <v>44158.562256944402</v>
      </c>
      <c r="C15" s="5">
        <v>44158.563425925902</v>
      </c>
      <c r="D15" s="2" t="s">
        <v>10</v>
      </c>
      <c r="E15" s="2" t="str">
        <f>VLOOKUP(Table1[[#This Row],[Nbloco]],Blocos!A$1:B$5,2,FALSE)</f>
        <v xml:space="preserve">HELENA </v>
      </c>
      <c r="F15" s="1">
        <v>3</v>
      </c>
      <c r="G15" s="1">
        <v>54</v>
      </c>
      <c r="H15" s="2" t="s">
        <v>64</v>
      </c>
      <c r="I15" s="1">
        <v>0</v>
      </c>
      <c r="J15" s="3" t="s">
        <v>12</v>
      </c>
      <c r="K15" s="2" t="s">
        <v>65</v>
      </c>
      <c r="L15" s="2" t="s">
        <v>65</v>
      </c>
      <c r="M15" s="2" t="s">
        <v>66</v>
      </c>
      <c r="N15" s="2"/>
      <c r="O15" s="2"/>
    </row>
    <row r="16" spans="1:15" x14ac:dyDescent="0.2">
      <c r="A16">
        <v>16</v>
      </c>
      <c r="B16" s="5">
        <v>44158.606956018499</v>
      </c>
      <c r="C16" s="5">
        <v>44158.6078009259</v>
      </c>
      <c r="D16" s="2" t="s">
        <v>10</v>
      </c>
      <c r="E16" s="2" t="str">
        <f>VLOOKUP(Table1[[#This Row],[Nbloco]],Blocos!A$1:B$5,2,FALSE)</f>
        <v>BRAS CUBAS</v>
      </c>
      <c r="F16" s="1">
        <v>4</v>
      </c>
      <c r="G16" s="1">
        <v>53</v>
      </c>
      <c r="H16" s="2" t="s">
        <v>67</v>
      </c>
      <c r="I16" s="1">
        <v>64</v>
      </c>
      <c r="J16" s="3" t="s">
        <v>12</v>
      </c>
      <c r="K16" s="2" t="s">
        <v>68</v>
      </c>
      <c r="L16" s="2" t="s">
        <v>69</v>
      </c>
      <c r="M16" s="2" t="s">
        <v>70</v>
      </c>
      <c r="N16" s="2"/>
      <c r="O16" s="2"/>
    </row>
    <row r="17" spans="1:15" x14ac:dyDescent="0.2">
      <c r="A17">
        <v>17</v>
      </c>
      <c r="B17" s="5">
        <v>44158.622592592597</v>
      </c>
      <c r="C17" s="5">
        <v>44158.623032407399</v>
      </c>
      <c r="D17" s="2" t="s">
        <v>10</v>
      </c>
      <c r="E17" s="2" t="str">
        <f>VLOOKUP(Table1[[#This Row],[Nbloco]],Blocos!A$1:B$5,2,FALSE)</f>
        <v>QUINCAS BORBA</v>
      </c>
      <c r="F17" s="1">
        <v>5</v>
      </c>
      <c r="G17" s="1">
        <v>24</v>
      </c>
      <c r="H17" s="2" t="s">
        <v>71</v>
      </c>
      <c r="I17" s="1">
        <v>15</v>
      </c>
      <c r="J17" s="3" t="s">
        <v>12</v>
      </c>
      <c r="K17" s="2" t="s">
        <v>72</v>
      </c>
      <c r="L17" s="2" t="s">
        <v>73</v>
      </c>
      <c r="M17" s="2" t="s">
        <v>74</v>
      </c>
      <c r="N17" s="2"/>
      <c r="O17" s="2"/>
    </row>
    <row r="18" spans="1:15" x14ac:dyDescent="0.2">
      <c r="A18">
        <v>18</v>
      </c>
      <c r="B18" s="5">
        <v>44158.948437500003</v>
      </c>
      <c r="C18" s="5">
        <v>44158.949398148099</v>
      </c>
      <c r="D18" s="2" t="s">
        <v>10</v>
      </c>
      <c r="E18" s="2" t="str">
        <f>VLOOKUP(Table1[[#This Row],[Nbloco]],Blocos!A$1:B$5,2,FALSE)</f>
        <v>BRAS CUBAS</v>
      </c>
      <c r="F18" s="1">
        <v>4</v>
      </c>
      <c r="G18" s="1">
        <v>43</v>
      </c>
      <c r="H18" s="2" t="s">
        <v>42</v>
      </c>
      <c r="I18" s="1">
        <v>77</v>
      </c>
      <c r="J18" s="3" t="s">
        <v>12</v>
      </c>
      <c r="K18" s="2" t="s">
        <v>43</v>
      </c>
      <c r="L18" s="2" t="s">
        <v>44</v>
      </c>
      <c r="M18" s="2" t="s">
        <v>45</v>
      </c>
      <c r="N18" s="2" t="s">
        <v>46</v>
      </c>
      <c r="O18" s="2" t="s">
        <v>75</v>
      </c>
    </row>
    <row r="19" spans="1:15" x14ac:dyDescent="0.2">
      <c r="A19">
        <v>19</v>
      </c>
      <c r="B19" s="5">
        <v>44159.378518518497</v>
      </c>
      <c r="C19" s="5">
        <v>44159.380844907399</v>
      </c>
      <c r="D19" s="2" t="s">
        <v>10</v>
      </c>
      <c r="E19" s="2" t="str">
        <f>VLOOKUP(Table1[[#This Row],[Nbloco]],Blocos!A$1:B$5,2,FALSE)</f>
        <v>QUINCAS BORBA</v>
      </c>
      <c r="F19" s="1">
        <v>5</v>
      </c>
      <c r="G19" s="1">
        <v>4</v>
      </c>
      <c r="H19" s="2" t="s">
        <v>76</v>
      </c>
      <c r="I19" s="1">
        <v>68</v>
      </c>
      <c r="J19" s="3" t="s">
        <v>77</v>
      </c>
      <c r="K19" s="2" t="s">
        <v>78</v>
      </c>
      <c r="L19" s="2" t="s">
        <v>79</v>
      </c>
      <c r="M19" s="2" t="s">
        <v>80</v>
      </c>
      <c r="N19" s="2"/>
      <c r="O19" s="2"/>
    </row>
    <row r="20" spans="1:15" x14ac:dyDescent="0.2">
      <c r="A20">
        <v>20</v>
      </c>
      <c r="B20" s="5">
        <v>44159.586990740703</v>
      </c>
      <c r="C20" s="5">
        <v>44159.587210648097</v>
      </c>
      <c r="D20" s="2" t="s">
        <v>10</v>
      </c>
      <c r="E20" s="2" t="str">
        <f>VLOOKUP(Table1[[#This Row],[Nbloco]],Blocos!A$1:B$5,2,FALSE)</f>
        <v xml:space="preserve">HELENA </v>
      </c>
      <c r="F20" s="1">
        <v>3</v>
      </c>
      <c r="G20" s="1">
        <v>24</v>
      </c>
      <c r="H20" s="2" t="s">
        <v>81</v>
      </c>
      <c r="I20" s="1">
        <v>41</v>
      </c>
      <c r="J20" s="3" t="s">
        <v>12</v>
      </c>
      <c r="K20" s="2" t="s">
        <v>82</v>
      </c>
      <c r="L20" s="2" t="s">
        <v>83</v>
      </c>
      <c r="M20" s="2" t="s">
        <v>84</v>
      </c>
      <c r="N20" s="2" t="s">
        <v>85</v>
      </c>
      <c r="O20" s="2" t="s">
        <v>79</v>
      </c>
    </row>
    <row r="21" spans="1:15" x14ac:dyDescent="0.2">
      <c r="A21">
        <v>21</v>
      </c>
      <c r="B21" s="5">
        <v>44159.734456018501</v>
      </c>
      <c r="C21" s="5">
        <v>44159.735578703701</v>
      </c>
      <c r="D21" s="2" t="s">
        <v>10</v>
      </c>
      <c r="E21" s="2" t="str">
        <f>VLOOKUP(Table1[[#This Row],[Nbloco]],Blocos!A$1:B$5,2,FALSE)</f>
        <v>BRAS CUBAS</v>
      </c>
      <c r="F21" s="1">
        <v>4</v>
      </c>
      <c r="G21" s="1">
        <v>31</v>
      </c>
      <c r="H21" s="2" t="s">
        <v>86</v>
      </c>
      <c r="I21" s="1">
        <v>67</v>
      </c>
      <c r="J21" s="3" t="s">
        <v>12</v>
      </c>
      <c r="K21" s="2" t="s">
        <v>87</v>
      </c>
      <c r="L21" s="2" t="s">
        <v>88</v>
      </c>
      <c r="M21" s="2" t="s">
        <v>89</v>
      </c>
      <c r="N21" s="2"/>
      <c r="O21" s="2"/>
    </row>
    <row r="22" spans="1:15" x14ac:dyDescent="0.2">
      <c r="A22">
        <v>22</v>
      </c>
      <c r="B22" s="5">
        <v>44159.756874999999</v>
      </c>
      <c r="C22" s="5">
        <v>44159.759675925903</v>
      </c>
      <c r="D22" s="2" t="s">
        <v>10</v>
      </c>
      <c r="E22" s="2" t="str">
        <f>VLOOKUP(Table1[[#This Row],[Nbloco]],Blocos!A$1:B$5,2,FALSE)</f>
        <v>BRAS CUBAS</v>
      </c>
      <c r="F22" s="1">
        <v>4</v>
      </c>
      <c r="G22" s="1">
        <v>14</v>
      </c>
      <c r="H22" s="2" t="s">
        <v>90</v>
      </c>
      <c r="I22" s="1">
        <v>37</v>
      </c>
      <c r="J22" s="3" t="s">
        <v>77</v>
      </c>
      <c r="K22" s="2" t="s">
        <v>91</v>
      </c>
      <c r="L22" s="1" t="s">
        <v>92</v>
      </c>
      <c r="M22" s="2" t="s">
        <v>93</v>
      </c>
      <c r="N22" s="2"/>
      <c r="O22" s="2"/>
    </row>
    <row r="23" spans="1:15" x14ac:dyDescent="0.2">
      <c r="A23">
        <v>23</v>
      </c>
      <c r="B23" s="5">
        <v>44159.924965277802</v>
      </c>
      <c r="C23" s="5">
        <v>44159.927557870396</v>
      </c>
      <c r="D23" s="2" t="s">
        <v>10</v>
      </c>
      <c r="E23" s="2" t="str">
        <f>VLOOKUP(Table1[[#This Row],[Nbloco]],Blocos!A$1:B$5,2,FALSE)</f>
        <v>BRAS CUBAS</v>
      </c>
      <c r="F23" s="1">
        <v>4</v>
      </c>
      <c r="G23" s="1">
        <v>51</v>
      </c>
      <c r="H23" s="2" t="s">
        <v>94</v>
      </c>
      <c r="I23" s="1">
        <v>23</v>
      </c>
      <c r="J23" s="3" t="s">
        <v>12</v>
      </c>
      <c r="K23" s="2" t="s">
        <v>95</v>
      </c>
      <c r="L23" s="2" t="s">
        <v>96</v>
      </c>
      <c r="M23" s="2" t="s">
        <v>97</v>
      </c>
      <c r="N23" s="2" t="s">
        <v>98</v>
      </c>
      <c r="O23" s="2" t="s">
        <v>99</v>
      </c>
    </row>
    <row r="24" spans="1:15" x14ac:dyDescent="0.2">
      <c r="A24">
        <v>24</v>
      </c>
      <c r="B24" s="5">
        <v>44161.821018518502</v>
      </c>
      <c r="C24" s="5">
        <v>44161.823738425897</v>
      </c>
      <c r="D24" s="2" t="s">
        <v>10</v>
      </c>
      <c r="E24" s="2" t="str">
        <f>VLOOKUP(Table1[[#This Row],[Nbloco]],Blocos!A$1:B$5,2,FALSE)</f>
        <v>BENTINHO</v>
      </c>
      <c r="F24" s="1">
        <v>2</v>
      </c>
      <c r="G24" s="1">
        <v>24</v>
      </c>
      <c r="H24" s="2" t="s">
        <v>100</v>
      </c>
      <c r="I24" s="1">
        <v>53</v>
      </c>
      <c r="J24" s="3" t="s">
        <v>12</v>
      </c>
      <c r="K24" s="2" t="s">
        <v>101</v>
      </c>
      <c r="L24" s="2" t="s">
        <v>102</v>
      </c>
      <c r="M24" s="2" t="s">
        <v>103</v>
      </c>
      <c r="N24" s="2"/>
      <c r="O24" s="2"/>
    </row>
    <row r="25" spans="1:15" x14ac:dyDescent="0.2">
      <c r="A25">
        <v>25</v>
      </c>
      <c r="B25" s="5">
        <v>44161.919374999998</v>
      </c>
      <c r="C25" s="5">
        <v>44161.940532407403</v>
      </c>
      <c r="D25" s="2" t="s">
        <v>10</v>
      </c>
      <c r="E25" s="2" t="str">
        <f>VLOOKUP(Table1[[#This Row],[Nbloco]],Blocos!A$1:B$5,2,FALSE)</f>
        <v>BRAS CUBAS</v>
      </c>
      <c r="F25" s="1">
        <v>4</v>
      </c>
      <c r="G25" s="1">
        <v>33</v>
      </c>
      <c r="H25" s="2" t="s">
        <v>104</v>
      </c>
      <c r="I25" s="1">
        <v>36</v>
      </c>
      <c r="J25" s="3" t="s">
        <v>12</v>
      </c>
      <c r="K25" s="2" t="s">
        <v>105</v>
      </c>
      <c r="L25" s="2" t="s">
        <v>106</v>
      </c>
      <c r="M25" s="2" t="s">
        <v>107</v>
      </c>
      <c r="N25" s="2" t="s">
        <v>108</v>
      </c>
      <c r="O25" s="2" t="s">
        <v>109</v>
      </c>
    </row>
    <row r="26" spans="1:15" x14ac:dyDescent="0.2">
      <c r="A26">
        <v>26</v>
      </c>
      <c r="B26" s="5">
        <v>44162.558738425898</v>
      </c>
      <c r="C26" s="5">
        <v>44162.559363425898</v>
      </c>
      <c r="D26" s="2" t="s">
        <v>10</v>
      </c>
      <c r="E26" s="2" t="str">
        <f>VLOOKUP(Table1[[#This Row],[Nbloco]],Blocos!A$1:B$5,2,FALSE)</f>
        <v>QUINCAS BORBA</v>
      </c>
      <c r="F26" s="1">
        <v>5</v>
      </c>
      <c r="G26" s="1">
        <v>43</v>
      </c>
      <c r="H26" s="2" t="s">
        <v>110</v>
      </c>
      <c r="I26" s="1">
        <v>16</v>
      </c>
      <c r="J26" s="3" t="s">
        <v>12</v>
      </c>
      <c r="K26" s="2" t="s">
        <v>111</v>
      </c>
      <c r="L26" s="2" t="s">
        <v>112</v>
      </c>
      <c r="M26" s="2" t="s">
        <v>113</v>
      </c>
      <c r="N26" s="2"/>
      <c r="O26" s="2"/>
    </row>
    <row r="27" spans="1:15" x14ac:dyDescent="0.2">
      <c r="A27">
        <v>27</v>
      </c>
      <c r="B27" s="5">
        <v>44164.586585648103</v>
      </c>
      <c r="C27" s="5">
        <v>44164.590439814798</v>
      </c>
      <c r="D27" s="2" t="s">
        <v>10</v>
      </c>
      <c r="E27" s="2" t="str">
        <f>VLOOKUP(Table1[[#This Row],[Nbloco]],Blocos!A$1:B$5,2,FALSE)</f>
        <v>BRAS CUBAS</v>
      </c>
      <c r="F27" s="1">
        <v>4</v>
      </c>
      <c r="G27" s="1">
        <v>54</v>
      </c>
      <c r="H27" s="2" t="s">
        <v>114</v>
      </c>
      <c r="I27" s="1">
        <v>5</v>
      </c>
      <c r="J27" s="3" t="s">
        <v>12</v>
      </c>
      <c r="K27" s="2" t="s">
        <v>115</v>
      </c>
      <c r="L27" s="2" t="s">
        <v>116</v>
      </c>
      <c r="M27" s="2" t="s">
        <v>117</v>
      </c>
      <c r="N27" s="2"/>
      <c r="O27" s="2"/>
    </row>
    <row r="28" spans="1:15" x14ac:dyDescent="0.2">
      <c r="A28">
        <v>28</v>
      </c>
      <c r="B28" s="5">
        <v>44164.773148148102</v>
      </c>
      <c r="C28" s="5">
        <v>44164.778703703698</v>
      </c>
      <c r="D28" s="2" t="s">
        <v>10</v>
      </c>
      <c r="E28" s="2" t="str">
        <f>VLOOKUP(Table1[[#This Row],[Nbloco]],Blocos!A$1:B$5,2,FALSE)</f>
        <v>BRAS CUBAS</v>
      </c>
      <c r="F28" s="1">
        <v>4</v>
      </c>
      <c r="G28" s="1">
        <v>4</v>
      </c>
      <c r="H28" s="2" t="s">
        <v>118</v>
      </c>
      <c r="I28" s="1">
        <v>70</v>
      </c>
      <c r="J28" s="3" t="s">
        <v>12</v>
      </c>
      <c r="K28" s="2" t="s">
        <v>119</v>
      </c>
      <c r="L28" s="2" t="s">
        <v>120</v>
      </c>
      <c r="M28" s="2" t="s">
        <v>121</v>
      </c>
      <c r="N28" s="2" t="s">
        <v>122</v>
      </c>
      <c r="O28" s="2" t="s">
        <v>123</v>
      </c>
    </row>
    <row r="29" spans="1:15" x14ac:dyDescent="0.2">
      <c r="A29">
        <v>29</v>
      </c>
      <c r="B29" s="5">
        <v>44165.2573611111</v>
      </c>
      <c r="C29" s="5">
        <v>44165.259560185201</v>
      </c>
      <c r="D29" s="2" t="s">
        <v>10</v>
      </c>
      <c r="E29" s="2" t="str">
        <f>VLOOKUP(Table1[[#This Row],[Nbloco]],Blocos!A$1:B$5,2,FALSE)</f>
        <v>BRAS CUBAS</v>
      </c>
      <c r="F29" s="1">
        <v>4</v>
      </c>
      <c r="G29" s="1">
        <v>24</v>
      </c>
      <c r="H29" s="2" t="s">
        <v>124</v>
      </c>
      <c r="I29" s="1">
        <v>18</v>
      </c>
      <c r="J29" s="3" t="s">
        <v>12</v>
      </c>
      <c r="K29" s="2" t="s">
        <v>125</v>
      </c>
      <c r="L29" s="2" t="s">
        <v>126</v>
      </c>
      <c r="M29" s="2" t="s">
        <v>127</v>
      </c>
      <c r="N29" s="2"/>
      <c r="O29" s="2"/>
    </row>
    <row r="30" spans="1:15" x14ac:dyDescent="0.2">
      <c r="A30">
        <v>30</v>
      </c>
      <c r="B30" s="5">
        <v>44165.265335648102</v>
      </c>
      <c r="C30" s="5">
        <v>44165.2663425926</v>
      </c>
      <c r="D30" s="2" t="s">
        <v>10</v>
      </c>
      <c r="E30" s="2" t="str">
        <f>VLOOKUP(Table1[[#This Row],[Nbloco]],Blocos!A$1:B$5,2,FALSE)</f>
        <v xml:space="preserve">HELENA </v>
      </c>
      <c r="F30" s="1">
        <v>3</v>
      </c>
      <c r="G30" s="1">
        <v>43</v>
      </c>
      <c r="H30" s="2" t="s">
        <v>128</v>
      </c>
      <c r="I30" s="1">
        <v>19</v>
      </c>
      <c r="J30" s="3" t="s">
        <v>12</v>
      </c>
      <c r="K30" s="2" t="s">
        <v>129</v>
      </c>
      <c r="L30" s="2" t="s">
        <v>130</v>
      </c>
      <c r="M30" s="2" t="s">
        <v>131</v>
      </c>
      <c r="N30" s="2"/>
      <c r="O30" s="2"/>
    </row>
    <row r="31" spans="1:15" x14ac:dyDescent="0.2">
      <c r="A31">
        <v>31</v>
      </c>
      <c r="B31" s="5">
        <v>44165.4307638889</v>
      </c>
      <c r="C31" s="5">
        <v>44165.436261574097</v>
      </c>
      <c r="D31" s="2" t="s">
        <v>10</v>
      </c>
      <c r="E31" s="2" t="str">
        <f>VLOOKUP(Table1[[#This Row],[Nbloco]],Blocos!A$1:B$5,2,FALSE)</f>
        <v xml:space="preserve">HELENA </v>
      </c>
      <c r="F31" s="1">
        <v>3</v>
      </c>
      <c r="G31" s="1">
        <v>34</v>
      </c>
      <c r="H31" s="2" t="s">
        <v>132</v>
      </c>
      <c r="I31" s="1">
        <v>86</v>
      </c>
      <c r="J31" s="3" t="s">
        <v>12</v>
      </c>
      <c r="K31" s="2" t="s">
        <v>133</v>
      </c>
      <c r="L31" s="2" t="s">
        <v>134</v>
      </c>
      <c r="M31" s="2" t="s">
        <v>135</v>
      </c>
      <c r="N31" s="2"/>
      <c r="O31" s="2"/>
    </row>
    <row r="32" spans="1:15" x14ac:dyDescent="0.2">
      <c r="A32">
        <v>32</v>
      </c>
      <c r="B32" s="5">
        <v>44166.314629629604</v>
      </c>
      <c r="C32" s="5">
        <v>44166.3217939815</v>
      </c>
      <c r="D32" s="2" t="s">
        <v>10</v>
      </c>
      <c r="E32" s="2" t="str">
        <f>VLOOKUP(Table1[[#This Row],[Nbloco]],Blocos!A$1:B$5,2,FALSE)</f>
        <v>QUINCAS BORBA</v>
      </c>
      <c r="F32" s="1">
        <v>5</v>
      </c>
      <c r="G32" s="1">
        <v>13</v>
      </c>
      <c r="H32" s="2" t="s">
        <v>136</v>
      </c>
      <c r="I32" s="1">
        <v>17</v>
      </c>
      <c r="J32" s="3" t="s">
        <v>12</v>
      </c>
      <c r="K32" s="2" t="s">
        <v>137</v>
      </c>
      <c r="L32" s="2" t="s">
        <v>138</v>
      </c>
      <c r="M32" s="2" t="s">
        <v>139</v>
      </c>
      <c r="N32" s="2"/>
      <c r="O32" s="2"/>
    </row>
  </sheetData>
  <pageMargins left="0.7" right="0.7" top="0.75" bottom="0.75" header="0.3" footer="0.3"/>
  <pageSetup paperSize="9" orientation="portrait" r:id="rId1"/>
  <ignoredErrors>
    <ignoredError sqref="E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51BD-41C7-3B42-869B-FC09BE656F9D}">
  <dimension ref="A1:B5"/>
  <sheetViews>
    <sheetView workbookViewId="0">
      <selection sqref="A1:B5"/>
    </sheetView>
  </sheetViews>
  <sheetFormatPr baseColWidth="10" defaultRowHeight="15" x14ac:dyDescent="0.2"/>
  <cols>
    <col min="2" max="2" width="19.83203125" customWidth="1"/>
  </cols>
  <sheetData>
    <row r="1" spans="1:2" x14ac:dyDescent="0.2">
      <c r="A1">
        <v>1</v>
      </c>
      <c r="B1" t="s">
        <v>140</v>
      </c>
    </row>
    <row r="2" spans="1:2" x14ac:dyDescent="0.2">
      <c r="A2">
        <v>2</v>
      </c>
      <c r="B2" t="s">
        <v>141</v>
      </c>
    </row>
    <row r="3" spans="1:2" x14ac:dyDescent="0.2">
      <c r="A3">
        <v>3</v>
      </c>
      <c r="B3" t="s">
        <v>142</v>
      </c>
    </row>
    <row r="4" spans="1:2" x14ac:dyDescent="0.2">
      <c r="A4">
        <v>4</v>
      </c>
      <c r="B4" t="s">
        <v>143</v>
      </c>
    </row>
    <row r="5" spans="1:2" x14ac:dyDescent="0.2">
      <c r="A5">
        <v>5</v>
      </c>
      <c r="B5" t="s">
        <v>144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Blocos</vt:lpstr>
      <vt:lpstr>Bloco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Alves Danelon</cp:lastModifiedBy>
  <dcterms:created xsi:type="dcterms:W3CDTF">2021-02-14T22:45:13Z</dcterms:created>
  <dcterms:modified xsi:type="dcterms:W3CDTF">2021-02-15T00:25:49Z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