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ocuments\Draco\"/>
    </mc:Choice>
  </mc:AlternateContent>
  <bookViews>
    <workbookView xWindow="0" yWindow="0" windowWidth="16380" windowHeight="8190" tabRatio="500" xr2:uid="{00000000-000D-0000-FFFF-FFFF00000000}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D11" i="1"/>
  <c r="D5" i="1"/>
  <c r="F5" i="1" s="1"/>
  <c r="D16" i="1"/>
  <c r="F16" i="1" s="1"/>
  <c r="D13" i="1"/>
  <c r="F13" i="1" s="1"/>
  <c r="D14" i="1"/>
  <c r="D12" i="1"/>
  <c r="F12" i="1" s="1"/>
  <c r="D24" i="1"/>
  <c r="F24" i="1" s="1"/>
  <c r="D23" i="1"/>
  <c r="F23" i="1" s="1"/>
  <c r="D21" i="1"/>
  <c r="F21" i="1" s="1"/>
  <c r="D22" i="1"/>
  <c r="F22" i="1" s="1"/>
  <c r="F14" i="1" l="1"/>
  <c r="D25" i="1"/>
  <c r="F25" i="1"/>
  <c r="F15" i="1" s="1"/>
  <c r="D15" i="1" l="1"/>
  <c r="F17" i="1"/>
  <c r="F6" i="1" s="1"/>
  <c r="D6" i="1" s="1"/>
  <c r="C6" i="1" s="1"/>
  <c r="F7" i="1"/>
  <c r="D7" i="1"/>
  <c r="C15" i="1" l="1"/>
  <c r="D17" i="1"/>
</calcChain>
</file>

<file path=xl/sharedStrings.xml><?xml version="1.0" encoding="utf-8"?>
<sst xmlns="http://schemas.openxmlformats.org/spreadsheetml/2006/main" count="49" uniqueCount="31">
  <si>
    <t>Project Draco Power Budget</t>
  </si>
  <si>
    <t>Battery Rail</t>
  </si>
  <si>
    <t>Component</t>
  </si>
  <si>
    <t>Quantity</t>
  </si>
  <si>
    <t>Current Draw (mA)</t>
  </si>
  <si>
    <t>Total Current (mA)</t>
  </si>
  <si>
    <t>Voltage (V)</t>
  </si>
  <si>
    <t>Power (mW)</t>
  </si>
  <si>
    <t>Notes</t>
  </si>
  <si>
    <t>3.3V Rail</t>
  </si>
  <si>
    <t>Sum</t>
  </si>
  <si>
    <t>5.0V Rail</t>
  </si>
  <si>
    <t>SD Card</t>
  </si>
  <si>
    <t>MS5607</t>
  </si>
  <si>
    <t>RFM95HW</t>
  </si>
  <si>
    <t>Atmega 2560</t>
  </si>
  <si>
    <t>Main MCU</t>
  </si>
  <si>
    <t>HV Servos</t>
  </si>
  <si>
    <t>LORA Radio</t>
  </si>
  <si>
    <t>TXS010</t>
  </si>
  <si>
    <t>Level Shifter</t>
  </si>
  <si>
    <t>SAM-M8Q</t>
  </si>
  <si>
    <t>GPS</t>
  </si>
  <si>
    <t>BMX055</t>
  </si>
  <si>
    <t>IMU</t>
  </si>
  <si>
    <t>LEDs</t>
  </si>
  <si>
    <t>5.0v Rail</t>
  </si>
  <si>
    <t>Test Servo</t>
  </si>
  <si>
    <t>If you were to plug test servos in</t>
  </si>
  <si>
    <t>5V Imax is 3.5A</t>
  </si>
  <si>
    <t>3.3V Imax is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</si>
</sst>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/>
    <xf numFmtId="0" fontId="0" fillId="0" borderId="4" xfId="0" applyFont="1" applyBorder="1"/>
    <xf numFmtId="2" fontId="0" fillId="0" borderId="0" xfId="0" applyNumberFormat="1" applyBorder="1"/>
    <xf numFmtId="0" fontId="0" fillId="0" borderId="5" xfId="0" applyBorder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7" zoomScaleNormal="100" workbookViewId="0">
      <selection activeCell="C29" sqref="C29"/>
    </sheetView>
  </sheetViews>
  <sheetFormatPr defaultRowHeight="15" x14ac:dyDescent="0.25"/>
  <cols>
    <col min="1" max="1" width="26.140625" customWidth="1"/>
    <col min="2" max="2" width="8.7109375" customWidth="1"/>
    <col min="3" max="3" width="17.85546875" customWidth="1"/>
    <col min="4" max="4" width="17.7109375" customWidth="1"/>
    <col min="5" max="5" width="11" customWidth="1"/>
    <col min="6" max="6" width="12.140625" customWidth="1"/>
    <col min="7" max="7" width="30.28515625" customWidth="1"/>
    <col min="8" max="1025" width="8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2" t="s">
        <v>1</v>
      </c>
      <c r="B3" s="13"/>
      <c r="C3" s="13"/>
      <c r="D3" s="13"/>
      <c r="E3" s="13"/>
      <c r="F3" s="13"/>
      <c r="G3" s="14"/>
      <c r="H3" s="1"/>
      <c r="I3" s="1"/>
      <c r="J3" s="1"/>
      <c r="K3" s="1"/>
      <c r="L3" s="1"/>
      <c r="M3" s="1"/>
      <c r="N3" s="1"/>
    </row>
    <row r="4" spans="1:14" x14ac:dyDescent="0.25">
      <c r="A4" s="2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0" t="s">
        <v>8</v>
      </c>
      <c r="H4" s="1"/>
      <c r="I4" s="1"/>
      <c r="J4" s="1"/>
      <c r="K4" s="1"/>
      <c r="L4" s="1"/>
      <c r="M4" s="1"/>
      <c r="N4" s="1"/>
    </row>
    <row r="5" spans="1:14" x14ac:dyDescent="0.25">
      <c r="A5" s="2" t="s">
        <v>17</v>
      </c>
      <c r="B5" s="1">
        <v>10</v>
      </c>
      <c r="C5" s="3">
        <v>1200</v>
      </c>
      <c r="D5" s="1">
        <f>C5*B5</f>
        <v>12000</v>
      </c>
      <c r="E5" s="1">
        <v>8.4</v>
      </c>
      <c r="F5" s="1">
        <f>D5*E5</f>
        <v>100800</v>
      </c>
      <c r="G5" s="4"/>
      <c r="H5" s="1"/>
      <c r="I5" s="1"/>
      <c r="J5" s="1"/>
      <c r="K5" s="1"/>
      <c r="L5" s="1"/>
      <c r="M5" s="1"/>
      <c r="N5" s="1"/>
    </row>
    <row r="6" spans="1:14" x14ac:dyDescent="0.25">
      <c r="A6" s="2" t="s">
        <v>26</v>
      </c>
      <c r="B6" s="1">
        <v>1</v>
      </c>
      <c r="C6" s="3">
        <f>D6</f>
        <v>639.54613095238096</v>
      </c>
      <c r="D6" s="1">
        <f>F6/E6</f>
        <v>639.54613095238096</v>
      </c>
      <c r="E6" s="1">
        <v>8.4</v>
      </c>
      <c r="F6" s="1">
        <f>F17/0.8</f>
        <v>5372.1875</v>
      </c>
      <c r="G6" s="4"/>
      <c r="H6" s="1"/>
      <c r="I6" s="1"/>
      <c r="J6" s="1"/>
      <c r="K6" s="1"/>
      <c r="L6" s="1"/>
      <c r="M6" s="1"/>
      <c r="N6" s="1"/>
    </row>
    <row r="7" spans="1:14" ht="15.75" thickBot="1" x14ac:dyDescent="0.3">
      <c r="A7" s="5" t="s">
        <v>10</v>
      </c>
      <c r="B7" s="7"/>
      <c r="C7" s="6"/>
      <c r="D7" s="6">
        <f>SUM(D4:D6)</f>
        <v>12639.546130952382</v>
      </c>
      <c r="E7" s="7"/>
      <c r="F7" s="7">
        <f>SUM(F4:F6)</f>
        <v>106172.1875</v>
      </c>
      <c r="G7" s="8"/>
      <c r="H7" s="1"/>
      <c r="I7" s="1"/>
      <c r="J7" s="1"/>
      <c r="K7" s="1"/>
      <c r="L7" s="1"/>
      <c r="M7" s="1"/>
      <c r="N7" s="1"/>
    </row>
    <row r="8" spans="1:14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2" t="s">
        <v>11</v>
      </c>
      <c r="B9" s="13"/>
      <c r="C9" s="13"/>
      <c r="D9" s="13"/>
      <c r="E9" s="13"/>
      <c r="F9" s="13"/>
      <c r="G9" s="14"/>
      <c r="H9" s="1"/>
      <c r="I9" s="1"/>
      <c r="J9" s="1"/>
      <c r="K9" s="1"/>
      <c r="L9" s="1"/>
      <c r="M9" s="1"/>
      <c r="N9" s="1"/>
    </row>
    <row r="10" spans="1:14" x14ac:dyDescent="0.25">
      <c r="A10" s="2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0" t="s">
        <v>8</v>
      </c>
      <c r="H10" s="1"/>
      <c r="I10" s="1"/>
      <c r="J10" s="1"/>
      <c r="K10" s="1"/>
      <c r="L10" s="1"/>
      <c r="M10" s="1"/>
      <c r="N10" s="1"/>
    </row>
    <row r="11" spans="1:14" x14ac:dyDescent="0.25">
      <c r="A11" s="2" t="s">
        <v>27</v>
      </c>
      <c r="B11" s="1">
        <v>10</v>
      </c>
      <c r="C11" s="1">
        <v>40</v>
      </c>
      <c r="D11" s="1">
        <f>C11*B11</f>
        <v>400</v>
      </c>
      <c r="E11" s="1">
        <v>5</v>
      </c>
      <c r="F11" s="1">
        <f>D11*E11</f>
        <v>2000</v>
      </c>
      <c r="G11" s="10" t="s">
        <v>28</v>
      </c>
      <c r="H11" s="1"/>
      <c r="I11" s="1"/>
      <c r="J11" s="1"/>
      <c r="K11" s="1"/>
      <c r="L11" s="1"/>
      <c r="M11" s="1"/>
      <c r="N11" s="1"/>
    </row>
    <row r="12" spans="1:14" x14ac:dyDescent="0.25">
      <c r="A12" s="2" t="s">
        <v>15</v>
      </c>
      <c r="B12" s="1">
        <v>1</v>
      </c>
      <c r="C12" s="1">
        <v>200</v>
      </c>
      <c r="D12" s="1">
        <f>C12*B12</f>
        <v>200</v>
      </c>
      <c r="E12" s="1">
        <v>5</v>
      </c>
      <c r="F12" s="1">
        <f>D12*E12</f>
        <v>1000</v>
      </c>
      <c r="G12" s="4" t="s">
        <v>16</v>
      </c>
      <c r="H12" s="1"/>
      <c r="I12" s="1"/>
      <c r="J12" s="1"/>
      <c r="K12" s="1"/>
      <c r="L12" s="1"/>
      <c r="M12" s="1"/>
      <c r="N12" s="1"/>
    </row>
    <row r="13" spans="1:14" x14ac:dyDescent="0.25">
      <c r="A13" s="2" t="s">
        <v>19</v>
      </c>
      <c r="B13" s="1">
        <v>1</v>
      </c>
      <c r="C13" s="1">
        <v>1</v>
      </c>
      <c r="D13" s="1">
        <f t="shared" ref="D13:D14" si="0">C13*B13</f>
        <v>1</v>
      </c>
      <c r="E13" s="1">
        <v>5</v>
      </c>
      <c r="F13" s="1">
        <f t="shared" ref="F13:F16" si="1">D13*E13</f>
        <v>5</v>
      </c>
      <c r="G13" s="4" t="s">
        <v>20</v>
      </c>
      <c r="H13" s="1"/>
      <c r="I13" s="1"/>
      <c r="J13" s="1"/>
      <c r="K13" s="1"/>
      <c r="L13" s="1"/>
      <c r="M13" s="1"/>
      <c r="N13" s="1"/>
    </row>
    <row r="14" spans="1:14" x14ac:dyDescent="0.25">
      <c r="A14" s="2" t="s">
        <v>12</v>
      </c>
      <c r="B14" s="1">
        <v>1</v>
      </c>
      <c r="C14" s="1">
        <v>100</v>
      </c>
      <c r="D14" s="1">
        <f t="shared" si="0"/>
        <v>100</v>
      </c>
      <c r="E14" s="1">
        <v>5</v>
      </c>
      <c r="F14" s="1">
        <f t="shared" si="1"/>
        <v>500</v>
      </c>
      <c r="G14" s="4"/>
      <c r="H14" s="1"/>
      <c r="I14" s="1"/>
      <c r="J14" s="1"/>
      <c r="K14" s="1"/>
      <c r="L14" s="1"/>
      <c r="M14" s="1"/>
      <c r="N14" s="1"/>
    </row>
    <row r="15" spans="1:14" x14ac:dyDescent="0.25">
      <c r="A15" s="2" t="s">
        <v>9</v>
      </c>
      <c r="B15" s="11">
        <v>1</v>
      </c>
      <c r="C15" s="1">
        <f>D15</f>
        <v>143.54999999999998</v>
      </c>
      <c r="D15" s="1">
        <f>F15/E15</f>
        <v>143.54999999999998</v>
      </c>
      <c r="E15" s="11">
        <v>5</v>
      </c>
      <c r="F15" s="1">
        <f>F25/0.8</f>
        <v>717.74999999999989</v>
      </c>
      <c r="G15" s="4"/>
      <c r="H15" s="1"/>
      <c r="I15" s="1"/>
      <c r="J15" s="1"/>
      <c r="K15" s="1"/>
      <c r="L15" s="1"/>
      <c r="M15" s="1"/>
      <c r="N15" s="1"/>
    </row>
    <row r="16" spans="1:14" x14ac:dyDescent="0.25">
      <c r="A16" s="2" t="s">
        <v>25</v>
      </c>
      <c r="B16" s="11">
        <v>3</v>
      </c>
      <c r="C16" s="1">
        <v>5</v>
      </c>
      <c r="D16" s="1">
        <f>C16*B16</f>
        <v>15</v>
      </c>
      <c r="E16" s="1">
        <v>5</v>
      </c>
      <c r="F16" s="1">
        <f t="shared" si="1"/>
        <v>75</v>
      </c>
      <c r="G16" s="4"/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 s="5" t="s">
        <v>10</v>
      </c>
      <c r="B17" s="7"/>
      <c r="C17" s="7"/>
      <c r="D17" s="7">
        <f>SUM(D11:D16)</f>
        <v>859.55</v>
      </c>
      <c r="E17" s="7"/>
      <c r="F17" s="7">
        <f>SUM(F11:F16)</f>
        <v>4297.75</v>
      </c>
      <c r="G17" s="8"/>
      <c r="H17" s="1"/>
      <c r="I17" s="1"/>
      <c r="J17" s="1"/>
      <c r="K17" s="1"/>
      <c r="L17" s="1"/>
      <c r="M17" s="1"/>
      <c r="N17" s="1"/>
    </row>
    <row r="18" spans="1:14" ht="15.75" thickBot="1" x14ac:dyDescent="0.3">
      <c r="A18" s="9"/>
      <c r="B18" s="1"/>
      <c r="C18" s="1"/>
      <c r="D18" s="1"/>
      <c r="E18" s="9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2" t="s">
        <v>9</v>
      </c>
      <c r="B19" s="13"/>
      <c r="C19" s="13"/>
      <c r="D19" s="13"/>
      <c r="E19" s="13"/>
      <c r="F19" s="13"/>
      <c r="G19" s="14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0" t="s">
        <v>8</v>
      </c>
      <c r="H20" s="1"/>
      <c r="I20" s="1"/>
      <c r="J20" s="1"/>
      <c r="K20" s="1"/>
      <c r="L20" s="1"/>
      <c r="M20" s="1"/>
      <c r="N20" s="1"/>
    </row>
    <row r="21" spans="1:14" x14ac:dyDescent="0.25">
      <c r="A21" s="2" t="s">
        <v>14</v>
      </c>
      <c r="B21" s="1">
        <v>1</v>
      </c>
      <c r="C21" s="1">
        <v>100</v>
      </c>
      <c r="D21" s="1">
        <f>C21*B21</f>
        <v>100</v>
      </c>
      <c r="E21" s="1">
        <v>3.3</v>
      </c>
      <c r="F21" s="1">
        <f>D21*E21</f>
        <v>330</v>
      </c>
      <c r="G21" s="10" t="s">
        <v>18</v>
      </c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21</v>
      </c>
      <c r="B22" s="1">
        <v>1</v>
      </c>
      <c r="C22" s="1">
        <v>67</v>
      </c>
      <c r="D22" s="1">
        <f>C22*B22</f>
        <v>67</v>
      </c>
      <c r="E22" s="1">
        <v>3.3</v>
      </c>
      <c r="F22" s="1">
        <f t="shared" ref="F22:F24" si="2">D22*E22</f>
        <v>221.1</v>
      </c>
      <c r="G22" s="4" t="s">
        <v>22</v>
      </c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23</v>
      </c>
      <c r="B23" s="1">
        <v>1</v>
      </c>
      <c r="C23" s="1">
        <v>6</v>
      </c>
      <c r="D23" s="1">
        <f>C23*B23</f>
        <v>6</v>
      </c>
      <c r="E23" s="1">
        <v>3.3</v>
      </c>
      <c r="F23" s="1">
        <f t="shared" si="2"/>
        <v>19.799999999999997</v>
      </c>
      <c r="G23" s="4" t="s">
        <v>24</v>
      </c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13</v>
      </c>
      <c r="B24" s="11">
        <v>1</v>
      </c>
      <c r="C24" s="11">
        <v>1</v>
      </c>
      <c r="D24" s="1">
        <f>C24*B24</f>
        <v>1</v>
      </c>
      <c r="E24" s="1">
        <v>3.3</v>
      </c>
      <c r="F24" s="1">
        <f t="shared" si="2"/>
        <v>3.3</v>
      </c>
      <c r="G24" s="10"/>
      <c r="H24" s="1"/>
      <c r="I24" s="1"/>
      <c r="J24" s="1"/>
      <c r="K24" s="1"/>
      <c r="L24" s="1"/>
      <c r="M24" s="1"/>
      <c r="N24" s="1"/>
    </row>
    <row r="25" spans="1:14" ht="15.75" thickBot="1" x14ac:dyDescent="0.3">
      <c r="A25" s="5" t="s">
        <v>10</v>
      </c>
      <c r="B25" s="7"/>
      <c r="C25" s="7"/>
      <c r="D25" s="7">
        <f>SUM(D21:D24)</f>
        <v>174</v>
      </c>
      <c r="E25" s="7"/>
      <c r="F25" s="7">
        <f>SUM(F21:F24)</f>
        <v>574.19999999999993</v>
      </c>
      <c r="G25" s="8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1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1" t="s">
        <v>29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1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mergeCells count="3">
    <mergeCell ref="A3:G3"/>
    <mergeCell ref="A9:G9"/>
    <mergeCell ref="A19:G19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</dc:creator>
  <dc:description/>
  <cp:lastModifiedBy>Vlad</cp:lastModifiedBy>
  <cp:revision>1</cp:revision>
  <dcterms:created xsi:type="dcterms:W3CDTF">2018-01-13T05:38:27Z</dcterms:created>
  <dcterms:modified xsi:type="dcterms:W3CDTF">2018-01-25T06:43:41Z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