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artin/GITHUB/covid19_slovakia/data/"/>
    </mc:Choice>
  </mc:AlternateContent>
  <xr:revisionPtr revIDLastSave="0" documentId="13_ncr:1_{73727927-6339-F14E-86D3-8D6320DF18E5}" xr6:coauthVersionLast="45" xr6:coauthVersionMax="45" xr10:uidLastSave="{00000000-0000-0000-0000-000000000000}"/>
  <bookViews>
    <workbookView xWindow="2460" yWindow="640" windowWidth="24900" windowHeight="17360" xr2:uid="{00000000-000D-0000-FFFF-FFFF00000000}"/>
  </bookViews>
  <sheets>
    <sheet name="SUMMARY" sheetId="1" r:id="rId1"/>
    <sheet name="1st NATIONAL TEST" sheetId="6" r:id="rId2"/>
    <sheet name="2nd NATIONAL TEST" sheetId="8" r:id="rId3"/>
    <sheet name="2nd TEST by settlement" sheetId="9" r:id="rId4"/>
    <sheet name="2nd EXTRA in white counties" sheetId="10" r:id="rId5"/>
  </sheets>
  <definedNames>
    <definedName name="_xlnm._FilterDatabase" localSheetId="0" hidden="1">SUMMARY!$B$4:$Y$83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2" i="1" l="1"/>
  <c r="O22" i="10" l="1"/>
  <c r="P22" i="10" s="1"/>
  <c r="N22" i="10"/>
  <c r="J22" i="10"/>
  <c r="G22" i="10"/>
  <c r="P21" i="10"/>
  <c r="O21" i="10"/>
  <c r="N21" i="10"/>
  <c r="M21" i="10"/>
  <c r="J21" i="10"/>
  <c r="O20" i="10"/>
  <c r="P20" i="10" s="1"/>
  <c r="N20" i="10"/>
  <c r="M20" i="10"/>
  <c r="J20" i="10"/>
  <c r="G20" i="10"/>
  <c r="O19" i="10"/>
  <c r="P19" i="10" s="1"/>
  <c r="N19" i="10"/>
  <c r="M19" i="10"/>
  <c r="J19" i="10"/>
  <c r="G18" i="10"/>
  <c r="O17" i="10"/>
  <c r="P17" i="10" s="1"/>
  <c r="N17" i="10"/>
  <c r="M17" i="10"/>
  <c r="J17" i="10"/>
  <c r="O16" i="10"/>
  <c r="P16" i="10" s="1"/>
  <c r="N16" i="10"/>
  <c r="M16" i="10"/>
  <c r="O15" i="10"/>
  <c r="P15" i="10" s="1"/>
  <c r="N15" i="10"/>
  <c r="J15" i="10"/>
  <c r="O14" i="10"/>
  <c r="P14" i="10" s="1"/>
  <c r="N14" i="10"/>
  <c r="J14" i="10"/>
  <c r="O13" i="10"/>
  <c r="P13" i="10" s="1"/>
  <c r="N13" i="10"/>
  <c r="M13" i="10"/>
  <c r="J13" i="10"/>
  <c r="O12" i="10"/>
  <c r="P12" i="10" s="1"/>
  <c r="N12" i="10"/>
  <c r="M12" i="10"/>
  <c r="J12" i="10"/>
  <c r="P11" i="10"/>
  <c r="O11" i="10"/>
  <c r="N11" i="10"/>
  <c r="J11" i="10"/>
  <c r="P10" i="10"/>
  <c r="O10" i="10"/>
  <c r="N10" i="10"/>
  <c r="J10" i="10"/>
  <c r="P9" i="10"/>
  <c r="O9" i="10"/>
  <c r="N9" i="10"/>
  <c r="M9" i="10"/>
  <c r="J9" i="10"/>
  <c r="O8" i="10"/>
  <c r="P8" i="10" s="1"/>
  <c r="N8" i="10"/>
  <c r="J8" i="10"/>
  <c r="O7" i="10"/>
  <c r="P7" i="10" s="1"/>
  <c r="N7" i="10"/>
  <c r="M7" i="10"/>
  <c r="J7" i="10"/>
  <c r="O6" i="10"/>
  <c r="P6" i="10" s="1"/>
  <c r="N6" i="10"/>
  <c r="J6" i="10"/>
  <c r="O5" i="10"/>
  <c r="P5" i="10" s="1"/>
  <c r="N5" i="10"/>
  <c r="M5" i="10"/>
  <c r="J5" i="10"/>
  <c r="O4" i="10"/>
  <c r="P4" i="10" s="1"/>
  <c r="N4" i="10"/>
  <c r="J4" i="10"/>
  <c r="H1603" i="9" l="1"/>
  <c r="E1603" i="9"/>
  <c r="K1603" i="9" s="1"/>
  <c r="L1600" i="9"/>
  <c r="M1600" i="9" s="1"/>
  <c r="K1600" i="9"/>
  <c r="J1600" i="9"/>
  <c r="G1600" i="9"/>
  <c r="L1599" i="9"/>
  <c r="M1599" i="9" s="1"/>
  <c r="N1599" i="9" s="1"/>
  <c r="K1599" i="9"/>
  <c r="J1599" i="9"/>
  <c r="G1599" i="9"/>
  <c r="L1598" i="9"/>
  <c r="K1598" i="9"/>
  <c r="M1598" i="9" s="1"/>
  <c r="O1598" i="9" s="1"/>
  <c r="J1598" i="9"/>
  <c r="G1598" i="9"/>
  <c r="M1597" i="9"/>
  <c r="O1597" i="9" s="1"/>
  <c r="L1597" i="9"/>
  <c r="K1597" i="9"/>
  <c r="J1597" i="9"/>
  <c r="G1597" i="9"/>
  <c r="M1596" i="9"/>
  <c r="L1596" i="9"/>
  <c r="K1596" i="9"/>
  <c r="J1596" i="9"/>
  <c r="G1596" i="9"/>
  <c r="L1595" i="9"/>
  <c r="K1595" i="9"/>
  <c r="J1595" i="9"/>
  <c r="G1595" i="9"/>
  <c r="N1594" i="9"/>
  <c r="L1594" i="9"/>
  <c r="K1594" i="9"/>
  <c r="M1594" i="9" s="1"/>
  <c r="O1594" i="9" s="1"/>
  <c r="J1594" i="9"/>
  <c r="G1594" i="9"/>
  <c r="N1593" i="9"/>
  <c r="M1593" i="9"/>
  <c r="O1593" i="9" s="1"/>
  <c r="L1593" i="9"/>
  <c r="K1593" i="9"/>
  <c r="J1593" i="9"/>
  <c r="G1593" i="9"/>
  <c r="L1592" i="9"/>
  <c r="M1592" i="9" s="1"/>
  <c r="K1592" i="9"/>
  <c r="J1592" i="9"/>
  <c r="G1592" i="9"/>
  <c r="L1591" i="9"/>
  <c r="M1591" i="9" s="1"/>
  <c r="N1591" i="9" s="1"/>
  <c r="K1591" i="9"/>
  <c r="J1591" i="9"/>
  <c r="G1591" i="9"/>
  <c r="L1590" i="9"/>
  <c r="K1590" i="9"/>
  <c r="M1590" i="9" s="1"/>
  <c r="O1590" i="9" s="1"/>
  <c r="J1590" i="9"/>
  <c r="G1590" i="9"/>
  <c r="M1589" i="9"/>
  <c r="O1589" i="9" s="1"/>
  <c r="L1589" i="9"/>
  <c r="K1589" i="9"/>
  <c r="J1589" i="9"/>
  <c r="G1589" i="9"/>
  <c r="M1588" i="9"/>
  <c r="L1588" i="9"/>
  <c r="K1588" i="9"/>
  <c r="J1588" i="9"/>
  <c r="G1588" i="9"/>
  <c r="L1587" i="9"/>
  <c r="K1587" i="9"/>
  <c r="J1587" i="9"/>
  <c r="G1587" i="9"/>
  <c r="N1586" i="9"/>
  <c r="L1586" i="9"/>
  <c r="K1586" i="9"/>
  <c r="M1586" i="9" s="1"/>
  <c r="O1586" i="9" s="1"/>
  <c r="J1586" i="9"/>
  <c r="G1586" i="9"/>
  <c r="N1585" i="9"/>
  <c r="M1585" i="9"/>
  <c r="O1585" i="9" s="1"/>
  <c r="L1585" i="9"/>
  <c r="K1585" i="9"/>
  <c r="J1585" i="9"/>
  <c r="G1585" i="9"/>
  <c r="L1584" i="9"/>
  <c r="M1584" i="9" s="1"/>
  <c r="K1584" i="9"/>
  <c r="J1584" i="9"/>
  <c r="G1584" i="9"/>
  <c r="L1583" i="9"/>
  <c r="M1583" i="9" s="1"/>
  <c r="N1583" i="9" s="1"/>
  <c r="K1583" i="9"/>
  <c r="J1583" i="9"/>
  <c r="G1583" i="9"/>
  <c r="L1582" i="9"/>
  <c r="K1582" i="9"/>
  <c r="M1582" i="9" s="1"/>
  <c r="O1582" i="9" s="1"/>
  <c r="J1582" i="9"/>
  <c r="G1582" i="9"/>
  <c r="M1581" i="9"/>
  <c r="O1581" i="9" s="1"/>
  <c r="L1581" i="9"/>
  <c r="K1581" i="9"/>
  <c r="J1581" i="9"/>
  <c r="G1581" i="9"/>
  <c r="M1580" i="9"/>
  <c r="L1580" i="9"/>
  <c r="K1580" i="9"/>
  <c r="J1580" i="9"/>
  <c r="G1580" i="9"/>
  <c r="L1579" i="9"/>
  <c r="K1579" i="9"/>
  <c r="J1579" i="9"/>
  <c r="G1579" i="9"/>
  <c r="N1578" i="9"/>
  <c r="L1578" i="9"/>
  <c r="K1578" i="9"/>
  <c r="M1578" i="9" s="1"/>
  <c r="O1578" i="9" s="1"/>
  <c r="J1578" i="9"/>
  <c r="G1578" i="9"/>
  <c r="N1577" i="9"/>
  <c r="M1577" i="9"/>
  <c r="O1577" i="9" s="1"/>
  <c r="L1577" i="9"/>
  <c r="K1577" i="9"/>
  <c r="J1577" i="9"/>
  <c r="G1577" i="9"/>
  <c r="L1576" i="9"/>
  <c r="M1576" i="9" s="1"/>
  <c r="K1576" i="9"/>
  <c r="J1576" i="9"/>
  <c r="N1575" i="9"/>
  <c r="L1575" i="9"/>
  <c r="K1575" i="9"/>
  <c r="M1575" i="9" s="1"/>
  <c r="O1575" i="9" s="1"/>
  <c r="G1575" i="9"/>
  <c r="M1574" i="9"/>
  <c r="L1574" i="9"/>
  <c r="K1574" i="9"/>
  <c r="J1574" i="9"/>
  <c r="G1574" i="9"/>
  <c r="O1573" i="9"/>
  <c r="L1573" i="9"/>
  <c r="M1573" i="9" s="1"/>
  <c r="N1573" i="9" s="1"/>
  <c r="K1573" i="9"/>
  <c r="J1573" i="9"/>
  <c r="G1573" i="9"/>
  <c r="L1572" i="9"/>
  <c r="K1572" i="9"/>
  <c r="M1572" i="9" s="1"/>
  <c r="O1572" i="9" s="1"/>
  <c r="J1572" i="9"/>
  <c r="G1572" i="9"/>
  <c r="M1571" i="9"/>
  <c r="O1571" i="9" s="1"/>
  <c r="L1571" i="9"/>
  <c r="K1571" i="9"/>
  <c r="G1571" i="9"/>
  <c r="O1570" i="9"/>
  <c r="L1570" i="9"/>
  <c r="M1570" i="9" s="1"/>
  <c r="N1570" i="9" s="1"/>
  <c r="K1570" i="9"/>
  <c r="J1570" i="9"/>
  <c r="G1570" i="9"/>
  <c r="L1569" i="9"/>
  <c r="K1569" i="9"/>
  <c r="M1569" i="9" s="1"/>
  <c r="O1569" i="9" s="1"/>
  <c r="J1569" i="9"/>
  <c r="L1568" i="9"/>
  <c r="M1568" i="9" s="1"/>
  <c r="K1568" i="9"/>
  <c r="G1568" i="9"/>
  <c r="N1567" i="9"/>
  <c r="L1567" i="9"/>
  <c r="K1567" i="9"/>
  <c r="M1567" i="9" s="1"/>
  <c r="O1567" i="9" s="1"/>
  <c r="J1567" i="9"/>
  <c r="L1566" i="9"/>
  <c r="M1566" i="9" s="1"/>
  <c r="K1566" i="9"/>
  <c r="G1566" i="9"/>
  <c r="O1565" i="9"/>
  <c r="N1565" i="9"/>
  <c r="L1565" i="9"/>
  <c r="K1565" i="9"/>
  <c r="M1565" i="9" s="1"/>
  <c r="J1565" i="9"/>
  <c r="M1564" i="9"/>
  <c r="L1564" i="9"/>
  <c r="K1564" i="9"/>
  <c r="J1564" i="9"/>
  <c r="L1563" i="9"/>
  <c r="K1563" i="9"/>
  <c r="M1563" i="9" s="1"/>
  <c r="O1563" i="9" s="1"/>
  <c r="J1563" i="9"/>
  <c r="M1562" i="9"/>
  <c r="L1562" i="9"/>
  <c r="K1562" i="9"/>
  <c r="G1562" i="9"/>
  <c r="L1561" i="9"/>
  <c r="K1561" i="9"/>
  <c r="M1561" i="9" s="1"/>
  <c r="O1561" i="9" s="1"/>
  <c r="J1561" i="9"/>
  <c r="L1560" i="9"/>
  <c r="M1560" i="9" s="1"/>
  <c r="K1560" i="9"/>
  <c r="J1560" i="9"/>
  <c r="G1560" i="9"/>
  <c r="L1559" i="9"/>
  <c r="M1559" i="9" s="1"/>
  <c r="N1559" i="9" s="1"/>
  <c r="K1559" i="9"/>
  <c r="J1559" i="9"/>
  <c r="M1558" i="9"/>
  <c r="O1558" i="9" s="1"/>
  <c r="L1558" i="9"/>
  <c r="K1558" i="9"/>
  <c r="J1558" i="9"/>
  <c r="O1557" i="9"/>
  <c r="L1557" i="9"/>
  <c r="M1557" i="9" s="1"/>
  <c r="N1557" i="9" s="1"/>
  <c r="K1557" i="9"/>
  <c r="J1557" i="9"/>
  <c r="G1557" i="9"/>
  <c r="L1556" i="9"/>
  <c r="K1556" i="9"/>
  <c r="M1556" i="9" s="1"/>
  <c r="O1556" i="9" s="1"/>
  <c r="J1556" i="9"/>
  <c r="L1555" i="9"/>
  <c r="M1555" i="9" s="1"/>
  <c r="K1555" i="9"/>
  <c r="J1555" i="9"/>
  <c r="N1554" i="9"/>
  <c r="L1554" i="9"/>
  <c r="K1554" i="9"/>
  <c r="M1554" i="9" s="1"/>
  <c r="O1554" i="9" s="1"/>
  <c r="J1554" i="9"/>
  <c r="G1554" i="9"/>
  <c r="N1553" i="9"/>
  <c r="M1553" i="9"/>
  <c r="O1553" i="9" s="1"/>
  <c r="L1553" i="9"/>
  <c r="K1553" i="9"/>
  <c r="J1553" i="9"/>
  <c r="L1552" i="9"/>
  <c r="K1552" i="9"/>
  <c r="G1552" i="9"/>
  <c r="N1551" i="9"/>
  <c r="M1551" i="9"/>
  <c r="O1551" i="9" s="1"/>
  <c r="L1551" i="9"/>
  <c r="K1551" i="9"/>
  <c r="J1551" i="9"/>
  <c r="L1550" i="9"/>
  <c r="K1550" i="9"/>
  <c r="J1550" i="9"/>
  <c r="G1550" i="9"/>
  <c r="O1549" i="9"/>
  <c r="N1549" i="9"/>
  <c r="L1549" i="9"/>
  <c r="K1549" i="9"/>
  <c r="M1549" i="9" s="1"/>
  <c r="J1549" i="9"/>
  <c r="M1548" i="9"/>
  <c r="L1548" i="9"/>
  <c r="K1548" i="9"/>
  <c r="J1548" i="9"/>
  <c r="G1548" i="9"/>
  <c r="L1547" i="9"/>
  <c r="K1547" i="9"/>
  <c r="J1547" i="9"/>
  <c r="N1546" i="9"/>
  <c r="M1546" i="9"/>
  <c r="O1546" i="9" s="1"/>
  <c r="L1546" i="9"/>
  <c r="K1546" i="9"/>
  <c r="J1546" i="9"/>
  <c r="G1546" i="9"/>
  <c r="L1545" i="9"/>
  <c r="M1545" i="9" s="1"/>
  <c r="K1545" i="9"/>
  <c r="G1545" i="9"/>
  <c r="O1544" i="9"/>
  <c r="N1544" i="9"/>
  <c r="L1544" i="9"/>
  <c r="K1544" i="9"/>
  <c r="M1544" i="9" s="1"/>
  <c r="J1544" i="9"/>
  <c r="G1544" i="9"/>
  <c r="N1543" i="9"/>
  <c r="M1543" i="9"/>
  <c r="O1543" i="9" s="1"/>
  <c r="L1543" i="9"/>
  <c r="K1543" i="9"/>
  <c r="J1543" i="9"/>
  <c r="L1542" i="9"/>
  <c r="K1542" i="9"/>
  <c r="J1542" i="9"/>
  <c r="G1542" i="9"/>
  <c r="O1541" i="9"/>
  <c r="N1541" i="9"/>
  <c r="L1541" i="9"/>
  <c r="K1541" i="9"/>
  <c r="M1541" i="9" s="1"/>
  <c r="J1541" i="9"/>
  <c r="M1540" i="9"/>
  <c r="L1540" i="9"/>
  <c r="K1540" i="9"/>
  <c r="J1540" i="9"/>
  <c r="O1539" i="9"/>
  <c r="L1539" i="9"/>
  <c r="K1539" i="9"/>
  <c r="M1539" i="9" s="1"/>
  <c r="N1539" i="9" s="1"/>
  <c r="G1539" i="9"/>
  <c r="M1538" i="9"/>
  <c r="L1538" i="9"/>
  <c r="K1538" i="9"/>
  <c r="J1538" i="9"/>
  <c r="L1537" i="9"/>
  <c r="K1537" i="9"/>
  <c r="M1537" i="9" s="1"/>
  <c r="O1537" i="9" s="1"/>
  <c r="J1537" i="9"/>
  <c r="O1536" i="9"/>
  <c r="N1536" i="9"/>
  <c r="L1536" i="9"/>
  <c r="K1536" i="9"/>
  <c r="L1535" i="9"/>
  <c r="M1535" i="9" s="1"/>
  <c r="K1535" i="9"/>
  <c r="J1535" i="9"/>
  <c r="N1534" i="9"/>
  <c r="L1534" i="9"/>
  <c r="K1534" i="9"/>
  <c r="M1534" i="9" s="1"/>
  <c r="O1534" i="9" s="1"/>
  <c r="G1534" i="9"/>
  <c r="L1533" i="9"/>
  <c r="M1533" i="9" s="1"/>
  <c r="K1533" i="9"/>
  <c r="J1533" i="9"/>
  <c r="O1532" i="9"/>
  <c r="N1532" i="9"/>
  <c r="L1532" i="9"/>
  <c r="K1532" i="9"/>
  <c r="M1532" i="9" s="1"/>
  <c r="J1532" i="9"/>
  <c r="M1531" i="9"/>
  <c r="L1531" i="9"/>
  <c r="K1531" i="9"/>
  <c r="J1531" i="9"/>
  <c r="O1530" i="9"/>
  <c r="L1530" i="9"/>
  <c r="K1530" i="9"/>
  <c r="M1530" i="9" s="1"/>
  <c r="N1530" i="9" s="1"/>
  <c r="J1530" i="9"/>
  <c r="M1529" i="9"/>
  <c r="L1529" i="9"/>
  <c r="K1529" i="9"/>
  <c r="G1529" i="9"/>
  <c r="L1528" i="9"/>
  <c r="K1528" i="9"/>
  <c r="M1528" i="9" s="1"/>
  <c r="O1528" i="9" s="1"/>
  <c r="J1528" i="9"/>
  <c r="L1527" i="9"/>
  <c r="M1527" i="9" s="1"/>
  <c r="K1527" i="9"/>
  <c r="J1527" i="9"/>
  <c r="L1526" i="9"/>
  <c r="M1526" i="9" s="1"/>
  <c r="O1526" i="9" s="1"/>
  <c r="K1526" i="9"/>
  <c r="J1526" i="9"/>
  <c r="L1525" i="9"/>
  <c r="M1525" i="9" s="1"/>
  <c r="K1525" i="9"/>
  <c r="G1525" i="9"/>
  <c r="O1524" i="9"/>
  <c r="N1524" i="9"/>
  <c r="L1524" i="9"/>
  <c r="M1524" i="9" s="1"/>
  <c r="K1524" i="9"/>
  <c r="J1524" i="9"/>
  <c r="M1523" i="9"/>
  <c r="L1523" i="9"/>
  <c r="K1523" i="9"/>
  <c r="J1523" i="9"/>
  <c r="L1522" i="9"/>
  <c r="K1522" i="9"/>
  <c r="J1522" i="9"/>
  <c r="M1521" i="9"/>
  <c r="L1521" i="9"/>
  <c r="K1521" i="9"/>
  <c r="G1521" i="9"/>
  <c r="L1520" i="9"/>
  <c r="K1520" i="9"/>
  <c r="G1520" i="9"/>
  <c r="L1519" i="9"/>
  <c r="M1519" i="9" s="1"/>
  <c r="K1519" i="9"/>
  <c r="G1519" i="9"/>
  <c r="L1518" i="9"/>
  <c r="M1518" i="9" s="1"/>
  <c r="O1518" i="9" s="1"/>
  <c r="K1518" i="9"/>
  <c r="G1518" i="9"/>
  <c r="L1517" i="9"/>
  <c r="M1517" i="9" s="1"/>
  <c r="K1517" i="9"/>
  <c r="G1517" i="9"/>
  <c r="O1516" i="9"/>
  <c r="N1516" i="9"/>
  <c r="L1516" i="9"/>
  <c r="M1516" i="9" s="1"/>
  <c r="K1516" i="9"/>
  <c r="G1516" i="9"/>
  <c r="M1515" i="9"/>
  <c r="L1515" i="9"/>
  <c r="K1515" i="9"/>
  <c r="G1515" i="9"/>
  <c r="L1514" i="9"/>
  <c r="K1514" i="9"/>
  <c r="J1514" i="9"/>
  <c r="M1513" i="9"/>
  <c r="L1513" i="9"/>
  <c r="K1513" i="9"/>
  <c r="G1513" i="9"/>
  <c r="L1512" i="9"/>
  <c r="K1512" i="9"/>
  <c r="J1512" i="9"/>
  <c r="L1511" i="9"/>
  <c r="M1511" i="9" s="1"/>
  <c r="K1511" i="9"/>
  <c r="G1511" i="9"/>
  <c r="L1510" i="9"/>
  <c r="M1510" i="9" s="1"/>
  <c r="O1510" i="9" s="1"/>
  <c r="K1510" i="9"/>
  <c r="J1510" i="9"/>
  <c r="L1509" i="9"/>
  <c r="M1509" i="9" s="1"/>
  <c r="K1509" i="9"/>
  <c r="J1509" i="9"/>
  <c r="O1508" i="9"/>
  <c r="N1508" i="9"/>
  <c r="L1508" i="9"/>
  <c r="M1508" i="9" s="1"/>
  <c r="K1508" i="9"/>
  <c r="G1508" i="9"/>
  <c r="M1507" i="9"/>
  <c r="L1507" i="9"/>
  <c r="K1507" i="9"/>
  <c r="G1507" i="9"/>
  <c r="L1506" i="9"/>
  <c r="K1506" i="9"/>
  <c r="J1506" i="9"/>
  <c r="L1505" i="9"/>
  <c r="M1505" i="9" s="1"/>
  <c r="K1505" i="9"/>
  <c r="G1505" i="9"/>
  <c r="L1504" i="9"/>
  <c r="M1504" i="9" s="1"/>
  <c r="O1504" i="9" s="1"/>
  <c r="K1504" i="9"/>
  <c r="G1504" i="9"/>
  <c r="M1503" i="9"/>
  <c r="O1503" i="9" s="1"/>
  <c r="L1503" i="9"/>
  <c r="K1503" i="9"/>
  <c r="G1503" i="9"/>
  <c r="L1502" i="9"/>
  <c r="M1502" i="9" s="1"/>
  <c r="K1502" i="9"/>
  <c r="J1502" i="9"/>
  <c r="M1501" i="9"/>
  <c r="O1501" i="9" s="1"/>
  <c r="L1501" i="9"/>
  <c r="K1501" i="9"/>
  <c r="J1501" i="9"/>
  <c r="G1501" i="9"/>
  <c r="L1500" i="9"/>
  <c r="M1500" i="9" s="1"/>
  <c r="K1500" i="9"/>
  <c r="J1500" i="9"/>
  <c r="L1499" i="9"/>
  <c r="K1499" i="9"/>
  <c r="M1499" i="9" s="1"/>
  <c r="G1499" i="9"/>
  <c r="L1498" i="9"/>
  <c r="M1498" i="9" s="1"/>
  <c r="K1498" i="9"/>
  <c r="G1498" i="9"/>
  <c r="L1497" i="9"/>
  <c r="K1497" i="9"/>
  <c r="M1497" i="9" s="1"/>
  <c r="G1497" i="9"/>
  <c r="L1496" i="9"/>
  <c r="M1496" i="9" s="1"/>
  <c r="K1496" i="9"/>
  <c r="J1496" i="9"/>
  <c r="L1495" i="9"/>
  <c r="K1495" i="9"/>
  <c r="M1495" i="9" s="1"/>
  <c r="G1495" i="9"/>
  <c r="L1494" i="9"/>
  <c r="M1494" i="9" s="1"/>
  <c r="K1494" i="9"/>
  <c r="G1494" i="9"/>
  <c r="L1493" i="9"/>
  <c r="K1493" i="9"/>
  <c r="M1493" i="9" s="1"/>
  <c r="J1493" i="9"/>
  <c r="L1492" i="9"/>
  <c r="M1492" i="9" s="1"/>
  <c r="K1492" i="9"/>
  <c r="J1492" i="9"/>
  <c r="L1491" i="9"/>
  <c r="K1491" i="9"/>
  <c r="M1491" i="9" s="1"/>
  <c r="J1491" i="9"/>
  <c r="L1490" i="9"/>
  <c r="M1490" i="9" s="1"/>
  <c r="K1490" i="9"/>
  <c r="J1490" i="9"/>
  <c r="L1489" i="9"/>
  <c r="K1489" i="9"/>
  <c r="M1489" i="9" s="1"/>
  <c r="G1489" i="9"/>
  <c r="L1488" i="9"/>
  <c r="M1488" i="9" s="1"/>
  <c r="K1488" i="9"/>
  <c r="G1488" i="9"/>
  <c r="L1487" i="9"/>
  <c r="K1487" i="9"/>
  <c r="M1487" i="9" s="1"/>
  <c r="J1487" i="9"/>
  <c r="G1487" i="9"/>
  <c r="M1486" i="9"/>
  <c r="O1486" i="9" s="1"/>
  <c r="L1486" i="9"/>
  <c r="K1486" i="9"/>
  <c r="G1486" i="9"/>
  <c r="L1485" i="9"/>
  <c r="M1485" i="9" s="1"/>
  <c r="K1485" i="9"/>
  <c r="G1485" i="9"/>
  <c r="M1484" i="9"/>
  <c r="O1484" i="9" s="1"/>
  <c r="L1484" i="9"/>
  <c r="K1484" i="9"/>
  <c r="G1484" i="9"/>
  <c r="L1483" i="9"/>
  <c r="M1483" i="9" s="1"/>
  <c r="K1483" i="9"/>
  <c r="J1483" i="9"/>
  <c r="M1482" i="9"/>
  <c r="O1482" i="9" s="1"/>
  <c r="L1482" i="9"/>
  <c r="K1482" i="9"/>
  <c r="J1482" i="9"/>
  <c r="L1481" i="9"/>
  <c r="K1481" i="9"/>
  <c r="G1481" i="9"/>
  <c r="M1480" i="9"/>
  <c r="L1480" i="9"/>
  <c r="K1480" i="9"/>
  <c r="G1480" i="9"/>
  <c r="L1479" i="9"/>
  <c r="K1479" i="9"/>
  <c r="J1479" i="9"/>
  <c r="M1478" i="9"/>
  <c r="L1478" i="9"/>
  <c r="K1478" i="9"/>
  <c r="G1478" i="9"/>
  <c r="L1477" i="9"/>
  <c r="K1477" i="9"/>
  <c r="G1477" i="9"/>
  <c r="O1476" i="9"/>
  <c r="N1476" i="9"/>
  <c r="L1476" i="9"/>
  <c r="K1476" i="9"/>
  <c r="N1475" i="9"/>
  <c r="M1475" i="9"/>
  <c r="O1475" i="9" s="1"/>
  <c r="L1475" i="9"/>
  <c r="K1475" i="9"/>
  <c r="J1475" i="9"/>
  <c r="L1474" i="9"/>
  <c r="M1474" i="9" s="1"/>
  <c r="N1474" i="9" s="1"/>
  <c r="K1474" i="9"/>
  <c r="J1474" i="9"/>
  <c r="M1473" i="9"/>
  <c r="O1473" i="9" s="1"/>
  <c r="L1473" i="9"/>
  <c r="K1473" i="9"/>
  <c r="G1473" i="9"/>
  <c r="O1472" i="9"/>
  <c r="L1472" i="9"/>
  <c r="M1472" i="9" s="1"/>
  <c r="N1472" i="9" s="1"/>
  <c r="K1472" i="9"/>
  <c r="J1472" i="9"/>
  <c r="N1471" i="9"/>
  <c r="M1471" i="9"/>
  <c r="O1471" i="9" s="1"/>
  <c r="L1471" i="9"/>
  <c r="K1471" i="9"/>
  <c r="G1471" i="9"/>
  <c r="O1470" i="9"/>
  <c r="L1470" i="9"/>
  <c r="M1470" i="9" s="1"/>
  <c r="N1470" i="9" s="1"/>
  <c r="K1470" i="9"/>
  <c r="J1470" i="9"/>
  <c r="N1469" i="9"/>
  <c r="M1469" i="9"/>
  <c r="O1469" i="9" s="1"/>
  <c r="L1469" i="9"/>
  <c r="K1469" i="9"/>
  <c r="G1469" i="9"/>
  <c r="L1468" i="9"/>
  <c r="K1468" i="9"/>
  <c r="G1468" i="9"/>
  <c r="N1467" i="9"/>
  <c r="M1467" i="9"/>
  <c r="O1467" i="9" s="1"/>
  <c r="L1467" i="9"/>
  <c r="K1467" i="9"/>
  <c r="G1467" i="9"/>
  <c r="L1466" i="9"/>
  <c r="M1466" i="9" s="1"/>
  <c r="N1466" i="9" s="1"/>
  <c r="K1466" i="9"/>
  <c r="J1466" i="9"/>
  <c r="O1465" i="9"/>
  <c r="N1465" i="9"/>
  <c r="L1465" i="9"/>
  <c r="K1465" i="9"/>
  <c r="M1464" i="9"/>
  <c r="O1464" i="9" s="1"/>
  <c r="L1464" i="9"/>
  <c r="K1464" i="9"/>
  <c r="G1464" i="9"/>
  <c r="O1463" i="9"/>
  <c r="L1463" i="9"/>
  <c r="M1463" i="9" s="1"/>
  <c r="N1463" i="9" s="1"/>
  <c r="K1463" i="9"/>
  <c r="J1463" i="9"/>
  <c r="N1462" i="9"/>
  <c r="M1462" i="9"/>
  <c r="O1462" i="9" s="1"/>
  <c r="L1462" i="9"/>
  <c r="K1462" i="9"/>
  <c r="J1462" i="9"/>
  <c r="O1461" i="9"/>
  <c r="L1461" i="9"/>
  <c r="M1461" i="9" s="1"/>
  <c r="N1461" i="9" s="1"/>
  <c r="K1461" i="9"/>
  <c r="G1461" i="9"/>
  <c r="N1460" i="9"/>
  <c r="M1460" i="9"/>
  <c r="O1460" i="9" s="1"/>
  <c r="L1460" i="9"/>
  <c r="K1460" i="9"/>
  <c r="G1460" i="9"/>
  <c r="O1459" i="9"/>
  <c r="N1459" i="9"/>
  <c r="L1459" i="9"/>
  <c r="K1459" i="9"/>
  <c r="L1458" i="9"/>
  <c r="M1458" i="9" s="1"/>
  <c r="O1458" i="9" s="1"/>
  <c r="K1458" i="9"/>
  <c r="J1458" i="9"/>
  <c r="M1457" i="9"/>
  <c r="O1457" i="9" s="1"/>
  <c r="L1457" i="9"/>
  <c r="K1457" i="9"/>
  <c r="J1457" i="9"/>
  <c r="O1456" i="9"/>
  <c r="N1456" i="9"/>
  <c r="L1456" i="9"/>
  <c r="M1456" i="9" s="1"/>
  <c r="K1456" i="9"/>
  <c r="G1456" i="9"/>
  <c r="N1455" i="9"/>
  <c r="M1455" i="9"/>
  <c r="O1455" i="9" s="1"/>
  <c r="L1455" i="9"/>
  <c r="K1455" i="9"/>
  <c r="J1455" i="9"/>
  <c r="L1454" i="9"/>
  <c r="M1454" i="9" s="1"/>
  <c r="O1454" i="9" s="1"/>
  <c r="K1454" i="9"/>
  <c r="J1454" i="9"/>
  <c r="M1453" i="9"/>
  <c r="O1453" i="9" s="1"/>
  <c r="L1453" i="9"/>
  <c r="K1453" i="9"/>
  <c r="J1453" i="9"/>
  <c r="O1452" i="9"/>
  <c r="N1452" i="9"/>
  <c r="L1452" i="9"/>
  <c r="M1452" i="9" s="1"/>
  <c r="K1452" i="9"/>
  <c r="J1452" i="9"/>
  <c r="L1451" i="9"/>
  <c r="M1451" i="9" s="1"/>
  <c r="K1451" i="9"/>
  <c r="J1451" i="9"/>
  <c r="N1450" i="9"/>
  <c r="M1450" i="9"/>
  <c r="O1450" i="9" s="1"/>
  <c r="L1450" i="9"/>
  <c r="K1450" i="9"/>
  <c r="J1450" i="9"/>
  <c r="L1449" i="9"/>
  <c r="M1449" i="9" s="1"/>
  <c r="K1449" i="9"/>
  <c r="G1449" i="9"/>
  <c r="N1448" i="9"/>
  <c r="M1448" i="9"/>
  <c r="O1448" i="9" s="1"/>
  <c r="L1448" i="9"/>
  <c r="K1448" i="9"/>
  <c r="J1448" i="9"/>
  <c r="L1447" i="9"/>
  <c r="M1447" i="9" s="1"/>
  <c r="K1447" i="9"/>
  <c r="G1447" i="9"/>
  <c r="N1446" i="9"/>
  <c r="M1446" i="9"/>
  <c r="O1446" i="9" s="1"/>
  <c r="L1446" i="9"/>
  <c r="K1446" i="9"/>
  <c r="J1446" i="9"/>
  <c r="L1445" i="9"/>
  <c r="M1445" i="9" s="1"/>
  <c r="K1445" i="9"/>
  <c r="G1445" i="9"/>
  <c r="N1444" i="9"/>
  <c r="M1444" i="9"/>
  <c r="O1444" i="9" s="1"/>
  <c r="L1444" i="9"/>
  <c r="K1444" i="9"/>
  <c r="J1444" i="9"/>
  <c r="G1444" i="9"/>
  <c r="M1443" i="9"/>
  <c r="O1443" i="9" s="1"/>
  <c r="L1443" i="9"/>
  <c r="K1443" i="9"/>
  <c r="J1443" i="9"/>
  <c r="L1442" i="9"/>
  <c r="K1442" i="9"/>
  <c r="M1442" i="9" s="1"/>
  <c r="J1442" i="9"/>
  <c r="G1442" i="9"/>
  <c r="N1441" i="9"/>
  <c r="M1441" i="9"/>
  <c r="O1441" i="9" s="1"/>
  <c r="L1441" i="9"/>
  <c r="K1441" i="9"/>
  <c r="J1441" i="9"/>
  <c r="L1440" i="9"/>
  <c r="M1440" i="9" s="1"/>
  <c r="K1440" i="9"/>
  <c r="J1440" i="9"/>
  <c r="G1440" i="9"/>
  <c r="L1439" i="9"/>
  <c r="K1439" i="9"/>
  <c r="M1439" i="9" s="1"/>
  <c r="G1439" i="9"/>
  <c r="M1438" i="9"/>
  <c r="O1438" i="9" s="1"/>
  <c r="L1438" i="9"/>
  <c r="K1438" i="9"/>
  <c r="J1438" i="9"/>
  <c r="L1437" i="9"/>
  <c r="K1437" i="9"/>
  <c r="M1437" i="9" s="1"/>
  <c r="G1437" i="9"/>
  <c r="M1436" i="9"/>
  <c r="O1436" i="9" s="1"/>
  <c r="L1436" i="9"/>
  <c r="K1436" i="9"/>
  <c r="J1436" i="9"/>
  <c r="G1436" i="9"/>
  <c r="L1435" i="9"/>
  <c r="M1435" i="9" s="1"/>
  <c r="K1435" i="9"/>
  <c r="J1435" i="9"/>
  <c r="N1434" i="9"/>
  <c r="M1434" i="9"/>
  <c r="O1434" i="9" s="1"/>
  <c r="L1434" i="9"/>
  <c r="K1434" i="9"/>
  <c r="J1434" i="9"/>
  <c r="L1433" i="9"/>
  <c r="M1433" i="9" s="1"/>
  <c r="K1433" i="9"/>
  <c r="J1433" i="9"/>
  <c r="N1432" i="9"/>
  <c r="M1432" i="9"/>
  <c r="O1432" i="9" s="1"/>
  <c r="L1432" i="9"/>
  <c r="K1432" i="9"/>
  <c r="G1432" i="9"/>
  <c r="L1431" i="9"/>
  <c r="M1431" i="9" s="1"/>
  <c r="K1431" i="9"/>
  <c r="J1431" i="9"/>
  <c r="N1430" i="9"/>
  <c r="M1430" i="9"/>
  <c r="O1430" i="9" s="1"/>
  <c r="L1430" i="9"/>
  <c r="K1430" i="9"/>
  <c r="J1430" i="9"/>
  <c r="L1429" i="9"/>
  <c r="M1429" i="9" s="1"/>
  <c r="K1429" i="9"/>
  <c r="J1429" i="9"/>
  <c r="G1429" i="9"/>
  <c r="L1428" i="9"/>
  <c r="K1428" i="9"/>
  <c r="M1428" i="9" s="1"/>
  <c r="J1428" i="9"/>
  <c r="M1427" i="9"/>
  <c r="O1427" i="9" s="1"/>
  <c r="L1427" i="9"/>
  <c r="K1427" i="9"/>
  <c r="G1427" i="9"/>
  <c r="L1426" i="9"/>
  <c r="K1426" i="9"/>
  <c r="M1426" i="9" s="1"/>
  <c r="G1426" i="9"/>
  <c r="M1425" i="9"/>
  <c r="O1425" i="9" s="1"/>
  <c r="L1425" i="9"/>
  <c r="K1425" i="9"/>
  <c r="J1425" i="9"/>
  <c r="L1424" i="9"/>
  <c r="K1424" i="9"/>
  <c r="M1424" i="9" s="1"/>
  <c r="J1424" i="9"/>
  <c r="O1423" i="9"/>
  <c r="N1423" i="9"/>
  <c r="L1423" i="9"/>
  <c r="K1423" i="9"/>
  <c r="M1422" i="9"/>
  <c r="O1422" i="9" s="1"/>
  <c r="L1422" i="9"/>
  <c r="K1422" i="9"/>
  <c r="G1422" i="9"/>
  <c r="L1421" i="9"/>
  <c r="K1421" i="9"/>
  <c r="M1421" i="9" s="1"/>
  <c r="J1421" i="9"/>
  <c r="M1420" i="9"/>
  <c r="O1420" i="9" s="1"/>
  <c r="L1420" i="9"/>
  <c r="K1420" i="9"/>
  <c r="G1420" i="9"/>
  <c r="O1419" i="9"/>
  <c r="N1419" i="9"/>
  <c r="L1419" i="9"/>
  <c r="K1419" i="9"/>
  <c r="L1418" i="9"/>
  <c r="K1418" i="9"/>
  <c r="M1418" i="9" s="1"/>
  <c r="J1418" i="9"/>
  <c r="M1417" i="9"/>
  <c r="O1417" i="9" s="1"/>
  <c r="L1417" i="9"/>
  <c r="K1417" i="9"/>
  <c r="J1417" i="9"/>
  <c r="L1416" i="9"/>
  <c r="K1416" i="9"/>
  <c r="M1416" i="9" s="1"/>
  <c r="G1416" i="9"/>
  <c r="M1415" i="9"/>
  <c r="O1415" i="9" s="1"/>
  <c r="L1415" i="9"/>
  <c r="K1415" i="9"/>
  <c r="J1415" i="9"/>
  <c r="L1414" i="9"/>
  <c r="K1414" i="9"/>
  <c r="M1414" i="9" s="1"/>
  <c r="G1414" i="9"/>
  <c r="M1413" i="9"/>
  <c r="O1413" i="9" s="1"/>
  <c r="L1413" i="9"/>
  <c r="K1413" i="9"/>
  <c r="G1413" i="9"/>
  <c r="O1412" i="9"/>
  <c r="N1412" i="9"/>
  <c r="L1412" i="9"/>
  <c r="K1412" i="9"/>
  <c r="L1411" i="9"/>
  <c r="K1411" i="9"/>
  <c r="M1411" i="9" s="1"/>
  <c r="J1411" i="9"/>
  <c r="M1410" i="9"/>
  <c r="O1410" i="9" s="1"/>
  <c r="L1410" i="9"/>
  <c r="K1410" i="9"/>
  <c r="G1410" i="9"/>
  <c r="L1409" i="9"/>
  <c r="K1409" i="9"/>
  <c r="M1409" i="9" s="1"/>
  <c r="J1409" i="9"/>
  <c r="M1408" i="9"/>
  <c r="O1408" i="9" s="1"/>
  <c r="L1408" i="9"/>
  <c r="K1408" i="9"/>
  <c r="G1408" i="9"/>
  <c r="L1407" i="9"/>
  <c r="K1407" i="9"/>
  <c r="M1407" i="9" s="1"/>
  <c r="J1407" i="9"/>
  <c r="M1406" i="9"/>
  <c r="O1406" i="9" s="1"/>
  <c r="L1406" i="9"/>
  <c r="K1406" i="9"/>
  <c r="G1406" i="9"/>
  <c r="L1405" i="9"/>
  <c r="K1405" i="9"/>
  <c r="M1405" i="9" s="1"/>
  <c r="G1405" i="9"/>
  <c r="M1404" i="9"/>
  <c r="O1404" i="9" s="1"/>
  <c r="L1404" i="9"/>
  <c r="K1404" i="9"/>
  <c r="J1404" i="9"/>
  <c r="L1403" i="9"/>
  <c r="K1403" i="9"/>
  <c r="M1403" i="9" s="1"/>
  <c r="J1403" i="9"/>
  <c r="G1403" i="9"/>
  <c r="N1402" i="9"/>
  <c r="M1402" i="9"/>
  <c r="O1402" i="9" s="1"/>
  <c r="L1402" i="9"/>
  <c r="K1402" i="9"/>
  <c r="J1402" i="9"/>
  <c r="L1401" i="9"/>
  <c r="M1401" i="9" s="1"/>
  <c r="K1401" i="9"/>
  <c r="G1401" i="9"/>
  <c r="N1400" i="9"/>
  <c r="M1400" i="9"/>
  <c r="O1400" i="9" s="1"/>
  <c r="L1400" i="9"/>
  <c r="K1400" i="9"/>
  <c r="G1400" i="9"/>
  <c r="O1399" i="9"/>
  <c r="N1399" i="9"/>
  <c r="L1399" i="9"/>
  <c r="K1399" i="9"/>
  <c r="L1398" i="9"/>
  <c r="M1398" i="9" s="1"/>
  <c r="K1398" i="9"/>
  <c r="G1398" i="9"/>
  <c r="N1397" i="9"/>
  <c r="M1397" i="9"/>
  <c r="O1397" i="9" s="1"/>
  <c r="L1397" i="9"/>
  <c r="K1397" i="9"/>
  <c r="J1397" i="9"/>
  <c r="L1396" i="9"/>
  <c r="M1396" i="9" s="1"/>
  <c r="K1396" i="9"/>
  <c r="G1396" i="9"/>
  <c r="N1395" i="9"/>
  <c r="M1395" i="9"/>
  <c r="O1395" i="9" s="1"/>
  <c r="L1395" i="9"/>
  <c r="K1395" i="9"/>
  <c r="J1395" i="9"/>
  <c r="L1394" i="9"/>
  <c r="M1394" i="9" s="1"/>
  <c r="K1394" i="9"/>
  <c r="J1394" i="9"/>
  <c r="N1393" i="9"/>
  <c r="M1393" i="9"/>
  <c r="O1393" i="9" s="1"/>
  <c r="L1393" i="9"/>
  <c r="K1393" i="9"/>
  <c r="G1393" i="9"/>
  <c r="L1392" i="9"/>
  <c r="M1392" i="9" s="1"/>
  <c r="K1392" i="9"/>
  <c r="J1392" i="9"/>
  <c r="N1391" i="9"/>
  <c r="M1391" i="9"/>
  <c r="O1391" i="9" s="1"/>
  <c r="L1391" i="9"/>
  <c r="K1391" i="9"/>
  <c r="J1391" i="9"/>
  <c r="L1390" i="9"/>
  <c r="M1390" i="9" s="1"/>
  <c r="K1390" i="9"/>
  <c r="G1390" i="9"/>
  <c r="N1389" i="9"/>
  <c r="M1389" i="9"/>
  <c r="O1389" i="9" s="1"/>
  <c r="L1389" i="9"/>
  <c r="K1389" i="9"/>
  <c r="G1389" i="9"/>
  <c r="L1388" i="9"/>
  <c r="M1388" i="9" s="1"/>
  <c r="K1388" i="9"/>
  <c r="G1388" i="9"/>
  <c r="N1387" i="9"/>
  <c r="M1387" i="9"/>
  <c r="O1387" i="9" s="1"/>
  <c r="L1387" i="9"/>
  <c r="K1387" i="9"/>
  <c r="G1387" i="9"/>
  <c r="L1386" i="9"/>
  <c r="M1386" i="9" s="1"/>
  <c r="K1386" i="9"/>
  <c r="G1386" i="9"/>
  <c r="N1385" i="9"/>
  <c r="M1385" i="9"/>
  <c r="O1385" i="9" s="1"/>
  <c r="L1385" i="9"/>
  <c r="K1385" i="9"/>
  <c r="G1385" i="9"/>
  <c r="L1384" i="9"/>
  <c r="M1384" i="9" s="1"/>
  <c r="K1384" i="9"/>
  <c r="J1384" i="9"/>
  <c r="M1383" i="9"/>
  <c r="O1383" i="9" s="1"/>
  <c r="L1383" i="9"/>
  <c r="K1383" i="9"/>
  <c r="J1383" i="9"/>
  <c r="O1382" i="9"/>
  <c r="L1382" i="9"/>
  <c r="M1382" i="9" s="1"/>
  <c r="N1382" i="9" s="1"/>
  <c r="K1382" i="9"/>
  <c r="J1382" i="9"/>
  <c r="N1381" i="9"/>
  <c r="M1381" i="9"/>
  <c r="O1381" i="9" s="1"/>
  <c r="L1381" i="9"/>
  <c r="K1381" i="9"/>
  <c r="J1381" i="9"/>
  <c r="L1380" i="9"/>
  <c r="K1380" i="9"/>
  <c r="G1380" i="9"/>
  <c r="N1379" i="9"/>
  <c r="M1379" i="9"/>
  <c r="O1379" i="9" s="1"/>
  <c r="L1379" i="9"/>
  <c r="K1379" i="9"/>
  <c r="J1379" i="9"/>
  <c r="G1379" i="9"/>
  <c r="L1378" i="9"/>
  <c r="M1378" i="9" s="1"/>
  <c r="K1378" i="9"/>
  <c r="J1378" i="9"/>
  <c r="G1378" i="9"/>
  <c r="O1377" i="9"/>
  <c r="L1377" i="9"/>
  <c r="M1377" i="9" s="1"/>
  <c r="N1377" i="9" s="1"/>
  <c r="K1377" i="9"/>
  <c r="J1377" i="9"/>
  <c r="G1377" i="9"/>
  <c r="L1376" i="9"/>
  <c r="K1376" i="9"/>
  <c r="M1376" i="9" s="1"/>
  <c r="N1376" i="9" s="1"/>
  <c r="J1376" i="9"/>
  <c r="G1376" i="9"/>
  <c r="M1375" i="9"/>
  <c r="O1375" i="9" s="1"/>
  <c r="L1375" i="9"/>
  <c r="K1375" i="9"/>
  <c r="J1375" i="9"/>
  <c r="G1375" i="9"/>
  <c r="M1374" i="9"/>
  <c r="L1374" i="9"/>
  <c r="K1374" i="9"/>
  <c r="J1374" i="9"/>
  <c r="G1374" i="9"/>
  <c r="L1373" i="9"/>
  <c r="K1373" i="9"/>
  <c r="J1373" i="9"/>
  <c r="G1373" i="9"/>
  <c r="O1372" i="9"/>
  <c r="N1372" i="9"/>
  <c r="L1372" i="9"/>
  <c r="K1372" i="9"/>
  <c r="M1372" i="9" s="1"/>
  <c r="J1372" i="9"/>
  <c r="G1372" i="9"/>
  <c r="N1371" i="9"/>
  <c r="M1371" i="9"/>
  <c r="O1371" i="9" s="1"/>
  <c r="L1371" i="9"/>
  <c r="K1371" i="9"/>
  <c r="J1371" i="9"/>
  <c r="G1371" i="9"/>
  <c r="L1370" i="9"/>
  <c r="M1370" i="9" s="1"/>
  <c r="K1370" i="9"/>
  <c r="J1370" i="9"/>
  <c r="G1370" i="9"/>
  <c r="O1369" i="9"/>
  <c r="L1369" i="9"/>
  <c r="M1369" i="9" s="1"/>
  <c r="N1369" i="9" s="1"/>
  <c r="K1369" i="9"/>
  <c r="J1369" i="9"/>
  <c r="G1369" i="9"/>
  <c r="L1368" i="9"/>
  <c r="K1368" i="9"/>
  <c r="M1368" i="9" s="1"/>
  <c r="N1368" i="9" s="1"/>
  <c r="J1368" i="9"/>
  <c r="G1368" i="9"/>
  <c r="M1367" i="9"/>
  <c r="O1367" i="9" s="1"/>
  <c r="L1367" i="9"/>
  <c r="K1367" i="9"/>
  <c r="J1367" i="9"/>
  <c r="G1367" i="9"/>
  <c r="M1366" i="9"/>
  <c r="L1366" i="9"/>
  <c r="K1366" i="9"/>
  <c r="J1366" i="9"/>
  <c r="G1366" i="9"/>
  <c r="L1365" i="9"/>
  <c r="K1365" i="9"/>
  <c r="J1365" i="9"/>
  <c r="G1365" i="9"/>
  <c r="O1364" i="9"/>
  <c r="N1364" i="9"/>
  <c r="L1364" i="9"/>
  <c r="K1364" i="9"/>
  <c r="M1364" i="9" s="1"/>
  <c r="J1364" i="9"/>
  <c r="G1364" i="9"/>
  <c r="N1363" i="9"/>
  <c r="M1363" i="9"/>
  <c r="O1363" i="9" s="1"/>
  <c r="L1363" i="9"/>
  <c r="K1363" i="9"/>
  <c r="J1363" i="9"/>
  <c r="G1363" i="9"/>
  <c r="L1362" i="9"/>
  <c r="M1362" i="9" s="1"/>
  <c r="K1362" i="9"/>
  <c r="J1362" i="9"/>
  <c r="G1362" i="9"/>
  <c r="O1361" i="9"/>
  <c r="L1361" i="9"/>
  <c r="M1361" i="9" s="1"/>
  <c r="N1361" i="9" s="1"/>
  <c r="K1361" i="9"/>
  <c r="J1361" i="9"/>
  <c r="G1361" i="9"/>
  <c r="L1360" i="9"/>
  <c r="K1360" i="9"/>
  <c r="M1360" i="9" s="1"/>
  <c r="N1360" i="9" s="1"/>
  <c r="J1360" i="9"/>
  <c r="G1360" i="9"/>
  <c r="M1359" i="9"/>
  <c r="O1359" i="9" s="1"/>
  <c r="L1359" i="9"/>
  <c r="K1359" i="9"/>
  <c r="J1359" i="9"/>
  <c r="G1359" i="9"/>
  <c r="M1358" i="9"/>
  <c r="L1358" i="9"/>
  <c r="K1358" i="9"/>
  <c r="J1358" i="9"/>
  <c r="G1358" i="9"/>
  <c r="L1357" i="9"/>
  <c r="K1357" i="9"/>
  <c r="J1357" i="9"/>
  <c r="G1357" i="9"/>
  <c r="O1356" i="9"/>
  <c r="N1356" i="9"/>
  <c r="L1356" i="9"/>
  <c r="K1356" i="9"/>
  <c r="M1356" i="9" s="1"/>
  <c r="J1356" i="9"/>
  <c r="G1356" i="9"/>
  <c r="N1355" i="9"/>
  <c r="M1355" i="9"/>
  <c r="O1355" i="9" s="1"/>
  <c r="L1355" i="9"/>
  <c r="K1355" i="9"/>
  <c r="J1355" i="9"/>
  <c r="G1355" i="9"/>
  <c r="L1354" i="9"/>
  <c r="M1354" i="9" s="1"/>
  <c r="K1354" i="9"/>
  <c r="J1354" i="9"/>
  <c r="G1354" i="9"/>
  <c r="O1353" i="9"/>
  <c r="L1353" i="9"/>
  <c r="M1353" i="9" s="1"/>
  <c r="N1353" i="9" s="1"/>
  <c r="K1353" i="9"/>
  <c r="J1353" i="9"/>
  <c r="G1353" i="9"/>
  <c r="L1352" i="9"/>
  <c r="K1352" i="9"/>
  <c r="M1352" i="9" s="1"/>
  <c r="N1352" i="9" s="1"/>
  <c r="J1352" i="9"/>
  <c r="G1352" i="9"/>
  <c r="M1351" i="9"/>
  <c r="O1351" i="9" s="1"/>
  <c r="L1351" i="9"/>
  <c r="K1351" i="9"/>
  <c r="J1351" i="9"/>
  <c r="G1351" i="9"/>
  <c r="M1350" i="9"/>
  <c r="L1350" i="9"/>
  <c r="K1350" i="9"/>
  <c r="G1350" i="9"/>
  <c r="L1349" i="9"/>
  <c r="K1349" i="9"/>
  <c r="M1349" i="9" s="1"/>
  <c r="N1349" i="9" s="1"/>
  <c r="J1349" i="9"/>
  <c r="L1348" i="9"/>
  <c r="M1348" i="9" s="1"/>
  <c r="K1348" i="9"/>
  <c r="J1348" i="9"/>
  <c r="L1347" i="9"/>
  <c r="M1347" i="9" s="1"/>
  <c r="O1347" i="9" s="1"/>
  <c r="K1347" i="9"/>
  <c r="J1347" i="9"/>
  <c r="L1346" i="9"/>
  <c r="M1346" i="9" s="1"/>
  <c r="K1346" i="9"/>
  <c r="J1346" i="9"/>
  <c r="N1345" i="9"/>
  <c r="L1345" i="9"/>
  <c r="K1345" i="9"/>
  <c r="M1345" i="9" s="1"/>
  <c r="O1345" i="9" s="1"/>
  <c r="G1345" i="9"/>
  <c r="O1344" i="9"/>
  <c r="M1344" i="9"/>
  <c r="N1344" i="9" s="1"/>
  <c r="L1344" i="9"/>
  <c r="K1344" i="9"/>
  <c r="J1344" i="9"/>
  <c r="L1343" i="9"/>
  <c r="M1343" i="9" s="1"/>
  <c r="K1343" i="9"/>
  <c r="J1343" i="9"/>
  <c r="N1342" i="9"/>
  <c r="M1342" i="9"/>
  <c r="O1342" i="9" s="1"/>
  <c r="L1342" i="9"/>
  <c r="K1342" i="9"/>
  <c r="G1342" i="9"/>
  <c r="L1341" i="9"/>
  <c r="M1341" i="9" s="1"/>
  <c r="K1341" i="9"/>
  <c r="J1341" i="9"/>
  <c r="G1341" i="9"/>
  <c r="L1340" i="9"/>
  <c r="M1340" i="9" s="1"/>
  <c r="K1340" i="9"/>
  <c r="J1340" i="9"/>
  <c r="G1340" i="9"/>
  <c r="N1339" i="9"/>
  <c r="M1339" i="9"/>
  <c r="O1339" i="9" s="1"/>
  <c r="L1339" i="9"/>
  <c r="K1339" i="9"/>
  <c r="J1339" i="9"/>
  <c r="G1339" i="9"/>
  <c r="M1338" i="9"/>
  <c r="O1338" i="9" s="1"/>
  <c r="L1338" i="9"/>
  <c r="K1338" i="9"/>
  <c r="J1338" i="9"/>
  <c r="G1338" i="9"/>
  <c r="L1337" i="9"/>
  <c r="M1337" i="9" s="1"/>
  <c r="K1337" i="9"/>
  <c r="J1337" i="9"/>
  <c r="G1337" i="9"/>
  <c r="L1336" i="9"/>
  <c r="M1336" i="9" s="1"/>
  <c r="K1336" i="9"/>
  <c r="J1336" i="9"/>
  <c r="G1336" i="9"/>
  <c r="N1335" i="9"/>
  <c r="M1335" i="9"/>
  <c r="O1335" i="9" s="1"/>
  <c r="L1335" i="9"/>
  <c r="K1335" i="9"/>
  <c r="J1335" i="9"/>
  <c r="G1335" i="9"/>
  <c r="M1334" i="9"/>
  <c r="O1334" i="9" s="1"/>
  <c r="L1334" i="9"/>
  <c r="K1334" i="9"/>
  <c r="J1334" i="9"/>
  <c r="G1334" i="9"/>
  <c r="L1333" i="9"/>
  <c r="M1333" i="9" s="1"/>
  <c r="K1333" i="9"/>
  <c r="J1333" i="9"/>
  <c r="G1333" i="9"/>
  <c r="L1332" i="9"/>
  <c r="M1332" i="9" s="1"/>
  <c r="K1332" i="9"/>
  <c r="J1332" i="9"/>
  <c r="G1332" i="9"/>
  <c r="N1331" i="9"/>
  <c r="M1331" i="9"/>
  <c r="O1331" i="9" s="1"/>
  <c r="L1331" i="9"/>
  <c r="K1331" i="9"/>
  <c r="J1331" i="9"/>
  <c r="G1331" i="9"/>
  <c r="M1330" i="9"/>
  <c r="O1330" i="9" s="1"/>
  <c r="L1330" i="9"/>
  <c r="K1330" i="9"/>
  <c r="J1330" i="9"/>
  <c r="G1330" i="9"/>
  <c r="L1329" i="9"/>
  <c r="M1329" i="9" s="1"/>
  <c r="K1329" i="9"/>
  <c r="J1329" i="9"/>
  <c r="G1329" i="9"/>
  <c r="L1328" i="9"/>
  <c r="M1328" i="9" s="1"/>
  <c r="K1328" i="9"/>
  <c r="J1328" i="9"/>
  <c r="G1328" i="9"/>
  <c r="N1327" i="9"/>
  <c r="M1327" i="9"/>
  <c r="O1327" i="9" s="1"/>
  <c r="L1327" i="9"/>
  <c r="K1327" i="9"/>
  <c r="J1327" i="9"/>
  <c r="G1327" i="9"/>
  <c r="M1326" i="9"/>
  <c r="O1326" i="9" s="1"/>
  <c r="L1326" i="9"/>
  <c r="K1326" i="9"/>
  <c r="J1326" i="9"/>
  <c r="G1326" i="9"/>
  <c r="L1325" i="9"/>
  <c r="M1325" i="9" s="1"/>
  <c r="K1325" i="9"/>
  <c r="J1325" i="9"/>
  <c r="G1325" i="9"/>
  <c r="L1324" i="9"/>
  <c r="M1324" i="9" s="1"/>
  <c r="K1324" i="9"/>
  <c r="J1324" i="9"/>
  <c r="G1324" i="9"/>
  <c r="N1323" i="9"/>
  <c r="M1323" i="9"/>
  <c r="O1323" i="9" s="1"/>
  <c r="L1323" i="9"/>
  <c r="K1323" i="9"/>
  <c r="J1323" i="9"/>
  <c r="G1323" i="9"/>
  <c r="M1322" i="9"/>
  <c r="O1322" i="9" s="1"/>
  <c r="L1322" i="9"/>
  <c r="K1322" i="9"/>
  <c r="J1322" i="9"/>
  <c r="G1322" i="9"/>
  <c r="L1321" i="9"/>
  <c r="M1321" i="9" s="1"/>
  <c r="K1321" i="9"/>
  <c r="J1321" i="9"/>
  <c r="G1321" i="9"/>
  <c r="L1320" i="9"/>
  <c r="M1320" i="9" s="1"/>
  <c r="K1320" i="9"/>
  <c r="J1320" i="9"/>
  <c r="G1320" i="9"/>
  <c r="N1319" i="9"/>
  <c r="M1319" i="9"/>
  <c r="O1319" i="9" s="1"/>
  <c r="L1319" i="9"/>
  <c r="K1319" i="9"/>
  <c r="J1319" i="9"/>
  <c r="G1319" i="9"/>
  <c r="M1318" i="9"/>
  <c r="O1318" i="9" s="1"/>
  <c r="L1318" i="9"/>
  <c r="K1318" i="9"/>
  <c r="J1318" i="9"/>
  <c r="G1318" i="9"/>
  <c r="L1317" i="9"/>
  <c r="M1317" i="9" s="1"/>
  <c r="K1317" i="9"/>
  <c r="J1317" i="9"/>
  <c r="G1317" i="9"/>
  <c r="L1316" i="9"/>
  <c r="M1316" i="9" s="1"/>
  <c r="K1316" i="9"/>
  <c r="J1316" i="9"/>
  <c r="G1316" i="9"/>
  <c r="N1315" i="9"/>
  <c r="M1315" i="9"/>
  <c r="O1315" i="9" s="1"/>
  <c r="L1315" i="9"/>
  <c r="K1315" i="9"/>
  <c r="J1315" i="9"/>
  <c r="G1315" i="9"/>
  <c r="M1314" i="9"/>
  <c r="O1314" i="9" s="1"/>
  <c r="L1314" i="9"/>
  <c r="K1314" i="9"/>
  <c r="J1314" i="9"/>
  <c r="G1314" i="9"/>
  <c r="L1313" i="9"/>
  <c r="M1313" i="9" s="1"/>
  <c r="K1313" i="9"/>
  <c r="J1313" i="9"/>
  <c r="G1313" i="9"/>
  <c r="L1312" i="9"/>
  <c r="M1312" i="9" s="1"/>
  <c r="K1312" i="9"/>
  <c r="J1312" i="9"/>
  <c r="G1312" i="9"/>
  <c r="N1311" i="9"/>
  <c r="M1311" i="9"/>
  <c r="O1311" i="9" s="1"/>
  <c r="L1311" i="9"/>
  <c r="K1311" i="9"/>
  <c r="J1311" i="9"/>
  <c r="G1311" i="9"/>
  <c r="M1310" i="9"/>
  <c r="O1310" i="9" s="1"/>
  <c r="L1310" i="9"/>
  <c r="K1310" i="9"/>
  <c r="J1310" i="9"/>
  <c r="G1310" i="9"/>
  <c r="L1309" i="9"/>
  <c r="M1309" i="9" s="1"/>
  <c r="K1309" i="9"/>
  <c r="J1309" i="9"/>
  <c r="G1309" i="9"/>
  <c r="L1308" i="9"/>
  <c r="M1308" i="9" s="1"/>
  <c r="K1308" i="9"/>
  <c r="J1308" i="9"/>
  <c r="G1308" i="9"/>
  <c r="N1307" i="9"/>
  <c r="M1307" i="9"/>
  <c r="O1307" i="9" s="1"/>
  <c r="L1307" i="9"/>
  <c r="K1307" i="9"/>
  <c r="J1307" i="9"/>
  <c r="G1307" i="9"/>
  <c r="M1306" i="9"/>
  <c r="O1306" i="9" s="1"/>
  <c r="L1306" i="9"/>
  <c r="K1306" i="9"/>
  <c r="J1306" i="9"/>
  <c r="L1305" i="9"/>
  <c r="M1305" i="9" s="1"/>
  <c r="K1305" i="9"/>
  <c r="G1305" i="9"/>
  <c r="M1304" i="9"/>
  <c r="O1304" i="9" s="1"/>
  <c r="L1304" i="9"/>
  <c r="K1304" i="9"/>
  <c r="G1304" i="9"/>
  <c r="L1303" i="9"/>
  <c r="M1303" i="9" s="1"/>
  <c r="K1303" i="9"/>
  <c r="J1303" i="9"/>
  <c r="G1303" i="9"/>
  <c r="N1302" i="9"/>
  <c r="M1302" i="9"/>
  <c r="O1302" i="9" s="1"/>
  <c r="L1302" i="9"/>
  <c r="K1302" i="9"/>
  <c r="J1302" i="9"/>
  <c r="L1301" i="9"/>
  <c r="M1301" i="9" s="1"/>
  <c r="K1301" i="9"/>
  <c r="J1301" i="9"/>
  <c r="G1301" i="9"/>
  <c r="L1300" i="9"/>
  <c r="K1300" i="9"/>
  <c r="G1300" i="9"/>
  <c r="M1299" i="9"/>
  <c r="L1299" i="9"/>
  <c r="K1299" i="9"/>
  <c r="G1299" i="9"/>
  <c r="L1298" i="9"/>
  <c r="K1298" i="9"/>
  <c r="G1298" i="9"/>
  <c r="M1297" i="9"/>
  <c r="L1297" i="9"/>
  <c r="K1297" i="9"/>
  <c r="G1297" i="9"/>
  <c r="L1296" i="9"/>
  <c r="K1296" i="9"/>
  <c r="G1296" i="9"/>
  <c r="M1295" i="9"/>
  <c r="L1295" i="9"/>
  <c r="K1295" i="9"/>
  <c r="G1295" i="9"/>
  <c r="L1294" i="9"/>
  <c r="K1294" i="9"/>
  <c r="G1294" i="9"/>
  <c r="M1293" i="9"/>
  <c r="L1293" i="9"/>
  <c r="K1293" i="9"/>
  <c r="J1293" i="9"/>
  <c r="L1292" i="9"/>
  <c r="K1292" i="9"/>
  <c r="G1292" i="9"/>
  <c r="M1291" i="9"/>
  <c r="L1291" i="9"/>
  <c r="K1291" i="9"/>
  <c r="J1291" i="9"/>
  <c r="G1291" i="9"/>
  <c r="L1290" i="9"/>
  <c r="M1290" i="9" s="1"/>
  <c r="K1290" i="9"/>
  <c r="J1290" i="9"/>
  <c r="N1289" i="9"/>
  <c r="M1289" i="9"/>
  <c r="O1289" i="9" s="1"/>
  <c r="L1289" i="9"/>
  <c r="K1289" i="9"/>
  <c r="J1289" i="9"/>
  <c r="L1288" i="9"/>
  <c r="M1288" i="9" s="1"/>
  <c r="K1288" i="9"/>
  <c r="G1288" i="9"/>
  <c r="N1287" i="9"/>
  <c r="M1287" i="9"/>
  <c r="O1287" i="9" s="1"/>
  <c r="L1287" i="9"/>
  <c r="K1287" i="9"/>
  <c r="J1287" i="9"/>
  <c r="G1287" i="9"/>
  <c r="M1286" i="9"/>
  <c r="L1286" i="9"/>
  <c r="K1286" i="9"/>
  <c r="J1286" i="9"/>
  <c r="O1285" i="9"/>
  <c r="N1285" i="9"/>
  <c r="L1285" i="9"/>
  <c r="M1285" i="9" s="1"/>
  <c r="K1285" i="9"/>
  <c r="J1285" i="9"/>
  <c r="M1284" i="9"/>
  <c r="L1284" i="9"/>
  <c r="K1284" i="9"/>
  <c r="G1284" i="9"/>
  <c r="L1283" i="9"/>
  <c r="K1283" i="9"/>
  <c r="G1283" i="9"/>
  <c r="M1282" i="9"/>
  <c r="L1282" i="9"/>
  <c r="K1282" i="9"/>
  <c r="G1282" i="9"/>
  <c r="L1281" i="9"/>
  <c r="M1281" i="9" s="1"/>
  <c r="O1281" i="9" s="1"/>
  <c r="K1281" i="9"/>
  <c r="G1281" i="9"/>
  <c r="L1280" i="9"/>
  <c r="M1280" i="9" s="1"/>
  <c r="K1280" i="9"/>
  <c r="G1280" i="9"/>
  <c r="N1279" i="9"/>
  <c r="L1279" i="9"/>
  <c r="M1279" i="9" s="1"/>
  <c r="O1279" i="9" s="1"/>
  <c r="K1279" i="9"/>
  <c r="J1279" i="9"/>
  <c r="G1279" i="9"/>
  <c r="N1278" i="9"/>
  <c r="M1278" i="9"/>
  <c r="O1278" i="9" s="1"/>
  <c r="L1278" i="9"/>
  <c r="K1278" i="9"/>
  <c r="J1278" i="9"/>
  <c r="G1278" i="9"/>
  <c r="L1277" i="9"/>
  <c r="M1277" i="9" s="1"/>
  <c r="K1277" i="9"/>
  <c r="G1277" i="9"/>
  <c r="N1276" i="9"/>
  <c r="L1276" i="9"/>
  <c r="M1276" i="9" s="1"/>
  <c r="O1276" i="9" s="1"/>
  <c r="K1276" i="9"/>
  <c r="G1276" i="9"/>
  <c r="M1275" i="9"/>
  <c r="L1275" i="9"/>
  <c r="K1275" i="9"/>
  <c r="J1275" i="9"/>
  <c r="O1274" i="9"/>
  <c r="N1274" i="9"/>
  <c r="L1274" i="9"/>
  <c r="M1274" i="9" s="1"/>
  <c r="K1274" i="9"/>
  <c r="J1274" i="9"/>
  <c r="G1274" i="9"/>
  <c r="N1273" i="9"/>
  <c r="M1273" i="9"/>
  <c r="O1273" i="9" s="1"/>
  <c r="L1273" i="9"/>
  <c r="K1273" i="9"/>
  <c r="J1273" i="9"/>
  <c r="G1273" i="9"/>
  <c r="M1272" i="9"/>
  <c r="L1272" i="9"/>
  <c r="K1272" i="9"/>
  <c r="J1272" i="9"/>
  <c r="O1271" i="9"/>
  <c r="N1271" i="9"/>
  <c r="L1271" i="9"/>
  <c r="M1271" i="9" s="1"/>
  <c r="K1271" i="9"/>
  <c r="G1271" i="9"/>
  <c r="M1270" i="9"/>
  <c r="L1270" i="9"/>
  <c r="K1270" i="9"/>
  <c r="J1270" i="9"/>
  <c r="G1270" i="9"/>
  <c r="L1269" i="9"/>
  <c r="K1269" i="9"/>
  <c r="J1269" i="9"/>
  <c r="G1269" i="9"/>
  <c r="N1268" i="9"/>
  <c r="L1268" i="9"/>
  <c r="M1268" i="9" s="1"/>
  <c r="O1268" i="9" s="1"/>
  <c r="K1268" i="9"/>
  <c r="J1268" i="9"/>
  <c r="G1268" i="9"/>
  <c r="N1267" i="9"/>
  <c r="M1267" i="9"/>
  <c r="O1267" i="9" s="1"/>
  <c r="L1267" i="9"/>
  <c r="K1267" i="9"/>
  <c r="J1267" i="9"/>
  <c r="G1267" i="9"/>
  <c r="L1266" i="9"/>
  <c r="M1266" i="9" s="1"/>
  <c r="K1266" i="9"/>
  <c r="J1266" i="9"/>
  <c r="G1266" i="9"/>
  <c r="L1265" i="9"/>
  <c r="M1265" i="9" s="1"/>
  <c r="N1265" i="9" s="1"/>
  <c r="K1265" i="9"/>
  <c r="J1265" i="9"/>
  <c r="G1265" i="9"/>
  <c r="L1264" i="9"/>
  <c r="K1264" i="9"/>
  <c r="J1264" i="9"/>
  <c r="G1264" i="9"/>
  <c r="M1263" i="9"/>
  <c r="O1263" i="9" s="1"/>
  <c r="L1263" i="9"/>
  <c r="K1263" i="9"/>
  <c r="J1263" i="9"/>
  <c r="G1263" i="9"/>
  <c r="M1262" i="9"/>
  <c r="L1262" i="9"/>
  <c r="K1262" i="9"/>
  <c r="J1262" i="9"/>
  <c r="G1262" i="9"/>
  <c r="L1261" i="9"/>
  <c r="K1261" i="9"/>
  <c r="J1261" i="9"/>
  <c r="G1261" i="9"/>
  <c r="L1260" i="9"/>
  <c r="M1260" i="9" s="1"/>
  <c r="O1260" i="9" s="1"/>
  <c r="K1260" i="9"/>
  <c r="J1260" i="9"/>
  <c r="G1260" i="9"/>
  <c r="N1259" i="9"/>
  <c r="M1259" i="9"/>
  <c r="O1259" i="9" s="1"/>
  <c r="L1259" i="9"/>
  <c r="K1259" i="9"/>
  <c r="J1259" i="9"/>
  <c r="G1259" i="9"/>
  <c r="L1258" i="9"/>
  <c r="M1258" i="9" s="1"/>
  <c r="K1258" i="9"/>
  <c r="J1258" i="9"/>
  <c r="G1258" i="9"/>
  <c r="L1257" i="9"/>
  <c r="M1257" i="9" s="1"/>
  <c r="N1257" i="9" s="1"/>
  <c r="K1257" i="9"/>
  <c r="J1257" i="9"/>
  <c r="G1257" i="9"/>
  <c r="L1256" i="9"/>
  <c r="K1256" i="9"/>
  <c r="J1256" i="9"/>
  <c r="G1256" i="9"/>
  <c r="M1255" i="9"/>
  <c r="O1255" i="9" s="1"/>
  <c r="L1255" i="9"/>
  <c r="K1255" i="9"/>
  <c r="J1255" i="9"/>
  <c r="G1255" i="9"/>
  <c r="M1254" i="9"/>
  <c r="L1254" i="9"/>
  <c r="K1254" i="9"/>
  <c r="J1254" i="9"/>
  <c r="G1254" i="9"/>
  <c r="L1253" i="9"/>
  <c r="K1253" i="9"/>
  <c r="J1253" i="9"/>
  <c r="G1253" i="9"/>
  <c r="M1252" i="9"/>
  <c r="O1252" i="9" s="1"/>
  <c r="L1252" i="9"/>
  <c r="K1252" i="9"/>
  <c r="J1252" i="9"/>
  <c r="G1252" i="9"/>
  <c r="L1251" i="9"/>
  <c r="M1251" i="9" s="1"/>
  <c r="K1251" i="9"/>
  <c r="J1251" i="9"/>
  <c r="G1251" i="9"/>
  <c r="L1250" i="9"/>
  <c r="M1250" i="9" s="1"/>
  <c r="K1250" i="9"/>
  <c r="G1250" i="9"/>
  <c r="M1249" i="9"/>
  <c r="O1249" i="9" s="1"/>
  <c r="L1249" i="9"/>
  <c r="K1249" i="9"/>
  <c r="J1249" i="9"/>
  <c r="G1249" i="9"/>
  <c r="L1248" i="9"/>
  <c r="M1248" i="9" s="1"/>
  <c r="K1248" i="9"/>
  <c r="J1248" i="9"/>
  <c r="G1248" i="9"/>
  <c r="L1247" i="9"/>
  <c r="M1247" i="9" s="1"/>
  <c r="K1247" i="9"/>
  <c r="J1247" i="9"/>
  <c r="G1247" i="9"/>
  <c r="L1246" i="9"/>
  <c r="K1246" i="9"/>
  <c r="M1246" i="9" s="1"/>
  <c r="G1246" i="9"/>
  <c r="L1245" i="9"/>
  <c r="M1245" i="9" s="1"/>
  <c r="K1245" i="9"/>
  <c r="J1245" i="9"/>
  <c r="G1245" i="9"/>
  <c r="L1244" i="9"/>
  <c r="M1244" i="9" s="1"/>
  <c r="K1244" i="9"/>
  <c r="J1244" i="9"/>
  <c r="G1244" i="9"/>
  <c r="L1243" i="9"/>
  <c r="K1243" i="9"/>
  <c r="M1243" i="9" s="1"/>
  <c r="J1243" i="9"/>
  <c r="G1243" i="9"/>
  <c r="M1242" i="9"/>
  <c r="O1242" i="9" s="1"/>
  <c r="L1242" i="9"/>
  <c r="K1242" i="9"/>
  <c r="J1242" i="9"/>
  <c r="G1242" i="9"/>
  <c r="L1241" i="9"/>
  <c r="M1241" i="9" s="1"/>
  <c r="K1241" i="9"/>
  <c r="J1241" i="9"/>
  <c r="G1241" i="9"/>
  <c r="L1240" i="9"/>
  <c r="M1240" i="9" s="1"/>
  <c r="K1240" i="9"/>
  <c r="J1240" i="9"/>
  <c r="G1240" i="9"/>
  <c r="L1239" i="9"/>
  <c r="K1239" i="9"/>
  <c r="M1239" i="9" s="1"/>
  <c r="J1239" i="9"/>
  <c r="G1239" i="9"/>
  <c r="M1238" i="9"/>
  <c r="O1238" i="9" s="1"/>
  <c r="L1238" i="9"/>
  <c r="K1238" i="9"/>
  <c r="J1238" i="9"/>
  <c r="G1238" i="9"/>
  <c r="L1237" i="9"/>
  <c r="M1237" i="9" s="1"/>
  <c r="K1237" i="9"/>
  <c r="J1237" i="9"/>
  <c r="G1237" i="9"/>
  <c r="L1236" i="9"/>
  <c r="M1236" i="9" s="1"/>
  <c r="K1236" i="9"/>
  <c r="J1236" i="9"/>
  <c r="G1236" i="9"/>
  <c r="L1235" i="9"/>
  <c r="K1235" i="9"/>
  <c r="M1235" i="9" s="1"/>
  <c r="J1235" i="9"/>
  <c r="G1235" i="9"/>
  <c r="M1234" i="9"/>
  <c r="O1234" i="9" s="1"/>
  <c r="L1234" i="9"/>
  <c r="K1234" i="9"/>
  <c r="G1234" i="9"/>
  <c r="L1233" i="9"/>
  <c r="M1233" i="9" s="1"/>
  <c r="K1233" i="9"/>
  <c r="J1233" i="9"/>
  <c r="G1233" i="9"/>
  <c r="L1232" i="9"/>
  <c r="K1232" i="9"/>
  <c r="M1232" i="9" s="1"/>
  <c r="J1232" i="9"/>
  <c r="G1232" i="9"/>
  <c r="M1231" i="9"/>
  <c r="O1231" i="9" s="1"/>
  <c r="L1231" i="9"/>
  <c r="K1231" i="9"/>
  <c r="J1231" i="9"/>
  <c r="G1231" i="9"/>
  <c r="L1230" i="9"/>
  <c r="M1230" i="9" s="1"/>
  <c r="K1230" i="9"/>
  <c r="J1230" i="9"/>
  <c r="G1230" i="9"/>
  <c r="L1229" i="9"/>
  <c r="M1229" i="9" s="1"/>
  <c r="K1229" i="9"/>
  <c r="J1229" i="9"/>
  <c r="G1229" i="9"/>
  <c r="L1228" i="9"/>
  <c r="K1228" i="9"/>
  <c r="M1228" i="9" s="1"/>
  <c r="J1228" i="9"/>
  <c r="G1228" i="9"/>
  <c r="M1227" i="9"/>
  <c r="O1227" i="9" s="1"/>
  <c r="L1227" i="9"/>
  <c r="K1227" i="9"/>
  <c r="J1227" i="9"/>
  <c r="G1227" i="9"/>
  <c r="L1226" i="9"/>
  <c r="M1226" i="9" s="1"/>
  <c r="K1226" i="9"/>
  <c r="J1226" i="9"/>
  <c r="G1226" i="9"/>
  <c r="L1225" i="9"/>
  <c r="M1225" i="9" s="1"/>
  <c r="K1225" i="9"/>
  <c r="G1225" i="9"/>
  <c r="M1224" i="9"/>
  <c r="O1224" i="9" s="1"/>
  <c r="L1224" i="9"/>
  <c r="K1224" i="9"/>
  <c r="J1224" i="9"/>
  <c r="G1224" i="9"/>
  <c r="L1223" i="9"/>
  <c r="M1223" i="9" s="1"/>
  <c r="K1223" i="9"/>
  <c r="J1223" i="9"/>
  <c r="G1223" i="9"/>
  <c r="L1222" i="9"/>
  <c r="M1222" i="9" s="1"/>
  <c r="K1222" i="9"/>
  <c r="J1222" i="9"/>
  <c r="G1222" i="9"/>
  <c r="L1221" i="9"/>
  <c r="K1221" i="9"/>
  <c r="M1221" i="9" s="1"/>
  <c r="J1221" i="9"/>
  <c r="G1221" i="9"/>
  <c r="M1220" i="9"/>
  <c r="O1220" i="9" s="1"/>
  <c r="L1220" i="9"/>
  <c r="K1220" i="9"/>
  <c r="J1220" i="9"/>
  <c r="G1220" i="9"/>
  <c r="L1219" i="9"/>
  <c r="M1219" i="9" s="1"/>
  <c r="K1219" i="9"/>
  <c r="J1219" i="9"/>
  <c r="G1219" i="9"/>
  <c r="L1218" i="9"/>
  <c r="M1218" i="9" s="1"/>
  <c r="K1218" i="9"/>
  <c r="J1218" i="9"/>
  <c r="G1218" i="9"/>
  <c r="L1217" i="9"/>
  <c r="K1217" i="9"/>
  <c r="M1217" i="9" s="1"/>
  <c r="J1217" i="9"/>
  <c r="G1217" i="9"/>
  <c r="M1216" i="9"/>
  <c r="O1216" i="9" s="1"/>
  <c r="L1216" i="9"/>
  <c r="K1216" i="9"/>
  <c r="J1216" i="9"/>
  <c r="G1216" i="9"/>
  <c r="L1215" i="9"/>
  <c r="M1215" i="9" s="1"/>
  <c r="K1215" i="9"/>
  <c r="J1215" i="9"/>
  <c r="G1215" i="9"/>
  <c r="L1214" i="9"/>
  <c r="M1214" i="9" s="1"/>
  <c r="K1214" i="9"/>
  <c r="J1214" i="9"/>
  <c r="G1214" i="9"/>
  <c r="L1213" i="9"/>
  <c r="K1213" i="9"/>
  <c r="M1213" i="9" s="1"/>
  <c r="J1213" i="9"/>
  <c r="G1213" i="9"/>
  <c r="M1212" i="9"/>
  <c r="O1212" i="9" s="1"/>
  <c r="L1212" i="9"/>
  <c r="K1212" i="9"/>
  <c r="J1212" i="9"/>
  <c r="G1212" i="9"/>
  <c r="L1211" i="9"/>
  <c r="M1211" i="9" s="1"/>
  <c r="K1211" i="9"/>
  <c r="J1211" i="9"/>
  <c r="G1211" i="9"/>
  <c r="L1210" i="9"/>
  <c r="M1210" i="9" s="1"/>
  <c r="K1210" i="9"/>
  <c r="J1210" i="9"/>
  <c r="G1210" i="9"/>
  <c r="L1209" i="9"/>
  <c r="K1209" i="9"/>
  <c r="M1209" i="9" s="1"/>
  <c r="J1209" i="9"/>
  <c r="G1209" i="9"/>
  <c r="M1208" i="9"/>
  <c r="O1208" i="9" s="1"/>
  <c r="L1208" i="9"/>
  <c r="K1208" i="9"/>
  <c r="J1208" i="9"/>
  <c r="G1208" i="9"/>
  <c r="L1207" i="9"/>
  <c r="M1207" i="9" s="1"/>
  <c r="K1207" i="9"/>
  <c r="J1207" i="9"/>
  <c r="G1207" i="9"/>
  <c r="L1206" i="9"/>
  <c r="M1206" i="9" s="1"/>
  <c r="K1206" i="9"/>
  <c r="J1206" i="9"/>
  <c r="G1206" i="9"/>
  <c r="L1205" i="9"/>
  <c r="K1205" i="9"/>
  <c r="M1205" i="9" s="1"/>
  <c r="J1205" i="9"/>
  <c r="G1205" i="9"/>
  <c r="M1204" i="9"/>
  <c r="O1204" i="9" s="1"/>
  <c r="L1204" i="9"/>
  <c r="K1204" i="9"/>
  <c r="J1204" i="9"/>
  <c r="G1204" i="9"/>
  <c r="L1203" i="9"/>
  <c r="M1203" i="9" s="1"/>
  <c r="K1203" i="9"/>
  <c r="G1203" i="9"/>
  <c r="N1202" i="9"/>
  <c r="L1202" i="9"/>
  <c r="K1202" i="9"/>
  <c r="M1202" i="9" s="1"/>
  <c r="O1202" i="9" s="1"/>
  <c r="J1202" i="9"/>
  <c r="G1202" i="9"/>
  <c r="M1201" i="9"/>
  <c r="L1201" i="9"/>
  <c r="K1201" i="9"/>
  <c r="J1201" i="9"/>
  <c r="G1201" i="9"/>
  <c r="L1200" i="9"/>
  <c r="M1200" i="9" s="1"/>
  <c r="K1200" i="9"/>
  <c r="J1200" i="9"/>
  <c r="G1200" i="9"/>
  <c r="L1199" i="9"/>
  <c r="K1199" i="9"/>
  <c r="J1199" i="9"/>
  <c r="G1199" i="9"/>
  <c r="N1198" i="9"/>
  <c r="L1198" i="9"/>
  <c r="K1198" i="9"/>
  <c r="M1198" i="9" s="1"/>
  <c r="O1198" i="9" s="1"/>
  <c r="J1198" i="9"/>
  <c r="G1198" i="9"/>
  <c r="M1197" i="9"/>
  <c r="L1197" i="9"/>
  <c r="K1197" i="9"/>
  <c r="J1197" i="9"/>
  <c r="G1197" i="9"/>
  <c r="L1196" i="9"/>
  <c r="M1196" i="9" s="1"/>
  <c r="K1196" i="9"/>
  <c r="J1196" i="9"/>
  <c r="G1196" i="9"/>
  <c r="L1195" i="9"/>
  <c r="K1195" i="9"/>
  <c r="J1195" i="9"/>
  <c r="G1195" i="9"/>
  <c r="L1194" i="9"/>
  <c r="K1194" i="9"/>
  <c r="M1194" i="9" s="1"/>
  <c r="O1194" i="9" s="1"/>
  <c r="J1194" i="9"/>
  <c r="G1194" i="9"/>
  <c r="M1193" i="9"/>
  <c r="L1193" i="9"/>
  <c r="K1193" i="9"/>
  <c r="J1193" i="9"/>
  <c r="G1193" i="9"/>
  <c r="L1192" i="9"/>
  <c r="M1192" i="9" s="1"/>
  <c r="K1192" i="9"/>
  <c r="J1192" i="9"/>
  <c r="G1192" i="9"/>
  <c r="L1191" i="9"/>
  <c r="K1191" i="9"/>
  <c r="J1191" i="9"/>
  <c r="G1191" i="9"/>
  <c r="L1190" i="9"/>
  <c r="K1190" i="9"/>
  <c r="M1190" i="9" s="1"/>
  <c r="O1190" i="9" s="1"/>
  <c r="J1190" i="9"/>
  <c r="G1190" i="9"/>
  <c r="M1189" i="9"/>
  <c r="L1189" i="9"/>
  <c r="K1189" i="9"/>
  <c r="G1189" i="9"/>
  <c r="L1188" i="9"/>
  <c r="K1188" i="9"/>
  <c r="J1188" i="9"/>
  <c r="G1188" i="9"/>
  <c r="L1187" i="9"/>
  <c r="M1187" i="9" s="1"/>
  <c r="O1187" i="9" s="1"/>
  <c r="K1187" i="9"/>
  <c r="J1187" i="9"/>
  <c r="G1187" i="9"/>
  <c r="M1186" i="9"/>
  <c r="L1186" i="9"/>
  <c r="K1186" i="9"/>
  <c r="J1186" i="9"/>
  <c r="G1186" i="9"/>
  <c r="L1185" i="9"/>
  <c r="M1185" i="9" s="1"/>
  <c r="K1185" i="9"/>
  <c r="J1185" i="9"/>
  <c r="G1185" i="9"/>
  <c r="L1184" i="9"/>
  <c r="K1184" i="9"/>
  <c r="J1184" i="9"/>
  <c r="G1184" i="9"/>
  <c r="L1183" i="9"/>
  <c r="M1183" i="9" s="1"/>
  <c r="O1183" i="9" s="1"/>
  <c r="K1183" i="9"/>
  <c r="G1183" i="9"/>
  <c r="L1182" i="9"/>
  <c r="M1182" i="9" s="1"/>
  <c r="K1182" i="9"/>
  <c r="J1182" i="9"/>
  <c r="G1182" i="9"/>
  <c r="L1181" i="9"/>
  <c r="K1181" i="9"/>
  <c r="J1181" i="9"/>
  <c r="G1181" i="9"/>
  <c r="L1180" i="9"/>
  <c r="M1180" i="9" s="1"/>
  <c r="O1180" i="9" s="1"/>
  <c r="K1180" i="9"/>
  <c r="J1180" i="9"/>
  <c r="G1180" i="9"/>
  <c r="M1179" i="9"/>
  <c r="L1179" i="9"/>
  <c r="K1179" i="9"/>
  <c r="J1179" i="9"/>
  <c r="G1179" i="9"/>
  <c r="L1178" i="9"/>
  <c r="M1178" i="9" s="1"/>
  <c r="K1178" i="9"/>
  <c r="J1178" i="9"/>
  <c r="G1178" i="9"/>
  <c r="L1177" i="9"/>
  <c r="K1177" i="9"/>
  <c r="J1177" i="9"/>
  <c r="G1177" i="9"/>
  <c r="L1176" i="9"/>
  <c r="M1176" i="9" s="1"/>
  <c r="O1176" i="9" s="1"/>
  <c r="K1176" i="9"/>
  <c r="J1176" i="9"/>
  <c r="G1176" i="9"/>
  <c r="M1175" i="9"/>
  <c r="L1175" i="9"/>
  <c r="K1175" i="9"/>
  <c r="J1175" i="9"/>
  <c r="G1175" i="9"/>
  <c r="L1174" i="9"/>
  <c r="M1174" i="9" s="1"/>
  <c r="K1174" i="9"/>
  <c r="J1174" i="9"/>
  <c r="G1174" i="9"/>
  <c r="L1173" i="9"/>
  <c r="K1173" i="9"/>
  <c r="J1173" i="9"/>
  <c r="G1173" i="9"/>
  <c r="L1172" i="9"/>
  <c r="M1172" i="9" s="1"/>
  <c r="O1172" i="9" s="1"/>
  <c r="K1172" i="9"/>
  <c r="J1172" i="9"/>
  <c r="G1172" i="9"/>
  <c r="M1171" i="9"/>
  <c r="L1171" i="9"/>
  <c r="K1171" i="9"/>
  <c r="J1171" i="9"/>
  <c r="G1171" i="9"/>
  <c r="L1170" i="9"/>
  <c r="M1170" i="9" s="1"/>
  <c r="K1170" i="9"/>
  <c r="J1170" i="9"/>
  <c r="G1170" i="9"/>
  <c r="L1169" i="9"/>
  <c r="M1169" i="9" s="1"/>
  <c r="N1169" i="9" s="1"/>
  <c r="K1169" i="9"/>
  <c r="J1169" i="9"/>
  <c r="G1169" i="9"/>
  <c r="N1168" i="9"/>
  <c r="L1168" i="9"/>
  <c r="M1168" i="9" s="1"/>
  <c r="O1168" i="9" s="1"/>
  <c r="K1168" i="9"/>
  <c r="J1168" i="9"/>
  <c r="G1168" i="9"/>
  <c r="M1167" i="9"/>
  <c r="L1167" i="9"/>
  <c r="K1167" i="9"/>
  <c r="J1167" i="9"/>
  <c r="G1167" i="9"/>
  <c r="L1166" i="9"/>
  <c r="M1166" i="9" s="1"/>
  <c r="K1166" i="9"/>
  <c r="J1166" i="9"/>
  <c r="G1166" i="9"/>
  <c r="L1165" i="9"/>
  <c r="K1165" i="9"/>
  <c r="J1165" i="9"/>
  <c r="G1165" i="9"/>
  <c r="L1164" i="9"/>
  <c r="M1164" i="9" s="1"/>
  <c r="O1164" i="9" s="1"/>
  <c r="K1164" i="9"/>
  <c r="J1164" i="9"/>
  <c r="G1164" i="9"/>
  <c r="M1163" i="9"/>
  <c r="L1163" i="9"/>
  <c r="K1163" i="9"/>
  <c r="J1163" i="9"/>
  <c r="G1163" i="9"/>
  <c r="L1162" i="9"/>
  <c r="M1162" i="9" s="1"/>
  <c r="K1162" i="9"/>
  <c r="G1162" i="9"/>
  <c r="N1161" i="9"/>
  <c r="L1161" i="9"/>
  <c r="M1161" i="9" s="1"/>
  <c r="O1161" i="9" s="1"/>
  <c r="K1161" i="9"/>
  <c r="J1161" i="9"/>
  <c r="G1161" i="9"/>
  <c r="M1160" i="9"/>
  <c r="L1160" i="9"/>
  <c r="K1160" i="9"/>
  <c r="J1160" i="9"/>
  <c r="G1160" i="9"/>
  <c r="L1159" i="9"/>
  <c r="M1159" i="9" s="1"/>
  <c r="K1159" i="9"/>
  <c r="J1159" i="9"/>
  <c r="G1159" i="9"/>
  <c r="L1158" i="9"/>
  <c r="K1158" i="9"/>
  <c r="G1158" i="9"/>
  <c r="M1157" i="9"/>
  <c r="L1157" i="9"/>
  <c r="K1157" i="9"/>
  <c r="J1157" i="9"/>
  <c r="G1157" i="9"/>
  <c r="L1156" i="9"/>
  <c r="M1156" i="9" s="1"/>
  <c r="K1156" i="9"/>
  <c r="J1156" i="9"/>
  <c r="G1156" i="9"/>
  <c r="L1155" i="9"/>
  <c r="M1155" i="9" s="1"/>
  <c r="N1155" i="9" s="1"/>
  <c r="K1155" i="9"/>
  <c r="J1155" i="9"/>
  <c r="G1155" i="9"/>
  <c r="N1154" i="9"/>
  <c r="L1154" i="9"/>
  <c r="M1154" i="9" s="1"/>
  <c r="O1154" i="9" s="1"/>
  <c r="K1154" i="9"/>
  <c r="J1154" i="9"/>
  <c r="G1154" i="9"/>
  <c r="M1153" i="9"/>
  <c r="L1153" i="9"/>
  <c r="K1153" i="9"/>
  <c r="J1153" i="9"/>
  <c r="G1153" i="9"/>
  <c r="L1152" i="9"/>
  <c r="M1152" i="9" s="1"/>
  <c r="K1152" i="9"/>
  <c r="J1152" i="9"/>
  <c r="G1152" i="9"/>
  <c r="L1151" i="9"/>
  <c r="K1151" i="9"/>
  <c r="J1151" i="9"/>
  <c r="G1151" i="9"/>
  <c r="L1150" i="9"/>
  <c r="M1150" i="9" s="1"/>
  <c r="O1150" i="9" s="1"/>
  <c r="K1150" i="9"/>
  <c r="J1150" i="9"/>
  <c r="G1150" i="9"/>
  <c r="M1149" i="9"/>
  <c r="L1149" i="9"/>
  <c r="K1149" i="9"/>
  <c r="J1149" i="9"/>
  <c r="G1149" i="9"/>
  <c r="L1148" i="9"/>
  <c r="M1148" i="9" s="1"/>
  <c r="K1148" i="9"/>
  <c r="J1148" i="9"/>
  <c r="G1148" i="9"/>
  <c r="L1147" i="9"/>
  <c r="M1147" i="9" s="1"/>
  <c r="N1147" i="9" s="1"/>
  <c r="K1147" i="9"/>
  <c r="G1147" i="9"/>
  <c r="M1146" i="9"/>
  <c r="L1146" i="9"/>
  <c r="K1146" i="9"/>
  <c r="J1146" i="9"/>
  <c r="L1145" i="9"/>
  <c r="M1145" i="9" s="1"/>
  <c r="N1145" i="9" s="1"/>
  <c r="K1145" i="9"/>
  <c r="J1145" i="9"/>
  <c r="G1145" i="9"/>
  <c r="N1144" i="9"/>
  <c r="L1144" i="9"/>
  <c r="M1144" i="9" s="1"/>
  <c r="O1144" i="9" s="1"/>
  <c r="K1144" i="9"/>
  <c r="J1144" i="9"/>
  <c r="G1144" i="9"/>
  <c r="M1143" i="9"/>
  <c r="L1143" i="9"/>
  <c r="K1143" i="9"/>
  <c r="J1143" i="9"/>
  <c r="G1143" i="9"/>
  <c r="L1142" i="9"/>
  <c r="M1142" i="9" s="1"/>
  <c r="K1142" i="9"/>
  <c r="J1142" i="9"/>
  <c r="G1142" i="9"/>
  <c r="L1141" i="9"/>
  <c r="K1141" i="9"/>
  <c r="J1141" i="9"/>
  <c r="G1141" i="9"/>
  <c r="L1140" i="9"/>
  <c r="M1140" i="9" s="1"/>
  <c r="O1140" i="9" s="1"/>
  <c r="K1140" i="9"/>
  <c r="J1140" i="9"/>
  <c r="G1140" i="9"/>
  <c r="M1139" i="9"/>
  <c r="L1139" i="9"/>
  <c r="K1139" i="9"/>
  <c r="J1139" i="9"/>
  <c r="G1139" i="9"/>
  <c r="L1138" i="9"/>
  <c r="M1138" i="9" s="1"/>
  <c r="K1138" i="9"/>
  <c r="G1138" i="9"/>
  <c r="N1137" i="9"/>
  <c r="L1137" i="9"/>
  <c r="M1137" i="9" s="1"/>
  <c r="O1137" i="9" s="1"/>
  <c r="K1137" i="9"/>
  <c r="G1137" i="9"/>
  <c r="L1136" i="9"/>
  <c r="M1136" i="9" s="1"/>
  <c r="K1136" i="9"/>
  <c r="J1136" i="9"/>
  <c r="G1136" i="9"/>
  <c r="L1135" i="9"/>
  <c r="K1135" i="9"/>
  <c r="J1135" i="9"/>
  <c r="G1135" i="9"/>
  <c r="L1134" i="9"/>
  <c r="M1134" i="9" s="1"/>
  <c r="O1134" i="9" s="1"/>
  <c r="K1134" i="9"/>
  <c r="J1134" i="9"/>
  <c r="G1134" i="9"/>
  <c r="M1133" i="9"/>
  <c r="L1133" i="9"/>
  <c r="K1133" i="9"/>
  <c r="J1133" i="9"/>
  <c r="G1133" i="9"/>
  <c r="L1132" i="9"/>
  <c r="M1132" i="9" s="1"/>
  <c r="K1132" i="9"/>
  <c r="J1132" i="9"/>
  <c r="G1132" i="9"/>
  <c r="L1131" i="9"/>
  <c r="M1131" i="9" s="1"/>
  <c r="N1131" i="9" s="1"/>
  <c r="K1131" i="9"/>
  <c r="J1131" i="9"/>
  <c r="G1131" i="9"/>
  <c r="N1130" i="9"/>
  <c r="L1130" i="9"/>
  <c r="M1130" i="9" s="1"/>
  <c r="O1130" i="9" s="1"/>
  <c r="K1130" i="9"/>
  <c r="J1130" i="9"/>
  <c r="G1130" i="9"/>
  <c r="M1129" i="9"/>
  <c r="L1129" i="9"/>
  <c r="K1129" i="9"/>
  <c r="J1129" i="9"/>
  <c r="G1129" i="9"/>
  <c r="L1128" i="9"/>
  <c r="M1128" i="9" s="1"/>
  <c r="K1128" i="9"/>
  <c r="J1128" i="9"/>
  <c r="G1128" i="9"/>
  <c r="L1127" i="9"/>
  <c r="K1127" i="9"/>
  <c r="J1127" i="9"/>
  <c r="G1127" i="9"/>
  <c r="L1126" i="9"/>
  <c r="M1126" i="9" s="1"/>
  <c r="O1126" i="9" s="1"/>
  <c r="K1126" i="9"/>
  <c r="G1126" i="9"/>
  <c r="L1125" i="9"/>
  <c r="M1125" i="9" s="1"/>
  <c r="K1125" i="9"/>
  <c r="J1125" i="9"/>
  <c r="G1125" i="9"/>
  <c r="L1124" i="9"/>
  <c r="M1124" i="9" s="1"/>
  <c r="N1124" i="9" s="1"/>
  <c r="K1124" i="9"/>
  <c r="J1124" i="9"/>
  <c r="G1124" i="9"/>
  <c r="N1123" i="9"/>
  <c r="L1123" i="9"/>
  <c r="M1123" i="9" s="1"/>
  <c r="O1123" i="9" s="1"/>
  <c r="K1123" i="9"/>
  <c r="J1123" i="9"/>
  <c r="G1123" i="9"/>
  <c r="M1122" i="9"/>
  <c r="L1122" i="9"/>
  <c r="K1122" i="9"/>
  <c r="J1122" i="9"/>
  <c r="G1122" i="9"/>
  <c r="L1121" i="9"/>
  <c r="M1121" i="9" s="1"/>
  <c r="K1121" i="9"/>
  <c r="J1121" i="9"/>
  <c r="G1121" i="9"/>
  <c r="L1120" i="9"/>
  <c r="K1120" i="9"/>
  <c r="J1120" i="9"/>
  <c r="G1120" i="9"/>
  <c r="L1119" i="9"/>
  <c r="M1119" i="9" s="1"/>
  <c r="O1119" i="9" s="1"/>
  <c r="K1119" i="9"/>
  <c r="J1119" i="9"/>
  <c r="G1119" i="9"/>
  <c r="M1118" i="9"/>
  <c r="L1118" i="9"/>
  <c r="K1118" i="9"/>
  <c r="J1118" i="9"/>
  <c r="G1118" i="9"/>
  <c r="L1117" i="9"/>
  <c r="M1117" i="9" s="1"/>
  <c r="K1117" i="9"/>
  <c r="J1117" i="9"/>
  <c r="G1117" i="9"/>
  <c r="L1116" i="9"/>
  <c r="M1116" i="9" s="1"/>
  <c r="N1116" i="9" s="1"/>
  <c r="K1116" i="9"/>
  <c r="J1116" i="9"/>
  <c r="G1116" i="9"/>
  <c r="N1115" i="9"/>
  <c r="L1115" i="9"/>
  <c r="M1115" i="9" s="1"/>
  <c r="O1115" i="9" s="1"/>
  <c r="K1115" i="9"/>
  <c r="J1115" i="9"/>
  <c r="G1115" i="9"/>
  <c r="M1114" i="9"/>
  <c r="L1114" i="9"/>
  <c r="K1114" i="9"/>
  <c r="J1114" i="9"/>
  <c r="G1114" i="9"/>
  <c r="L1113" i="9"/>
  <c r="M1113" i="9" s="1"/>
  <c r="K1113" i="9"/>
  <c r="J1113" i="9"/>
  <c r="G1113" i="9"/>
  <c r="L1112" i="9"/>
  <c r="K1112" i="9"/>
  <c r="J1112" i="9"/>
  <c r="M1111" i="9"/>
  <c r="L1111" i="9"/>
  <c r="K1111" i="9"/>
  <c r="J1111" i="9"/>
  <c r="G1111" i="9"/>
  <c r="L1110" i="9"/>
  <c r="M1110" i="9" s="1"/>
  <c r="K1110" i="9"/>
  <c r="J1110" i="9"/>
  <c r="G1110" i="9"/>
  <c r="L1109" i="9"/>
  <c r="M1109" i="9" s="1"/>
  <c r="N1109" i="9" s="1"/>
  <c r="K1109" i="9"/>
  <c r="J1109" i="9"/>
  <c r="G1109" i="9"/>
  <c r="N1108" i="9"/>
  <c r="L1108" i="9"/>
  <c r="M1108" i="9" s="1"/>
  <c r="O1108" i="9" s="1"/>
  <c r="K1108" i="9"/>
  <c r="J1108" i="9"/>
  <c r="G1108" i="9"/>
  <c r="M1107" i="9"/>
  <c r="L1107" i="9"/>
  <c r="K1107" i="9"/>
  <c r="J1107" i="9"/>
  <c r="G1107" i="9"/>
  <c r="L1106" i="9"/>
  <c r="M1106" i="9" s="1"/>
  <c r="K1106" i="9"/>
  <c r="J1106" i="9"/>
  <c r="G1106" i="9"/>
  <c r="L1105" i="9"/>
  <c r="K1105" i="9"/>
  <c r="J1105" i="9"/>
  <c r="G1105" i="9"/>
  <c r="L1104" i="9"/>
  <c r="M1104" i="9" s="1"/>
  <c r="O1104" i="9" s="1"/>
  <c r="K1104" i="9"/>
  <c r="G1104" i="9"/>
  <c r="L1103" i="9"/>
  <c r="M1103" i="9" s="1"/>
  <c r="K1103" i="9"/>
  <c r="J1103" i="9"/>
  <c r="G1103" i="9"/>
  <c r="L1102" i="9"/>
  <c r="M1102" i="9" s="1"/>
  <c r="N1102" i="9" s="1"/>
  <c r="K1102" i="9"/>
  <c r="J1102" i="9"/>
  <c r="G1102" i="9"/>
  <c r="N1101" i="9"/>
  <c r="L1101" i="9"/>
  <c r="M1101" i="9" s="1"/>
  <c r="O1101" i="9" s="1"/>
  <c r="K1101" i="9"/>
  <c r="G1101" i="9"/>
  <c r="L1100" i="9"/>
  <c r="M1100" i="9" s="1"/>
  <c r="K1100" i="9"/>
  <c r="J1100" i="9"/>
  <c r="G1100" i="9"/>
  <c r="L1099" i="9"/>
  <c r="K1099" i="9"/>
  <c r="J1099" i="9"/>
  <c r="G1099" i="9"/>
  <c r="L1098" i="9"/>
  <c r="M1098" i="9" s="1"/>
  <c r="O1098" i="9" s="1"/>
  <c r="K1098" i="9"/>
  <c r="J1098" i="9"/>
  <c r="G1098" i="9"/>
  <c r="M1097" i="9"/>
  <c r="L1097" i="9"/>
  <c r="K1097" i="9"/>
  <c r="J1097" i="9"/>
  <c r="G1097" i="9"/>
  <c r="L1096" i="9"/>
  <c r="M1096" i="9" s="1"/>
  <c r="K1096" i="9"/>
  <c r="G1096" i="9"/>
  <c r="N1095" i="9"/>
  <c r="L1095" i="9"/>
  <c r="M1095" i="9" s="1"/>
  <c r="O1095" i="9" s="1"/>
  <c r="K1095" i="9"/>
  <c r="J1095" i="9"/>
  <c r="G1095" i="9"/>
  <c r="M1094" i="9"/>
  <c r="L1094" i="9"/>
  <c r="K1094" i="9"/>
  <c r="G1094" i="9"/>
  <c r="L1093" i="9"/>
  <c r="M1093" i="9" s="1"/>
  <c r="N1093" i="9" s="1"/>
  <c r="K1093" i="9"/>
  <c r="J1093" i="9"/>
  <c r="G1093" i="9"/>
  <c r="N1092" i="9"/>
  <c r="L1092" i="9"/>
  <c r="M1092" i="9" s="1"/>
  <c r="O1092" i="9" s="1"/>
  <c r="K1092" i="9"/>
  <c r="J1092" i="9"/>
  <c r="G1092" i="9"/>
  <c r="M1091" i="9"/>
  <c r="L1091" i="9"/>
  <c r="K1091" i="9"/>
  <c r="J1091" i="9"/>
  <c r="G1091" i="9"/>
  <c r="L1090" i="9"/>
  <c r="M1090" i="9" s="1"/>
  <c r="K1090" i="9"/>
  <c r="J1090" i="9"/>
  <c r="G1090" i="9"/>
  <c r="L1089" i="9"/>
  <c r="K1089" i="9"/>
  <c r="J1089" i="9"/>
  <c r="G1089" i="9"/>
  <c r="L1088" i="9"/>
  <c r="M1088" i="9" s="1"/>
  <c r="O1088" i="9" s="1"/>
  <c r="K1088" i="9"/>
  <c r="J1088" i="9"/>
  <c r="G1088" i="9"/>
  <c r="M1087" i="9"/>
  <c r="L1087" i="9"/>
  <c r="K1087" i="9"/>
  <c r="J1087" i="9"/>
  <c r="G1087" i="9"/>
  <c r="L1086" i="9"/>
  <c r="M1086" i="9" s="1"/>
  <c r="K1086" i="9"/>
  <c r="J1086" i="9"/>
  <c r="G1086" i="9"/>
  <c r="L1085" i="9"/>
  <c r="M1085" i="9" s="1"/>
  <c r="N1085" i="9" s="1"/>
  <c r="K1085" i="9"/>
  <c r="J1085" i="9"/>
  <c r="G1085" i="9"/>
  <c r="N1084" i="9"/>
  <c r="L1084" i="9"/>
  <c r="M1084" i="9" s="1"/>
  <c r="O1084" i="9" s="1"/>
  <c r="K1084" i="9"/>
  <c r="J1084" i="9"/>
  <c r="G1084" i="9"/>
  <c r="M1083" i="9"/>
  <c r="L1083" i="9"/>
  <c r="K1083" i="9"/>
  <c r="G1083" i="9"/>
  <c r="L1082" i="9"/>
  <c r="M1082" i="9" s="1"/>
  <c r="N1082" i="9" s="1"/>
  <c r="K1082" i="9"/>
  <c r="J1082" i="9"/>
  <c r="G1082" i="9"/>
  <c r="N1081" i="9"/>
  <c r="L1081" i="9"/>
  <c r="M1081" i="9" s="1"/>
  <c r="O1081" i="9" s="1"/>
  <c r="K1081" i="9"/>
  <c r="J1081" i="9"/>
  <c r="G1081" i="9"/>
  <c r="M1080" i="9"/>
  <c r="L1080" i="9"/>
  <c r="K1080" i="9"/>
  <c r="J1080" i="9"/>
  <c r="G1080" i="9"/>
  <c r="L1079" i="9"/>
  <c r="M1079" i="9" s="1"/>
  <c r="K1079" i="9"/>
  <c r="J1079" i="9"/>
  <c r="G1079" i="9"/>
  <c r="L1078" i="9"/>
  <c r="K1078" i="9"/>
  <c r="J1078" i="9"/>
  <c r="G1078" i="9"/>
  <c r="L1077" i="9"/>
  <c r="M1077" i="9" s="1"/>
  <c r="O1077" i="9" s="1"/>
  <c r="K1077" i="9"/>
  <c r="J1077" i="9"/>
  <c r="G1077" i="9"/>
  <c r="M1076" i="9"/>
  <c r="L1076" i="9"/>
  <c r="K1076" i="9"/>
  <c r="J1076" i="9"/>
  <c r="G1076" i="9"/>
  <c r="L1075" i="9"/>
  <c r="M1075" i="9" s="1"/>
  <c r="K1075" i="9"/>
  <c r="G1075" i="9"/>
  <c r="N1074" i="9"/>
  <c r="L1074" i="9"/>
  <c r="M1074" i="9" s="1"/>
  <c r="O1074" i="9" s="1"/>
  <c r="K1074" i="9"/>
  <c r="J1074" i="9"/>
  <c r="G1074" i="9"/>
  <c r="M1073" i="9"/>
  <c r="L1073" i="9"/>
  <c r="K1073" i="9"/>
  <c r="G1073" i="9"/>
  <c r="L1072" i="9"/>
  <c r="M1072" i="9" s="1"/>
  <c r="N1072" i="9" s="1"/>
  <c r="K1072" i="9"/>
  <c r="J1072" i="9"/>
  <c r="G1072" i="9"/>
  <c r="N1071" i="9"/>
  <c r="L1071" i="9"/>
  <c r="M1071" i="9" s="1"/>
  <c r="O1071" i="9" s="1"/>
  <c r="K1071" i="9"/>
  <c r="J1071" i="9"/>
  <c r="G1071" i="9"/>
  <c r="M1070" i="9"/>
  <c r="L1070" i="9"/>
  <c r="K1070" i="9"/>
  <c r="G1070" i="9"/>
  <c r="L1069" i="9"/>
  <c r="M1069" i="9" s="1"/>
  <c r="N1069" i="9" s="1"/>
  <c r="K1069" i="9"/>
  <c r="J1069" i="9"/>
  <c r="G1069" i="9"/>
  <c r="N1068" i="9"/>
  <c r="L1068" i="9"/>
  <c r="K1068" i="9"/>
  <c r="M1068" i="9" s="1"/>
  <c r="O1068" i="9" s="1"/>
  <c r="J1068" i="9"/>
  <c r="L1067" i="9"/>
  <c r="M1067" i="9" s="1"/>
  <c r="K1067" i="9"/>
  <c r="J1067" i="9"/>
  <c r="G1067" i="9"/>
  <c r="L1066" i="9"/>
  <c r="K1066" i="9"/>
  <c r="J1066" i="9"/>
  <c r="G1066" i="9"/>
  <c r="L1065" i="9"/>
  <c r="M1065" i="9" s="1"/>
  <c r="O1065" i="9" s="1"/>
  <c r="K1065" i="9"/>
  <c r="J1065" i="9"/>
  <c r="G1065" i="9"/>
  <c r="M1064" i="9"/>
  <c r="L1064" i="9"/>
  <c r="K1064" i="9"/>
  <c r="G1064" i="9"/>
  <c r="L1063" i="9"/>
  <c r="K1063" i="9"/>
  <c r="G1063" i="9"/>
  <c r="M1062" i="9"/>
  <c r="L1062" i="9"/>
  <c r="K1062" i="9"/>
  <c r="J1062" i="9"/>
  <c r="G1062" i="9"/>
  <c r="L1061" i="9"/>
  <c r="M1061" i="9" s="1"/>
  <c r="K1061" i="9"/>
  <c r="J1061" i="9"/>
  <c r="G1061" i="9"/>
  <c r="L1060" i="9"/>
  <c r="M1060" i="9" s="1"/>
  <c r="N1060" i="9" s="1"/>
  <c r="K1060" i="9"/>
  <c r="J1060" i="9"/>
  <c r="G1060" i="9"/>
  <c r="O1059" i="9"/>
  <c r="L1059" i="9"/>
  <c r="M1059" i="9" s="1"/>
  <c r="N1059" i="9" s="1"/>
  <c r="K1059" i="9"/>
  <c r="J1059" i="9"/>
  <c r="L1058" i="9"/>
  <c r="M1058" i="9" s="1"/>
  <c r="K1058" i="9"/>
  <c r="J1058" i="9"/>
  <c r="G1058" i="9"/>
  <c r="M1057" i="9"/>
  <c r="N1057" i="9" s="1"/>
  <c r="L1057" i="9"/>
  <c r="K1057" i="9"/>
  <c r="J1057" i="9"/>
  <c r="G1057" i="9"/>
  <c r="L1056" i="9"/>
  <c r="M1056" i="9" s="1"/>
  <c r="K1056" i="9"/>
  <c r="J1056" i="9"/>
  <c r="G1056" i="9"/>
  <c r="L1055" i="9"/>
  <c r="K1055" i="9"/>
  <c r="M1055" i="9" s="1"/>
  <c r="J1055" i="9"/>
  <c r="G1055" i="9"/>
  <c r="L1054" i="9"/>
  <c r="M1054" i="9" s="1"/>
  <c r="K1054" i="9"/>
  <c r="J1054" i="9"/>
  <c r="G1054" i="9"/>
  <c r="M1053" i="9"/>
  <c r="N1053" i="9" s="1"/>
  <c r="L1053" i="9"/>
  <c r="K1053" i="9"/>
  <c r="J1053" i="9"/>
  <c r="G1053" i="9"/>
  <c r="L1052" i="9"/>
  <c r="M1052" i="9" s="1"/>
  <c r="K1052" i="9"/>
  <c r="J1052" i="9"/>
  <c r="G1052" i="9"/>
  <c r="L1051" i="9"/>
  <c r="K1051" i="9"/>
  <c r="M1051" i="9" s="1"/>
  <c r="J1051" i="9"/>
  <c r="G1051" i="9"/>
  <c r="L1050" i="9"/>
  <c r="M1050" i="9" s="1"/>
  <c r="K1050" i="9"/>
  <c r="J1050" i="9"/>
  <c r="G1050" i="9"/>
  <c r="M1049" i="9"/>
  <c r="N1049" i="9" s="1"/>
  <c r="L1049" i="9"/>
  <c r="K1049" i="9"/>
  <c r="J1049" i="9"/>
  <c r="G1049" i="9"/>
  <c r="L1048" i="9"/>
  <c r="M1048" i="9" s="1"/>
  <c r="K1048" i="9"/>
  <c r="J1048" i="9"/>
  <c r="G1048" i="9"/>
  <c r="L1047" i="9"/>
  <c r="K1047" i="9"/>
  <c r="M1047" i="9" s="1"/>
  <c r="J1047" i="9"/>
  <c r="G1047" i="9"/>
  <c r="L1046" i="9"/>
  <c r="M1046" i="9" s="1"/>
  <c r="K1046" i="9"/>
  <c r="J1046" i="9"/>
  <c r="G1046" i="9"/>
  <c r="M1045" i="9"/>
  <c r="N1045" i="9" s="1"/>
  <c r="L1045" i="9"/>
  <c r="K1045" i="9"/>
  <c r="G1045" i="9"/>
  <c r="L1044" i="9"/>
  <c r="K1044" i="9"/>
  <c r="M1044" i="9" s="1"/>
  <c r="J1044" i="9"/>
  <c r="G1044" i="9"/>
  <c r="L1043" i="9"/>
  <c r="M1043" i="9" s="1"/>
  <c r="K1043" i="9"/>
  <c r="J1043" i="9"/>
  <c r="G1043" i="9"/>
  <c r="M1042" i="9"/>
  <c r="N1042" i="9" s="1"/>
  <c r="L1042" i="9"/>
  <c r="K1042" i="9"/>
  <c r="G1042" i="9"/>
  <c r="L1041" i="9"/>
  <c r="K1041" i="9"/>
  <c r="M1041" i="9" s="1"/>
  <c r="J1041" i="9"/>
  <c r="G1041" i="9"/>
  <c r="N1040" i="9"/>
  <c r="L1040" i="9"/>
  <c r="M1040" i="9" s="1"/>
  <c r="O1040" i="9" s="1"/>
  <c r="K1040" i="9"/>
  <c r="J1040" i="9"/>
  <c r="G1040" i="9"/>
  <c r="M1039" i="9"/>
  <c r="L1039" i="9"/>
  <c r="K1039" i="9"/>
  <c r="J1039" i="9"/>
  <c r="G1039" i="9"/>
  <c r="L1038" i="9"/>
  <c r="M1038" i="9" s="1"/>
  <c r="K1038" i="9"/>
  <c r="G1038" i="9"/>
  <c r="L1037" i="9"/>
  <c r="M1037" i="9" s="1"/>
  <c r="O1037" i="9" s="1"/>
  <c r="K1037" i="9"/>
  <c r="J1037" i="9"/>
  <c r="G1037" i="9"/>
  <c r="M1036" i="9"/>
  <c r="L1036" i="9"/>
  <c r="K1036" i="9"/>
  <c r="J1036" i="9"/>
  <c r="G1036" i="9"/>
  <c r="L1035" i="9"/>
  <c r="M1035" i="9" s="1"/>
  <c r="K1035" i="9"/>
  <c r="J1035" i="9"/>
  <c r="G1035" i="9"/>
  <c r="O1034" i="9"/>
  <c r="L1034" i="9"/>
  <c r="K1034" i="9"/>
  <c r="M1034" i="9" s="1"/>
  <c r="N1034" i="9" s="1"/>
  <c r="J1034" i="9"/>
  <c r="G1034" i="9"/>
  <c r="L1033" i="9"/>
  <c r="M1033" i="9" s="1"/>
  <c r="O1033" i="9" s="1"/>
  <c r="K1033" i="9"/>
  <c r="J1033" i="9"/>
  <c r="G1033" i="9"/>
  <c r="M1032" i="9"/>
  <c r="L1032" i="9"/>
  <c r="K1032" i="9"/>
  <c r="J1032" i="9"/>
  <c r="L1031" i="9"/>
  <c r="K1031" i="9"/>
  <c r="M1031" i="9" s="1"/>
  <c r="N1031" i="9" s="1"/>
  <c r="J1031" i="9"/>
  <c r="G1031" i="9"/>
  <c r="L1030" i="9"/>
  <c r="M1030" i="9" s="1"/>
  <c r="O1030" i="9" s="1"/>
  <c r="K1030" i="9"/>
  <c r="J1030" i="9"/>
  <c r="G1030" i="9"/>
  <c r="M1029" i="9"/>
  <c r="L1029" i="9"/>
  <c r="K1029" i="9"/>
  <c r="J1029" i="9"/>
  <c r="G1029" i="9"/>
  <c r="L1028" i="9"/>
  <c r="M1028" i="9" s="1"/>
  <c r="K1028" i="9"/>
  <c r="G1028" i="9"/>
  <c r="N1027" i="9"/>
  <c r="L1027" i="9"/>
  <c r="M1027" i="9" s="1"/>
  <c r="O1027" i="9" s="1"/>
  <c r="K1027" i="9"/>
  <c r="J1027" i="9"/>
  <c r="G1027" i="9"/>
  <c r="M1026" i="9"/>
  <c r="L1026" i="9"/>
  <c r="K1026" i="9"/>
  <c r="J1026" i="9"/>
  <c r="G1026" i="9"/>
  <c r="L1025" i="9"/>
  <c r="M1025" i="9" s="1"/>
  <c r="K1025" i="9"/>
  <c r="J1025" i="9"/>
  <c r="G1025" i="9"/>
  <c r="L1024" i="9"/>
  <c r="K1024" i="9"/>
  <c r="M1024" i="9" s="1"/>
  <c r="N1024" i="9" s="1"/>
  <c r="J1024" i="9"/>
  <c r="G1024" i="9"/>
  <c r="L1023" i="9"/>
  <c r="M1023" i="9" s="1"/>
  <c r="O1023" i="9" s="1"/>
  <c r="K1023" i="9"/>
  <c r="J1023" i="9"/>
  <c r="L1022" i="9"/>
  <c r="M1022" i="9" s="1"/>
  <c r="K1022" i="9"/>
  <c r="J1022" i="9"/>
  <c r="G1022" i="9"/>
  <c r="O1021" i="9"/>
  <c r="L1021" i="9"/>
  <c r="K1021" i="9"/>
  <c r="M1021" i="9" s="1"/>
  <c r="N1021" i="9" s="1"/>
  <c r="J1021" i="9"/>
  <c r="M1020" i="9"/>
  <c r="L1020" i="9"/>
  <c r="K1020" i="9"/>
  <c r="J1020" i="9"/>
  <c r="G1020" i="9"/>
  <c r="L1019" i="9"/>
  <c r="M1019" i="9" s="1"/>
  <c r="K1019" i="9"/>
  <c r="J1019" i="9"/>
  <c r="G1019" i="9"/>
  <c r="O1018" i="9"/>
  <c r="L1018" i="9"/>
  <c r="K1018" i="9"/>
  <c r="M1018" i="9" s="1"/>
  <c r="N1018" i="9" s="1"/>
  <c r="J1018" i="9"/>
  <c r="G1018" i="9"/>
  <c r="L1017" i="9"/>
  <c r="M1017" i="9" s="1"/>
  <c r="O1017" i="9" s="1"/>
  <c r="K1017" i="9"/>
  <c r="J1017" i="9"/>
  <c r="G1017" i="9"/>
  <c r="M1016" i="9"/>
  <c r="L1016" i="9"/>
  <c r="K1016" i="9"/>
  <c r="J1016" i="9"/>
  <c r="G1016" i="9"/>
  <c r="L1015" i="9"/>
  <c r="M1015" i="9" s="1"/>
  <c r="K1015" i="9"/>
  <c r="J1015" i="9"/>
  <c r="G1015" i="9"/>
  <c r="O1014" i="9"/>
  <c r="L1014" i="9"/>
  <c r="K1014" i="9"/>
  <c r="M1014" i="9" s="1"/>
  <c r="N1014" i="9" s="1"/>
  <c r="J1014" i="9"/>
  <c r="G1014" i="9"/>
  <c r="N1013" i="9"/>
  <c r="L1013" i="9"/>
  <c r="M1013" i="9" s="1"/>
  <c r="O1013" i="9" s="1"/>
  <c r="K1013" i="9"/>
  <c r="J1013" i="9"/>
  <c r="L1012" i="9"/>
  <c r="M1012" i="9" s="1"/>
  <c r="K1012" i="9"/>
  <c r="J1012" i="9"/>
  <c r="G1012" i="9"/>
  <c r="O1011" i="9"/>
  <c r="L1011" i="9"/>
  <c r="K1011" i="9"/>
  <c r="M1011" i="9" s="1"/>
  <c r="N1011" i="9" s="1"/>
  <c r="J1011" i="9"/>
  <c r="G1011" i="9"/>
  <c r="L1010" i="9"/>
  <c r="M1010" i="9" s="1"/>
  <c r="O1010" i="9" s="1"/>
  <c r="K1010" i="9"/>
  <c r="J1010" i="9"/>
  <c r="G1010" i="9"/>
  <c r="M1009" i="9"/>
  <c r="L1009" i="9"/>
  <c r="K1009" i="9"/>
  <c r="J1009" i="9"/>
  <c r="G1009" i="9"/>
  <c r="L1008" i="9"/>
  <c r="M1008" i="9" s="1"/>
  <c r="K1008" i="9"/>
  <c r="G1008" i="9"/>
  <c r="L1007" i="9"/>
  <c r="M1007" i="9" s="1"/>
  <c r="O1007" i="9" s="1"/>
  <c r="K1007" i="9"/>
  <c r="J1007" i="9"/>
  <c r="G1007" i="9"/>
  <c r="M1006" i="9"/>
  <c r="L1006" i="9"/>
  <c r="K1006" i="9"/>
  <c r="J1006" i="9"/>
  <c r="O1005" i="9"/>
  <c r="L1005" i="9"/>
  <c r="K1005" i="9"/>
  <c r="M1005" i="9" s="1"/>
  <c r="N1005" i="9" s="1"/>
  <c r="J1005" i="9"/>
  <c r="G1005" i="9"/>
  <c r="N1004" i="9"/>
  <c r="L1004" i="9"/>
  <c r="M1004" i="9" s="1"/>
  <c r="O1004" i="9" s="1"/>
  <c r="K1004" i="9"/>
  <c r="J1004" i="9"/>
  <c r="G1004" i="9"/>
  <c r="M1003" i="9"/>
  <c r="L1003" i="9"/>
  <c r="K1003" i="9"/>
  <c r="J1003" i="9"/>
  <c r="G1003" i="9"/>
  <c r="L1002" i="9"/>
  <c r="M1002" i="9" s="1"/>
  <c r="K1002" i="9"/>
  <c r="J1002" i="9"/>
  <c r="G1002" i="9"/>
  <c r="L1001" i="9"/>
  <c r="K1001" i="9"/>
  <c r="M1001" i="9" s="1"/>
  <c r="N1001" i="9" s="1"/>
  <c r="J1001" i="9"/>
  <c r="G1001" i="9"/>
  <c r="L1000" i="9"/>
  <c r="M1000" i="9" s="1"/>
  <c r="O1000" i="9" s="1"/>
  <c r="K1000" i="9"/>
  <c r="G1000" i="9"/>
  <c r="L999" i="9"/>
  <c r="M999" i="9" s="1"/>
  <c r="K999" i="9"/>
  <c r="G999" i="9"/>
  <c r="L998" i="9"/>
  <c r="M998" i="9" s="1"/>
  <c r="O998" i="9" s="1"/>
  <c r="K998" i="9"/>
  <c r="G998" i="9"/>
  <c r="L997" i="9"/>
  <c r="M997" i="9" s="1"/>
  <c r="K997" i="9"/>
  <c r="J997" i="9"/>
  <c r="G997" i="9"/>
  <c r="L996" i="9"/>
  <c r="K996" i="9"/>
  <c r="M996" i="9" s="1"/>
  <c r="N996" i="9" s="1"/>
  <c r="J996" i="9"/>
  <c r="G996" i="9"/>
  <c r="L995" i="9"/>
  <c r="M995" i="9" s="1"/>
  <c r="O995" i="9" s="1"/>
  <c r="K995" i="9"/>
  <c r="J995" i="9"/>
  <c r="G995" i="9"/>
  <c r="M994" i="9"/>
  <c r="L994" i="9"/>
  <c r="K994" i="9"/>
  <c r="J994" i="9"/>
  <c r="G994" i="9"/>
  <c r="L993" i="9"/>
  <c r="M993" i="9" s="1"/>
  <c r="K993" i="9"/>
  <c r="J993" i="9"/>
  <c r="G993" i="9"/>
  <c r="L992" i="9"/>
  <c r="K992" i="9"/>
  <c r="M992" i="9" s="1"/>
  <c r="N992" i="9" s="1"/>
  <c r="J992" i="9"/>
  <c r="G992" i="9"/>
  <c r="L991" i="9"/>
  <c r="M991" i="9" s="1"/>
  <c r="O991" i="9" s="1"/>
  <c r="K991" i="9"/>
  <c r="J991" i="9"/>
  <c r="G991" i="9"/>
  <c r="M990" i="9"/>
  <c r="L990" i="9"/>
  <c r="K990" i="9"/>
  <c r="J990" i="9"/>
  <c r="G990" i="9"/>
  <c r="L989" i="9"/>
  <c r="M989" i="9" s="1"/>
  <c r="K989" i="9"/>
  <c r="J989" i="9"/>
  <c r="G989" i="9"/>
  <c r="O988" i="9"/>
  <c r="L988" i="9"/>
  <c r="K988" i="9"/>
  <c r="M988" i="9" s="1"/>
  <c r="N988" i="9" s="1"/>
  <c r="G988" i="9"/>
  <c r="M987" i="9"/>
  <c r="L987" i="9"/>
  <c r="K987" i="9"/>
  <c r="J987" i="9"/>
  <c r="G987" i="9"/>
  <c r="L986" i="9"/>
  <c r="M986" i="9" s="1"/>
  <c r="K986" i="9"/>
  <c r="J986" i="9"/>
  <c r="G986" i="9"/>
  <c r="L985" i="9"/>
  <c r="K985" i="9"/>
  <c r="M985" i="9" s="1"/>
  <c r="N985" i="9" s="1"/>
  <c r="J985" i="9"/>
  <c r="G985" i="9"/>
  <c r="L984" i="9"/>
  <c r="M984" i="9" s="1"/>
  <c r="O984" i="9" s="1"/>
  <c r="K984" i="9"/>
  <c r="J984" i="9"/>
  <c r="G984" i="9"/>
  <c r="M983" i="9"/>
  <c r="L983" i="9"/>
  <c r="K983" i="9"/>
  <c r="G983" i="9"/>
  <c r="O982" i="9"/>
  <c r="L982" i="9"/>
  <c r="K982" i="9"/>
  <c r="M982" i="9" s="1"/>
  <c r="N982" i="9" s="1"/>
  <c r="J982" i="9"/>
  <c r="G982" i="9"/>
  <c r="N981" i="9"/>
  <c r="L981" i="9"/>
  <c r="M981" i="9" s="1"/>
  <c r="O981" i="9" s="1"/>
  <c r="K981" i="9"/>
  <c r="J981" i="9"/>
  <c r="G981" i="9"/>
  <c r="M980" i="9"/>
  <c r="L980" i="9"/>
  <c r="K980" i="9"/>
  <c r="J980" i="9"/>
  <c r="G980" i="9"/>
  <c r="L979" i="9"/>
  <c r="M979" i="9" s="1"/>
  <c r="K979" i="9"/>
  <c r="J979" i="9"/>
  <c r="G979" i="9"/>
  <c r="L978" i="9"/>
  <c r="K978" i="9"/>
  <c r="M978" i="9" s="1"/>
  <c r="N978" i="9" s="1"/>
  <c r="J978" i="9"/>
  <c r="G978" i="9"/>
  <c r="L977" i="9"/>
  <c r="M977" i="9" s="1"/>
  <c r="O977" i="9" s="1"/>
  <c r="K977" i="9"/>
  <c r="J977" i="9"/>
  <c r="G977" i="9"/>
  <c r="M976" i="9"/>
  <c r="L976" i="9"/>
  <c r="K976" i="9"/>
  <c r="J976" i="9"/>
  <c r="O975" i="9"/>
  <c r="L975" i="9"/>
  <c r="K975" i="9"/>
  <c r="M975" i="9" s="1"/>
  <c r="N975" i="9" s="1"/>
  <c r="G975" i="9"/>
  <c r="M974" i="9"/>
  <c r="L974" i="9"/>
  <c r="K974" i="9"/>
  <c r="J974" i="9"/>
  <c r="G974" i="9"/>
  <c r="L973" i="9"/>
  <c r="M973" i="9" s="1"/>
  <c r="K973" i="9"/>
  <c r="J973" i="9"/>
  <c r="G973" i="9"/>
  <c r="L972" i="9"/>
  <c r="K972" i="9"/>
  <c r="M972" i="9" s="1"/>
  <c r="N972" i="9" s="1"/>
  <c r="J972" i="9"/>
  <c r="G972" i="9"/>
  <c r="L971" i="9"/>
  <c r="M971" i="9" s="1"/>
  <c r="O971" i="9" s="1"/>
  <c r="K971" i="9"/>
  <c r="G971" i="9"/>
  <c r="L970" i="9"/>
  <c r="M970" i="9" s="1"/>
  <c r="K970" i="9"/>
  <c r="J970" i="9"/>
  <c r="G970" i="9"/>
  <c r="L969" i="9"/>
  <c r="K969" i="9"/>
  <c r="M969" i="9" s="1"/>
  <c r="N969" i="9" s="1"/>
  <c r="J969" i="9"/>
  <c r="G969" i="9"/>
  <c r="L968" i="9"/>
  <c r="M968" i="9" s="1"/>
  <c r="O968" i="9" s="1"/>
  <c r="K968" i="9"/>
  <c r="J968" i="9"/>
  <c r="G968" i="9"/>
  <c r="M967" i="9"/>
  <c r="L967" i="9"/>
  <c r="K967" i="9"/>
  <c r="J967" i="9"/>
  <c r="G967" i="9"/>
  <c r="L966" i="9"/>
  <c r="M966" i="9" s="1"/>
  <c r="K966" i="9"/>
  <c r="J966" i="9"/>
  <c r="G966" i="9"/>
  <c r="L965" i="9"/>
  <c r="K965" i="9"/>
  <c r="M965" i="9" s="1"/>
  <c r="N965" i="9" s="1"/>
  <c r="G965" i="9"/>
  <c r="M964" i="9"/>
  <c r="L964" i="9"/>
  <c r="K964" i="9"/>
  <c r="J964" i="9"/>
  <c r="G964" i="9"/>
  <c r="L963" i="9"/>
  <c r="M963" i="9" s="1"/>
  <c r="K963" i="9"/>
  <c r="J963" i="9"/>
  <c r="G963" i="9"/>
  <c r="L962" i="9"/>
  <c r="K962" i="9"/>
  <c r="M962" i="9" s="1"/>
  <c r="N962" i="9" s="1"/>
  <c r="J962" i="9"/>
  <c r="G962" i="9"/>
  <c r="L961" i="9"/>
  <c r="M961" i="9" s="1"/>
  <c r="O961" i="9" s="1"/>
  <c r="K961" i="9"/>
  <c r="J961" i="9"/>
  <c r="G961" i="9"/>
  <c r="M960" i="9"/>
  <c r="L960" i="9"/>
  <c r="K960" i="9"/>
  <c r="J960" i="9"/>
  <c r="G960" i="9"/>
  <c r="L959" i="9"/>
  <c r="M959" i="9" s="1"/>
  <c r="K959" i="9"/>
  <c r="J959" i="9"/>
  <c r="G959" i="9"/>
  <c r="L958" i="9"/>
  <c r="K958" i="9"/>
  <c r="M958" i="9" s="1"/>
  <c r="N958" i="9" s="1"/>
  <c r="J958" i="9"/>
  <c r="G958" i="9"/>
  <c r="L957" i="9"/>
  <c r="M957" i="9" s="1"/>
  <c r="O957" i="9" s="1"/>
  <c r="K957" i="9"/>
  <c r="J957" i="9"/>
  <c r="G957" i="9"/>
  <c r="M956" i="9"/>
  <c r="L956" i="9"/>
  <c r="K956" i="9"/>
  <c r="J956" i="9"/>
  <c r="G956" i="9"/>
  <c r="L955" i="9"/>
  <c r="M955" i="9" s="1"/>
  <c r="K955" i="9"/>
  <c r="G955" i="9"/>
  <c r="L954" i="9"/>
  <c r="M954" i="9" s="1"/>
  <c r="O954" i="9" s="1"/>
  <c r="K954" i="9"/>
  <c r="J954" i="9"/>
  <c r="G954" i="9"/>
  <c r="M953" i="9"/>
  <c r="L953" i="9"/>
  <c r="K953" i="9"/>
  <c r="J953" i="9"/>
  <c r="O952" i="9"/>
  <c r="L952" i="9"/>
  <c r="K952" i="9"/>
  <c r="M952" i="9" s="1"/>
  <c r="N952" i="9" s="1"/>
  <c r="J952" i="9"/>
  <c r="M951" i="9"/>
  <c r="L951" i="9"/>
  <c r="K951" i="9"/>
  <c r="G951" i="9"/>
  <c r="O950" i="9"/>
  <c r="L950" i="9"/>
  <c r="K950" i="9"/>
  <c r="M950" i="9" s="1"/>
  <c r="N950" i="9" s="1"/>
  <c r="J950" i="9"/>
  <c r="G950" i="9"/>
  <c r="L949" i="9"/>
  <c r="M949" i="9" s="1"/>
  <c r="O949" i="9" s="1"/>
  <c r="K949" i="9"/>
  <c r="J949" i="9"/>
  <c r="G949" i="9"/>
  <c r="M948" i="9"/>
  <c r="L948" i="9"/>
  <c r="K948" i="9"/>
  <c r="J948" i="9"/>
  <c r="G948" i="9"/>
  <c r="L947" i="9"/>
  <c r="M947" i="9" s="1"/>
  <c r="K947" i="9"/>
  <c r="G947" i="9"/>
  <c r="L946" i="9"/>
  <c r="M946" i="9" s="1"/>
  <c r="O946" i="9" s="1"/>
  <c r="K946" i="9"/>
  <c r="J946" i="9"/>
  <c r="G946" i="9"/>
  <c r="M945" i="9"/>
  <c r="L945" i="9"/>
  <c r="K945" i="9"/>
  <c r="G945" i="9"/>
  <c r="O944" i="9"/>
  <c r="L944" i="9"/>
  <c r="K944" i="9"/>
  <c r="M944" i="9" s="1"/>
  <c r="N944" i="9" s="1"/>
  <c r="J944" i="9"/>
  <c r="G944" i="9"/>
  <c r="N943" i="9"/>
  <c r="L943" i="9"/>
  <c r="M943" i="9" s="1"/>
  <c r="O943" i="9" s="1"/>
  <c r="K943" i="9"/>
  <c r="J943" i="9"/>
  <c r="L942" i="9"/>
  <c r="M942" i="9" s="1"/>
  <c r="K942" i="9"/>
  <c r="J942" i="9"/>
  <c r="G942" i="9"/>
  <c r="O941" i="9"/>
  <c r="L941" i="9"/>
  <c r="K941" i="9"/>
  <c r="M941" i="9" s="1"/>
  <c r="N941" i="9" s="1"/>
  <c r="J941" i="9"/>
  <c r="G941" i="9"/>
  <c r="L940" i="9"/>
  <c r="M940" i="9" s="1"/>
  <c r="O940" i="9" s="1"/>
  <c r="K940" i="9"/>
  <c r="J940" i="9"/>
  <c r="G940" i="9"/>
  <c r="M939" i="9"/>
  <c r="L939" i="9"/>
  <c r="K939" i="9"/>
  <c r="J939" i="9"/>
  <c r="G939" i="9"/>
  <c r="L938" i="9"/>
  <c r="M938" i="9" s="1"/>
  <c r="K938" i="9"/>
  <c r="J938" i="9"/>
  <c r="G938" i="9"/>
  <c r="O937" i="9"/>
  <c r="L937" i="9"/>
  <c r="K937" i="9"/>
  <c r="M937" i="9" s="1"/>
  <c r="N937" i="9" s="1"/>
  <c r="J937" i="9"/>
  <c r="G937" i="9"/>
  <c r="N936" i="9"/>
  <c r="L936" i="9"/>
  <c r="M936" i="9" s="1"/>
  <c r="O936" i="9" s="1"/>
  <c r="K936" i="9"/>
  <c r="J936" i="9"/>
  <c r="G936" i="9"/>
  <c r="M935" i="9"/>
  <c r="L935" i="9"/>
  <c r="K935" i="9"/>
  <c r="J935" i="9"/>
  <c r="G935" i="9"/>
  <c r="L934" i="9"/>
  <c r="M934" i="9" s="1"/>
  <c r="K934" i="9"/>
  <c r="J934" i="9"/>
  <c r="G934" i="9"/>
  <c r="L933" i="9"/>
  <c r="K933" i="9"/>
  <c r="M933" i="9" s="1"/>
  <c r="N933" i="9" s="1"/>
  <c r="J933" i="9"/>
  <c r="G933" i="9"/>
  <c r="L932" i="9"/>
  <c r="M932" i="9" s="1"/>
  <c r="O932" i="9" s="1"/>
  <c r="K932" i="9"/>
  <c r="J932" i="9"/>
  <c r="G932" i="9"/>
  <c r="M931" i="9"/>
  <c r="L931" i="9"/>
  <c r="K931" i="9"/>
  <c r="J931" i="9"/>
  <c r="G931" i="9"/>
  <c r="L930" i="9"/>
  <c r="M930" i="9" s="1"/>
  <c r="K930" i="9"/>
  <c r="G930" i="9"/>
  <c r="N929" i="9"/>
  <c r="L929" i="9"/>
  <c r="M929" i="9" s="1"/>
  <c r="O929" i="9" s="1"/>
  <c r="K929" i="9"/>
  <c r="J929" i="9"/>
  <c r="G929" i="9"/>
  <c r="M928" i="9"/>
  <c r="L928" i="9"/>
  <c r="K928" i="9"/>
  <c r="J928" i="9"/>
  <c r="G928" i="9"/>
  <c r="L927" i="9"/>
  <c r="M927" i="9" s="1"/>
  <c r="K927" i="9"/>
  <c r="J927" i="9"/>
  <c r="G927" i="9"/>
  <c r="L926" i="9"/>
  <c r="K926" i="9"/>
  <c r="M926" i="9" s="1"/>
  <c r="N926" i="9" s="1"/>
  <c r="G926" i="9"/>
  <c r="M925" i="9"/>
  <c r="L925" i="9"/>
  <c r="K925" i="9"/>
  <c r="J925" i="9"/>
  <c r="G925" i="9"/>
  <c r="L924" i="9"/>
  <c r="M924" i="9" s="1"/>
  <c r="K924" i="9"/>
  <c r="J924" i="9"/>
  <c r="G924" i="9"/>
  <c r="O923" i="9"/>
  <c r="L923" i="9"/>
  <c r="K923" i="9"/>
  <c r="M923" i="9" s="1"/>
  <c r="N923" i="9" s="1"/>
  <c r="J923" i="9"/>
  <c r="G923" i="9"/>
  <c r="N922" i="9"/>
  <c r="L922" i="9"/>
  <c r="M922" i="9" s="1"/>
  <c r="O922" i="9" s="1"/>
  <c r="K922" i="9"/>
  <c r="G922" i="9"/>
  <c r="L921" i="9"/>
  <c r="M921" i="9" s="1"/>
  <c r="K921" i="9"/>
  <c r="J921" i="9"/>
  <c r="G921" i="9"/>
  <c r="O920" i="9"/>
  <c r="L920" i="9"/>
  <c r="K920" i="9"/>
  <c r="M920" i="9" s="1"/>
  <c r="N920" i="9" s="1"/>
  <c r="J920" i="9"/>
  <c r="G920" i="9"/>
  <c r="L919" i="9"/>
  <c r="M919" i="9" s="1"/>
  <c r="O919" i="9" s="1"/>
  <c r="K919" i="9"/>
  <c r="J919" i="9"/>
  <c r="G919" i="9"/>
  <c r="M918" i="9"/>
  <c r="L918" i="9"/>
  <c r="K918" i="9"/>
  <c r="J918" i="9"/>
  <c r="L917" i="9"/>
  <c r="K917" i="9"/>
  <c r="M917" i="9" s="1"/>
  <c r="N917" i="9" s="1"/>
  <c r="J917" i="9"/>
  <c r="M916" i="9"/>
  <c r="L916" i="9"/>
  <c r="K916" i="9"/>
  <c r="J916" i="9"/>
  <c r="G916" i="9"/>
  <c r="L915" i="9"/>
  <c r="M915" i="9" s="1"/>
  <c r="K915" i="9"/>
  <c r="J915" i="9"/>
  <c r="G915" i="9"/>
  <c r="O914" i="9"/>
  <c r="L914" i="9"/>
  <c r="K914" i="9"/>
  <c r="M914" i="9" s="1"/>
  <c r="N914" i="9" s="1"/>
  <c r="J914" i="9"/>
  <c r="G914" i="9"/>
  <c r="N913" i="9"/>
  <c r="L913" i="9"/>
  <c r="M913" i="9" s="1"/>
  <c r="O913" i="9" s="1"/>
  <c r="K913" i="9"/>
  <c r="J913" i="9"/>
  <c r="G913" i="9"/>
  <c r="M912" i="9"/>
  <c r="L912" i="9"/>
  <c r="K912" i="9"/>
  <c r="J912" i="9"/>
  <c r="L911" i="9"/>
  <c r="K911" i="9"/>
  <c r="M911" i="9" s="1"/>
  <c r="N911" i="9" s="1"/>
  <c r="J911" i="9"/>
  <c r="M910" i="9"/>
  <c r="L910" i="9"/>
  <c r="K910" i="9"/>
  <c r="J910" i="9"/>
  <c r="L909" i="9"/>
  <c r="K909" i="9"/>
  <c r="M909" i="9" s="1"/>
  <c r="N909" i="9" s="1"/>
  <c r="J909" i="9"/>
  <c r="M908" i="9"/>
  <c r="L908" i="9"/>
  <c r="K908" i="9"/>
  <c r="J908" i="9"/>
  <c r="G908" i="9"/>
  <c r="L907" i="9"/>
  <c r="M907" i="9" s="1"/>
  <c r="K907" i="9"/>
  <c r="J907" i="9"/>
  <c r="G907" i="9"/>
  <c r="L906" i="9"/>
  <c r="K906" i="9"/>
  <c r="M906" i="9" s="1"/>
  <c r="N906" i="9" s="1"/>
  <c r="J906" i="9"/>
  <c r="G906" i="9"/>
  <c r="L905" i="9"/>
  <c r="M905" i="9" s="1"/>
  <c r="O905" i="9" s="1"/>
  <c r="K905" i="9"/>
  <c r="G905" i="9"/>
  <c r="L904" i="9"/>
  <c r="M904" i="9" s="1"/>
  <c r="K904" i="9"/>
  <c r="J904" i="9"/>
  <c r="G904" i="9"/>
  <c r="O903" i="9"/>
  <c r="L903" i="9"/>
  <c r="K903" i="9"/>
  <c r="M903" i="9" s="1"/>
  <c r="N903" i="9" s="1"/>
  <c r="G903" i="9"/>
  <c r="M902" i="9"/>
  <c r="L902" i="9"/>
  <c r="K902" i="9"/>
  <c r="J902" i="9"/>
  <c r="G902" i="9"/>
  <c r="L901" i="9"/>
  <c r="M901" i="9" s="1"/>
  <c r="K901" i="9"/>
  <c r="G901" i="9"/>
  <c r="L900" i="9"/>
  <c r="M900" i="9" s="1"/>
  <c r="O900" i="9" s="1"/>
  <c r="K900" i="9"/>
  <c r="J900" i="9"/>
  <c r="G900" i="9"/>
  <c r="M899" i="9"/>
  <c r="L899" i="9"/>
  <c r="K899" i="9"/>
  <c r="J899" i="9"/>
  <c r="G899" i="9"/>
  <c r="L898" i="9"/>
  <c r="M898" i="9" s="1"/>
  <c r="K898" i="9"/>
  <c r="J898" i="9"/>
  <c r="G898" i="9"/>
  <c r="L897" i="9"/>
  <c r="K897" i="9"/>
  <c r="M897" i="9" s="1"/>
  <c r="N897" i="9" s="1"/>
  <c r="J897" i="9"/>
  <c r="G897" i="9"/>
  <c r="L896" i="9"/>
  <c r="M896" i="9" s="1"/>
  <c r="O896" i="9" s="1"/>
  <c r="K896" i="9"/>
  <c r="J896" i="9"/>
  <c r="G896" i="9"/>
  <c r="M895" i="9"/>
  <c r="L895" i="9"/>
  <c r="K895" i="9"/>
  <c r="J895" i="9"/>
  <c r="G895" i="9"/>
  <c r="L894" i="9"/>
  <c r="M894" i="9" s="1"/>
  <c r="K894" i="9"/>
  <c r="G894" i="9"/>
  <c r="L893" i="9"/>
  <c r="M893" i="9" s="1"/>
  <c r="O893" i="9" s="1"/>
  <c r="K893" i="9"/>
  <c r="J893" i="9"/>
  <c r="L892" i="9"/>
  <c r="M892" i="9" s="1"/>
  <c r="K892" i="9"/>
  <c r="G892" i="9"/>
  <c r="L891" i="9"/>
  <c r="M891" i="9" s="1"/>
  <c r="O891" i="9" s="1"/>
  <c r="K891" i="9"/>
  <c r="J891" i="9"/>
  <c r="G891" i="9"/>
  <c r="M890" i="9"/>
  <c r="N890" i="9" s="1"/>
  <c r="L890" i="9"/>
  <c r="K890" i="9"/>
  <c r="J890" i="9"/>
  <c r="G890" i="9"/>
  <c r="N889" i="9"/>
  <c r="L889" i="9"/>
  <c r="M889" i="9" s="1"/>
  <c r="O889" i="9" s="1"/>
  <c r="K889" i="9"/>
  <c r="G889" i="9"/>
  <c r="L888" i="9"/>
  <c r="M888" i="9" s="1"/>
  <c r="O888" i="9" s="1"/>
  <c r="K888" i="9"/>
  <c r="J888" i="9"/>
  <c r="G888" i="9"/>
  <c r="M887" i="9"/>
  <c r="N887" i="9" s="1"/>
  <c r="L887" i="9"/>
  <c r="K887" i="9"/>
  <c r="J887" i="9"/>
  <c r="M886" i="9"/>
  <c r="N886" i="9" s="1"/>
  <c r="L886" i="9"/>
  <c r="K886" i="9"/>
  <c r="G886" i="9"/>
  <c r="L885" i="9"/>
  <c r="K885" i="9"/>
  <c r="M885" i="9" s="1"/>
  <c r="J885" i="9"/>
  <c r="L884" i="9"/>
  <c r="K884" i="9"/>
  <c r="M884" i="9" s="1"/>
  <c r="G884" i="9"/>
  <c r="L883" i="9"/>
  <c r="M883" i="9" s="1"/>
  <c r="K883" i="9"/>
  <c r="J883" i="9"/>
  <c r="G883" i="9"/>
  <c r="L882" i="9"/>
  <c r="K882" i="9"/>
  <c r="J882" i="9"/>
  <c r="G882" i="9"/>
  <c r="M881" i="9"/>
  <c r="O881" i="9" s="1"/>
  <c r="L881" i="9"/>
  <c r="K881" i="9"/>
  <c r="J881" i="9"/>
  <c r="G881" i="9"/>
  <c r="L880" i="9"/>
  <c r="M880" i="9" s="1"/>
  <c r="K880" i="9"/>
  <c r="J880" i="9"/>
  <c r="L879" i="9"/>
  <c r="M879" i="9" s="1"/>
  <c r="O879" i="9" s="1"/>
  <c r="K879" i="9"/>
  <c r="J879" i="9"/>
  <c r="G879" i="9"/>
  <c r="L878" i="9"/>
  <c r="M878" i="9" s="1"/>
  <c r="K878" i="9"/>
  <c r="J878" i="9"/>
  <c r="M877" i="9"/>
  <c r="O877" i="9" s="1"/>
  <c r="L877" i="9"/>
  <c r="K877" i="9"/>
  <c r="J877" i="9"/>
  <c r="G877" i="9"/>
  <c r="L876" i="9"/>
  <c r="M876" i="9" s="1"/>
  <c r="K876" i="9"/>
  <c r="J876" i="9"/>
  <c r="L875" i="9"/>
  <c r="M875" i="9" s="1"/>
  <c r="K875" i="9"/>
  <c r="J875" i="9"/>
  <c r="G875" i="9"/>
  <c r="M874" i="9"/>
  <c r="O874" i="9" s="1"/>
  <c r="L874" i="9"/>
  <c r="K874" i="9"/>
  <c r="J874" i="9"/>
  <c r="G874" i="9"/>
  <c r="L873" i="9"/>
  <c r="M873" i="9" s="1"/>
  <c r="K873" i="9"/>
  <c r="J873" i="9"/>
  <c r="G873" i="9"/>
  <c r="L872" i="9"/>
  <c r="M872" i="9" s="1"/>
  <c r="K872" i="9"/>
  <c r="J872" i="9"/>
  <c r="G872" i="9"/>
  <c r="L871" i="9"/>
  <c r="M871" i="9" s="1"/>
  <c r="K871" i="9"/>
  <c r="J871" i="9"/>
  <c r="G871" i="9"/>
  <c r="M870" i="9"/>
  <c r="O870" i="9" s="1"/>
  <c r="L870" i="9"/>
  <c r="K870" i="9"/>
  <c r="J870" i="9"/>
  <c r="G870" i="9"/>
  <c r="L869" i="9"/>
  <c r="M869" i="9" s="1"/>
  <c r="K869" i="9"/>
  <c r="J869" i="9"/>
  <c r="G869" i="9"/>
  <c r="L868" i="9"/>
  <c r="M868" i="9" s="1"/>
  <c r="K868" i="9"/>
  <c r="J868" i="9"/>
  <c r="G868" i="9"/>
  <c r="L867" i="9"/>
  <c r="M867" i="9" s="1"/>
  <c r="K867" i="9"/>
  <c r="J867" i="9"/>
  <c r="G867" i="9"/>
  <c r="M866" i="9"/>
  <c r="O866" i="9" s="1"/>
  <c r="L866" i="9"/>
  <c r="K866" i="9"/>
  <c r="J866" i="9"/>
  <c r="G866" i="9"/>
  <c r="L865" i="9"/>
  <c r="M865" i="9" s="1"/>
  <c r="K865" i="9"/>
  <c r="J865" i="9"/>
  <c r="L864" i="9"/>
  <c r="M864" i="9" s="1"/>
  <c r="K864" i="9"/>
  <c r="J864" i="9"/>
  <c r="G864" i="9"/>
  <c r="M863" i="9"/>
  <c r="O863" i="9" s="1"/>
  <c r="L863" i="9"/>
  <c r="K863" i="9"/>
  <c r="J863" i="9"/>
  <c r="L862" i="9"/>
  <c r="M862" i="9" s="1"/>
  <c r="K862" i="9"/>
  <c r="J862" i="9"/>
  <c r="G862" i="9"/>
  <c r="L861" i="9"/>
  <c r="M861" i="9" s="1"/>
  <c r="K861" i="9"/>
  <c r="J861" i="9"/>
  <c r="G861" i="9"/>
  <c r="M860" i="9"/>
  <c r="O860" i="9" s="1"/>
  <c r="L860" i="9"/>
  <c r="K860" i="9"/>
  <c r="J860" i="9"/>
  <c r="G860" i="9"/>
  <c r="L859" i="9"/>
  <c r="M859" i="9" s="1"/>
  <c r="K859" i="9"/>
  <c r="J859" i="9"/>
  <c r="G859" i="9"/>
  <c r="L858" i="9"/>
  <c r="M858" i="9" s="1"/>
  <c r="K858" i="9"/>
  <c r="J858" i="9"/>
  <c r="G858" i="9"/>
  <c r="L857" i="9"/>
  <c r="M857" i="9" s="1"/>
  <c r="K857" i="9"/>
  <c r="G857" i="9"/>
  <c r="L856" i="9"/>
  <c r="M856" i="9" s="1"/>
  <c r="K856" i="9"/>
  <c r="J856" i="9"/>
  <c r="G856" i="9"/>
  <c r="L855" i="9"/>
  <c r="M855" i="9" s="1"/>
  <c r="K855" i="9"/>
  <c r="J855" i="9"/>
  <c r="G855" i="9"/>
  <c r="L854" i="9"/>
  <c r="M854" i="9" s="1"/>
  <c r="K854" i="9"/>
  <c r="J854" i="9"/>
  <c r="G854" i="9"/>
  <c r="M853" i="9"/>
  <c r="O853" i="9" s="1"/>
  <c r="L853" i="9"/>
  <c r="K853" i="9"/>
  <c r="J853" i="9"/>
  <c r="L852" i="9"/>
  <c r="M852" i="9" s="1"/>
  <c r="K852" i="9"/>
  <c r="J852" i="9"/>
  <c r="G852" i="9"/>
  <c r="L851" i="9"/>
  <c r="M851" i="9" s="1"/>
  <c r="K851" i="9"/>
  <c r="J851" i="9"/>
  <c r="G851" i="9"/>
  <c r="M850" i="9"/>
  <c r="O850" i="9" s="1"/>
  <c r="L850" i="9"/>
  <c r="K850" i="9"/>
  <c r="G850" i="9"/>
  <c r="L849" i="9"/>
  <c r="M849" i="9" s="1"/>
  <c r="K849" i="9"/>
  <c r="J849" i="9"/>
  <c r="G849" i="9"/>
  <c r="L848" i="9"/>
  <c r="M848" i="9" s="1"/>
  <c r="K848" i="9"/>
  <c r="G848" i="9"/>
  <c r="L847" i="9"/>
  <c r="M847" i="9" s="1"/>
  <c r="K847" i="9"/>
  <c r="J847" i="9"/>
  <c r="G847" i="9"/>
  <c r="L846" i="9"/>
  <c r="M846" i="9" s="1"/>
  <c r="K846" i="9"/>
  <c r="J846" i="9"/>
  <c r="M845" i="9"/>
  <c r="O845" i="9" s="1"/>
  <c r="L845" i="9"/>
  <c r="K845" i="9"/>
  <c r="J845" i="9"/>
  <c r="G845" i="9"/>
  <c r="L844" i="9"/>
  <c r="M844" i="9" s="1"/>
  <c r="K844" i="9"/>
  <c r="J844" i="9"/>
  <c r="G844" i="9"/>
  <c r="L843" i="9"/>
  <c r="M843" i="9" s="1"/>
  <c r="K843" i="9"/>
  <c r="J843" i="9"/>
  <c r="G843" i="9"/>
  <c r="L842" i="9"/>
  <c r="M842" i="9" s="1"/>
  <c r="K842" i="9"/>
  <c r="J842" i="9"/>
  <c r="G842" i="9"/>
  <c r="M841" i="9"/>
  <c r="O841" i="9" s="1"/>
  <c r="L841" i="9"/>
  <c r="K841" i="9"/>
  <c r="J841" i="9"/>
  <c r="G841" i="9"/>
  <c r="L840" i="9"/>
  <c r="M840" i="9" s="1"/>
  <c r="K840" i="9"/>
  <c r="G840" i="9"/>
  <c r="L839" i="9"/>
  <c r="M839" i="9" s="1"/>
  <c r="K839" i="9"/>
  <c r="J839" i="9"/>
  <c r="G839" i="9"/>
  <c r="M838" i="9"/>
  <c r="O838" i="9" s="1"/>
  <c r="L838" i="9"/>
  <c r="K838" i="9"/>
  <c r="J838" i="9"/>
  <c r="G838" i="9"/>
  <c r="L837" i="9"/>
  <c r="M837" i="9" s="1"/>
  <c r="K837" i="9"/>
  <c r="J837" i="9"/>
  <c r="G837" i="9"/>
  <c r="L836" i="9"/>
  <c r="M836" i="9" s="1"/>
  <c r="K836" i="9"/>
  <c r="J836" i="9"/>
  <c r="G836" i="9"/>
  <c r="L835" i="9"/>
  <c r="M835" i="9" s="1"/>
  <c r="K835" i="9"/>
  <c r="J835" i="9"/>
  <c r="G835" i="9"/>
  <c r="M834" i="9"/>
  <c r="O834" i="9" s="1"/>
  <c r="L834" i="9"/>
  <c r="K834" i="9"/>
  <c r="J834" i="9"/>
  <c r="G834" i="9"/>
  <c r="L833" i="9"/>
  <c r="M833" i="9" s="1"/>
  <c r="K833" i="9"/>
  <c r="J833" i="9"/>
  <c r="L832" i="9"/>
  <c r="M832" i="9" s="1"/>
  <c r="K832" i="9"/>
  <c r="J832" i="9"/>
  <c r="G832" i="9"/>
  <c r="M831" i="9"/>
  <c r="O831" i="9" s="1"/>
  <c r="L831" i="9"/>
  <c r="K831" i="9"/>
  <c r="J831" i="9"/>
  <c r="G831" i="9"/>
  <c r="L830" i="9"/>
  <c r="M830" i="9" s="1"/>
  <c r="K830" i="9"/>
  <c r="J830" i="9"/>
  <c r="G830" i="9"/>
  <c r="L829" i="9"/>
  <c r="M829" i="9" s="1"/>
  <c r="K829" i="9"/>
  <c r="J829" i="9"/>
  <c r="G829" i="9"/>
  <c r="L828" i="9"/>
  <c r="M828" i="9" s="1"/>
  <c r="K828" i="9"/>
  <c r="J828" i="9"/>
  <c r="G828" i="9"/>
  <c r="M827" i="9"/>
  <c r="O827" i="9" s="1"/>
  <c r="L827" i="9"/>
  <c r="K827" i="9"/>
  <c r="J827" i="9"/>
  <c r="G827" i="9"/>
  <c r="L826" i="9"/>
  <c r="M826" i="9" s="1"/>
  <c r="K826" i="9"/>
  <c r="J826" i="9"/>
  <c r="G826" i="9"/>
  <c r="L825" i="9"/>
  <c r="M825" i="9" s="1"/>
  <c r="K825" i="9"/>
  <c r="J825" i="9"/>
  <c r="G825" i="9"/>
  <c r="L824" i="9"/>
  <c r="M824" i="9" s="1"/>
  <c r="K824" i="9"/>
  <c r="J824" i="9"/>
  <c r="L823" i="9"/>
  <c r="M823" i="9" s="1"/>
  <c r="K823" i="9"/>
  <c r="J823" i="9"/>
  <c r="G823" i="9"/>
  <c r="L822" i="9"/>
  <c r="M822" i="9" s="1"/>
  <c r="K822" i="9"/>
  <c r="J822" i="9"/>
  <c r="G822" i="9"/>
  <c r="L821" i="9"/>
  <c r="M821" i="9" s="1"/>
  <c r="K821" i="9"/>
  <c r="J821" i="9"/>
  <c r="G821" i="9"/>
  <c r="M820" i="9"/>
  <c r="O820" i="9" s="1"/>
  <c r="L820" i="9"/>
  <c r="K820" i="9"/>
  <c r="J820" i="9"/>
  <c r="G820" i="9"/>
  <c r="L819" i="9"/>
  <c r="M819" i="9" s="1"/>
  <c r="K819" i="9"/>
  <c r="G819" i="9"/>
  <c r="L818" i="9"/>
  <c r="M818" i="9" s="1"/>
  <c r="K818" i="9"/>
  <c r="J818" i="9"/>
  <c r="G818" i="9"/>
  <c r="M817" i="9"/>
  <c r="O817" i="9" s="1"/>
  <c r="L817" i="9"/>
  <c r="K817" i="9"/>
  <c r="G817" i="9"/>
  <c r="L816" i="9"/>
  <c r="M816" i="9" s="1"/>
  <c r="K816" i="9"/>
  <c r="J816" i="9"/>
  <c r="G816" i="9"/>
  <c r="L815" i="9"/>
  <c r="M815" i="9" s="1"/>
  <c r="K815" i="9"/>
  <c r="J815" i="9"/>
  <c r="G815" i="9"/>
  <c r="M814" i="9"/>
  <c r="O814" i="9" s="1"/>
  <c r="L814" i="9"/>
  <c r="K814" i="9"/>
  <c r="J814" i="9"/>
  <c r="G814" i="9"/>
  <c r="L813" i="9"/>
  <c r="M813" i="9" s="1"/>
  <c r="K813" i="9"/>
  <c r="J813" i="9"/>
  <c r="G813" i="9"/>
  <c r="L812" i="9"/>
  <c r="M812" i="9" s="1"/>
  <c r="K812" i="9"/>
  <c r="J812" i="9"/>
  <c r="G812" i="9"/>
  <c r="L811" i="9"/>
  <c r="M811" i="9" s="1"/>
  <c r="K811" i="9"/>
  <c r="J811" i="9"/>
  <c r="G811" i="9"/>
  <c r="M810" i="9"/>
  <c r="O810" i="9" s="1"/>
  <c r="L810" i="9"/>
  <c r="K810" i="9"/>
  <c r="J810" i="9"/>
  <c r="G810" i="9"/>
  <c r="L809" i="9"/>
  <c r="M809" i="9" s="1"/>
  <c r="K809" i="9"/>
  <c r="G809" i="9"/>
  <c r="L808" i="9"/>
  <c r="M808" i="9" s="1"/>
  <c r="K808" i="9"/>
  <c r="J808" i="9"/>
  <c r="L807" i="9"/>
  <c r="M807" i="9" s="1"/>
  <c r="K807" i="9"/>
  <c r="J807" i="9"/>
  <c r="G807" i="9"/>
  <c r="L806" i="9"/>
  <c r="M806" i="9" s="1"/>
  <c r="K806" i="9"/>
  <c r="J806" i="9"/>
  <c r="G806" i="9"/>
  <c r="L805" i="9"/>
  <c r="M805" i="9" s="1"/>
  <c r="K805" i="9"/>
  <c r="G805" i="9"/>
  <c r="L804" i="9"/>
  <c r="M804" i="9" s="1"/>
  <c r="K804" i="9"/>
  <c r="J804" i="9"/>
  <c r="G804" i="9"/>
  <c r="L803" i="9"/>
  <c r="M803" i="9" s="1"/>
  <c r="K803" i="9"/>
  <c r="J803" i="9"/>
  <c r="G803" i="9"/>
  <c r="L802" i="9"/>
  <c r="M802" i="9" s="1"/>
  <c r="K802" i="9"/>
  <c r="J802" i="9"/>
  <c r="G802" i="9"/>
  <c r="M801" i="9"/>
  <c r="O801" i="9" s="1"/>
  <c r="L801" i="9"/>
  <c r="K801" i="9"/>
  <c r="J801" i="9"/>
  <c r="G801" i="9"/>
  <c r="L800" i="9"/>
  <c r="M800" i="9" s="1"/>
  <c r="K800" i="9"/>
  <c r="J800" i="9"/>
  <c r="G800" i="9"/>
  <c r="L799" i="9"/>
  <c r="M799" i="9" s="1"/>
  <c r="K799" i="9"/>
  <c r="G799" i="9"/>
  <c r="M798" i="9"/>
  <c r="O798" i="9" s="1"/>
  <c r="L798" i="9"/>
  <c r="K798" i="9"/>
  <c r="J798" i="9"/>
  <c r="G798" i="9"/>
  <c r="L797" i="9"/>
  <c r="M797" i="9" s="1"/>
  <c r="K797" i="9"/>
  <c r="J797" i="9"/>
  <c r="G797" i="9"/>
  <c r="L796" i="9"/>
  <c r="M796" i="9" s="1"/>
  <c r="K796" i="9"/>
  <c r="J796" i="9"/>
  <c r="G796" i="9"/>
  <c r="L795" i="9"/>
  <c r="M795" i="9" s="1"/>
  <c r="K795" i="9"/>
  <c r="J795" i="9"/>
  <c r="G795" i="9"/>
  <c r="M794" i="9"/>
  <c r="O794" i="9" s="1"/>
  <c r="L794" i="9"/>
  <c r="K794" i="9"/>
  <c r="J794" i="9"/>
  <c r="G794" i="9"/>
  <c r="L793" i="9"/>
  <c r="M793" i="9" s="1"/>
  <c r="K793" i="9"/>
  <c r="J793" i="9"/>
  <c r="G793" i="9"/>
  <c r="L792" i="9"/>
  <c r="M792" i="9" s="1"/>
  <c r="K792" i="9"/>
  <c r="J792" i="9"/>
  <c r="G792" i="9"/>
  <c r="L791" i="9"/>
  <c r="M791" i="9" s="1"/>
  <c r="K791" i="9"/>
  <c r="J791" i="9"/>
  <c r="G791" i="9"/>
  <c r="M790" i="9"/>
  <c r="O790" i="9" s="1"/>
  <c r="L790" i="9"/>
  <c r="K790" i="9"/>
  <c r="J790" i="9"/>
  <c r="G790" i="9"/>
  <c r="L789" i="9"/>
  <c r="M789" i="9" s="1"/>
  <c r="K789" i="9"/>
  <c r="J789" i="9"/>
  <c r="G789" i="9"/>
  <c r="L788" i="9"/>
  <c r="M788" i="9" s="1"/>
  <c r="K788" i="9"/>
  <c r="J788" i="9"/>
  <c r="G788" i="9"/>
  <c r="L787" i="9"/>
  <c r="M787" i="9" s="1"/>
  <c r="K787" i="9"/>
  <c r="J787" i="9"/>
  <c r="G787" i="9"/>
  <c r="M786" i="9"/>
  <c r="O786" i="9" s="1"/>
  <c r="L786" i="9"/>
  <c r="K786" i="9"/>
  <c r="J786" i="9"/>
  <c r="G786" i="9"/>
  <c r="L785" i="9"/>
  <c r="M785" i="9" s="1"/>
  <c r="K785" i="9"/>
  <c r="J785" i="9"/>
  <c r="G785" i="9"/>
  <c r="L784" i="9"/>
  <c r="M784" i="9" s="1"/>
  <c r="K784" i="9"/>
  <c r="J784" i="9"/>
  <c r="G784" i="9"/>
  <c r="L783" i="9"/>
  <c r="M783" i="9" s="1"/>
  <c r="K783" i="9"/>
  <c r="J783" i="9"/>
  <c r="G783" i="9"/>
  <c r="M782" i="9"/>
  <c r="O782" i="9" s="1"/>
  <c r="L782" i="9"/>
  <c r="K782" i="9"/>
  <c r="J782" i="9"/>
  <c r="G782" i="9"/>
  <c r="L781" i="9"/>
  <c r="M781" i="9" s="1"/>
  <c r="K781" i="9"/>
  <c r="J781" i="9"/>
  <c r="G781" i="9"/>
  <c r="L780" i="9"/>
  <c r="M780" i="9" s="1"/>
  <c r="K780" i="9"/>
  <c r="J780" i="9"/>
  <c r="G780" i="9"/>
  <c r="L779" i="9"/>
  <c r="M779" i="9" s="1"/>
  <c r="K779" i="9"/>
  <c r="J779" i="9"/>
  <c r="G779" i="9"/>
  <c r="M778" i="9"/>
  <c r="O778" i="9" s="1"/>
  <c r="L778" i="9"/>
  <c r="K778" i="9"/>
  <c r="G778" i="9"/>
  <c r="L777" i="9"/>
  <c r="M777" i="9" s="1"/>
  <c r="K777" i="9"/>
  <c r="J777" i="9"/>
  <c r="M776" i="9"/>
  <c r="O776" i="9" s="1"/>
  <c r="L776" i="9"/>
  <c r="K776" i="9"/>
  <c r="J776" i="9"/>
  <c r="G776" i="9"/>
  <c r="L775" i="9"/>
  <c r="M775" i="9" s="1"/>
  <c r="K775" i="9"/>
  <c r="G775" i="9"/>
  <c r="L774" i="9"/>
  <c r="M774" i="9" s="1"/>
  <c r="K774" i="9"/>
  <c r="J774" i="9"/>
  <c r="G774" i="9"/>
  <c r="M773" i="9"/>
  <c r="O773" i="9" s="1"/>
  <c r="L773" i="9"/>
  <c r="K773" i="9"/>
  <c r="G773" i="9"/>
  <c r="L772" i="9"/>
  <c r="M772" i="9" s="1"/>
  <c r="K772" i="9"/>
  <c r="J772" i="9"/>
  <c r="G772" i="9"/>
  <c r="L771" i="9"/>
  <c r="M771" i="9" s="1"/>
  <c r="K771" i="9"/>
  <c r="J771" i="9"/>
  <c r="G771" i="9"/>
  <c r="M770" i="9"/>
  <c r="O770" i="9" s="1"/>
  <c r="L770" i="9"/>
  <c r="K770" i="9"/>
  <c r="J770" i="9"/>
  <c r="G770" i="9"/>
  <c r="L769" i="9"/>
  <c r="M769" i="9" s="1"/>
  <c r="K769" i="9"/>
  <c r="J769" i="9"/>
  <c r="G769" i="9"/>
  <c r="L768" i="9"/>
  <c r="M768" i="9" s="1"/>
  <c r="K768" i="9"/>
  <c r="J768" i="9"/>
  <c r="G768" i="9"/>
  <c r="L767" i="9"/>
  <c r="M767" i="9" s="1"/>
  <c r="K767" i="9"/>
  <c r="J767" i="9"/>
  <c r="G767" i="9"/>
  <c r="M766" i="9"/>
  <c r="O766" i="9" s="1"/>
  <c r="L766" i="9"/>
  <c r="K766" i="9"/>
  <c r="J766" i="9"/>
  <c r="G766" i="9"/>
  <c r="L765" i="9"/>
  <c r="M765" i="9" s="1"/>
  <c r="K765" i="9"/>
  <c r="J765" i="9"/>
  <c r="G765" i="9"/>
  <c r="L764" i="9"/>
  <c r="M764" i="9" s="1"/>
  <c r="K764" i="9"/>
  <c r="J764" i="9"/>
  <c r="G764" i="9"/>
  <c r="L763" i="9"/>
  <c r="M763" i="9" s="1"/>
  <c r="K763" i="9"/>
  <c r="J763" i="9"/>
  <c r="G763" i="9"/>
  <c r="M762" i="9"/>
  <c r="O762" i="9" s="1"/>
  <c r="L762" i="9"/>
  <c r="K762" i="9"/>
  <c r="J762" i="9"/>
  <c r="G762" i="9"/>
  <c r="L761" i="9"/>
  <c r="M761" i="9" s="1"/>
  <c r="K761" i="9"/>
  <c r="G761" i="9"/>
  <c r="L760" i="9"/>
  <c r="M760" i="9" s="1"/>
  <c r="K760" i="9"/>
  <c r="J760" i="9"/>
  <c r="G760" i="9"/>
  <c r="M759" i="9"/>
  <c r="O759" i="9" s="1"/>
  <c r="L759" i="9"/>
  <c r="K759" i="9"/>
  <c r="J759" i="9"/>
  <c r="G759" i="9"/>
  <c r="L758" i="9"/>
  <c r="M758" i="9" s="1"/>
  <c r="K758" i="9"/>
  <c r="J758" i="9"/>
  <c r="G758" i="9"/>
  <c r="L757" i="9"/>
  <c r="M757" i="9" s="1"/>
  <c r="K757" i="9"/>
  <c r="J757" i="9"/>
  <c r="G757" i="9"/>
  <c r="L756" i="9"/>
  <c r="M756" i="9" s="1"/>
  <c r="K756" i="9"/>
  <c r="J756" i="9"/>
  <c r="G756" i="9"/>
  <c r="M755" i="9"/>
  <c r="O755" i="9" s="1"/>
  <c r="L755" i="9"/>
  <c r="K755" i="9"/>
  <c r="J755" i="9"/>
  <c r="G755" i="9"/>
  <c r="L754" i="9"/>
  <c r="M754" i="9" s="1"/>
  <c r="K754" i="9"/>
  <c r="J754" i="9"/>
  <c r="G754" i="9"/>
  <c r="L753" i="9"/>
  <c r="M753" i="9" s="1"/>
  <c r="K753" i="9"/>
  <c r="J753" i="9"/>
  <c r="G753" i="9"/>
  <c r="L752" i="9"/>
  <c r="M752" i="9" s="1"/>
  <c r="K752" i="9"/>
  <c r="J752" i="9"/>
  <c r="G752" i="9"/>
  <c r="M751" i="9"/>
  <c r="O751" i="9" s="1"/>
  <c r="L751" i="9"/>
  <c r="K751" i="9"/>
  <c r="J751" i="9"/>
  <c r="G751" i="9"/>
  <c r="L750" i="9"/>
  <c r="M750" i="9" s="1"/>
  <c r="K750" i="9"/>
  <c r="J750" i="9"/>
  <c r="G750" i="9"/>
  <c r="L749" i="9"/>
  <c r="M749" i="9" s="1"/>
  <c r="K749" i="9"/>
  <c r="J749" i="9"/>
  <c r="G749" i="9"/>
  <c r="L748" i="9"/>
  <c r="M748" i="9" s="1"/>
  <c r="K748" i="9"/>
  <c r="J748" i="9"/>
  <c r="G748" i="9"/>
  <c r="M747" i="9"/>
  <c r="O747" i="9" s="1"/>
  <c r="L747" i="9"/>
  <c r="K747" i="9"/>
  <c r="J747" i="9"/>
  <c r="G747" i="9"/>
  <c r="L746" i="9"/>
  <c r="M746" i="9" s="1"/>
  <c r="K746" i="9"/>
  <c r="J746" i="9"/>
  <c r="G746" i="9"/>
  <c r="L745" i="9"/>
  <c r="M745" i="9" s="1"/>
  <c r="K745" i="9"/>
  <c r="G745" i="9"/>
  <c r="M744" i="9"/>
  <c r="O744" i="9" s="1"/>
  <c r="L744" i="9"/>
  <c r="K744" i="9"/>
  <c r="J744" i="9"/>
  <c r="G744" i="9"/>
  <c r="L743" i="9"/>
  <c r="M743" i="9" s="1"/>
  <c r="K743" i="9"/>
  <c r="J743" i="9"/>
  <c r="G743" i="9"/>
  <c r="L742" i="9"/>
  <c r="M742" i="9" s="1"/>
  <c r="K742" i="9"/>
  <c r="J742" i="9"/>
  <c r="G742" i="9"/>
  <c r="L741" i="9"/>
  <c r="M741" i="9" s="1"/>
  <c r="K741" i="9"/>
  <c r="J741" i="9"/>
  <c r="G741" i="9"/>
  <c r="M740" i="9"/>
  <c r="O740" i="9" s="1"/>
  <c r="L740" i="9"/>
  <c r="K740" i="9"/>
  <c r="G740" i="9"/>
  <c r="L739" i="9"/>
  <c r="M739" i="9" s="1"/>
  <c r="K739" i="9"/>
  <c r="J739" i="9"/>
  <c r="G739" i="9"/>
  <c r="L738" i="9"/>
  <c r="M738" i="9" s="1"/>
  <c r="K738" i="9"/>
  <c r="J738" i="9"/>
  <c r="G738" i="9"/>
  <c r="M737" i="9"/>
  <c r="O737" i="9" s="1"/>
  <c r="L737" i="9"/>
  <c r="K737" i="9"/>
  <c r="J737" i="9"/>
  <c r="G737" i="9"/>
  <c r="L736" i="9"/>
  <c r="M736" i="9" s="1"/>
  <c r="K736" i="9"/>
  <c r="J736" i="9"/>
  <c r="G736" i="9"/>
  <c r="L735" i="9"/>
  <c r="M735" i="9" s="1"/>
  <c r="K735" i="9"/>
  <c r="J735" i="9"/>
  <c r="G735" i="9"/>
  <c r="L734" i="9"/>
  <c r="M734" i="9" s="1"/>
  <c r="K734" i="9"/>
  <c r="J734" i="9"/>
  <c r="G734" i="9"/>
  <c r="M733" i="9"/>
  <c r="O733" i="9" s="1"/>
  <c r="L733" i="9"/>
  <c r="K733" i="9"/>
  <c r="G733" i="9"/>
  <c r="O732" i="9"/>
  <c r="L732" i="9"/>
  <c r="M732" i="9" s="1"/>
  <c r="N732" i="9" s="1"/>
  <c r="K732" i="9"/>
  <c r="J732" i="9"/>
  <c r="G732" i="9"/>
  <c r="N731" i="9"/>
  <c r="L731" i="9"/>
  <c r="M731" i="9" s="1"/>
  <c r="O731" i="9" s="1"/>
  <c r="K731" i="9"/>
  <c r="G731" i="9"/>
  <c r="L730" i="9"/>
  <c r="M730" i="9" s="1"/>
  <c r="K730" i="9"/>
  <c r="J730" i="9"/>
  <c r="G730" i="9"/>
  <c r="L729" i="9"/>
  <c r="K729" i="9"/>
  <c r="J729" i="9"/>
  <c r="G729" i="9"/>
  <c r="L728" i="9"/>
  <c r="M728" i="9" s="1"/>
  <c r="O728" i="9" s="1"/>
  <c r="K728" i="9"/>
  <c r="J728" i="9"/>
  <c r="G728" i="9"/>
  <c r="M727" i="9"/>
  <c r="L727" i="9"/>
  <c r="K727" i="9"/>
  <c r="J727" i="9"/>
  <c r="G727" i="9"/>
  <c r="L726" i="9"/>
  <c r="M726" i="9" s="1"/>
  <c r="K726" i="9"/>
  <c r="J726" i="9"/>
  <c r="G726" i="9"/>
  <c r="L725" i="9"/>
  <c r="K725" i="9"/>
  <c r="J725" i="9"/>
  <c r="G725" i="9"/>
  <c r="N724" i="9"/>
  <c r="L724" i="9"/>
  <c r="M724" i="9" s="1"/>
  <c r="O724" i="9" s="1"/>
  <c r="K724" i="9"/>
  <c r="J724" i="9"/>
  <c r="G724" i="9"/>
  <c r="N723" i="9"/>
  <c r="M723" i="9"/>
  <c r="O723" i="9" s="1"/>
  <c r="L723" i="9"/>
  <c r="K723" i="9"/>
  <c r="J723" i="9"/>
  <c r="G723" i="9"/>
  <c r="L722" i="9"/>
  <c r="M722" i="9" s="1"/>
  <c r="K722" i="9"/>
  <c r="G722" i="9"/>
  <c r="N721" i="9"/>
  <c r="L721" i="9"/>
  <c r="M721" i="9" s="1"/>
  <c r="O721" i="9" s="1"/>
  <c r="K721" i="9"/>
  <c r="J721" i="9"/>
  <c r="M720" i="9"/>
  <c r="L720" i="9"/>
  <c r="K720" i="9"/>
  <c r="J720" i="9"/>
  <c r="G720" i="9"/>
  <c r="O719" i="9"/>
  <c r="L719" i="9"/>
  <c r="M719" i="9" s="1"/>
  <c r="N719" i="9" s="1"/>
  <c r="K719" i="9"/>
  <c r="J719" i="9"/>
  <c r="G719" i="9"/>
  <c r="L718" i="9"/>
  <c r="M718" i="9" s="1"/>
  <c r="O718" i="9" s="1"/>
  <c r="K718" i="9"/>
  <c r="J718" i="9"/>
  <c r="G718" i="9"/>
  <c r="N717" i="9"/>
  <c r="M717" i="9"/>
  <c r="O717" i="9" s="1"/>
  <c r="L717" i="9"/>
  <c r="K717" i="9"/>
  <c r="J717" i="9"/>
  <c r="G717" i="9"/>
  <c r="M716" i="9"/>
  <c r="L716" i="9"/>
  <c r="K716" i="9"/>
  <c r="J716" i="9"/>
  <c r="G716" i="9"/>
  <c r="L715" i="9"/>
  <c r="M715" i="9" s="1"/>
  <c r="N715" i="9" s="1"/>
  <c r="K715" i="9"/>
  <c r="J715" i="9"/>
  <c r="G715" i="9"/>
  <c r="O714" i="9"/>
  <c r="N714" i="9"/>
  <c r="L714" i="9"/>
  <c r="M714" i="9" s="1"/>
  <c r="K714" i="9"/>
  <c r="J714" i="9"/>
  <c r="G714" i="9"/>
  <c r="N713" i="9"/>
  <c r="M713" i="9"/>
  <c r="O713" i="9" s="1"/>
  <c r="L713" i="9"/>
  <c r="K713" i="9"/>
  <c r="J713" i="9"/>
  <c r="G713" i="9"/>
  <c r="M712" i="9"/>
  <c r="L712" i="9"/>
  <c r="K712" i="9"/>
  <c r="J712" i="9"/>
  <c r="G712" i="9"/>
  <c r="L711" i="9"/>
  <c r="M711" i="9" s="1"/>
  <c r="N711" i="9" s="1"/>
  <c r="K711" i="9"/>
  <c r="J711" i="9"/>
  <c r="M710" i="9"/>
  <c r="O710" i="9" s="1"/>
  <c r="L710" i="9"/>
  <c r="K710" i="9"/>
  <c r="J710" i="9"/>
  <c r="G710" i="9"/>
  <c r="L709" i="9"/>
  <c r="M709" i="9" s="1"/>
  <c r="K709" i="9"/>
  <c r="J709" i="9"/>
  <c r="L708" i="9"/>
  <c r="K708" i="9"/>
  <c r="J708" i="9"/>
  <c r="G708" i="9"/>
  <c r="M707" i="9"/>
  <c r="O707" i="9" s="1"/>
  <c r="L707" i="9"/>
  <c r="K707" i="9"/>
  <c r="J707" i="9"/>
  <c r="G707" i="9"/>
  <c r="L706" i="9"/>
  <c r="M706" i="9" s="1"/>
  <c r="K706" i="9"/>
  <c r="J706" i="9"/>
  <c r="G706" i="9"/>
  <c r="L705" i="9"/>
  <c r="K705" i="9"/>
  <c r="J705" i="9"/>
  <c r="G705" i="9"/>
  <c r="L704" i="9"/>
  <c r="K704" i="9"/>
  <c r="J704" i="9"/>
  <c r="G704" i="9"/>
  <c r="M703" i="9"/>
  <c r="O703" i="9" s="1"/>
  <c r="L703" i="9"/>
  <c r="K703" i="9"/>
  <c r="J703" i="9"/>
  <c r="G703" i="9"/>
  <c r="L702" i="9"/>
  <c r="M702" i="9" s="1"/>
  <c r="K702" i="9"/>
  <c r="J702" i="9"/>
  <c r="G702" i="9"/>
  <c r="L701" i="9"/>
  <c r="K701" i="9"/>
  <c r="J701" i="9"/>
  <c r="G701" i="9"/>
  <c r="L700" i="9"/>
  <c r="K700" i="9"/>
  <c r="J700" i="9"/>
  <c r="G700" i="9"/>
  <c r="M699" i="9"/>
  <c r="O699" i="9" s="1"/>
  <c r="L699" i="9"/>
  <c r="K699" i="9"/>
  <c r="J699" i="9"/>
  <c r="G699" i="9"/>
  <c r="L698" i="9"/>
  <c r="M698" i="9" s="1"/>
  <c r="K698" i="9"/>
  <c r="J698" i="9"/>
  <c r="G698" i="9"/>
  <c r="L697" i="9"/>
  <c r="K697" i="9"/>
  <c r="J697" i="9"/>
  <c r="G697" i="9"/>
  <c r="L696" i="9"/>
  <c r="K696" i="9"/>
  <c r="J696" i="9"/>
  <c r="G696" i="9"/>
  <c r="M695" i="9"/>
  <c r="O695" i="9" s="1"/>
  <c r="L695" i="9"/>
  <c r="K695" i="9"/>
  <c r="J695" i="9"/>
  <c r="G695" i="9"/>
  <c r="L694" i="9"/>
  <c r="M694" i="9" s="1"/>
  <c r="K694" i="9"/>
  <c r="J694" i="9"/>
  <c r="G694" i="9"/>
  <c r="L693" i="9"/>
  <c r="K693" i="9"/>
  <c r="J693" i="9"/>
  <c r="G693" i="9"/>
  <c r="L692" i="9"/>
  <c r="K692" i="9"/>
  <c r="J692" i="9"/>
  <c r="G692" i="9"/>
  <c r="M691" i="9"/>
  <c r="O691" i="9" s="1"/>
  <c r="L691" i="9"/>
  <c r="K691" i="9"/>
  <c r="J691" i="9"/>
  <c r="G691" i="9"/>
  <c r="L690" i="9"/>
  <c r="M690" i="9" s="1"/>
  <c r="K690" i="9"/>
  <c r="J690" i="9"/>
  <c r="G690" i="9"/>
  <c r="L689" i="9"/>
  <c r="K689" i="9"/>
  <c r="J689" i="9"/>
  <c r="G689" i="9"/>
  <c r="L688" i="9"/>
  <c r="K688" i="9"/>
  <c r="J688" i="9"/>
  <c r="G688" i="9"/>
  <c r="M687" i="9"/>
  <c r="O687" i="9" s="1"/>
  <c r="L687" i="9"/>
  <c r="K687" i="9"/>
  <c r="J687" i="9"/>
  <c r="G687" i="9"/>
  <c r="L686" i="9"/>
  <c r="K686" i="9"/>
  <c r="M686" i="9" s="1"/>
  <c r="G686" i="9"/>
  <c r="L685" i="9"/>
  <c r="K685" i="9"/>
  <c r="M685" i="9" s="1"/>
  <c r="J685" i="9"/>
  <c r="G685" i="9"/>
  <c r="L684" i="9"/>
  <c r="M684" i="9" s="1"/>
  <c r="K684" i="9"/>
  <c r="J684" i="9"/>
  <c r="G684" i="9"/>
  <c r="M683" i="9"/>
  <c r="O683" i="9" s="1"/>
  <c r="L683" i="9"/>
  <c r="K683" i="9"/>
  <c r="J683" i="9"/>
  <c r="G683" i="9"/>
  <c r="L682" i="9"/>
  <c r="M682" i="9" s="1"/>
  <c r="K682" i="9"/>
  <c r="J682" i="9"/>
  <c r="G682" i="9"/>
  <c r="L681" i="9"/>
  <c r="K681" i="9"/>
  <c r="M681" i="9" s="1"/>
  <c r="J681" i="9"/>
  <c r="G681" i="9"/>
  <c r="L680" i="9"/>
  <c r="M680" i="9" s="1"/>
  <c r="K680" i="9"/>
  <c r="J680" i="9"/>
  <c r="G680" i="9"/>
  <c r="M679" i="9"/>
  <c r="O679" i="9" s="1"/>
  <c r="L679" i="9"/>
  <c r="K679" i="9"/>
  <c r="J679" i="9"/>
  <c r="G679" i="9"/>
  <c r="L678" i="9"/>
  <c r="M678" i="9" s="1"/>
  <c r="K678" i="9"/>
  <c r="J678" i="9"/>
  <c r="G678" i="9"/>
  <c r="L677" i="9"/>
  <c r="K677" i="9"/>
  <c r="M677" i="9" s="1"/>
  <c r="J677" i="9"/>
  <c r="G677" i="9"/>
  <c r="L676" i="9"/>
  <c r="M676" i="9" s="1"/>
  <c r="K676" i="9"/>
  <c r="J676" i="9"/>
  <c r="G676" i="9"/>
  <c r="M675" i="9"/>
  <c r="O675" i="9" s="1"/>
  <c r="L675" i="9"/>
  <c r="K675" i="9"/>
  <c r="J675" i="9"/>
  <c r="G675" i="9"/>
  <c r="L674" i="9"/>
  <c r="M674" i="9" s="1"/>
  <c r="K674" i="9"/>
  <c r="J674" i="9"/>
  <c r="G674" i="9"/>
  <c r="L673" i="9"/>
  <c r="K673" i="9"/>
  <c r="M673" i="9" s="1"/>
  <c r="J673" i="9"/>
  <c r="G673" i="9"/>
  <c r="L672" i="9"/>
  <c r="M672" i="9" s="1"/>
  <c r="K672" i="9"/>
  <c r="J672" i="9"/>
  <c r="G672" i="9"/>
  <c r="M671" i="9"/>
  <c r="O671" i="9" s="1"/>
  <c r="L671" i="9"/>
  <c r="K671" i="9"/>
  <c r="J671" i="9"/>
  <c r="G671" i="9"/>
  <c r="L670" i="9"/>
  <c r="M670" i="9" s="1"/>
  <c r="K670" i="9"/>
  <c r="J670" i="9"/>
  <c r="G670" i="9"/>
  <c r="L669" i="9"/>
  <c r="K669" i="9"/>
  <c r="M669" i="9" s="1"/>
  <c r="J669" i="9"/>
  <c r="G669" i="9"/>
  <c r="L668" i="9"/>
  <c r="M668" i="9" s="1"/>
  <c r="K668" i="9"/>
  <c r="J668" i="9"/>
  <c r="G668" i="9"/>
  <c r="M667" i="9"/>
  <c r="O667" i="9" s="1"/>
  <c r="L667" i="9"/>
  <c r="K667" i="9"/>
  <c r="J667" i="9"/>
  <c r="G667" i="9"/>
  <c r="L666" i="9"/>
  <c r="M666" i="9" s="1"/>
  <c r="K666" i="9"/>
  <c r="J666" i="9"/>
  <c r="G666" i="9"/>
  <c r="L665" i="9"/>
  <c r="K665" i="9"/>
  <c r="M665" i="9" s="1"/>
  <c r="G665" i="9"/>
  <c r="M664" i="9"/>
  <c r="O664" i="9" s="1"/>
  <c r="L664" i="9"/>
  <c r="K664" i="9"/>
  <c r="J664" i="9"/>
  <c r="G664" i="9"/>
  <c r="L663" i="9"/>
  <c r="M663" i="9" s="1"/>
  <c r="K663" i="9"/>
  <c r="J663" i="9"/>
  <c r="L662" i="9"/>
  <c r="M662" i="9" s="1"/>
  <c r="K662" i="9"/>
  <c r="J662" i="9"/>
  <c r="G662" i="9"/>
  <c r="M661" i="9"/>
  <c r="O661" i="9" s="1"/>
  <c r="L661" i="9"/>
  <c r="K661" i="9"/>
  <c r="J661" i="9"/>
  <c r="G661" i="9"/>
  <c r="L660" i="9"/>
  <c r="M660" i="9" s="1"/>
  <c r="K660" i="9"/>
  <c r="J660" i="9"/>
  <c r="G660" i="9"/>
  <c r="L659" i="9"/>
  <c r="K659" i="9"/>
  <c r="M659" i="9" s="1"/>
  <c r="G659" i="9"/>
  <c r="M658" i="9"/>
  <c r="O658" i="9" s="1"/>
  <c r="L658" i="9"/>
  <c r="K658" i="9"/>
  <c r="J658" i="9"/>
  <c r="G658" i="9"/>
  <c r="L657" i="9"/>
  <c r="M657" i="9" s="1"/>
  <c r="K657" i="9"/>
  <c r="J657" i="9"/>
  <c r="G657" i="9"/>
  <c r="L656" i="9"/>
  <c r="K656" i="9"/>
  <c r="M656" i="9" s="1"/>
  <c r="G656" i="9"/>
  <c r="M655" i="9"/>
  <c r="O655" i="9" s="1"/>
  <c r="L655" i="9"/>
  <c r="K655" i="9"/>
  <c r="J655" i="9"/>
  <c r="G655" i="9"/>
  <c r="L654" i="9"/>
  <c r="M654" i="9" s="1"/>
  <c r="K654" i="9"/>
  <c r="J654" i="9"/>
  <c r="G654" i="9"/>
  <c r="L653" i="9"/>
  <c r="K653" i="9"/>
  <c r="M653" i="9" s="1"/>
  <c r="J653" i="9"/>
  <c r="G653" i="9"/>
  <c r="L652" i="9"/>
  <c r="M652" i="9" s="1"/>
  <c r="K652" i="9"/>
  <c r="J652" i="9"/>
  <c r="G652" i="9"/>
  <c r="M651" i="9"/>
  <c r="O651" i="9" s="1"/>
  <c r="L651" i="9"/>
  <c r="K651" i="9"/>
  <c r="J651" i="9"/>
  <c r="L650" i="9"/>
  <c r="K650" i="9"/>
  <c r="M650" i="9" s="1"/>
  <c r="J650" i="9"/>
  <c r="G650" i="9"/>
  <c r="L649" i="9"/>
  <c r="M649" i="9" s="1"/>
  <c r="K649" i="9"/>
  <c r="J649" i="9"/>
  <c r="G649" i="9"/>
  <c r="M648" i="9"/>
  <c r="O648" i="9" s="1"/>
  <c r="L648" i="9"/>
  <c r="K648" i="9"/>
  <c r="G648" i="9"/>
  <c r="L647" i="9"/>
  <c r="K647" i="9"/>
  <c r="M647" i="9" s="1"/>
  <c r="J647" i="9"/>
  <c r="G647" i="9"/>
  <c r="L646" i="9"/>
  <c r="M646" i="9" s="1"/>
  <c r="K646" i="9"/>
  <c r="G646" i="9"/>
  <c r="L645" i="9"/>
  <c r="M645" i="9" s="1"/>
  <c r="K645" i="9"/>
  <c r="G645" i="9"/>
  <c r="L644" i="9"/>
  <c r="M644" i="9" s="1"/>
  <c r="K644" i="9"/>
  <c r="G644" i="9"/>
  <c r="L643" i="9"/>
  <c r="M643" i="9" s="1"/>
  <c r="K643" i="9"/>
  <c r="J643" i="9"/>
  <c r="G643" i="9"/>
  <c r="L642" i="9"/>
  <c r="K642" i="9"/>
  <c r="M642" i="9" s="1"/>
  <c r="J642" i="9"/>
  <c r="G642" i="9"/>
  <c r="L641" i="9"/>
  <c r="M641" i="9" s="1"/>
  <c r="K641" i="9"/>
  <c r="J641" i="9"/>
  <c r="G641" i="9"/>
  <c r="M640" i="9"/>
  <c r="O640" i="9" s="1"/>
  <c r="L640" i="9"/>
  <c r="K640" i="9"/>
  <c r="J640" i="9"/>
  <c r="G640" i="9"/>
  <c r="L639" i="9"/>
  <c r="M639" i="9" s="1"/>
  <c r="K639" i="9"/>
  <c r="J639" i="9"/>
  <c r="G639" i="9"/>
  <c r="L638" i="9"/>
  <c r="K638" i="9"/>
  <c r="M638" i="9" s="1"/>
  <c r="J638" i="9"/>
  <c r="G638" i="9"/>
  <c r="L637" i="9"/>
  <c r="M637" i="9" s="1"/>
  <c r="K637" i="9"/>
  <c r="J637" i="9"/>
  <c r="G637" i="9"/>
  <c r="M636" i="9"/>
  <c r="O636" i="9" s="1"/>
  <c r="L636" i="9"/>
  <c r="K636" i="9"/>
  <c r="J636" i="9"/>
  <c r="G636" i="9"/>
  <c r="L635" i="9"/>
  <c r="M635" i="9" s="1"/>
  <c r="K635" i="9"/>
  <c r="G635" i="9"/>
  <c r="L634" i="9"/>
  <c r="M634" i="9" s="1"/>
  <c r="K634" i="9"/>
  <c r="J634" i="9"/>
  <c r="G634" i="9"/>
  <c r="M633" i="9"/>
  <c r="O633" i="9" s="1"/>
  <c r="L633" i="9"/>
  <c r="K633" i="9"/>
  <c r="J633" i="9"/>
  <c r="G633" i="9"/>
  <c r="L632" i="9"/>
  <c r="M632" i="9" s="1"/>
  <c r="K632" i="9"/>
  <c r="J632" i="9"/>
  <c r="G632" i="9"/>
  <c r="L631" i="9"/>
  <c r="K631" i="9"/>
  <c r="M631" i="9" s="1"/>
  <c r="J631" i="9"/>
  <c r="G631" i="9"/>
  <c r="L630" i="9"/>
  <c r="M630" i="9" s="1"/>
  <c r="K630" i="9"/>
  <c r="G630" i="9"/>
  <c r="L629" i="9"/>
  <c r="M629" i="9" s="1"/>
  <c r="K629" i="9"/>
  <c r="G629" i="9"/>
  <c r="L628" i="9"/>
  <c r="M628" i="9" s="1"/>
  <c r="K628" i="9"/>
  <c r="J628" i="9"/>
  <c r="G628" i="9"/>
  <c r="M627" i="9"/>
  <c r="O627" i="9" s="1"/>
  <c r="L627" i="9"/>
  <c r="K627" i="9"/>
  <c r="J627" i="9"/>
  <c r="G627" i="9"/>
  <c r="L626" i="9"/>
  <c r="M626" i="9" s="1"/>
  <c r="K626" i="9"/>
  <c r="J626" i="9"/>
  <c r="G626" i="9"/>
  <c r="L625" i="9"/>
  <c r="K625" i="9"/>
  <c r="M625" i="9" s="1"/>
  <c r="J625" i="9"/>
  <c r="G625" i="9"/>
  <c r="L624" i="9"/>
  <c r="M624" i="9" s="1"/>
  <c r="K624" i="9"/>
  <c r="J624" i="9"/>
  <c r="G624" i="9"/>
  <c r="M623" i="9"/>
  <c r="O623" i="9" s="1"/>
  <c r="L623" i="9"/>
  <c r="K623" i="9"/>
  <c r="J623" i="9"/>
  <c r="G623" i="9"/>
  <c r="L622" i="9"/>
  <c r="M622" i="9" s="1"/>
  <c r="K622" i="9"/>
  <c r="J622" i="9"/>
  <c r="G622" i="9"/>
  <c r="L621" i="9"/>
  <c r="K621" i="9"/>
  <c r="M621" i="9" s="1"/>
  <c r="J621" i="9"/>
  <c r="G621" i="9"/>
  <c r="L620" i="9"/>
  <c r="M620" i="9" s="1"/>
  <c r="K620" i="9"/>
  <c r="J620" i="9"/>
  <c r="L619" i="9"/>
  <c r="M619" i="9" s="1"/>
  <c r="K619" i="9"/>
  <c r="J619" i="9"/>
  <c r="G619" i="9"/>
  <c r="L618" i="9"/>
  <c r="K618" i="9"/>
  <c r="M618" i="9" s="1"/>
  <c r="J618" i="9"/>
  <c r="G618" i="9"/>
  <c r="L617" i="9"/>
  <c r="M617" i="9" s="1"/>
  <c r="K617" i="9"/>
  <c r="J617" i="9"/>
  <c r="G617" i="9"/>
  <c r="M616" i="9"/>
  <c r="O616" i="9" s="1"/>
  <c r="L616" i="9"/>
  <c r="K616" i="9"/>
  <c r="J616" i="9"/>
  <c r="G616" i="9"/>
  <c r="L615" i="9"/>
  <c r="M615" i="9" s="1"/>
  <c r="K615" i="9"/>
  <c r="J615" i="9"/>
  <c r="G615" i="9"/>
  <c r="L614" i="9"/>
  <c r="K614" i="9"/>
  <c r="M614" i="9" s="1"/>
  <c r="J614" i="9"/>
  <c r="G614" i="9"/>
  <c r="L613" i="9"/>
  <c r="M613" i="9" s="1"/>
  <c r="K613" i="9"/>
  <c r="J613" i="9"/>
  <c r="G613" i="9"/>
  <c r="M612" i="9"/>
  <c r="O612" i="9" s="1"/>
  <c r="L612" i="9"/>
  <c r="K612" i="9"/>
  <c r="G612" i="9"/>
  <c r="L611" i="9"/>
  <c r="K611" i="9"/>
  <c r="M611" i="9" s="1"/>
  <c r="G611" i="9"/>
  <c r="M610" i="9"/>
  <c r="O610" i="9" s="1"/>
  <c r="L610" i="9"/>
  <c r="K610" i="9"/>
  <c r="J610" i="9"/>
  <c r="G610" i="9"/>
  <c r="L609" i="9"/>
  <c r="M609" i="9" s="1"/>
  <c r="K609" i="9"/>
  <c r="J609" i="9"/>
  <c r="G609" i="9"/>
  <c r="L608" i="9"/>
  <c r="K608" i="9"/>
  <c r="M608" i="9" s="1"/>
  <c r="J608" i="9"/>
  <c r="G608" i="9"/>
  <c r="L607" i="9"/>
  <c r="M607" i="9" s="1"/>
  <c r="K607" i="9"/>
  <c r="J607" i="9"/>
  <c r="G607" i="9"/>
  <c r="M606" i="9"/>
  <c r="O606" i="9" s="1"/>
  <c r="L606" i="9"/>
  <c r="K606" i="9"/>
  <c r="J606" i="9"/>
  <c r="G606" i="9"/>
  <c r="L605" i="9"/>
  <c r="M605" i="9" s="1"/>
  <c r="K605" i="9"/>
  <c r="G605" i="9"/>
  <c r="L604" i="9"/>
  <c r="M604" i="9" s="1"/>
  <c r="K604" i="9"/>
  <c r="J604" i="9"/>
  <c r="G604" i="9"/>
  <c r="M603" i="9"/>
  <c r="O603" i="9" s="1"/>
  <c r="L603" i="9"/>
  <c r="K603" i="9"/>
  <c r="J603" i="9"/>
  <c r="G603" i="9"/>
  <c r="L602" i="9"/>
  <c r="M602" i="9" s="1"/>
  <c r="K602" i="9"/>
  <c r="J602" i="9"/>
  <c r="G602" i="9"/>
  <c r="L601" i="9"/>
  <c r="K601" i="9"/>
  <c r="M601" i="9" s="1"/>
  <c r="J601" i="9"/>
  <c r="G601" i="9"/>
  <c r="L600" i="9"/>
  <c r="M600" i="9" s="1"/>
  <c r="K600" i="9"/>
  <c r="J600" i="9"/>
  <c r="G600" i="9"/>
  <c r="M599" i="9"/>
  <c r="O599" i="9" s="1"/>
  <c r="L599" i="9"/>
  <c r="K599" i="9"/>
  <c r="J599" i="9"/>
  <c r="G599" i="9"/>
  <c r="L598" i="9"/>
  <c r="M598" i="9" s="1"/>
  <c r="K598" i="9"/>
  <c r="J598" i="9"/>
  <c r="G598" i="9"/>
  <c r="L597" i="9"/>
  <c r="K597" i="9"/>
  <c r="M597" i="9" s="1"/>
  <c r="J597" i="9"/>
  <c r="G597" i="9"/>
  <c r="L596" i="9"/>
  <c r="M596" i="9" s="1"/>
  <c r="K596" i="9"/>
  <c r="J596" i="9"/>
  <c r="G596" i="9"/>
  <c r="M595" i="9"/>
  <c r="O595" i="9" s="1"/>
  <c r="L595" i="9"/>
  <c r="K595" i="9"/>
  <c r="J595" i="9"/>
  <c r="G595" i="9"/>
  <c r="L594" i="9"/>
  <c r="M594" i="9" s="1"/>
  <c r="K594" i="9"/>
  <c r="G594" i="9"/>
  <c r="L593" i="9"/>
  <c r="M593" i="9" s="1"/>
  <c r="K593" i="9"/>
  <c r="J593" i="9"/>
  <c r="L592" i="9"/>
  <c r="M592" i="9" s="1"/>
  <c r="K592" i="9"/>
  <c r="J592" i="9"/>
  <c r="L591" i="9"/>
  <c r="M591" i="9" s="1"/>
  <c r="K591" i="9"/>
  <c r="G591" i="9"/>
  <c r="L590" i="9"/>
  <c r="M590" i="9" s="1"/>
  <c r="K590" i="9"/>
  <c r="J590" i="9"/>
  <c r="G590" i="9"/>
  <c r="L589" i="9"/>
  <c r="K589" i="9"/>
  <c r="M589" i="9" s="1"/>
  <c r="G589" i="9"/>
  <c r="M588" i="9"/>
  <c r="O588" i="9" s="1"/>
  <c r="L588" i="9"/>
  <c r="K588" i="9"/>
  <c r="J588" i="9"/>
  <c r="G588" i="9"/>
  <c r="L587" i="9"/>
  <c r="M587" i="9" s="1"/>
  <c r="K587" i="9"/>
  <c r="J587" i="9"/>
  <c r="G587" i="9"/>
  <c r="L586" i="9"/>
  <c r="K586" i="9"/>
  <c r="M586" i="9" s="1"/>
  <c r="J586" i="9"/>
  <c r="G586" i="9"/>
  <c r="L585" i="9"/>
  <c r="M585" i="9" s="1"/>
  <c r="K585" i="9"/>
  <c r="J585" i="9"/>
  <c r="G585" i="9"/>
  <c r="M584" i="9"/>
  <c r="O584" i="9" s="1"/>
  <c r="L584" i="9"/>
  <c r="K584" i="9"/>
  <c r="J584" i="9"/>
  <c r="L583" i="9"/>
  <c r="K583" i="9"/>
  <c r="M583" i="9" s="1"/>
  <c r="J583" i="9"/>
  <c r="G583" i="9"/>
  <c r="L582" i="9"/>
  <c r="M582" i="9" s="1"/>
  <c r="K582" i="9"/>
  <c r="J582" i="9"/>
  <c r="G582" i="9"/>
  <c r="M581" i="9"/>
  <c r="O581" i="9" s="1"/>
  <c r="L581" i="9"/>
  <c r="K581" i="9"/>
  <c r="J581" i="9"/>
  <c r="G581" i="9"/>
  <c r="L580" i="9"/>
  <c r="M580" i="9" s="1"/>
  <c r="K580" i="9"/>
  <c r="J580" i="9"/>
  <c r="G580" i="9"/>
  <c r="L579" i="9"/>
  <c r="K579" i="9"/>
  <c r="M579" i="9" s="1"/>
  <c r="J579" i="9"/>
  <c r="G579" i="9"/>
  <c r="L578" i="9"/>
  <c r="M578" i="9" s="1"/>
  <c r="K578" i="9"/>
  <c r="G578" i="9"/>
  <c r="L577" i="9"/>
  <c r="M577" i="9" s="1"/>
  <c r="K577" i="9"/>
  <c r="G577" i="9"/>
  <c r="L576" i="9"/>
  <c r="M576" i="9" s="1"/>
  <c r="K576" i="9"/>
  <c r="J576" i="9"/>
  <c r="G576" i="9"/>
  <c r="M575" i="9"/>
  <c r="O575" i="9" s="1"/>
  <c r="L575" i="9"/>
  <c r="K575" i="9"/>
  <c r="J575" i="9"/>
  <c r="G575" i="9"/>
  <c r="L574" i="9"/>
  <c r="M574" i="9" s="1"/>
  <c r="K574" i="9"/>
  <c r="J574" i="9"/>
  <c r="G574" i="9"/>
  <c r="L573" i="9"/>
  <c r="K573" i="9"/>
  <c r="M573" i="9" s="1"/>
  <c r="J573" i="9"/>
  <c r="G573" i="9"/>
  <c r="L572" i="9"/>
  <c r="M572" i="9" s="1"/>
  <c r="K572" i="9"/>
  <c r="J572" i="9"/>
  <c r="G572" i="9"/>
  <c r="M571" i="9"/>
  <c r="O571" i="9" s="1"/>
  <c r="L571" i="9"/>
  <c r="K571" i="9"/>
  <c r="J571" i="9"/>
  <c r="G571" i="9"/>
  <c r="L570" i="9"/>
  <c r="M570" i="9" s="1"/>
  <c r="K570" i="9"/>
  <c r="J570" i="9"/>
  <c r="L569" i="9"/>
  <c r="M569" i="9" s="1"/>
  <c r="K569" i="9"/>
  <c r="J569" i="9"/>
  <c r="G569" i="9"/>
  <c r="M568" i="9"/>
  <c r="O568" i="9" s="1"/>
  <c r="L568" i="9"/>
  <c r="K568" i="9"/>
  <c r="J568" i="9"/>
  <c r="G568" i="9"/>
  <c r="L567" i="9"/>
  <c r="M567" i="9" s="1"/>
  <c r="K567" i="9"/>
  <c r="J567" i="9"/>
  <c r="G567" i="9"/>
  <c r="L566" i="9"/>
  <c r="K566" i="9"/>
  <c r="M566" i="9" s="1"/>
  <c r="J566" i="9"/>
  <c r="G566" i="9"/>
  <c r="L565" i="9"/>
  <c r="M565" i="9" s="1"/>
  <c r="K565" i="9"/>
  <c r="J565" i="9"/>
  <c r="G565" i="9"/>
  <c r="M564" i="9"/>
  <c r="O564" i="9" s="1"/>
  <c r="L564" i="9"/>
  <c r="K564" i="9"/>
  <c r="J564" i="9"/>
  <c r="G564" i="9"/>
  <c r="L563" i="9"/>
  <c r="M563" i="9" s="1"/>
  <c r="K563" i="9"/>
  <c r="J563" i="9"/>
  <c r="G563" i="9"/>
  <c r="L562" i="9"/>
  <c r="K562" i="9"/>
  <c r="M562" i="9" s="1"/>
  <c r="J562" i="9"/>
  <c r="G562" i="9"/>
  <c r="L561" i="9"/>
  <c r="M561" i="9" s="1"/>
  <c r="K561" i="9"/>
  <c r="J561" i="9"/>
  <c r="L560" i="9"/>
  <c r="M560" i="9" s="1"/>
  <c r="K560" i="9"/>
  <c r="J560" i="9"/>
  <c r="G560" i="9"/>
  <c r="L559" i="9"/>
  <c r="K559" i="9"/>
  <c r="M559" i="9" s="1"/>
  <c r="J559" i="9"/>
  <c r="G559" i="9"/>
  <c r="L558" i="9"/>
  <c r="M558" i="9" s="1"/>
  <c r="K558" i="9"/>
  <c r="J558" i="9"/>
  <c r="G558" i="9"/>
  <c r="M557" i="9"/>
  <c r="O557" i="9" s="1"/>
  <c r="L557" i="9"/>
  <c r="K557" i="9"/>
  <c r="G557" i="9"/>
  <c r="L556" i="9"/>
  <c r="K556" i="9"/>
  <c r="M556" i="9" s="1"/>
  <c r="J556" i="9"/>
  <c r="G556" i="9"/>
  <c r="L555" i="9"/>
  <c r="M555" i="9" s="1"/>
  <c r="K555" i="9"/>
  <c r="J555" i="9"/>
  <c r="G555" i="9"/>
  <c r="M554" i="9"/>
  <c r="O554" i="9" s="1"/>
  <c r="L554" i="9"/>
  <c r="K554" i="9"/>
  <c r="J554" i="9"/>
  <c r="G554" i="9"/>
  <c r="L553" i="9"/>
  <c r="M553" i="9" s="1"/>
  <c r="K553" i="9"/>
  <c r="G553" i="9"/>
  <c r="L552" i="9"/>
  <c r="M552" i="9" s="1"/>
  <c r="K552" i="9"/>
  <c r="J552" i="9"/>
  <c r="G552" i="9"/>
  <c r="M551" i="9"/>
  <c r="O551" i="9" s="1"/>
  <c r="L551" i="9"/>
  <c r="K551" i="9"/>
  <c r="J551" i="9"/>
  <c r="G551" i="9"/>
  <c r="L550" i="9"/>
  <c r="M550" i="9" s="1"/>
  <c r="K550" i="9"/>
  <c r="J550" i="9"/>
  <c r="G550" i="9"/>
  <c r="L549" i="9"/>
  <c r="K549" i="9"/>
  <c r="M549" i="9" s="1"/>
  <c r="J549" i="9"/>
  <c r="G549" i="9"/>
  <c r="L548" i="9"/>
  <c r="M548" i="9" s="1"/>
  <c r="K548" i="9"/>
  <c r="J548" i="9"/>
  <c r="L547" i="9"/>
  <c r="M547" i="9" s="1"/>
  <c r="K547" i="9"/>
  <c r="J547" i="9"/>
  <c r="G547" i="9"/>
  <c r="L546" i="9"/>
  <c r="K546" i="9"/>
  <c r="M546" i="9" s="1"/>
  <c r="J546" i="9"/>
  <c r="M545" i="9"/>
  <c r="O545" i="9" s="1"/>
  <c r="L545" i="9"/>
  <c r="K545" i="9"/>
  <c r="G545" i="9"/>
  <c r="L544" i="9"/>
  <c r="K544" i="9"/>
  <c r="M544" i="9" s="1"/>
  <c r="J544" i="9"/>
  <c r="G544" i="9"/>
  <c r="L543" i="9"/>
  <c r="M543" i="9" s="1"/>
  <c r="K543" i="9"/>
  <c r="J543" i="9"/>
  <c r="L542" i="9"/>
  <c r="M542" i="9" s="1"/>
  <c r="K542" i="9"/>
  <c r="J542" i="9"/>
  <c r="G542" i="9"/>
  <c r="L541" i="9"/>
  <c r="K541" i="9"/>
  <c r="M541" i="9" s="1"/>
  <c r="J541" i="9"/>
  <c r="G541" i="9"/>
  <c r="L540" i="9"/>
  <c r="M540" i="9" s="1"/>
  <c r="K540" i="9"/>
  <c r="J540" i="9"/>
  <c r="G540" i="9"/>
  <c r="M539" i="9"/>
  <c r="O539" i="9" s="1"/>
  <c r="L539" i="9"/>
  <c r="K539" i="9"/>
  <c r="G539" i="9"/>
  <c r="L538" i="9"/>
  <c r="K538" i="9"/>
  <c r="M538" i="9" s="1"/>
  <c r="J538" i="9"/>
  <c r="G538" i="9"/>
  <c r="L537" i="9"/>
  <c r="M537" i="9" s="1"/>
  <c r="K537" i="9"/>
  <c r="G537" i="9"/>
  <c r="L536" i="9"/>
  <c r="M536" i="9" s="1"/>
  <c r="K536" i="9"/>
  <c r="G536" i="9"/>
  <c r="L535" i="9"/>
  <c r="M535" i="9" s="1"/>
  <c r="K535" i="9"/>
  <c r="J535" i="9"/>
  <c r="G535" i="9"/>
  <c r="M534" i="9"/>
  <c r="O534" i="9" s="1"/>
  <c r="L534" i="9"/>
  <c r="K534" i="9"/>
  <c r="J534" i="9"/>
  <c r="G534" i="9"/>
  <c r="L533" i="9"/>
  <c r="M533" i="9" s="1"/>
  <c r="K533" i="9"/>
  <c r="J533" i="9"/>
  <c r="G533" i="9"/>
  <c r="L532" i="9"/>
  <c r="K532" i="9"/>
  <c r="M532" i="9" s="1"/>
  <c r="J532" i="9"/>
  <c r="G532" i="9"/>
  <c r="L531" i="9"/>
  <c r="M531" i="9" s="1"/>
  <c r="K531" i="9"/>
  <c r="J531" i="9"/>
  <c r="G531" i="9"/>
  <c r="M530" i="9"/>
  <c r="O530" i="9" s="1"/>
  <c r="L530" i="9"/>
  <c r="K530" i="9"/>
  <c r="J530" i="9"/>
  <c r="G530" i="9"/>
  <c r="L529" i="9"/>
  <c r="M529" i="9" s="1"/>
  <c r="K529" i="9"/>
  <c r="J529" i="9"/>
  <c r="G529" i="9"/>
  <c r="L528" i="9"/>
  <c r="K528" i="9"/>
  <c r="M528" i="9" s="1"/>
  <c r="J528" i="9"/>
  <c r="G528" i="9"/>
  <c r="L527" i="9"/>
  <c r="M527" i="9" s="1"/>
  <c r="K527" i="9"/>
  <c r="J527" i="9"/>
  <c r="G527" i="9"/>
  <c r="M526" i="9"/>
  <c r="O526" i="9" s="1"/>
  <c r="L526" i="9"/>
  <c r="K526" i="9"/>
  <c r="G526" i="9"/>
  <c r="L525" i="9"/>
  <c r="K525" i="9"/>
  <c r="M525" i="9" s="1"/>
  <c r="J525" i="9"/>
  <c r="G525" i="9"/>
  <c r="L524" i="9"/>
  <c r="M524" i="9" s="1"/>
  <c r="K524" i="9"/>
  <c r="J524" i="9"/>
  <c r="G524" i="9"/>
  <c r="M523" i="9"/>
  <c r="O523" i="9" s="1"/>
  <c r="L523" i="9"/>
  <c r="K523" i="9"/>
  <c r="J523" i="9"/>
  <c r="G523" i="9"/>
  <c r="L522" i="9"/>
  <c r="M522" i="9" s="1"/>
  <c r="K522" i="9"/>
  <c r="G522" i="9"/>
  <c r="L521" i="9"/>
  <c r="M521" i="9" s="1"/>
  <c r="K521" i="9"/>
  <c r="J521" i="9"/>
  <c r="G521" i="9"/>
  <c r="M520" i="9"/>
  <c r="O520" i="9" s="1"/>
  <c r="L520" i="9"/>
  <c r="K520" i="9"/>
  <c r="J520" i="9"/>
  <c r="G520" i="9"/>
  <c r="L519" i="9"/>
  <c r="M519" i="9" s="1"/>
  <c r="K519" i="9"/>
  <c r="J519" i="9"/>
  <c r="G519" i="9"/>
  <c r="L518" i="9"/>
  <c r="K518" i="9"/>
  <c r="M518" i="9" s="1"/>
  <c r="J518" i="9"/>
  <c r="G518" i="9"/>
  <c r="L517" i="9"/>
  <c r="M517" i="9" s="1"/>
  <c r="K517" i="9"/>
  <c r="J517" i="9"/>
  <c r="G517" i="9"/>
  <c r="M516" i="9"/>
  <c r="O516" i="9" s="1"/>
  <c r="L516" i="9"/>
  <c r="K516" i="9"/>
  <c r="J516" i="9"/>
  <c r="G516" i="9"/>
  <c r="L515" i="9"/>
  <c r="M515" i="9" s="1"/>
  <c r="K515" i="9"/>
  <c r="J515" i="9"/>
  <c r="L514" i="9"/>
  <c r="M514" i="9" s="1"/>
  <c r="O514" i="9" s="1"/>
  <c r="K514" i="9"/>
  <c r="J514" i="9"/>
  <c r="G514" i="9"/>
  <c r="M513" i="9"/>
  <c r="L513" i="9"/>
  <c r="K513" i="9"/>
  <c r="J513" i="9"/>
  <c r="G513" i="9"/>
  <c r="L512" i="9"/>
  <c r="M512" i="9" s="1"/>
  <c r="K512" i="9"/>
  <c r="J512" i="9"/>
  <c r="L511" i="9"/>
  <c r="M511" i="9" s="1"/>
  <c r="O511" i="9" s="1"/>
  <c r="K511" i="9"/>
  <c r="J511" i="9"/>
  <c r="G511" i="9"/>
  <c r="M510" i="9"/>
  <c r="L510" i="9"/>
  <c r="K510" i="9"/>
  <c r="J510" i="9"/>
  <c r="G510" i="9"/>
  <c r="L509" i="9"/>
  <c r="M509" i="9" s="1"/>
  <c r="K509" i="9"/>
  <c r="J509" i="9"/>
  <c r="G509" i="9"/>
  <c r="O508" i="9"/>
  <c r="L508" i="9"/>
  <c r="K508" i="9"/>
  <c r="M508" i="9" s="1"/>
  <c r="N508" i="9" s="1"/>
  <c r="G508" i="9"/>
  <c r="M507" i="9"/>
  <c r="L507" i="9"/>
  <c r="K507" i="9"/>
  <c r="J507" i="9"/>
  <c r="O506" i="9"/>
  <c r="L506" i="9"/>
  <c r="K506" i="9"/>
  <c r="M506" i="9" s="1"/>
  <c r="N506" i="9" s="1"/>
  <c r="J506" i="9"/>
  <c r="G506" i="9"/>
  <c r="L505" i="9"/>
  <c r="M505" i="9" s="1"/>
  <c r="O505" i="9" s="1"/>
  <c r="K505" i="9"/>
  <c r="J505" i="9"/>
  <c r="G505" i="9"/>
  <c r="M504" i="9"/>
  <c r="L504" i="9"/>
  <c r="K504" i="9"/>
  <c r="G504" i="9"/>
  <c r="L503" i="9"/>
  <c r="K503" i="9"/>
  <c r="M503" i="9" s="1"/>
  <c r="N503" i="9" s="1"/>
  <c r="J503" i="9"/>
  <c r="G503" i="9"/>
  <c r="L502" i="9"/>
  <c r="M502" i="9" s="1"/>
  <c r="O502" i="9" s="1"/>
  <c r="K502" i="9"/>
  <c r="J502" i="9"/>
  <c r="G502" i="9"/>
  <c r="M501" i="9"/>
  <c r="L501" i="9"/>
  <c r="K501" i="9"/>
  <c r="J501" i="9"/>
  <c r="G501" i="9"/>
  <c r="L500" i="9"/>
  <c r="M500" i="9" s="1"/>
  <c r="O500" i="9" s="1"/>
  <c r="K500" i="9"/>
  <c r="J500" i="9"/>
  <c r="G500" i="9"/>
  <c r="O499" i="9"/>
  <c r="M499" i="9"/>
  <c r="N499" i="9" s="1"/>
  <c r="L499" i="9"/>
  <c r="K499" i="9"/>
  <c r="J499" i="9"/>
  <c r="G499" i="9"/>
  <c r="N498" i="9"/>
  <c r="L498" i="9"/>
  <c r="M498" i="9" s="1"/>
  <c r="O498" i="9" s="1"/>
  <c r="K498" i="9"/>
  <c r="J498" i="9"/>
  <c r="G498" i="9"/>
  <c r="L497" i="9"/>
  <c r="K497" i="9"/>
  <c r="M497" i="9" s="1"/>
  <c r="J497" i="9"/>
  <c r="G497" i="9"/>
  <c r="M496" i="9"/>
  <c r="O496" i="9" s="1"/>
  <c r="L496" i="9"/>
  <c r="K496" i="9"/>
  <c r="J496" i="9"/>
  <c r="G496" i="9"/>
  <c r="L495" i="9"/>
  <c r="K495" i="9"/>
  <c r="M495" i="9" s="1"/>
  <c r="J495" i="9"/>
  <c r="G495" i="9"/>
  <c r="L494" i="9"/>
  <c r="K494" i="9"/>
  <c r="J494" i="9"/>
  <c r="G494" i="9"/>
  <c r="N493" i="9"/>
  <c r="M493" i="9"/>
  <c r="O493" i="9" s="1"/>
  <c r="L493" i="9"/>
  <c r="K493" i="9"/>
  <c r="J493" i="9"/>
  <c r="G493" i="9"/>
  <c r="L492" i="9"/>
  <c r="M492" i="9" s="1"/>
  <c r="K492" i="9"/>
  <c r="J492" i="9"/>
  <c r="G492" i="9"/>
  <c r="L491" i="9"/>
  <c r="M491" i="9" s="1"/>
  <c r="K491" i="9"/>
  <c r="J491" i="9"/>
  <c r="L490" i="9"/>
  <c r="K490" i="9"/>
  <c r="M490" i="9" s="1"/>
  <c r="J490" i="9"/>
  <c r="G490" i="9"/>
  <c r="L489" i="9"/>
  <c r="M489" i="9" s="1"/>
  <c r="K489" i="9"/>
  <c r="J489" i="9"/>
  <c r="G489" i="9"/>
  <c r="L488" i="9"/>
  <c r="M488" i="9" s="1"/>
  <c r="K488" i="9"/>
  <c r="J488" i="9"/>
  <c r="G488" i="9"/>
  <c r="M487" i="9"/>
  <c r="O487" i="9" s="1"/>
  <c r="L487" i="9"/>
  <c r="K487" i="9"/>
  <c r="J487" i="9"/>
  <c r="G487" i="9"/>
  <c r="L486" i="9"/>
  <c r="M486" i="9" s="1"/>
  <c r="K486" i="9"/>
  <c r="G486" i="9"/>
  <c r="L485" i="9"/>
  <c r="M485" i="9" s="1"/>
  <c r="K485" i="9"/>
  <c r="J485" i="9"/>
  <c r="G485" i="9"/>
  <c r="M484" i="9"/>
  <c r="O484" i="9" s="1"/>
  <c r="L484" i="9"/>
  <c r="K484" i="9"/>
  <c r="G484" i="9"/>
  <c r="L483" i="9"/>
  <c r="K483" i="9"/>
  <c r="M483" i="9" s="1"/>
  <c r="J483" i="9"/>
  <c r="G483" i="9"/>
  <c r="L482" i="9"/>
  <c r="M482" i="9" s="1"/>
  <c r="K482" i="9"/>
  <c r="J482" i="9"/>
  <c r="G482" i="9"/>
  <c r="M481" i="9"/>
  <c r="O481" i="9" s="1"/>
  <c r="L481" i="9"/>
  <c r="K481" i="9"/>
  <c r="J481" i="9"/>
  <c r="G481" i="9"/>
  <c r="L480" i="9"/>
  <c r="M480" i="9" s="1"/>
  <c r="K480" i="9"/>
  <c r="J480" i="9"/>
  <c r="G480" i="9"/>
  <c r="L479" i="9"/>
  <c r="K479" i="9"/>
  <c r="M479" i="9" s="1"/>
  <c r="J479" i="9"/>
  <c r="M478" i="9"/>
  <c r="O478" i="9" s="1"/>
  <c r="L478" i="9"/>
  <c r="K478" i="9"/>
  <c r="J478" i="9"/>
  <c r="G478" i="9"/>
  <c r="L477" i="9"/>
  <c r="M477" i="9" s="1"/>
  <c r="K477" i="9"/>
  <c r="J477" i="9"/>
  <c r="G477" i="9"/>
  <c r="L476" i="9"/>
  <c r="K476" i="9"/>
  <c r="M476" i="9" s="1"/>
  <c r="G476" i="9"/>
  <c r="M475" i="9"/>
  <c r="O475" i="9" s="1"/>
  <c r="L475" i="9"/>
  <c r="K475" i="9"/>
  <c r="J475" i="9"/>
  <c r="L474" i="9"/>
  <c r="K474" i="9"/>
  <c r="M474" i="9" s="1"/>
  <c r="J474" i="9"/>
  <c r="G474" i="9"/>
  <c r="L473" i="9"/>
  <c r="M473" i="9" s="1"/>
  <c r="K473" i="9"/>
  <c r="J473" i="9"/>
  <c r="G473" i="9"/>
  <c r="M472" i="9"/>
  <c r="O472" i="9" s="1"/>
  <c r="L472" i="9"/>
  <c r="K472" i="9"/>
  <c r="J472" i="9"/>
  <c r="L471" i="9"/>
  <c r="K471" i="9"/>
  <c r="M471" i="9" s="1"/>
  <c r="G471" i="9"/>
  <c r="M470" i="9"/>
  <c r="O470" i="9" s="1"/>
  <c r="L470" i="9"/>
  <c r="K470" i="9"/>
  <c r="J470" i="9"/>
  <c r="G470" i="9"/>
  <c r="L469" i="9"/>
  <c r="M469" i="9" s="1"/>
  <c r="K469" i="9"/>
  <c r="J469" i="9"/>
  <c r="G469" i="9"/>
  <c r="L468" i="9"/>
  <c r="K468" i="9"/>
  <c r="M468" i="9" s="1"/>
  <c r="J468" i="9"/>
  <c r="G468" i="9"/>
  <c r="L467" i="9"/>
  <c r="M467" i="9" s="1"/>
  <c r="K467" i="9"/>
  <c r="J467" i="9"/>
  <c r="G467" i="9"/>
  <c r="M466" i="9"/>
  <c r="O466" i="9" s="1"/>
  <c r="L466" i="9"/>
  <c r="K466" i="9"/>
  <c r="J466" i="9"/>
  <c r="G466" i="9"/>
  <c r="L465" i="9"/>
  <c r="M465" i="9" s="1"/>
  <c r="K465" i="9"/>
  <c r="J465" i="9"/>
  <c r="G465" i="9"/>
  <c r="L464" i="9"/>
  <c r="K464" i="9"/>
  <c r="M464" i="9" s="1"/>
  <c r="G464" i="9"/>
  <c r="M463" i="9"/>
  <c r="O463" i="9" s="1"/>
  <c r="L463" i="9"/>
  <c r="K463" i="9"/>
  <c r="J463" i="9"/>
  <c r="L462" i="9"/>
  <c r="K462" i="9"/>
  <c r="M462" i="9" s="1"/>
  <c r="G462" i="9"/>
  <c r="M461" i="9"/>
  <c r="O461" i="9" s="1"/>
  <c r="L461" i="9"/>
  <c r="K461" i="9"/>
  <c r="J461" i="9"/>
  <c r="G461" i="9"/>
  <c r="L460" i="9"/>
  <c r="M460" i="9" s="1"/>
  <c r="K460" i="9"/>
  <c r="J460" i="9"/>
  <c r="G460" i="9"/>
  <c r="L459" i="9"/>
  <c r="K459" i="9"/>
  <c r="M459" i="9" s="1"/>
  <c r="J459" i="9"/>
  <c r="G459" i="9"/>
  <c r="L458" i="9"/>
  <c r="M458" i="9" s="1"/>
  <c r="K458" i="9"/>
  <c r="J458" i="9"/>
  <c r="G458" i="9"/>
  <c r="M457" i="9"/>
  <c r="O457" i="9" s="1"/>
  <c r="L457" i="9"/>
  <c r="K457" i="9"/>
  <c r="J457" i="9"/>
  <c r="G457" i="9"/>
  <c r="L456" i="9"/>
  <c r="M456" i="9" s="1"/>
  <c r="K456" i="9"/>
  <c r="J456" i="9"/>
  <c r="G456" i="9"/>
  <c r="L455" i="9"/>
  <c r="K455" i="9"/>
  <c r="M455" i="9" s="1"/>
  <c r="J455" i="9"/>
  <c r="G455" i="9"/>
  <c r="L454" i="9"/>
  <c r="M454" i="9" s="1"/>
  <c r="K454" i="9"/>
  <c r="J454" i="9"/>
  <c r="G454" i="9"/>
  <c r="M453" i="9"/>
  <c r="O453" i="9" s="1"/>
  <c r="L453" i="9"/>
  <c r="K453" i="9"/>
  <c r="J453" i="9"/>
  <c r="G453" i="9"/>
  <c r="L452" i="9"/>
  <c r="M452" i="9" s="1"/>
  <c r="K452" i="9"/>
  <c r="J452" i="9"/>
  <c r="G452" i="9"/>
  <c r="L451" i="9"/>
  <c r="M451" i="9" s="1"/>
  <c r="K451" i="9"/>
  <c r="J451" i="9"/>
  <c r="G451" i="9"/>
  <c r="L450" i="9"/>
  <c r="M450" i="9" s="1"/>
  <c r="K450" i="9"/>
  <c r="J450" i="9"/>
  <c r="G450" i="9"/>
  <c r="M449" i="9"/>
  <c r="O449" i="9" s="1"/>
  <c r="L449" i="9"/>
  <c r="K449" i="9"/>
  <c r="J449" i="9"/>
  <c r="G449" i="9"/>
  <c r="L448" i="9"/>
  <c r="M448" i="9" s="1"/>
  <c r="K448" i="9"/>
  <c r="J448" i="9"/>
  <c r="G448" i="9"/>
  <c r="L447" i="9"/>
  <c r="M447" i="9" s="1"/>
  <c r="K447" i="9"/>
  <c r="G447" i="9"/>
  <c r="M446" i="9"/>
  <c r="O446" i="9" s="1"/>
  <c r="L446" i="9"/>
  <c r="K446" i="9"/>
  <c r="J446" i="9"/>
  <c r="L445" i="9"/>
  <c r="M445" i="9" s="1"/>
  <c r="K445" i="9"/>
  <c r="J445" i="9"/>
  <c r="G445" i="9"/>
  <c r="L444" i="9"/>
  <c r="M444" i="9" s="1"/>
  <c r="K444" i="9"/>
  <c r="J444" i="9"/>
  <c r="G444" i="9"/>
  <c r="M443" i="9"/>
  <c r="O443" i="9" s="1"/>
  <c r="L443" i="9"/>
  <c r="K443" i="9"/>
  <c r="J443" i="9"/>
  <c r="G443" i="9"/>
  <c r="L442" i="9"/>
  <c r="M442" i="9" s="1"/>
  <c r="K442" i="9"/>
  <c r="J442" i="9"/>
  <c r="G442" i="9"/>
  <c r="L441" i="9"/>
  <c r="M441" i="9" s="1"/>
  <c r="K441" i="9"/>
  <c r="J441" i="9"/>
  <c r="G441" i="9"/>
  <c r="L440" i="9"/>
  <c r="M440" i="9" s="1"/>
  <c r="K440" i="9"/>
  <c r="J440" i="9"/>
  <c r="G440" i="9"/>
  <c r="M439" i="9"/>
  <c r="O439" i="9" s="1"/>
  <c r="L439" i="9"/>
  <c r="K439" i="9"/>
  <c r="J439" i="9"/>
  <c r="G439" i="9"/>
  <c r="L438" i="9"/>
  <c r="M438" i="9" s="1"/>
  <c r="K438" i="9"/>
  <c r="J438" i="9"/>
  <c r="G438" i="9"/>
  <c r="L437" i="9"/>
  <c r="M437" i="9" s="1"/>
  <c r="K437" i="9"/>
  <c r="J437" i="9"/>
  <c r="G437" i="9"/>
  <c r="L436" i="9"/>
  <c r="M436" i="9" s="1"/>
  <c r="K436" i="9"/>
  <c r="J436" i="9"/>
  <c r="G436" i="9"/>
  <c r="M435" i="9"/>
  <c r="O435" i="9" s="1"/>
  <c r="L435" i="9"/>
  <c r="K435" i="9"/>
  <c r="J435" i="9"/>
  <c r="G435" i="9"/>
  <c r="L434" i="9"/>
  <c r="M434" i="9" s="1"/>
  <c r="K434" i="9"/>
  <c r="J434" i="9"/>
  <c r="G434" i="9"/>
  <c r="L433" i="9"/>
  <c r="K433" i="9"/>
  <c r="M433" i="9" s="1"/>
  <c r="J433" i="9"/>
  <c r="G433" i="9"/>
  <c r="L432" i="9"/>
  <c r="M432" i="9" s="1"/>
  <c r="K432" i="9"/>
  <c r="J432" i="9"/>
  <c r="G432" i="9"/>
  <c r="M431" i="9"/>
  <c r="O431" i="9" s="1"/>
  <c r="L431" i="9"/>
  <c r="K431" i="9"/>
  <c r="J431" i="9"/>
  <c r="G431" i="9"/>
  <c r="L430" i="9"/>
  <c r="M430" i="9" s="1"/>
  <c r="K430" i="9"/>
  <c r="J430" i="9"/>
  <c r="G430" i="9"/>
  <c r="L429" i="9"/>
  <c r="K429" i="9"/>
  <c r="M429" i="9" s="1"/>
  <c r="G429" i="9"/>
  <c r="M428" i="9"/>
  <c r="O428" i="9" s="1"/>
  <c r="L428" i="9"/>
  <c r="K428" i="9"/>
  <c r="J428" i="9"/>
  <c r="G428" i="9"/>
  <c r="L427" i="9"/>
  <c r="M427" i="9" s="1"/>
  <c r="K427" i="9"/>
  <c r="J427" i="9"/>
  <c r="G427" i="9"/>
  <c r="L426" i="9"/>
  <c r="K426" i="9"/>
  <c r="M426" i="9" s="1"/>
  <c r="J426" i="9"/>
  <c r="G426" i="9"/>
  <c r="L425" i="9"/>
  <c r="M425" i="9" s="1"/>
  <c r="K425" i="9"/>
  <c r="G425" i="9"/>
  <c r="L424" i="9"/>
  <c r="M424" i="9" s="1"/>
  <c r="K424" i="9"/>
  <c r="J424" i="9"/>
  <c r="G424" i="9"/>
  <c r="L423" i="9"/>
  <c r="K423" i="9"/>
  <c r="M423" i="9" s="1"/>
  <c r="J423" i="9"/>
  <c r="G423" i="9"/>
  <c r="L422" i="9"/>
  <c r="M422" i="9" s="1"/>
  <c r="K422" i="9"/>
  <c r="J422" i="9"/>
  <c r="G422" i="9"/>
  <c r="L421" i="9"/>
  <c r="K421" i="9"/>
  <c r="M421" i="9" s="1"/>
  <c r="G421" i="9"/>
  <c r="L420" i="9"/>
  <c r="K420" i="9"/>
  <c r="M420" i="9" s="1"/>
  <c r="J420" i="9"/>
  <c r="G420" i="9"/>
  <c r="L419" i="9"/>
  <c r="M419" i="9" s="1"/>
  <c r="K419" i="9"/>
  <c r="J419" i="9"/>
  <c r="G419" i="9"/>
  <c r="L418" i="9"/>
  <c r="K418" i="9"/>
  <c r="M418" i="9" s="1"/>
  <c r="J418" i="9"/>
  <c r="M417" i="9"/>
  <c r="N417" i="9" s="1"/>
  <c r="L417" i="9"/>
  <c r="K417" i="9"/>
  <c r="G417" i="9"/>
  <c r="L416" i="9"/>
  <c r="K416" i="9"/>
  <c r="M416" i="9" s="1"/>
  <c r="J416" i="9"/>
  <c r="G416" i="9"/>
  <c r="L415" i="9"/>
  <c r="M415" i="9" s="1"/>
  <c r="K415" i="9"/>
  <c r="J415" i="9"/>
  <c r="G415" i="9"/>
  <c r="M414" i="9"/>
  <c r="N414" i="9" s="1"/>
  <c r="L414" i="9"/>
  <c r="K414" i="9"/>
  <c r="J414" i="9"/>
  <c r="L413" i="9"/>
  <c r="K413" i="9"/>
  <c r="M413" i="9" s="1"/>
  <c r="G413" i="9"/>
  <c r="M412" i="9"/>
  <c r="N412" i="9" s="1"/>
  <c r="L412" i="9"/>
  <c r="K412" i="9"/>
  <c r="J412" i="9"/>
  <c r="G412" i="9"/>
  <c r="L411" i="9"/>
  <c r="M411" i="9" s="1"/>
  <c r="K411" i="9"/>
  <c r="J411" i="9"/>
  <c r="G411" i="9"/>
  <c r="L410" i="9"/>
  <c r="K410" i="9"/>
  <c r="M410" i="9" s="1"/>
  <c r="J410" i="9"/>
  <c r="G410" i="9"/>
  <c r="L409" i="9"/>
  <c r="M409" i="9" s="1"/>
  <c r="K409" i="9"/>
  <c r="J409" i="9"/>
  <c r="G409" i="9"/>
  <c r="M408" i="9"/>
  <c r="N408" i="9" s="1"/>
  <c r="L408" i="9"/>
  <c r="K408" i="9"/>
  <c r="J408" i="9"/>
  <c r="G408" i="9"/>
  <c r="L407" i="9"/>
  <c r="M407" i="9" s="1"/>
  <c r="K407" i="9"/>
  <c r="J407" i="9"/>
  <c r="G407" i="9"/>
  <c r="L406" i="9"/>
  <c r="K406" i="9"/>
  <c r="M406" i="9" s="1"/>
  <c r="J406" i="9"/>
  <c r="G406" i="9"/>
  <c r="L405" i="9"/>
  <c r="M405" i="9" s="1"/>
  <c r="K405" i="9"/>
  <c r="J405" i="9"/>
  <c r="G405" i="9"/>
  <c r="M404" i="9"/>
  <c r="N404" i="9" s="1"/>
  <c r="L404" i="9"/>
  <c r="K404" i="9"/>
  <c r="J404" i="9"/>
  <c r="G404" i="9"/>
  <c r="L403" i="9"/>
  <c r="M403" i="9" s="1"/>
  <c r="K403" i="9"/>
  <c r="J403" i="9"/>
  <c r="G403" i="9"/>
  <c r="L402" i="9"/>
  <c r="K402" i="9"/>
  <c r="M402" i="9" s="1"/>
  <c r="G402" i="9"/>
  <c r="M401" i="9"/>
  <c r="N401" i="9" s="1"/>
  <c r="L401" i="9"/>
  <c r="K401" i="9"/>
  <c r="J401" i="9"/>
  <c r="G401" i="9"/>
  <c r="L400" i="9"/>
  <c r="M400" i="9" s="1"/>
  <c r="K400" i="9"/>
  <c r="J400" i="9"/>
  <c r="G400" i="9"/>
  <c r="L399" i="9"/>
  <c r="K399" i="9"/>
  <c r="M399" i="9" s="1"/>
  <c r="J399" i="9"/>
  <c r="M398" i="9"/>
  <c r="N398" i="9" s="1"/>
  <c r="L398" i="9"/>
  <c r="K398" i="9"/>
  <c r="J398" i="9"/>
  <c r="G398" i="9"/>
  <c r="L397" i="9"/>
  <c r="M397" i="9" s="1"/>
  <c r="K397" i="9"/>
  <c r="J397" i="9"/>
  <c r="G397" i="9"/>
  <c r="L396" i="9"/>
  <c r="K396" i="9"/>
  <c r="M396" i="9" s="1"/>
  <c r="J396" i="9"/>
  <c r="G396" i="9"/>
  <c r="L395" i="9"/>
  <c r="M395" i="9" s="1"/>
  <c r="K395" i="9"/>
  <c r="J395" i="9"/>
  <c r="G395" i="9"/>
  <c r="M394" i="9"/>
  <c r="N394" i="9" s="1"/>
  <c r="L394" i="9"/>
  <c r="K394" i="9"/>
  <c r="J394" i="9"/>
  <c r="G394" i="9"/>
  <c r="L393" i="9"/>
  <c r="M393" i="9" s="1"/>
  <c r="K393" i="9"/>
  <c r="J393" i="9"/>
  <c r="G393" i="9"/>
  <c r="L392" i="9"/>
  <c r="K392" i="9"/>
  <c r="M392" i="9" s="1"/>
  <c r="J392" i="9"/>
  <c r="G392" i="9"/>
  <c r="L391" i="9"/>
  <c r="M391" i="9" s="1"/>
  <c r="K391" i="9"/>
  <c r="J391" i="9"/>
  <c r="G391" i="9"/>
  <c r="M390" i="9"/>
  <c r="N390" i="9" s="1"/>
  <c r="L390" i="9"/>
  <c r="K390" i="9"/>
  <c r="G390" i="9"/>
  <c r="L389" i="9"/>
  <c r="K389" i="9"/>
  <c r="M389" i="9" s="1"/>
  <c r="G389" i="9"/>
  <c r="M388" i="9"/>
  <c r="N388" i="9" s="1"/>
  <c r="L388" i="9"/>
  <c r="K388" i="9"/>
  <c r="J388" i="9"/>
  <c r="G388" i="9"/>
  <c r="L387" i="9"/>
  <c r="M387" i="9" s="1"/>
  <c r="K387" i="9"/>
  <c r="J387" i="9"/>
  <c r="G387" i="9"/>
  <c r="L386" i="9"/>
  <c r="K386" i="9"/>
  <c r="M386" i="9" s="1"/>
  <c r="J386" i="9"/>
  <c r="G386" i="9"/>
  <c r="L385" i="9"/>
  <c r="M385" i="9" s="1"/>
  <c r="K385" i="9"/>
  <c r="J385" i="9"/>
  <c r="G385" i="9"/>
  <c r="M384" i="9"/>
  <c r="N384" i="9" s="1"/>
  <c r="L384" i="9"/>
  <c r="K384" i="9"/>
  <c r="J384" i="9"/>
  <c r="G384" i="9"/>
  <c r="L383" i="9"/>
  <c r="M383" i="9" s="1"/>
  <c r="K383" i="9"/>
  <c r="J383" i="9"/>
  <c r="G383" i="9"/>
  <c r="L382" i="9"/>
  <c r="K382" i="9"/>
  <c r="M382" i="9" s="1"/>
  <c r="G382" i="9"/>
  <c r="M381" i="9"/>
  <c r="N381" i="9" s="1"/>
  <c r="L381" i="9"/>
  <c r="K381" i="9"/>
  <c r="G381" i="9"/>
  <c r="L380" i="9"/>
  <c r="K380" i="9"/>
  <c r="M380" i="9" s="1"/>
  <c r="J380" i="9"/>
  <c r="G380" i="9"/>
  <c r="L379" i="9"/>
  <c r="M379" i="9" s="1"/>
  <c r="K379" i="9"/>
  <c r="J379" i="9"/>
  <c r="L378" i="9"/>
  <c r="M378" i="9" s="1"/>
  <c r="K378" i="9"/>
  <c r="J378" i="9"/>
  <c r="L377" i="9"/>
  <c r="M377" i="9" s="1"/>
  <c r="K377" i="9"/>
  <c r="J377" i="9"/>
  <c r="G377" i="9"/>
  <c r="M376" i="9"/>
  <c r="N376" i="9" s="1"/>
  <c r="L376" i="9"/>
  <c r="K376" i="9"/>
  <c r="J376" i="9"/>
  <c r="G376" i="9"/>
  <c r="L375" i="9"/>
  <c r="M375" i="9" s="1"/>
  <c r="K375" i="9"/>
  <c r="J375" i="9"/>
  <c r="G375" i="9"/>
  <c r="L374" i="9"/>
  <c r="K374" i="9"/>
  <c r="M374" i="9" s="1"/>
  <c r="J374" i="9"/>
  <c r="G374" i="9"/>
  <c r="L373" i="9"/>
  <c r="M373" i="9" s="1"/>
  <c r="K373" i="9"/>
  <c r="J373" i="9"/>
  <c r="G373" i="9"/>
  <c r="M372" i="9"/>
  <c r="N372" i="9" s="1"/>
  <c r="L372" i="9"/>
  <c r="K372" i="9"/>
  <c r="G372" i="9"/>
  <c r="L371" i="9"/>
  <c r="K371" i="9"/>
  <c r="M371" i="9" s="1"/>
  <c r="J371" i="9"/>
  <c r="G371" i="9"/>
  <c r="L370" i="9"/>
  <c r="M370" i="9" s="1"/>
  <c r="K370" i="9"/>
  <c r="J370" i="9"/>
  <c r="G370" i="9"/>
  <c r="M369" i="9"/>
  <c r="N369" i="9" s="1"/>
  <c r="L369" i="9"/>
  <c r="K369" i="9"/>
  <c r="G369" i="9"/>
  <c r="L368" i="9"/>
  <c r="K368" i="9"/>
  <c r="M368" i="9" s="1"/>
  <c r="J368" i="9"/>
  <c r="G368" i="9"/>
  <c r="L367" i="9"/>
  <c r="M367" i="9" s="1"/>
  <c r="K367" i="9"/>
  <c r="J367" i="9"/>
  <c r="L366" i="9"/>
  <c r="M366" i="9" s="1"/>
  <c r="K366" i="9"/>
  <c r="J366" i="9"/>
  <c r="L365" i="9"/>
  <c r="M365" i="9" s="1"/>
  <c r="K365" i="9"/>
  <c r="J365" i="9"/>
  <c r="G365" i="9"/>
  <c r="M364" i="9"/>
  <c r="N364" i="9" s="1"/>
  <c r="L364" i="9"/>
  <c r="K364" i="9"/>
  <c r="J364" i="9"/>
  <c r="G364" i="9"/>
  <c r="L363" i="9"/>
  <c r="M363" i="9" s="1"/>
  <c r="K363" i="9"/>
  <c r="J363" i="9"/>
  <c r="G363" i="9"/>
  <c r="L362" i="9"/>
  <c r="K362" i="9"/>
  <c r="M362" i="9" s="1"/>
  <c r="J362" i="9"/>
  <c r="G362" i="9"/>
  <c r="L361" i="9"/>
  <c r="M361" i="9" s="1"/>
  <c r="K361" i="9"/>
  <c r="J361" i="9"/>
  <c r="L360" i="9"/>
  <c r="M360" i="9" s="1"/>
  <c r="K360" i="9"/>
  <c r="J360" i="9"/>
  <c r="G360" i="9"/>
  <c r="L359" i="9"/>
  <c r="K359" i="9"/>
  <c r="M359" i="9" s="1"/>
  <c r="J359" i="9"/>
  <c r="G359" i="9"/>
  <c r="L358" i="9"/>
  <c r="M358" i="9" s="1"/>
  <c r="K358" i="9"/>
  <c r="J358" i="9"/>
  <c r="G358" i="9"/>
  <c r="M357" i="9"/>
  <c r="N357" i="9" s="1"/>
  <c r="L357" i="9"/>
  <c r="K357" i="9"/>
  <c r="G357" i="9"/>
  <c r="L356" i="9"/>
  <c r="K356" i="9"/>
  <c r="M356" i="9" s="1"/>
  <c r="G356" i="9"/>
  <c r="M355" i="9"/>
  <c r="N355" i="9" s="1"/>
  <c r="L355" i="9"/>
  <c r="K355" i="9"/>
  <c r="J355" i="9"/>
  <c r="G355" i="9"/>
  <c r="L354" i="9"/>
  <c r="M354" i="9" s="1"/>
  <c r="K354" i="9"/>
  <c r="J354" i="9"/>
  <c r="G354" i="9"/>
  <c r="L353" i="9"/>
  <c r="K353" i="9"/>
  <c r="M353" i="9" s="1"/>
  <c r="J353" i="9"/>
  <c r="G353" i="9"/>
  <c r="L352" i="9"/>
  <c r="M352" i="9" s="1"/>
  <c r="K352" i="9"/>
  <c r="G352" i="9"/>
  <c r="L351" i="9"/>
  <c r="M351" i="9" s="1"/>
  <c r="K351" i="9"/>
  <c r="J351" i="9"/>
  <c r="G351" i="9"/>
  <c r="L350" i="9"/>
  <c r="K350" i="9"/>
  <c r="M350" i="9" s="1"/>
  <c r="J350" i="9"/>
  <c r="M349" i="9"/>
  <c r="N349" i="9" s="1"/>
  <c r="L349" i="9"/>
  <c r="K349" i="9"/>
  <c r="G349" i="9"/>
  <c r="L348" i="9"/>
  <c r="K348" i="9"/>
  <c r="M348" i="9" s="1"/>
  <c r="G348" i="9"/>
  <c r="M347" i="9"/>
  <c r="N347" i="9" s="1"/>
  <c r="L347" i="9"/>
  <c r="K347" i="9"/>
  <c r="J347" i="9"/>
  <c r="G347" i="9"/>
  <c r="L346" i="9"/>
  <c r="M346" i="9" s="1"/>
  <c r="K346" i="9"/>
  <c r="J346" i="9"/>
  <c r="G346" i="9"/>
  <c r="L345" i="9"/>
  <c r="K345" i="9"/>
  <c r="M345" i="9" s="1"/>
  <c r="J345" i="9"/>
  <c r="G345" i="9"/>
  <c r="L344" i="9"/>
  <c r="M344" i="9" s="1"/>
  <c r="K344" i="9"/>
  <c r="J344" i="9"/>
  <c r="G344" i="9"/>
  <c r="M343" i="9"/>
  <c r="N343" i="9" s="1"/>
  <c r="L343" i="9"/>
  <c r="K343" i="9"/>
  <c r="J343" i="9"/>
  <c r="G343" i="9"/>
  <c r="L342" i="9"/>
  <c r="M342" i="9" s="1"/>
  <c r="K342" i="9"/>
  <c r="J342" i="9"/>
  <c r="G342" i="9"/>
  <c r="L341" i="9"/>
  <c r="K341" i="9"/>
  <c r="M341" i="9" s="1"/>
  <c r="J341" i="9"/>
  <c r="G341" i="9"/>
  <c r="L340" i="9"/>
  <c r="M340" i="9" s="1"/>
  <c r="K340" i="9"/>
  <c r="J340" i="9"/>
  <c r="G340" i="9"/>
  <c r="M339" i="9"/>
  <c r="N339" i="9" s="1"/>
  <c r="L339" i="9"/>
  <c r="K339" i="9"/>
  <c r="J339" i="9"/>
  <c r="G339" i="9"/>
  <c r="L338" i="9"/>
  <c r="M338" i="9" s="1"/>
  <c r="K338" i="9"/>
  <c r="J338" i="9"/>
  <c r="G338" i="9"/>
  <c r="L337" i="9"/>
  <c r="K337" i="9"/>
  <c r="M337" i="9" s="1"/>
  <c r="J337" i="9"/>
  <c r="G337" i="9"/>
  <c r="L336" i="9"/>
  <c r="M336" i="9" s="1"/>
  <c r="K336" i="9"/>
  <c r="J336" i="9"/>
  <c r="G336" i="9"/>
  <c r="M335" i="9"/>
  <c r="N335" i="9" s="1"/>
  <c r="L335" i="9"/>
  <c r="K335" i="9"/>
  <c r="J335" i="9"/>
  <c r="L334" i="9"/>
  <c r="K334" i="9"/>
  <c r="M334" i="9" s="1"/>
  <c r="J334" i="9"/>
  <c r="G334" i="9"/>
  <c r="L333" i="9"/>
  <c r="M333" i="9" s="1"/>
  <c r="K333" i="9"/>
  <c r="J333" i="9"/>
  <c r="G333" i="9"/>
  <c r="M332" i="9"/>
  <c r="N332" i="9" s="1"/>
  <c r="L332" i="9"/>
  <c r="K332" i="9"/>
  <c r="J332" i="9"/>
  <c r="G332" i="9"/>
  <c r="L331" i="9"/>
  <c r="M331" i="9" s="1"/>
  <c r="K331" i="9"/>
  <c r="J331" i="9"/>
  <c r="G331" i="9"/>
  <c r="L330" i="9"/>
  <c r="K330" i="9"/>
  <c r="M330" i="9" s="1"/>
  <c r="J330" i="9"/>
  <c r="M329" i="9"/>
  <c r="N329" i="9" s="1"/>
  <c r="L329" i="9"/>
  <c r="K329" i="9"/>
  <c r="G329" i="9"/>
  <c r="L328" i="9"/>
  <c r="K328" i="9"/>
  <c r="M328" i="9" s="1"/>
  <c r="J328" i="9"/>
  <c r="G328" i="9"/>
  <c r="L327" i="9"/>
  <c r="M327" i="9" s="1"/>
  <c r="K327" i="9"/>
  <c r="J327" i="9"/>
  <c r="G327" i="9"/>
  <c r="M326" i="9"/>
  <c r="N326" i="9" s="1"/>
  <c r="L326" i="9"/>
  <c r="K326" i="9"/>
  <c r="J326" i="9"/>
  <c r="G326" i="9"/>
  <c r="L325" i="9"/>
  <c r="M325" i="9" s="1"/>
  <c r="K325" i="9"/>
  <c r="J325" i="9"/>
  <c r="L324" i="9"/>
  <c r="M324" i="9" s="1"/>
  <c r="K324" i="9"/>
  <c r="J324" i="9"/>
  <c r="G324" i="9"/>
  <c r="M323" i="9"/>
  <c r="N323" i="9" s="1"/>
  <c r="L323" i="9"/>
  <c r="K323" i="9"/>
  <c r="J323" i="9"/>
  <c r="G323" i="9"/>
  <c r="L322" i="9"/>
  <c r="M322" i="9" s="1"/>
  <c r="K322" i="9"/>
  <c r="J322" i="9"/>
  <c r="L321" i="9"/>
  <c r="M321" i="9" s="1"/>
  <c r="K321" i="9"/>
  <c r="J321" i="9"/>
  <c r="G321" i="9"/>
  <c r="M320" i="9"/>
  <c r="N320" i="9" s="1"/>
  <c r="L320" i="9"/>
  <c r="K320" i="9"/>
  <c r="J320" i="9"/>
  <c r="G320" i="9"/>
  <c r="L319" i="9"/>
  <c r="M319" i="9" s="1"/>
  <c r="K319" i="9"/>
  <c r="G319" i="9"/>
  <c r="L318" i="9"/>
  <c r="M318" i="9" s="1"/>
  <c r="K318" i="9"/>
  <c r="J318" i="9"/>
  <c r="G318" i="9"/>
  <c r="M317" i="9"/>
  <c r="N317" i="9" s="1"/>
  <c r="L317" i="9"/>
  <c r="K317" i="9"/>
  <c r="J317" i="9"/>
  <c r="L316" i="9"/>
  <c r="K316" i="9"/>
  <c r="M316" i="9" s="1"/>
  <c r="J316" i="9"/>
  <c r="G316" i="9"/>
  <c r="L315" i="9"/>
  <c r="M315" i="9" s="1"/>
  <c r="K315" i="9"/>
  <c r="J315" i="9"/>
  <c r="G315" i="9"/>
  <c r="M314" i="9"/>
  <c r="N314" i="9" s="1"/>
  <c r="L314" i="9"/>
  <c r="K314" i="9"/>
  <c r="J314" i="9"/>
  <c r="G314" i="9"/>
  <c r="L313" i="9"/>
  <c r="M313" i="9" s="1"/>
  <c r="K313" i="9"/>
  <c r="J313" i="9"/>
  <c r="G313" i="9"/>
  <c r="L312" i="9"/>
  <c r="K312" i="9"/>
  <c r="M312" i="9" s="1"/>
  <c r="G312" i="9"/>
  <c r="M311" i="9"/>
  <c r="N311" i="9" s="1"/>
  <c r="L311" i="9"/>
  <c r="K311" i="9"/>
  <c r="J311" i="9"/>
  <c r="G311" i="9"/>
  <c r="L310" i="9"/>
  <c r="M310" i="9" s="1"/>
  <c r="K310" i="9"/>
  <c r="G310" i="9"/>
  <c r="L309" i="9"/>
  <c r="M309" i="9" s="1"/>
  <c r="K309" i="9"/>
  <c r="J309" i="9"/>
  <c r="G309" i="9"/>
  <c r="M308" i="9"/>
  <c r="N308" i="9" s="1"/>
  <c r="L308" i="9"/>
  <c r="K308" i="9"/>
  <c r="J308" i="9"/>
  <c r="L307" i="9"/>
  <c r="K307" i="9"/>
  <c r="M307" i="9" s="1"/>
  <c r="J307" i="9"/>
  <c r="G307" i="9"/>
  <c r="L306" i="9"/>
  <c r="M306" i="9" s="1"/>
  <c r="K306" i="9"/>
  <c r="J306" i="9"/>
  <c r="L305" i="9"/>
  <c r="M305" i="9" s="1"/>
  <c r="K305" i="9"/>
  <c r="J305" i="9"/>
  <c r="G305" i="9"/>
  <c r="L304" i="9"/>
  <c r="K304" i="9"/>
  <c r="M304" i="9" s="1"/>
  <c r="J304" i="9"/>
  <c r="G304" i="9"/>
  <c r="L303" i="9"/>
  <c r="M303" i="9" s="1"/>
  <c r="K303" i="9"/>
  <c r="J303" i="9"/>
  <c r="G303" i="9"/>
  <c r="M302" i="9"/>
  <c r="N302" i="9" s="1"/>
  <c r="L302" i="9"/>
  <c r="K302" i="9"/>
  <c r="J302" i="9"/>
  <c r="G302" i="9"/>
  <c r="L301" i="9"/>
  <c r="M301" i="9" s="1"/>
  <c r="K301" i="9"/>
  <c r="J301" i="9"/>
  <c r="G301" i="9"/>
  <c r="L300" i="9"/>
  <c r="K300" i="9"/>
  <c r="M300" i="9" s="1"/>
  <c r="J300" i="9"/>
  <c r="G300" i="9"/>
  <c r="L299" i="9"/>
  <c r="M299" i="9" s="1"/>
  <c r="K299" i="9"/>
  <c r="J299" i="9"/>
  <c r="G299" i="9"/>
  <c r="M298" i="9"/>
  <c r="N298" i="9" s="1"/>
  <c r="L298" i="9"/>
  <c r="K298" i="9"/>
  <c r="J298" i="9"/>
  <c r="G298" i="9"/>
  <c r="L297" i="9"/>
  <c r="M297" i="9" s="1"/>
  <c r="K297" i="9"/>
  <c r="J297" i="9"/>
  <c r="G297" i="9"/>
  <c r="L296" i="9"/>
  <c r="K296" i="9"/>
  <c r="M296" i="9" s="1"/>
  <c r="J296" i="9"/>
  <c r="G296" i="9"/>
  <c r="L295" i="9"/>
  <c r="M295" i="9" s="1"/>
  <c r="K295" i="9"/>
  <c r="G295" i="9"/>
  <c r="L294" i="9"/>
  <c r="M294" i="9" s="1"/>
  <c r="K294" i="9"/>
  <c r="J294" i="9"/>
  <c r="G294" i="9"/>
  <c r="L293" i="9"/>
  <c r="K293" i="9"/>
  <c r="M293" i="9" s="1"/>
  <c r="J293" i="9"/>
  <c r="G293" i="9"/>
  <c r="L292" i="9"/>
  <c r="M292" i="9" s="1"/>
  <c r="K292" i="9"/>
  <c r="J292" i="9"/>
  <c r="G292" i="9"/>
  <c r="M291" i="9"/>
  <c r="N291" i="9" s="1"/>
  <c r="L291" i="9"/>
  <c r="K291" i="9"/>
  <c r="J291" i="9"/>
  <c r="G291" i="9"/>
  <c r="L290" i="9"/>
  <c r="M290" i="9" s="1"/>
  <c r="K290" i="9"/>
  <c r="J290" i="9"/>
  <c r="G290" i="9"/>
  <c r="L289" i="9"/>
  <c r="K289" i="9"/>
  <c r="M289" i="9" s="1"/>
  <c r="J289" i="9"/>
  <c r="G289" i="9"/>
  <c r="L288" i="9"/>
  <c r="M288" i="9" s="1"/>
  <c r="K288" i="9"/>
  <c r="J288" i="9"/>
  <c r="G288" i="9"/>
  <c r="M287" i="9"/>
  <c r="N287" i="9" s="1"/>
  <c r="L287" i="9"/>
  <c r="K287" i="9"/>
  <c r="J287" i="9"/>
  <c r="G287" i="9"/>
  <c r="L286" i="9"/>
  <c r="M286" i="9" s="1"/>
  <c r="K286" i="9"/>
  <c r="J286" i="9"/>
  <c r="G286" i="9"/>
  <c r="L285" i="9"/>
  <c r="K285" i="9"/>
  <c r="M285" i="9" s="1"/>
  <c r="J285" i="9"/>
  <c r="G285" i="9"/>
  <c r="L284" i="9"/>
  <c r="M284" i="9" s="1"/>
  <c r="K284" i="9"/>
  <c r="G284" i="9"/>
  <c r="L283" i="9"/>
  <c r="M283" i="9" s="1"/>
  <c r="K283" i="9"/>
  <c r="J283" i="9"/>
  <c r="G283" i="9"/>
  <c r="L282" i="9"/>
  <c r="K282" i="9"/>
  <c r="M282" i="9" s="1"/>
  <c r="J282" i="9"/>
  <c r="G282" i="9"/>
  <c r="L281" i="9"/>
  <c r="M281" i="9" s="1"/>
  <c r="K281" i="9"/>
  <c r="J281" i="9"/>
  <c r="G281" i="9"/>
  <c r="M280" i="9"/>
  <c r="N280" i="9" s="1"/>
  <c r="L280" i="9"/>
  <c r="K280" i="9"/>
  <c r="G280" i="9"/>
  <c r="L279" i="9"/>
  <c r="K279" i="9"/>
  <c r="M279" i="9" s="1"/>
  <c r="J279" i="9"/>
  <c r="G279" i="9"/>
  <c r="L278" i="9"/>
  <c r="M278" i="9" s="1"/>
  <c r="K278" i="9"/>
  <c r="G278" i="9"/>
  <c r="L277" i="9"/>
  <c r="M277" i="9" s="1"/>
  <c r="K277" i="9"/>
  <c r="J277" i="9"/>
  <c r="G277" i="9"/>
  <c r="L276" i="9"/>
  <c r="K276" i="9"/>
  <c r="M276" i="9" s="1"/>
  <c r="J276" i="9"/>
  <c r="G276" i="9"/>
  <c r="L275" i="9"/>
  <c r="M275" i="9" s="1"/>
  <c r="K275" i="9"/>
  <c r="J275" i="9"/>
  <c r="G275" i="9"/>
  <c r="M274" i="9"/>
  <c r="N274" i="9" s="1"/>
  <c r="L274" i="9"/>
  <c r="K274" i="9"/>
  <c r="J274" i="9"/>
  <c r="G274" i="9"/>
  <c r="L273" i="9"/>
  <c r="M273" i="9" s="1"/>
  <c r="K273" i="9"/>
  <c r="J273" i="9"/>
  <c r="G273" i="9"/>
  <c r="L272" i="9"/>
  <c r="K272" i="9"/>
  <c r="M272" i="9" s="1"/>
  <c r="J272" i="9"/>
  <c r="G272" i="9"/>
  <c r="L271" i="9"/>
  <c r="M271" i="9" s="1"/>
  <c r="K271" i="9"/>
  <c r="G271" i="9"/>
  <c r="L270" i="9"/>
  <c r="M270" i="9" s="1"/>
  <c r="K270" i="9"/>
  <c r="J270" i="9"/>
  <c r="G270" i="9"/>
  <c r="L269" i="9"/>
  <c r="K269" i="9"/>
  <c r="M269" i="9" s="1"/>
  <c r="J269" i="9"/>
  <c r="G269" i="9"/>
  <c r="L268" i="9"/>
  <c r="M268" i="9" s="1"/>
  <c r="K268" i="9"/>
  <c r="J268" i="9"/>
  <c r="G268" i="9"/>
  <c r="M267" i="9"/>
  <c r="N267" i="9" s="1"/>
  <c r="L267" i="9"/>
  <c r="K267" i="9"/>
  <c r="J267" i="9"/>
  <c r="G267" i="9"/>
  <c r="L266" i="9"/>
  <c r="M266" i="9" s="1"/>
  <c r="K266" i="9"/>
  <c r="J266" i="9"/>
  <c r="G266" i="9"/>
  <c r="L265" i="9"/>
  <c r="K265" i="9"/>
  <c r="M265" i="9" s="1"/>
  <c r="J265" i="9"/>
  <c r="G265" i="9"/>
  <c r="L264" i="9"/>
  <c r="M264" i="9" s="1"/>
  <c r="K264" i="9"/>
  <c r="J264" i="9"/>
  <c r="G264" i="9"/>
  <c r="M263" i="9"/>
  <c r="N263" i="9" s="1"/>
  <c r="L263" i="9"/>
  <c r="K263" i="9"/>
  <c r="J263" i="9"/>
  <c r="G263" i="9"/>
  <c r="L262" i="9"/>
  <c r="M262" i="9" s="1"/>
  <c r="K262" i="9"/>
  <c r="J262" i="9"/>
  <c r="G262" i="9"/>
  <c r="L261" i="9"/>
  <c r="K261" i="9"/>
  <c r="M261" i="9" s="1"/>
  <c r="J261" i="9"/>
  <c r="G261" i="9"/>
  <c r="L260" i="9"/>
  <c r="M260" i="9" s="1"/>
  <c r="K260" i="9"/>
  <c r="J260" i="9"/>
  <c r="G260" i="9"/>
  <c r="M259" i="9"/>
  <c r="N259" i="9" s="1"/>
  <c r="L259" i="9"/>
  <c r="K259" i="9"/>
  <c r="J259" i="9"/>
  <c r="G259" i="9"/>
  <c r="L258" i="9"/>
  <c r="M258" i="9" s="1"/>
  <c r="K258" i="9"/>
  <c r="J258" i="9"/>
  <c r="G258" i="9"/>
  <c r="L257" i="9"/>
  <c r="K257" i="9"/>
  <c r="M257" i="9" s="1"/>
  <c r="J257" i="9"/>
  <c r="G257" i="9"/>
  <c r="L256" i="9"/>
  <c r="M256" i="9" s="1"/>
  <c r="K256" i="9"/>
  <c r="J256" i="9"/>
  <c r="G256" i="9"/>
  <c r="M255" i="9"/>
  <c r="N255" i="9" s="1"/>
  <c r="L255" i="9"/>
  <c r="K255" i="9"/>
  <c r="J255" i="9"/>
  <c r="G255" i="9"/>
  <c r="L254" i="9"/>
  <c r="M254" i="9" s="1"/>
  <c r="K254" i="9"/>
  <c r="J254" i="9"/>
  <c r="G254" i="9"/>
  <c r="L253" i="9"/>
  <c r="K253" i="9"/>
  <c r="M253" i="9" s="1"/>
  <c r="J253" i="9"/>
  <c r="G253" i="9"/>
  <c r="L252" i="9"/>
  <c r="M252" i="9" s="1"/>
  <c r="K252" i="9"/>
  <c r="J252" i="9"/>
  <c r="G252" i="9"/>
  <c r="M251" i="9"/>
  <c r="N251" i="9" s="1"/>
  <c r="L251" i="9"/>
  <c r="K251" i="9"/>
  <c r="J251" i="9"/>
  <c r="G251" i="9"/>
  <c r="L250" i="9"/>
  <c r="M250" i="9" s="1"/>
  <c r="K250" i="9"/>
  <c r="J250" i="9"/>
  <c r="L249" i="9"/>
  <c r="M249" i="9" s="1"/>
  <c r="K249" i="9"/>
  <c r="G249" i="9"/>
  <c r="L248" i="9"/>
  <c r="M248" i="9" s="1"/>
  <c r="K248" i="9"/>
  <c r="J248" i="9"/>
  <c r="G248" i="9"/>
  <c r="L247" i="9"/>
  <c r="K247" i="9"/>
  <c r="M247" i="9" s="1"/>
  <c r="J247" i="9"/>
  <c r="G247" i="9"/>
  <c r="L246" i="9"/>
  <c r="M246" i="9" s="1"/>
  <c r="K246" i="9"/>
  <c r="J246" i="9"/>
  <c r="G246" i="9"/>
  <c r="M245" i="9"/>
  <c r="N245" i="9" s="1"/>
  <c r="L245" i="9"/>
  <c r="K245" i="9"/>
  <c r="J245" i="9"/>
  <c r="G245" i="9"/>
  <c r="L244" i="9"/>
  <c r="M244" i="9" s="1"/>
  <c r="K244" i="9"/>
  <c r="J244" i="9"/>
  <c r="G244" i="9"/>
  <c r="L243" i="9"/>
  <c r="K243" i="9"/>
  <c r="M243" i="9" s="1"/>
  <c r="J243" i="9"/>
  <c r="G243" i="9"/>
  <c r="L242" i="9"/>
  <c r="M242" i="9" s="1"/>
  <c r="K242" i="9"/>
  <c r="J242" i="9"/>
  <c r="G242" i="9"/>
  <c r="M241" i="9"/>
  <c r="N241" i="9" s="1"/>
  <c r="L241" i="9"/>
  <c r="K241" i="9"/>
  <c r="J241" i="9"/>
  <c r="L240" i="9"/>
  <c r="K240" i="9"/>
  <c r="M240" i="9" s="1"/>
  <c r="J240" i="9"/>
  <c r="G240" i="9"/>
  <c r="L239" i="9"/>
  <c r="M239" i="9" s="1"/>
  <c r="K239" i="9"/>
  <c r="J239" i="9"/>
  <c r="G239" i="9"/>
  <c r="M238" i="9"/>
  <c r="N238" i="9" s="1"/>
  <c r="L238" i="9"/>
  <c r="K238" i="9"/>
  <c r="J238" i="9"/>
  <c r="G238" i="9"/>
  <c r="L237" i="9"/>
  <c r="M237" i="9" s="1"/>
  <c r="K237" i="9"/>
  <c r="G237" i="9"/>
  <c r="L236" i="9"/>
  <c r="M236" i="9" s="1"/>
  <c r="K236" i="9"/>
  <c r="J236" i="9"/>
  <c r="G236" i="9"/>
  <c r="M235" i="9"/>
  <c r="N235" i="9" s="1"/>
  <c r="L235" i="9"/>
  <c r="K235" i="9"/>
  <c r="J235" i="9"/>
  <c r="G235" i="9"/>
  <c r="L234" i="9"/>
  <c r="M234" i="9" s="1"/>
  <c r="K234" i="9"/>
  <c r="J234" i="9"/>
  <c r="G234" i="9"/>
  <c r="L233" i="9"/>
  <c r="K233" i="9"/>
  <c r="M233" i="9" s="1"/>
  <c r="J233" i="9"/>
  <c r="G233" i="9"/>
  <c r="L232" i="9"/>
  <c r="M232" i="9" s="1"/>
  <c r="K232" i="9"/>
  <c r="J232" i="9"/>
  <c r="G232" i="9"/>
  <c r="M231" i="9"/>
  <c r="N231" i="9" s="1"/>
  <c r="L231" i="9"/>
  <c r="K231" i="9"/>
  <c r="J231" i="9"/>
  <c r="G231" i="9"/>
  <c r="L230" i="9"/>
  <c r="M230" i="9" s="1"/>
  <c r="K230" i="9"/>
  <c r="J230" i="9"/>
  <c r="G230" i="9"/>
  <c r="L229" i="9"/>
  <c r="K229" i="9"/>
  <c r="M229" i="9" s="1"/>
  <c r="J229" i="9"/>
  <c r="M228" i="9"/>
  <c r="N228" i="9" s="1"/>
  <c r="L228" i="9"/>
  <c r="K228" i="9"/>
  <c r="J228" i="9"/>
  <c r="G228" i="9"/>
  <c r="L227" i="9"/>
  <c r="M227" i="9" s="1"/>
  <c r="K227" i="9"/>
  <c r="J227" i="9"/>
  <c r="G227" i="9"/>
  <c r="L226" i="9"/>
  <c r="K226" i="9"/>
  <c r="M226" i="9" s="1"/>
  <c r="J226" i="9"/>
  <c r="G226" i="9"/>
  <c r="L225" i="9"/>
  <c r="M225" i="9" s="1"/>
  <c r="K225" i="9"/>
  <c r="J225" i="9"/>
  <c r="G225" i="9"/>
  <c r="M224" i="9"/>
  <c r="N224" i="9" s="1"/>
  <c r="L224" i="9"/>
  <c r="K224" i="9"/>
  <c r="J224" i="9"/>
  <c r="L223" i="9"/>
  <c r="K223" i="9"/>
  <c r="M223" i="9" s="1"/>
  <c r="J223" i="9"/>
  <c r="G223" i="9"/>
  <c r="L222" i="9"/>
  <c r="M222" i="9" s="1"/>
  <c r="K222" i="9"/>
  <c r="J222" i="9"/>
  <c r="G222" i="9"/>
  <c r="M221" i="9"/>
  <c r="N221" i="9" s="1"/>
  <c r="L221" i="9"/>
  <c r="K221" i="9"/>
  <c r="J221" i="9"/>
  <c r="G221" i="9"/>
  <c r="L220" i="9"/>
  <c r="M220" i="9" s="1"/>
  <c r="K220" i="9"/>
  <c r="J220" i="9"/>
  <c r="G220" i="9"/>
  <c r="L219" i="9"/>
  <c r="K219" i="9"/>
  <c r="M219" i="9" s="1"/>
  <c r="J219" i="9"/>
  <c r="G219" i="9"/>
  <c r="L218" i="9"/>
  <c r="M218" i="9" s="1"/>
  <c r="K218" i="9"/>
  <c r="G218" i="9"/>
  <c r="L217" i="9"/>
  <c r="M217" i="9" s="1"/>
  <c r="K217" i="9"/>
  <c r="G217" i="9"/>
  <c r="L216" i="9"/>
  <c r="M216" i="9" s="1"/>
  <c r="K216" i="9"/>
  <c r="J216" i="9"/>
  <c r="G216" i="9"/>
  <c r="M215" i="9"/>
  <c r="N215" i="9" s="1"/>
  <c r="L215" i="9"/>
  <c r="K215" i="9"/>
  <c r="J215" i="9"/>
  <c r="L214" i="9"/>
  <c r="K214" i="9"/>
  <c r="M214" i="9" s="1"/>
  <c r="J214" i="9"/>
  <c r="G214" i="9"/>
  <c r="L213" i="9"/>
  <c r="M213" i="9" s="1"/>
  <c r="K213" i="9"/>
  <c r="J213" i="9"/>
  <c r="G213" i="9"/>
  <c r="M212" i="9"/>
  <c r="N212" i="9" s="1"/>
  <c r="L212" i="9"/>
  <c r="K212" i="9"/>
  <c r="J212" i="9"/>
  <c r="G212" i="9"/>
  <c r="L211" i="9"/>
  <c r="M211" i="9" s="1"/>
  <c r="K211" i="9"/>
  <c r="J211" i="9"/>
  <c r="G211" i="9"/>
  <c r="L210" i="9"/>
  <c r="K210" i="9"/>
  <c r="M210" i="9" s="1"/>
  <c r="J210" i="9"/>
  <c r="G210" i="9"/>
  <c r="L209" i="9"/>
  <c r="M209" i="9" s="1"/>
  <c r="K209" i="9"/>
  <c r="J209" i="9"/>
  <c r="G209" i="9"/>
  <c r="M208" i="9"/>
  <c r="N208" i="9" s="1"/>
  <c r="L208" i="9"/>
  <c r="K208" i="9"/>
  <c r="J208" i="9"/>
  <c r="G208" i="9"/>
  <c r="L207" i="9"/>
  <c r="M207" i="9" s="1"/>
  <c r="K207" i="9"/>
  <c r="G207" i="9"/>
  <c r="L206" i="9"/>
  <c r="M206" i="9" s="1"/>
  <c r="K206" i="9"/>
  <c r="J206" i="9"/>
  <c r="G206" i="9"/>
  <c r="M205" i="9"/>
  <c r="N205" i="9" s="1"/>
  <c r="L205" i="9"/>
  <c r="K205" i="9"/>
  <c r="J205" i="9"/>
  <c r="G205" i="9"/>
  <c r="L204" i="9"/>
  <c r="M204" i="9" s="1"/>
  <c r="K204" i="9"/>
  <c r="J204" i="9"/>
  <c r="G204" i="9"/>
  <c r="L203" i="9"/>
  <c r="K203" i="9"/>
  <c r="M203" i="9" s="1"/>
  <c r="J203" i="9"/>
  <c r="G203" i="9"/>
  <c r="L202" i="9"/>
  <c r="M202" i="9" s="1"/>
  <c r="K202" i="9"/>
  <c r="J202" i="9"/>
  <c r="G202" i="9"/>
  <c r="M201" i="9"/>
  <c r="N201" i="9" s="1"/>
  <c r="L201" i="9"/>
  <c r="K201" i="9"/>
  <c r="J201" i="9"/>
  <c r="L200" i="9"/>
  <c r="K200" i="9"/>
  <c r="M200" i="9" s="1"/>
  <c r="J200" i="9"/>
  <c r="G200" i="9"/>
  <c r="L199" i="9"/>
  <c r="M199" i="9" s="1"/>
  <c r="K199" i="9"/>
  <c r="G199" i="9"/>
  <c r="L198" i="9"/>
  <c r="M198" i="9" s="1"/>
  <c r="K198" i="9"/>
  <c r="J198" i="9"/>
  <c r="G198" i="9"/>
  <c r="L197" i="9"/>
  <c r="K197" i="9"/>
  <c r="M197" i="9" s="1"/>
  <c r="J197" i="9"/>
  <c r="G197" i="9"/>
  <c r="L196" i="9"/>
  <c r="M196" i="9" s="1"/>
  <c r="K196" i="9"/>
  <c r="G196" i="9"/>
  <c r="L195" i="9"/>
  <c r="M195" i="9" s="1"/>
  <c r="K195" i="9"/>
  <c r="J195" i="9"/>
  <c r="G195" i="9"/>
  <c r="L194" i="9"/>
  <c r="K194" i="9"/>
  <c r="M194" i="9" s="1"/>
  <c r="J194" i="9"/>
  <c r="G194" i="9"/>
  <c r="L193" i="9"/>
  <c r="M193" i="9" s="1"/>
  <c r="K193" i="9"/>
  <c r="J193" i="9"/>
  <c r="G193" i="9"/>
  <c r="M192" i="9"/>
  <c r="N192" i="9" s="1"/>
  <c r="L192" i="9"/>
  <c r="K192" i="9"/>
  <c r="G192" i="9"/>
  <c r="L191" i="9"/>
  <c r="K191" i="9"/>
  <c r="M191" i="9" s="1"/>
  <c r="J191" i="9"/>
  <c r="G191" i="9"/>
  <c r="L190" i="9"/>
  <c r="M190" i="9" s="1"/>
  <c r="K190" i="9"/>
  <c r="J190" i="9"/>
  <c r="G190" i="9"/>
  <c r="M189" i="9"/>
  <c r="N189" i="9" s="1"/>
  <c r="L189" i="9"/>
  <c r="K189" i="9"/>
  <c r="J189" i="9"/>
  <c r="L188" i="9"/>
  <c r="K188" i="9"/>
  <c r="M188" i="9" s="1"/>
  <c r="J188" i="9"/>
  <c r="G188" i="9"/>
  <c r="L187" i="9"/>
  <c r="M187" i="9" s="1"/>
  <c r="K187" i="9"/>
  <c r="G187" i="9"/>
  <c r="L186" i="9"/>
  <c r="M186" i="9" s="1"/>
  <c r="K186" i="9"/>
  <c r="G186" i="9"/>
  <c r="L185" i="9"/>
  <c r="M185" i="9" s="1"/>
  <c r="K185" i="9"/>
  <c r="J185" i="9"/>
  <c r="G185" i="9"/>
  <c r="M184" i="9"/>
  <c r="N184" i="9" s="1"/>
  <c r="L184" i="9"/>
  <c r="K184" i="9"/>
  <c r="J184" i="9"/>
  <c r="G184" i="9"/>
  <c r="L183" i="9"/>
  <c r="M183" i="9" s="1"/>
  <c r="K183" i="9"/>
  <c r="J183" i="9"/>
  <c r="G183" i="9"/>
  <c r="L182" i="9"/>
  <c r="K182" i="9"/>
  <c r="M182" i="9" s="1"/>
  <c r="G182" i="9"/>
  <c r="M181" i="9"/>
  <c r="N181" i="9" s="1"/>
  <c r="L181" i="9"/>
  <c r="K181" i="9"/>
  <c r="J181" i="9"/>
  <c r="L180" i="9"/>
  <c r="K180" i="9"/>
  <c r="M180" i="9" s="1"/>
  <c r="J180" i="9"/>
  <c r="G180" i="9"/>
  <c r="L179" i="9"/>
  <c r="M179" i="9" s="1"/>
  <c r="K179" i="9"/>
  <c r="J179" i="9"/>
  <c r="G179" i="9"/>
  <c r="M178" i="9"/>
  <c r="N178" i="9" s="1"/>
  <c r="L178" i="9"/>
  <c r="K178" i="9"/>
  <c r="J178" i="9"/>
  <c r="L177" i="9"/>
  <c r="K177" i="9"/>
  <c r="M177" i="9" s="1"/>
  <c r="J177" i="9"/>
  <c r="G177" i="9"/>
  <c r="L176" i="9"/>
  <c r="M176" i="9" s="1"/>
  <c r="K176" i="9"/>
  <c r="J176" i="9"/>
  <c r="L175" i="9"/>
  <c r="M175" i="9" s="1"/>
  <c r="K175" i="9"/>
  <c r="G175" i="9"/>
  <c r="L174" i="9"/>
  <c r="M174" i="9" s="1"/>
  <c r="K174" i="9"/>
  <c r="J174" i="9"/>
  <c r="G174" i="9"/>
  <c r="M173" i="9"/>
  <c r="N173" i="9" s="1"/>
  <c r="L173" i="9"/>
  <c r="K173" i="9"/>
  <c r="J173" i="9"/>
  <c r="G173" i="9"/>
  <c r="L172" i="9"/>
  <c r="M172" i="9" s="1"/>
  <c r="K172" i="9"/>
  <c r="J172" i="9"/>
  <c r="L171" i="9"/>
  <c r="M171" i="9" s="1"/>
  <c r="K171" i="9"/>
  <c r="G171" i="9"/>
  <c r="L170" i="9"/>
  <c r="M170" i="9" s="1"/>
  <c r="K170" i="9"/>
  <c r="J170" i="9"/>
  <c r="G170" i="9"/>
  <c r="L169" i="9"/>
  <c r="K169" i="9"/>
  <c r="M169" i="9" s="1"/>
  <c r="J169" i="9"/>
  <c r="G169" i="9"/>
  <c r="L168" i="9"/>
  <c r="M168" i="9" s="1"/>
  <c r="K168" i="9"/>
  <c r="J168" i="9"/>
  <c r="G168" i="9"/>
  <c r="M167" i="9"/>
  <c r="N167" i="9" s="1"/>
  <c r="L167" i="9"/>
  <c r="K167" i="9"/>
  <c r="J167" i="9"/>
  <c r="G167" i="9"/>
  <c r="L166" i="9"/>
  <c r="M166" i="9" s="1"/>
  <c r="K166" i="9"/>
  <c r="J166" i="9"/>
  <c r="G166" i="9"/>
  <c r="L165" i="9"/>
  <c r="K165" i="9"/>
  <c r="M165" i="9" s="1"/>
  <c r="G165" i="9"/>
  <c r="M164" i="9"/>
  <c r="N164" i="9" s="1"/>
  <c r="L164" i="9"/>
  <c r="K164" i="9"/>
  <c r="J164" i="9"/>
  <c r="G164" i="9"/>
  <c r="L163" i="9"/>
  <c r="M163" i="9" s="1"/>
  <c r="K163" i="9"/>
  <c r="J163" i="9"/>
  <c r="G163" i="9"/>
  <c r="L162" i="9"/>
  <c r="K162" i="9"/>
  <c r="M162" i="9" s="1"/>
  <c r="J162" i="9"/>
  <c r="G162" i="9"/>
  <c r="L161" i="9"/>
  <c r="M161" i="9" s="1"/>
  <c r="K161" i="9"/>
  <c r="J161" i="9"/>
  <c r="G161" i="9"/>
  <c r="M160" i="9"/>
  <c r="N160" i="9" s="1"/>
  <c r="L160" i="9"/>
  <c r="K160" i="9"/>
  <c r="J160" i="9"/>
  <c r="L159" i="9"/>
  <c r="K159" i="9"/>
  <c r="M159" i="9" s="1"/>
  <c r="J159" i="9"/>
  <c r="G159" i="9"/>
  <c r="L158" i="9"/>
  <c r="M158" i="9" s="1"/>
  <c r="K158" i="9"/>
  <c r="J158" i="9"/>
  <c r="G158" i="9"/>
  <c r="M157" i="9"/>
  <c r="N157" i="9" s="1"/>
  <c r="L157" i="9"/>
  <c r="K157" i="9"/>
  <c r="G157" i="9"/>
  <c r="L156" i="9"/>
  <c r="K156" i="9"/>
  <c r="M156" i="9" s="1"/>
  <c r="J156" i="9"/>
  <c r="G156" i="9"/>
  <c r="L155" i="9"/>
  <c r="M155" i="9" s="1"/>
  <c r="K155" i="9"/>
  <c r="J155" i="9"/>
  <c r="G155" i="9"/>
  <c r="M154" i="9"/>
  <c r="N154" i="9" s="1"/>
  <c r="L154" i="9"/>
  <c r="K154" i="9"/>
  <c r="J154" i="9"/>
  <c r="G154" i="9"/>
  <c r="L153" i="9"/>
  <c r="M153" i="9" s="1"/>
  <c r="K153" i="9"/>
  <c r="J153" i="9"/>
  <c r="G153" i="9"/>
  <c r="L152" i="9"/>
  <c r="K152" i="9"/>
  <c r="M152" i="9" s="1"/>
  <c r="G152" i="9"/>
  <c r="M151" i="9"/>
  <c r="N151" i="9" s="1"/>
  <c r="L151" i="9"/>
  <c r="K151" i="9"/>
  <c r="G151" i="9"/>
  <c r="L150" i="9"/>
  <c r="K150" i="9"/>
  <c r="M150" i="9" s="1"/>
  <c r="J150" i="9"/>
  <c r="M149" i="9"/>
  <c r="N149" i="9" s="1"/>
  <c r="L149" i="9"/>
  <c r="K149" i="9"/>
  <c r="G149" i="9"/>
  <c r="L148" i="9"/>
  <c r="K148" i="9"/>
  <c r="M148" i="9" s="1"/>
  <c r="J148" i="9"/>
  <c r="G148" i="9"/>
  <c r="L147" i="9"/>
  <c r="M147" i="9" s="1"/>
  <c r="K147" i="9"/>
  <c r="G147" i="9"/>
  <c r="L146" i="9"/>
  <c r="M146" i="9" s="1"/>
  <c r="K146" i="9"/>
  <c r="J146" i="9"/>
  <c r="L145" i="9"/>
  <c r="M145" i="9" s="1"/>
  <c r="K145" i="9"/>
  <c r="J145" i="9"/>
  <c r="G145" i="9"/>
  <c r="M144" i="9"/>
  <c r="N144" i="9" s="1"/>
  <c r="L144" i="9"/>
  <c r="K144" i="9"/>
  <c r="J144" i="9"/>
  <c r="G144" i="9"/>
  <c r="L143" i="9"/>
  <c r="M143" i="9" s="1"/>
  <c r="K143" i="9"/>
  <c r="J143" i="9"/>
  <c r="G143" i="9"/>
  <c r="L142" i="9"/>
  <c r="K142" i="9"/>
  <c r="M142" i="9" s="1"/>
  <c r="J142" i="9"/>
  <c r="M141" i="9"/>
  <c r="N141" i="9" s="1"/>
  <c r="L141" i="9"/>
  <c r="K141" i="9"/>
  <c r="G141" i="9"/>
  <c r="L140" i="9"/>
  <c r="K140" i="9"/>
  <c r="M140" i="9" s="1"/>
  <c r="J140" i="9"/>
  <c r="G140" i="9"/>
  <c r="L139" i="9"/>
  <c r="M139" i="9" s="1"/>
  <c r="K139" i="9"/>
  <c r="J139" i="9"/>
  <c r="L138" i="9"/>
  <c r="M138" i="9" s="1"/>
  <c r="K138" i="9"/>
  <c r="J138" i="9"/>
  <c r="G138" i="9"/>
  <c r="L137" i="9"/>
  <c r="K137" i="9"/>
  <c r="M137" i="9" s="1"/>
  <c r="J137" i="9"/>
  <c r="M136" i="9"/>
  <c r="N136" i="9" s="1"/>
  <c r="L136" i="9"/>
  <c r="K136" i="9"/>
  <c r="J136" i="9"/>
  <c r="G136" i="9"/>
  <c r="L135" i="9"/>
  <c r="M135" i="9" s="1"/>
  <c r="K135" i="9"/>
  <c r="J135" i="9"/>
  <c r="G135" i="9"/>
  <c r="L134" i="9"/>
  <c r="K134" i="9"/>
  <c r="M134" i="9" s="1"/>
  <c r="G134" i="9"/>
  <c r="M133" i="9"/>
  <c r="N133" i="9" s="1"/>
  <c r="L133" i="9"/>
  <c r="K133" i="9"/>
  <c r="G133" i="9"/>
  <c r="L132" i="9"/>
  <c r="K132" i="9"/>
  <c r="M132" i="9" s="1"/>
  <c r="G132" i="9"/>
  <c r="M131" i="9"/>
  <c r="N131" i="9" s="1"/>
  <c r="L131" i="9"/>
  <c r="K131" i="9"/>
  <c r="G131" i="9"/>
  <c r="L130" i="9"/>
  <c r="K130" i="9"/>
  <c r="M130" i="9" s="1"/>
  <c r="J130" i="9"/>
  <c r="M129" i="9"/>
  <c r="N129" i="9" s="1"/>
  <c r="L129" i="9"/>
  <c r="K129" i="9"/>
  <c r="J129" i="9"/>
  <c r="L128" i="9"/>
  <c r="K128" i="9"/>
  <c r="M128" i="9" s="1"/>
  <c r="J128" i="9"/>
  <c r="G128" i="9"/>
  <c r="L127" i="9"/>
  <c r="M127" i="9" s="1"/>
  <c r="K127" i="9"/>
  <c r="J127" i="9"/>
  <c r="G127" i="9"/>
  <c r="M126" i="9"/>
  <c r="N126" i="9" s="1"/>
  <c r="L126" i="9"/>
  <c r="K126" i="9"/>
  <c r="J126" i="9"/>
  <c r="G126" i="9"/>
  <c r="L125" i="9"/>
  <c r="M125" i="9" s="1"/>
  <c r="K125" i="9"/>
  <c r="G125" i="9"/>
  <c r="L124" i="9"/>
  <c r="M124" i="9" s="1"/>
  <c r="K124" i="9"/>
  <c r="J124" i="9"/>
  <c r="L123" i="9"/>
  <c r="M123" i="9" s="1"/>
  <c r="K123" i="9"/>
  <c r="J123" i="9"/>
  <c r="G123" i="9"/>
  <c r="L122" i="9"/>
  <c r="K122" i="9"/>
  <c r="M122" i="9" s="1"/>
  <c r="J122" i="9"/>
  <c r="G122" i="9"/>
  <c r="L121" i="9"/>
  <c r="M121" i="9" s="1"/>
  <c r="K121" i="9"/>
  <c r="J121" i="9"/>
  <c r="G121" i="9"/>
  <c r="M120" i="9"/>
  <c r="N120" i="9" s="1"/>
  <c r="L120" i="9"/>
  <c r="K120" i="9"/>
  <c r="J120" i="9"/>
  <c r="G120" i="9"/>
  <c r="L119" i="9"/>
  <c r="M119" i="9" s="1"/>
  <c r="K119" i="9"/>
  <c r="J119" i="9"/>
  <c r="G119" i="9"/>
  <c r="L118" i="9"/>
  <c r="K118" i="9"/>
  <c r="M118" i="9" s="1"/>
  <c r="G118" i="9"/>
  <c r="M117" i="9"/>
  <c r="N117" i="9" s="1"/>
  <c r="L117" i="9"/>
  <c r="K117" i="9"/>
  <c r="J117" i="9"/>
  <c r="G117" i="9"/>
  <c r="L116" i="9"/>
  <c r="M116" i="9" s="1"/>
  <c r="K116" i="9"/>
  <c r="J116" i="9"/>
  <c r="G116" i="9"/>
  <c r="L115" i="9"/>
  <c r="K115" i="9"/>
  <c r="M115" i="9" s="1"/>
  <c r="J115" i="9"/>
  <c r="G115" i="9"/>
  <c r="L114" i="9"/>
  <c r="M114" i="9" s="1"/>
  <c r="K114" i="9"/>
  <c r="G114" i="9"/>
  <c r="L113" i="9"/>
  <c r="M113" i="9" s="1"/>
  <c r="K113" i="9"/>
  <c r="G113" i="9"/>
  <c r="L112" i="9"/>
  <c r="M112" i="9" s="1"/>
  <c r="K112" i="9"/>
  <c r="G112" i="9"/>
  <c r="L111" i="9"/>
  <c r="M111" i="9" s="1"/>
  <c r="K111" i="9"/>
  <c r="G111" i="9"/>
  <c r="L110" i="9"/>
  <c r="M110" i="9" s="1"/>
  <c r="K110" i="9"/>
  <c r="J110" i="9"/>
  <c r="G110" i="9"/>
  <c r="M109" i="9"/>
  <c r="N109" i="9" s="1"/>
  <c r="L109" i="9"/>
  <c r="K109" i="9"/>
  <c r="J109" i="9"/>
  <c r="G109" i="9"/>
  <c r="L108" i="9"/>
  <c r="M108" i="9" s="1"/>
  <c r="K108" i="9"/>
  <c r="G108" i="9"/>
  <c r="L107" i="9"/>
  <c r="M107" i="9" s="1"/>
  <c r="K107" i="9"/>
  <c r="G107" i="9"/>
  <c r="L106" i="9"/>
  <c r="M106" i="9" s="1"/>
  <c r="K106" i="9"/>
  <c r="J106" i="9"/>
  <c r="G106" i="9"/>
  <c r="L105" i="9"/>
  <c r="K105" i="9"/>
  <c r="M105" i="9" s="1"/>
  <c r="J105" i="9"/>
  <c r="G105" i="9"/>
  <c r="L104" i="9"/>
  <c r="M104" i="9" s="1"/>
  <c r="K104" i="9"/>
  <c r="J104" i="9"/>
  <c r="G104" i="9"/>
  <c r="M103" i="9"/>
  <c r="N103" i="9" s="1"/>
  <c r="L103" i="9"/>
  <c r="K103" i="9"/>
  <c r="J103" i="9"/>
  <c r="G103" i="9"/>
  <c r="L102" i="9"/>
  <c r="M102" i="9" s="1"/>
  <c r="K102" i="9"/>
  <c r="G102" i="9"/>
  <c r="L101" i="9"/>
  <c r="M101" i="9" s="1"/>
  <c r="K101" i="9"/>
  <c r="J101" i="9"/>
  <c r="L100" i="9"/>
  <c r="M100" i="9" s="1"/>
  <c r="K100" i="9"/>
  <c r="J100" i="9"/>
  <c r="G100" i="9"/>
  <c r="L99" i="9"/>
  <c r="K99" i="9"/>
  <c r="M99" i="9" s="1"/>
  <c r="G99" i="9"/>
  <c r="M98" i="9"/>
  <c r="N98" i="9" s="1"/>
  <c r="L98" i="9"/>
  <c r="K98" i="9"/>
  <c r="J98" i="9"/>
  <c r="G98" i="9"/>
  <c r="L97" i="9"/>
  <c r="M97" i="9" s="1"/>
  <c r="K97" i="9"/>
  <c r="J97" i="9"/>
  <c r="G97" i="9"/>
  <c r="L96" i="9"/>
  <c r="K96" i="9"/>
  <c r="M96" i="9" s="1"/>
  <c r="J96" i="9"/>
  <c r="G96" i="9"/>
  <c r="L95" i="9"/>
  <c r="M95" i="9" s="1"/>
  <c r="K95" i="9"/>
  <c r="J95" i="9"/>
  <c r="G95" i="9"/>
  <c r="M94" i="9"/>
  <c r="N94" i="9" s="1"/>
  <c r="L94" i="9"/>
  <c r="K94" i="9"/>
  <c r="G94" i="9"/>
  <c r="L93" i="9"/>
  <c r="K93" i="9"/>
  <c r="M93" i="9" s="1"/>
  <c r="G93" i="9"/>
  <c r="M92" i="9"/>
  <c r="L92" i="9"/>
  <c r="K92" i="9"/>
  <c r="J92" i="9"/>
  <c r="L91" i="9"/>
  <c r="K91" i="9"/>
  <c r="M91" i="9" s="1"/>
  <c r="N91" i="9" s="1"/>
  <c r="J91" i="9"/>
  <c r="G91" i="9"/>
  <c r="N90" i="9"/>
  <c r="L90" i="9"/>
  <c r="M90" i="9" s="1"/>
  <c r="O90" i="9" s="1"/>
  <c r="K90" i="9"/>
  <c r="J90" i="9"/>
  <c r="L89" i="9"/>
  <c r="M89" i="9" s="1"/>
  <c r="K89" i="9"/>
  <c r="J89" i="9"/>
  <c r="G89" i="9"/>
  <c r="O88" i="9"/>
  <c r="L88" i="9"/>
  <c r="K88" i="9"/>
  <c r="M88" i="9" s="1"/>
  <c r="N88" i="9" s="1"/>
  <c r="J88" i="9"/>
  <c r="M87" i="9"/>
  <c r="L87" i="9"/>
  <c r="K87" i="9"/>
  <c r="G87" i="9"/>
  <c r="O86" i="9"/>
  <c r="L86" i="9"/>
  <c r="K86" i="9"/>
  <c r="M86" i="9" s="1"/>
  <c r="N86" i="9" s="1"/>
  <c r="J86" i="9"/>
  <c r="M85" i="9"/>
  <c r="L85" i="9"/>
  <c r="K85" i="9"/>
  <c r="J85" i="9"/>
  <c r="G85" i="9"/>
  <c r="L84" i="9"/>
  <c r="M84" i="9" s="1"/>
  <c r="K84" i="9"/>
  <c r="J84" i="9"/>
  <c r="N83" i="9"/>
  <c r="L83" i="9"/>
  <c r="M83" i="9" s="1"/>
  <c r="O83" i="9" s="1"/>
  <c r="K83" i="9"/>
  <c r="J83" i="9"/>
  <c r="G83" i="9"/>
  <c r="M82" i="9"/>
  <c r="L82" i="9"/>
  <c r="K82" i="9"/>
  <c r="G82" i="9"/>
  <c r="O81" i="9"/>
  <c r="L81" i="9"/>
  <c r="K81" i="9"/>
  <c r="M81" i="9" s="1"/>
  <c r="N81" i="9" s="1"/>
  <c r="G81" i="9"/>
  <c r="M80" i="9"/>
  <c r="L80" i="9"/>
  <c r="K80" i="9"/>
  <c r="G80" i="9"/>
  <c r="O79" i="9"/>
  <c r="L79" i="9"/>
  <c r="K79" i="9"/>
  <c r="M79" i="9" s="1"/>
  <c r="N79" i="9" s="1"/>
  <c r="G79" i="9"/>
  <c r="M78" i="9"/>
  <c r="L78" i="9"/>
  <c r="K78" i="9"/>
  <c r="G78" i="9"/>
  <c r="O77" i="9"/>
  <c r="L77" i="9"/>
  <c r="K77" i="9"/>
  <c r="M77" i="9" s="1"/>
  <c r="N77" i="9" s="1"/>
  <c r="G77" i="9"/>
  <c r="M76" i="9"/>
  <c r="L76" i="9"/>
  <c r="K76" i="9"/>
  <c r="J76" i="9"/>
  <c r="G76" i="9"/>
  <c r="L75" i="9"/>
  <c r="M75" i="9" s="1"/>
  <c r="K75" i="9"/>
  <c r="J75" i="9"/>
  <c r="G75" i="9"/>
  <c r="L74" i="9"/>
  <c r="K74" i="9"/>
  <c r="M74" i="9" s="1"/>
  <c r="N74" i="9" s="1"/>
  <c r="J74" i="9"/>
  <c r="G74" i="9"/>
  <c r="L73" i="9"/>
  <c r="M73" i="9" s="1"/>
  <c r="O73" i="9" s="1"/>
  <c r="K73" i="9"/>
  <c r="G73" i="9"/>
  <c r="L72" i="9"/>
  <c r="M72" i="9" s="1"/>
  <c r="K72" i="9"/>
  <c r="J72" i="9"/>
  <c r="L71" i="9"/>
  <c r="M71" i="9" s="1"/>
  <c r="O71" i="9" s="1"/>
  <c r="K71" i="9"/>
  <c r="G71" i="9"/>
  <c r="L70" i="9"/>
  <c r="M70" i="9" s="1"/>
  <c r="K70" i="9"/>
  <c r="J70" i="9"/>
  <c r="G70" i="9"/>
  <c r="L69" i="9"/>
  <c r="K69" i="9"/>
  <c r="M69" i="9" s="1"/>
  <c r="N69" i="9" s="1"/>
  <c r="J69" i="9"/>
  <c r="M68" i="9"/>
  <c r="L68" i="9"/>
  <c r="K68" i="9"/>
  <c r="J68" i="9"/>
  <c r="G68" i="9"/>
  <c r="L67" i="9"/>
  <c r="M67" i="9" s="1"/>
  <c r="O67" i="9" s="1"/>
  <c r="K67" i="9"/>
  <c r="J67" i="9"/>
  <c r="M66" i="9"/>
  <c r="O66" i="9" s="1"/>
  <c r="L66" i="9"/>
  <c r="K66" i="9"/>
  <c r="J66" i="9"/>
  <c r="G66" i="9"/>
  <c r="L65" i="9"/>
  <c r="M65" i="9" s="1"/>
  <c r="K65" i="9"/>
  <c r="J65" i="9"/>
  <c r="G65" i="9"/>
  <c r="N64" i="9"/>
  <c r="L64" i="9"/>
  <c r="M64" i="9" s="1"/>
  <c r="O64" i="9" s="1"/>
  <c r="K64" i="9"/>
  <c r="G64" i="9"/>
  <c r="N63" i="9"/>
  <c r="M63" i="9"/>
  <c r="O63" i="9" s="1"/>
  <c r="L63" i="9"/>
  <c r="K63" i="9"/>
  <c r="J63" i="9"/>
  <c r="G63" i="9"/>
  <c r="L62" i="9"/>
  <c r="M62" i="9" s="1"/>
  <c r="K62" i="9"/>
  <c r="J62" i="9"/>
  <c r="G62" i="9"/>
  <c r="L61" i="9"/>
  <c r="K61" i="9"/>
  <c r="J61" i="9"/>
  <c r="L60" i="9"/>
  <c r="M60" i="9" s="1"/>
  <c r="K60" i="9"/>
  <c r="J60" i="9"/>
  <c r="G60" i="9"/>
  <c r="M59" i="9"/>
  <c r="N59" i="9" s="1"/>
  <c r="L59" i="9"/>
  <c r="K59" i="9"/>
  <c r="J59" i="9"/>
  <c r="G59" i="9"/>
  <c r="L58" i="9"/>
  <c r="K58" i="9"/>
  <c r="G58" i="9"/>
  <c r="L57" i="9"/>
  <c r="M57" i="9" s="1"/>
  <c r="K57" i="9"/>
  <c r="G57" i="9"/>
  <c r="N56" i="9"/>
  <c r="L56" i="9"/>
  <c r="M56" i="9" s="1"/>
  <c r="O56" i="9" s="1"/>
  <c r="K56" i="9"/>
  <c r="J56" i="9"/>
  <c r="G56" i="9"/>
  <c r="L55" i="9"/>
  <c r="K55" i="9"/>
  <c r="M55" i="9" s="1"/>
  <c r="J55" i="9"/>
  <c r="G55" i="9"/>
  <c r="N54" i="9"/>
  <c r="M54" i="9"/>
  <c r="O54" i="9" s="1"/>
  <c r="L54" i="9"/>
  <c r="K54" i="9"/>
  <c r="J54" i="9"/>
  <c r="G54" i="9"/>
  <c r="L53" i="9"/>
  <c r="M53" i="9" s="1"/>
  <c r="K53" i="9"/>
  <c r="J53" i="9"/>
  <c r="N52" i="9"/>
  <c r="M52" i="9"/>
  <c r="O52" i="9" s="1"/>
  <c r="L52" i="9"/>
  <c r="K52" i="9"/>
  <c r="J52" i="9"/>
  <c r="G52" i="9"/>
  <c r="L51" i="9"/>
  <c r="M51" i="9" s="1"/>
  <c r="K51" i="9"/>
  <c r="J51" i="9"/>
  <c r="G51" i="9"/>
  <c r="L50" i="9"/>
  <c r="M50" i="9" s="1"/>
  <c r="K50" i="9"/>
  <c r="G50" i="9"/>
  <c r="M49" i="9"/>
  <c r="O49" i="9" s="1"/>
  <c r="L49" i="9"/>
  <c r="K49" i="9"/>
  <c r="J49" i="9"/>
  <c r="G49" i="9"/>
  <c r="L48" i="9"/>
  <c r="M48" i="9" s="1"/>
  <c r="K48" i="9"/>
  <c r="J48" i="9"/>
  <c r="G48" i="9"/>
  <c r="L47" i="9"/>
  <c r="M47" i="9" s="1"/>
  <c r="K47" i="9"/>
  <c r="J47" i="9"/>
  <c r="M46" i="9"/>
  <c r="O46" i="9" s="1"/>
  <c r="L46" i="9"/>
  <c r="K46" i="9"/>
  <c r="J46" i="9"/>
  <c r="G46" i="9"/>
  <c r="L45" i="9"/>
  <c r="M45" i="9" s="1"/>
  <c r="K45" i="9"/>
  <c r="J45" i="9"/>
  <c r="N44" i="9"/>
  <c r="M44" i="9"/>
  <c r="O44" i="9" s="1"/>
  <c r="L44" i="9"/>
  <c r="K44" i="9"/>
  <c r="J44" i="9"/>
  <c r="L43" i="9"/>
  <c r="M43" i="9" s="1"/>
  <c r="K43" i="9"/>
  <c r="J43" i="9"/>
  <c r="N42" i="9"/>
  <c r="M42" i="9"/>
  <c r="O42" i="9" s="1"/>
  <c r="L42" i="9"/>
  <c r="K42" i="9"/>
  <c r="J42" i="9"/>
  <c r="L41" i="9"/>
  <c r="M41" i="9" s="1"/>
  <c r="K41" i="9"/>
  <c r="G41" i="9"/>
  <c r="N40" i="9"/>
  <c r="M40" i="9"/>
  <c r="O40" i="9" s="1"/>
  <c r="L40" i="9"/>
  <c r="K40" i="9"/>
  <c r="J40" i="9"/>
  <c r="G40" i="9"/>
  <c r="M39" i="9"/>
  <c r="O39" i="9" s="1"/>
  <c r="L39" i="9"/>
  <c r="K39" i="9"/>
  <c r="J39" i="9"/>
  <c r="G39" i="9"/>
  <c r="L38" i="9"/>
  <c r="M38" i="9" s="1"/>
  <c r="K38" i="9"/>
  <c r="J38" i="9"/>
  <c r="G38" i="9"/>
  <c r="L37" i="9"/>
  <c r="M37" i="9" s="1"/>
  <c r="K37" i="9"/>
  <c r="G37" i="9"/>
  <c r="M36" i="9"/>
  <c r="O36" i="9" s="1"/>
  <c r="L36" i="9"/>
  <c r="K36" i="9"/>
  <c r="J36" i="9"/>
  <c r="G36" i="9"/>
  <c r="L35" i="9"/>
  <c r="M35" i="9" s="1"/>
  <c r="K35" i="9"/>
  <c r="J35" i="9"/>
  <c r="N34" i="9"/>
  <c r="M34" i="9"/>
  <c r="O34" i="9" s="1"/>
  <c r="L34" i="9"/>
  <c r="K34" i="9"/>
  <c r="J34" i="9"/>
  <c r="G34" i="9"/>
  <c r="M33" i="9"/>
  <c r="O33" i="9" s="1"/>
  <c r="L33" i="9"/>
  <c r="K33" i="9"/>
  <c r="G33" i="9"/>
  <c r="L32" i="9"/>
  <c r="M32" i="9" s="1"/>
  <c r="K32" i="9"/>
  <c r="J32" i="9"/>
  <c r="G32" i="9"/>
  <c r="N31" i="9"/>
  <c r="M31" i="9"/>
  <c r="O31" i="9" s="1"/>
  <c r="L31" i="9"/>
  <c r="K31" i="9"/>
  <c r="J31" i="9"/>
  <c r="G31" i="9"/>
  <c r="M30" i="9"/>
  <c r="O30" i="9" s="1"/>
  <c r="L30" i="9"/>
  <c r="K30" i="9"/>
  <c r="J30" i="9"/>
  <c r="L29" i="9"/>
  <c r="M29" i="9" s="1"/>
  <c r="K29" i="9"/>
  <c r="J29" i="9"/>
  <c r="M28" i="9"/>
  <c r="O28" i="9" s="1"/>
  <c r="L28" i="9"/>
  <c r="K28" i="9"/>
  <c r="G28" i="9"/>
  <c r="L27" i="9"/>
  <c r="M27" i="9" s="1"/>
  <c r="K27" i="9"/>
  <c r="G27" i="9"/>
  <c r="M26" i="9"/>
  <c r="O26" i="9" s="1"/>
  <c r="L26" i="9"/>
  <c r="K26" i="9"/>
  <c r="J26" i="9"/>
  <c r="G26" i="9"/>
  <c r="L25" i="9"/>
  <c r="M25" i="9" s="1"/>
  <c r="K25" i="9"/>
  <c r="J25" i="9"/>
  <c r="G25" i="9"/>
  <c r="L24" i="9"/>
  <c r="M24" i="9" s="1"/>
  <c r="K24" i="9"/>
  <c r="G24" i="9"/>
  <c r="M23" i="9"/>
  <c r="O23" i="9" s="1"/>
  <c r="L23" i="9"/>
  <c r="K23" i="9"/>
  <c r="J23" i="9"/>
  <c r="G23" i="9"/>
  <c r="L22" i="9"/>
  <c r="M22" i="9" s="1"/>
  <c r="K22" i="9"/>
  <c r="G22" i="9"/>
  <c r="N21" i="9"/>
  <c r="M21" i="9"/>
  <c r="O21" i="9" s="1"/>
  <c r="L21" i="9"/>
  <c r="K21" i="9"/>
  <c r="J21" i="9"/>
  <c r="G21" i="9"/>
  <c r="M20" i="9"/>
  <c r="O20" i="9" s="1"/>
  <c r="L20" i="9"/>
  <c r="K20" i="9"/>
  <c r="J20" i="9"/>
  <c r="G20" i="9"/>
  <c r="L19" i="9"/>
  <c r="M19" i="9" s="1"/>
  <c r="K19" i="9"/>
  <c r="J19" i="9"/>
  <c r="G19" i="9"/>
  <c r="L18" i="9"/>
  <c r="M18" i="9" s="1"/>
  <c r="K18" i="9"/>
  <c r="G18" i="9"/>
  <c r="M17" i="9"/>
  <c r="O17" i="9" s="1"/>
  <c r="L17" i="9"/>
  <c r="K17" i="9"/>
  <c r="J17" i="9"/>
  <c r="L16" i="9"/>
  <c r="M16" i="9" s="1"/>
  <c r="K16" i="9"/>
  <c r="G16" i="9"/>
  <c r="M15" i="9"/>
  <c r="O15" i="9" s="1"/>
  <c r="L15" i="9"/>
  <c r="K15" i="9"/>
  <c r="J15" i="9"/>
  <c r="L14" i="9"/>
  <c r="M14" i="9" s="1"/>
  <c r="K14" i="9"/>
  <c r="G14" i="9"/>
  <c r="M13" i="9"/>
  <c r="O13" i="9" s="1"/>
  <c r="L13" i="9"/>
  <c r="K13" i="9"/>
  <c r="G13" i="9"/>
  <c r="L12" i="9"/>
  <c r="M12" i="9" s="1"/>
  <c r="K12" i="9"/>
  <c r="J12" i="9"/>
  <c r="G12" i="9"/>
  <c r="N11" i="9"/>
  <c r="M11" i="9"/>
  <c r="O11" i="9" s="1"/>
  <c r="L11" i="9"/>
  <c r="K11" i="9"/>
  <c r="J11" i="9"/>
  <c r="G11" i="9"/>
  <c r="M10" i="9"/>
  <c r="O10" i="9" s="1"/>
  <c r="L10" i="9"/>
  <c r="K10" i="9"/>
  <c r="G10" i="9"/>
  <c r="L9" i="9"/>
  <c r="M9" i="9" s="1"/>
  <c r="K9" i="9"/>
  <c r="J9" i="9"/>
  <c r="M8" i="9"/>
  <c r="O8" i="9" s="1"/>
  <c r="L8" i="9"/>
  <c r="K8" i="9"/>
  <c r="J8" i="9"/>
  <c r="L7" i="9"/>
  <c r="M7" i="9" s="1"/>
  <c r="K7" i="9"/>
  <c r="G7" i="9"/>
  <c r="M6" i="9"/>
  <c r="O6" i="9" s="1"/>
  <c r="L6" i="9"/>
  <c r="K6" i="9"/>
  <c r="J6" i="9"/>
  <c r="L5" i="9"/>
  <c r="M5" i="9" s="1"/>
  <c r="K5" i="9"/>
  <c r="J5" i="9"/>
  <c r="G5" i="9"/>
  <c r="N4" i="9"/>
  <c r="M4" i="9"/>
  <c r="O4" i="9" s="1"/>
  <c r="L4" i="9"/>
  <c r="K4" i="9"/>
  <c r="J4" i="9"/>
  <c r="L3" i="9"/>
  <c r="M3" i="9" s="1"/>
  <c r="K3" i="9"/>
  <c r="J3" i="9"/>
  <c r="G3" i="9"/>
  <c r="L2" i="9"/>
  <c r="M2" i="9" s="1"/>
  <c r="K2" i="9"/>
  <c r="J2" i="9"/>
  <c r="G2" i="9"/>
  <c r="N18" i="9" l="1"/>
  <c r="O18" i="9"/>
  <c r="O19" i="9"/>
  <c r="N19" i="9"/>
  <c r="O35" i="9"/>
  <c r="N35" i="9"/>
  <c r="N37" i="9"/>
  <c r="O37" i="9"/>
  <c r="O38" i="9"/>
  <c r="N38" i="9"/>
  <c r="O55" i="9"/>
  <c r="N55" i="9"/>
  <c r="N62" i="9"/>
  <c r="O62" i="9"/>
  <c r="N16" i="9"/>
  <c r="O16" i="9"/>
  <c r="N29" i="9"/>
  <c r="O29" i="9"/>
  <c r="O57" i="9"/>
  <c r="N57" i="9"/>
  <c r="O60" i="9"/>
  <c r="N60" i="9"/>
  <c r="N9" i="9"/>
  <c r="O9" i="9"/>
  <c r="N2" i="9"/>
  <c r="O2" i="9"/>
  <c r="O3" i="9"/>
  <c r="N3" i="9"/>
  <c r="N7" i="9"/>
  <c r="O7" i="9"/>
  <c r="O22" i="9"/>
  <c r="N22" i="9"/>
  <c r="N24" i="9"/>
  <c r="O24" i="9"/>
  <c r="O25" i="9"/>
  <c r="N25" i="9"/>
  <c r="N27" i="9"/>
  <c r="O27" i="9"/>
  <c r="O41" i="9"/>
  <c r="N41" i="9"/>
  <c r="O43" i="9"/>
  <c r="N43" i="9"/>
  <c r="O45" i="9"/>
  <c r="N45" i="9"/>
  <c r="N47" i="9"/>
  <c r="O47" i="9"/>
  <c r="O48" i="9"/>
  <c r="N48" i="9"/>
  <c r="N50" i="9"/>
  <c r="O50" i="9"/>
  <c r="O51" i="9"/>
  <c r="N51" i="9"/>
  <c r="N65" i="9"/>
  <c r="O65" i="9"/>
  <c r="N14" i="9"/>
  <c r="O14" i="9"/>
  <c r="N5" i="9"/>
  <c r="O5" i="9"/>
  <c r="N12" i="9"/>
  <c r="O12" i="9"/>
  <c r="N32" i="9"/>
  <c r="O32" i="9"/>
  <c r="N53" i="9"/>
  <c r="O53" i="9"/>
  <c r="N85" i="9"/>
  <c r="O85" i="9"/>
  <c r="N87" i="9"/>
  <c r="O87" i="9"/>
  <c r="O89" i="9"/>
  <c r="N89" i="9"/>
  <c r="O95" i="9"/>
  <c r="N95" i="9"/>
  <c r="O97" i="9"/>
  <c r="N97" i="9"/>
  <c r="O100" i="9"/>
  <c r="N100" i="9"/>
  <c r="O112" i="9"/>
  <c r="N112" i="9"/>
  <c r="O130" i="9"/>
  <c r="N130" i="9"/>
  <c r="O142" i="9"/>
  <c r="N142" i="9"/>
  <c r="O147" i="9"/>
  <c r="N147" i="9"/>
  <c r="O168" i="9"/>
  <c r="N168" i="9"/>
  <c r="O170" i="9"/>
  <c r="N170" i="9"/>
  <c r="O177" i="9"/>
  <c r="N177" i="9"/>
  <c r="O180" i="9"/>
  <c r="N180" i="9"/>
  <c r="O183" i="9"/>
  <c r="N183" i="9"/>
  <c r="O186" i="9"/>
  <c r="N186" i="9"/>
  <c r="O200" i="9"/>
  <c r="N200" i="9"/>
  <c r="O203" i="9"/>
  <c r="N203" i="9"/>
  <c r="O219" i="9"/>
  <c r="N219" i="9"/>
  <c r="O236" i="9"/>
  <c r="N236" i="9"/>
  <c r="O239" i="9"/>
  <c r="N239" i="9"/>
  <c r="O242" i="9"/>
  <c r="N242" i="9"/>
  <c r="O244" i="9"/>
  <c r="N244" i="9"/>
  <c r="O247" i="9"/>
  <c r="N247" i="9"/>
  <c r="O249" i="9"/>
  <c r="N249" i="9"/>
  <c r="O252" i="9"/>
  <c r="N252" i="9"/>
  <c r="O254" i="9"/>
  <c r="N254" i="9"/>
  <c r="O257" i="9"/>
  <c r="N257" i="9"/>
  <c r="O268" i="9"/>
  <c r="N268" i="9"/>
  <c r="O270" i="9"/>
  <c r="N270" i="9"/>
  <c r="O275" i="9"/>
  <c r="N275" i="9"/>
  <c r="O277" i="9"/>
  <c r="N277" i="9"/>
  <c r="O292" i="9"/>
  <c r="N292" i="9"/>
  <c r="O294" i="9"/>
  <c r="N294" i="9"/>
  <c r="O299" i="9"/>
  <c r="N299" i="9"/>
  <c r="O301" i="9"/>
  <c r="N301" i="9"/>
  <c r="O304" i="9"/>
  <c r="N304" i="9"/>
  <c r="O306" i="9"/>
  <c r="N306" i="9"/>
  <c r="O309" i="9"/>
  <c r="N309" i="9"/>
  <c r="O315" i="9"/>
  <c r="N315" i="9"/>
  <c r="O318" i="9"/>
  <c r="N318" i="9"/>
  <c r="O321" i="9"/>
  <c r="N321" i="9"/>
  <c r="O324" i="9"/>
  <c r="N324" i="9"/>
  <c r="O327" i="9"/>
  <c r="N327" i="9"/>
  <c r="O333" i="9"/>
  <c r="N333" i="9"/>
  <c r="O336" i="9"/>
  <c r="N336" i="9"/>
  <c r="O338" i="9"/>
  <c r="N338" i="9"/>
  <c r="O341" i="9"/>
  <c r="N341" i="9"/>
  <c r="O350" i="9"/>
  <c r="N350" i="9"/>
  <c r="O352" i="9"/>
  <c r="N352" i="9"/>
  <c r="O354" i="9"/>
  <c r="N354" i="9"/>
  <c r="O358" i="9"/>
  <c r="N358" i="9"/>
  <c r="O360" i="9"/>
  <c r="N360" i="9"/>
  <c r="O365" i="9"/>
  <c r="N365" i="9"/>
  <c r="O380" i="9"/>
  <c r="N380" i="9"/>
  <c r="O383" i="9"/>
  <c r="N383" i="9"/>
  <c r="O386" i="9"/>
  <c r="N386" i="9"/>
  <c r="O389" i="9"/>
  <c r="N389" i="9"/>
  <c r="O392" i="9"/>
  <c r="N392" i="9"/>
  <c r="O409" i="9"/>
  <c r="N409" i="9"/>
  <c r="O411" i="9"/>
  <c r="N411" i="9"/>
  <c r="O415" i="9"/>
  <c r="N415" i="9"/>
  <c r="N426" i="9"/>
  <c r="O426" i="9"/>
  <c r="N429" i="9"/>
  <c r="O429" i="9"/>
  <c r="O440" i="9"/>
  <c r="N440" i="9"/>
  <c r="N441" i="9"/>
  <c r="O441" i="9"/>
  <c r="O442" i="9"/>
  <c r="N442" i="9"/>
  <c r="N447" i="9"/>
  <c r="O447" i="9"/>
  <c r="O448" i="9"/>
  <c r="N448" i="9"/>
  <c r="N497" i="9"/>
  <c r="O497" i="9"/>
  <c r="N6" i="9"/>
  <c r="N20" i="9"/>
  <c r="N23" i="9"/>
  <c r="N26" i="9"/>
  <c r="N28" i="9"/>
  <c r="N30" i="9"/>
  <c r="N33" i="9"/>
  <c r="N36" i="9"/>
  <c r="N39" i="9"/>
  <c r="N46" i="9"/>
  <c r="N49" i="9"/>
  <c r="M58" i="9"/>
  <c r="R1" i="9" s="1"/>
  <c r="O59" i="9"/>
  <c r="N66" i="9"/>
  <c r="N67" i="9"/>
  <c r="O72" i="9"/>
  <c r="N72" i="9"/>
  <c r="N73" i="9"/>
  <c r="O91" i="9"/>
  <c r="N92" i="9"/>
  <c r="O92" i="9"/>
  <c r="O108" i="9"/>
  <c r="N108" i="9"/>
  <c r="O111" i="9"/>
  <c r="N111" i="9"/>
  <c r="O115" i="9"/>
  <c r="N115" i="9"/>
  <c r="O118" i="9"/>
  <c r="N118" i="9"/>
  <c r="O125" i="9"/>
  <c r="N125" i="9"/>
  <c r="O128" i="9"/>
  <c r="N128" i="9"/>
  <c r="O140" i="9"/>
  <c r="N140" i="9"/>
  <c r="O143" i="9"/>
  <c r="N143" i="9"/>
  <c r="O146" i="9"/>
  <c r="N146" i="9"/>
  <c r="O152" i="9"/>
  <c r="N152" i="9"/>
  <c r="O176" i="9"/>
  <c r="N176" i="9"/>
  <c r="O179" i="9"/>
  <c r="N179" i="9"/>
  <c r="O185" i="9"/>
  <c r="N185" i="9"/>
  <c r="O197" i="9"/>
  <c r="N197" i="9"/>
  <c r="O199" i="9"/>
  <c r="N199" i="9"/>
  <c r="O202" i="9"/>
  <c r="N202" i="9"/>
  <c r="O204" i="9"/>
  <c r="N204" i="9"/>
  <c r="O207" i="9"/>
  <c r="N207" i="9"/>
  <c r="O210" i="9"/>
  <c r="N210" i="9"/>
  <c r="O218" i="9"/>
  <c r="N218" i="9"/>
  <c r="O220" i="9"/>
  <c r="N220" i="9"/>
  <c r="O223" i="9"/>
  <c r="N223" i="9"/>
  <c r="O226" i="9"/>
  <c r="N226" i="9"/>
  <c r="O229" i="9"/>
  <c r="N229" i="9"/>
  <c r="O246" i="9"/>
  <c r="N246" i="9"/>
  <c r="O248" i="9"/>
  <c r="N248" i="9"/>
  <c r="O256" i="9"/>
  <c r="N256" i="9"/>
  <c r="O258" i="9"/>
  <c r="N258" i="9"/>
  <c r="O261" i="9"/>
  <c r="N261" i="9"/>
  <c r="O285" i="9"/>
  <c r="N285" i="9"/>
  <c r="O303" i="9"/>
  <c r="N303" i="9"/>
  <c r="O305" i="9"/>
  <c r="N305" i="9"/>
  <c r="O340" i="9"/>
  <c r="N340" i="9"/>
  <c r="O342" i="9"/>
  <c r="N342" i="9"/>
  <c r="O345" i="9"/>
  <c r="N345" i="9"/>
  <c r="O348" i="9"/>
  <c r="N348" i="9"/>
  <c r="O351" i="9"/>
  <c r="N351" i="9"/>
  <c r="O368" i="9"/>
  <c r="N368" i="9"/>
  <c r="O371" i="9"/>
  <c r="N371" i="9"/>
  <c r="O374" i="9"/>
  <c r="N374" i="9"/>
  <c r="O379" i="9"/>
  <c r="N379" i="9"/>
  <c r="O385" i="9"/>
  <c r="N385" i="9"/>
  <c r="O387" i="9"/>
  <c r="N387" i="9"/>
  <c r="O391" i="9"/>
  <c r="N391" i="9"/>
  <c r="O393" i="9"/>
  <c r="N393" i="9"/>
  <c r="O396" i="9"/>
  <c r="N396" i="9"/>
  <c r="O399" i="9"/>
  <c r="N399" i="9"/>
  <c r="O402" i="9"/>
  <c r="N402" i="9"/>
  <c r="O421" i="9"/>
  <c r="N421" i="9"/>
  <c r="N423" i="9"/>
  <c r="O423" i="9"/>
  <c r="O425" i="9"/>
  <c r="N425" i="9"/>
  <c r="O427" i="9"/>
  <c r="N427" i="9"/>
  <c r="O430" i="9"/>
  <c r="N430" i="9"/>
  <c r="N433" i="9"/>
  <c r="O433" i="9"/>
  <c r="O444" i="9"/>
  <c r="N444" i="9"/>
  <c r="N445" i="9"/>
  <c r="O445" i="9"/>
  <c r="O450" i="9"/>
  <c r="N450" i="9"/>
  <c r="N451" i="9"/>
  <c r="O451" i="9"/>
  <c r="O452" i="9"/>
  <c r="N452" i="9"/>
  <c r="N455" i="9"/>
  <c r="O455" i="9"/>
  <c r="N464" i="9"/>
  <c r="O464" i="9"/>
  <c r="N476" i="9"/>
  <c r="O476" i="9"/>
  <c r="N479" i="9"/>
  <c r="O479" i="9"/>
  <c r="N8" i="9"/>
  <c r="N10" i="9"/>
  <c r="N13" i="9"/>
  <c r="N15" i="9"/>
  <c r="N17" i="9"/>
  <c r="M61" i="9"/>
  <c r="N68" i="9"/>
  <c r="O68" i="9"/>
  <c r="O69" i="9"/>
  <c r="O70" i="9"/>
  <c r="N70" i="9"/>
  <c r="N71" i="9"/>
  <c r="O74" i="9"/>
  <c r="O75" i="9"/>
  <c r="N75" i="9"/>
  <c r="O102" i="9"/>
  <c r="N102" i="9"/>
  <c r="O105" i="9"/>
  <c r="N105" i="9"/>
  <c r="O107" i="9"/>
  <c r="N107" i="9"/>
  <c r="O110" i="9"/>
  <c r="N110" i="9"/>
  <c r="O114" i="9"/>
  <c r="N114" i="9"/>
  <c r="O116" i="9"/>
  <c r="N116" i="9"/>
  <c r="O119" i="9"/>
  <c r="N119" i="9"/>
  <c r="O122" i="9"/>
  <c r="N122" i="9"/>
  <c r="O124" i="9"/>
  <c r="N124" i="9"/>
  <c r="O127" i="9"/>
  <c r="N127" i="9"/>
  <c r="O134" i="9"/>
  <c r="N134" i="9"/>
  <c r="O137" i="9"/>
  <c r="N137" i="9"/>
  <c r="O139" i="9"/>
  <c r="N139" i="9"/>
  <c r="O145" i="9"/>
  <c r="N145" i="9"/>
  <c r="O150" i="9"/>
  <c r="N150" i="9"/>
  <c r="O153" i="9"/>
  <c r="N153" i="9"/>
  <c r="O156" i="9"/>
  <c r="N156" i="9"/>
  <c r="O159" i="9"/>
  <c r="N159" i="9"/>
  <c r="O162" i="9"/>
  <c r="N162" i="9"/>
  <c r="O165" i="9"/>
  <c r="N165" i="9"/>
  <c r="O172" i="9"/>
  <c r="N172" i="9"/>
  <c r="O175" i="9"/>
  <c r="N175" i="9"/>
  <c r="O188" i="9"/>
  <c r="N188" i="9"/>
  <c r="O191" i="9"/>
  <c r="N191" i="9"/>
  <c r="O194" i="9"/>
  <c r="N194" i="9"/>
  <c r="O196" i="9"/>
  <c r="N196" i="9"/>
  <c r="O198" i="9"/>
  <c r="N198" i="9"/>
  <c r="O206" i="9"/>
  <c r="N206" i="9"/>
  <c r="O209" i="9"/>
  <c r="N209" i="9"/>
  <c r="O211" i="9"/>
  <c r="N211" i="9"/>
  <c r="O214" i="9"/>
  <c r="N214" i="9"/>
  <c r="O217" i="9"/>
  <c r="N217" i="9"/>
  <c r="O222" i="9"/>
  <c r="N222" i="9"/>
  <c r="O225" i="9"/>
  <c r="N225" i="9"/>
  <c r="O227" i="9"/>
  <c r="N227" i="9"/>
  <c r="O230" i="9"/>
  <c r="N230" i="9"/>
  <c r="O233" i="9"/>
  <c r="N233" i="9"/>
  <c r="O260" i="9"/>
  <c r="N260" i="9"/>
  <c r="O262" i="9"/>
  <c r="N262" i="9"/>
  <c r="O265" i="9"/>
  <c r="N265" i="9"/>
  <c r="O272" i="9"/>
  <c r="N272" i="9"/>
  <c r="O279" i="9"/>
  <c r="N279" i="9"/>
  <c r="O282" i="9"/>
  <c r="N282" i="9"/>
  <c r="O284" i="9"/>
  <c r="N284" i="9"/>
  <c r="O286" i="9"/>
  <c r="N286" i="9"/>
  <c r="O289" i="9"/>
  <c r="N289" i="9"/>
  <c r="O296" i="9"/>
  <c r="N296" i="9"/>
  <c r="O312" i="9"/>
  <c r="N312" i="9"/>
  <c r="O330" i="9"/>
  <c r="N330" i="9"/>
  <c r="O344" i="9"/>
  <c r="N344" i="9"/>
  <c r="O346" i="9"/>
  <c r="N346" i="9"/>
  <c r="O362" i="9"/>
  <c r="N362" i="9"/>
  <c r="O367" i="9"/>
  <c r="N367" i="9"/>
  <c r="O370" i="9"/>
  <c r="N370" i="9"/>
  <c r="O373" i="9"/>
  <c r="N373" i="9"/>
  <c r="O375" i="9"/>
  <c r="N375" i="9"/>
  <c r="O378" i="9"/>
  <c r="N378" i="9"/>
  <c r="O395" i="9"/>
  <c r="N395" i="9"/>
  <c r="O397" i="9"/>
  <c r="N397" i="9"/>
  <c r="O400" i="9"/>
  <c r="N400" i="9"/>
  <c r="O403" i="9"/>
  <c r="N403" i="9"/>
  <c r="O406" i="9"/>
  <c r="N406" i="9"/>
  <c r="O418" i="9"/>
  <c r="N418" i="9"/>
  <c r="N420" i="9"/>
  <c r="O420" i="9"/>
  <c r="O422" i="9"/>
  <c r="N422" i="9"/>
  <c r="O424" i="9"/>
  <c r="N424" i="9"/>
  <c r="O432" i="9"/>
  <c r="N432" i="9"/>
  <c r="O434" i="9"/>
  <c r="N434" i="9"/>
  <c r="O454" i="9"/>
  <c r="N454" i="9"/>
  <c r="O456" i="9"/>
  <c r="N456" i="9"/>
  <c r="N459" i="9"/>
  <c r="O459" i="9"/>
  <c r="N462" i="9"/>
  <c r="O462" i="9"/>
  <c r="O465" i="9"/>
  <c r="N465" i="9"/>
  <c r="N468" i="9"/>
  <c r="O468" i="9"/>
  <c r="N471" i="9"/>
  <c r="O471" i="9"/>
  <c r="N474" i="9"/>
  <c r="O474" i="9"/>
  <c r="O477" i="9"/>
  <c r="N477" i="9"/>
  <c r="O480" i="9"/>
  <c r="N480" i="9"/>
  <c r="N483" i="9"/>
  <c r="O483" i="9"/>
  <c r="O486" i="9"/>
  <c r="N486" i="9"/>
  <c r="O490" i="9"/>
  <c r="N490" i="9"/>
  <c r="N491" i="9"/>
  <c r="O491" i="9"/>
  <c r="O492" i="9"/>
  <c r="N492" i="9"/>
  <c r="N76" i="9"/>
  <c r="O76" i="9"/>
  <c r="N78" i="9"/>
  <c r="O78" i="9"/>
  <c r="N80" i="9"/>
  <c r="O80" i="9"/>
  <c r="N82" i="9"/>
  <c r="O82" i="9"/>
  <c r="O84" i="9"/>
  <c r="N84" i="9"/>
  <c r="O93" i="9"/>
  <c r="N93" i="9"/>
  <c r="O96" i="9"/>
  <c r="N96" i="9"/>
  <c r="O99" i="9"/>
  <c r="N99" i="9"/>
  <c r="O101" i="9"/>
  <c r="N101" i="9"/>
  <c r="O104" i="9"/>
  <c r="N104" i="9"/>
  <c r="O106" i="9"/>
  <c r="N106" i="9"/>
  <c r="O113" i="9"/>
  <c r="N113" i="9"/>
  <c r="O121" i="9"/>
  <c r="N121" i="9"/>
  <c r="O123" i="9"/>
  <c r="N123" i="9"/>
  <c r="O132" i="9"/>
  <c r="N132" i="9"/>
  <c r="O135" i="9"/>
  <c r="N135" i="9"/>
  <c r="O138" i="9"/>
  <c r="N138" i="9"/>
  <c r="O148" i="9"/>
  <c r="N148" i="9"/>
  <c r="O155" i="9"/>
  <c r="N155" i="9"/>
  <c r="O158" i="9"/>
  <c r="N158" i="9"/>
  <c r="O161" i="9"/>
  <c r="N161" i="9"/>
  <c r="O163" i="9"/>
  <c r="N163" i="9"/>
  <c r="O166" i="9"/>
  <c r="N166" i="9"/>
  <c r="O169" i="9"/>
  <c r="N169" i="9"/>
  <c r="O171" i="9"/>
  <c r="N171" i="9"/>
  <c r="O174" i="9"/>
  <c r="N174" i="9"/>
  <c r="O182" i="9"/>
  <c r="N182" i="9"/>
  <c r="O187" i="9"/>
  <c r="N187" i="9"/>
  <c r="O190" i="9"/>
  <c r="N190" i="9"/>
  <c r="O193" i="9"/>
  <c r="N193" i="9"/>
  <c r="O195" i="9"/>
  <c r="N195" i="9"/>
  <c r="O213" i="9"/>
  <c r="N213" i="9"/>
  <c r="O216" i="9"/>
  <c r="N216" i="9"/>
  <c r="O232" i="9"/>
  <c r="N232" i="9"/>
  <c r="O234" i="9"/>
  <c r="N234" i="9"/>
  <c r="O237" i="9"/>
  <c r="N237" i="9"/>
  <c r="O240" i="9"/>
  <c r="N240" i="9"/>
  <c r="O243" i="9"/>
  <c r="N243" i="9"/>
  <c r="O250" i="9"/>
  <c r="N250" i="9"/>
  <c r="O253" i="9"/>
  <c r="N253" i="9"/>
  <c r="O264" i="9"/>
  <c r="N264" i="9"/>
  <c r="O266" i="9"/>
  <c r="N266" i="9"/>
  <c r="O269" i="9"/>
  <c r="N269" i="9"/>
  <c r="O271" i="9"/>
  <c r="N271" i="9"/>
  <c r="O273" i="9"/>
  <c r="N273" i="9"/>
  <c r="O276" i="9"/>
  <c r="N276" i="9"/>
  <c r="O278" i="9"/>
  <c r="N278" i="9"/>
  <c r="O281" i="9"/>
  <c r="N281" i="9"/>
  <c r="O283" i="9"/>
  <c r="N283" i="9"/>
  <c r="O288" i="9"/>
  <c r="N288" i="9"/>
  <c r="O290" i="9"/>
  <c r="N290" i="9"/>
  <c r="O293" i="9"/>
  <c r="N293" i="9"/>
  <c r="O295" i="9"/>
  <c r="N295" i="9"/>
  <c r="O297" i="9"/>
  <c r="N297" i="9"/>
  <c r="O300" i="9"/>
  <c r="N300" i="9"/>
  <c r="O307" i="9"/>
  <c r="N307" i="9"/>
  <c r="O310" i="9"/>
  <c r="N310" i="9"/>
  <c r="O313" i="9"/>
  <c r="N313" i="9"/>
  <c r="O316" i="9"/>
  <c r="N316" i="9"/>
  <c r="O319" i="9"/>
  <c r="N319" i="9"/>
  <c r="O322" i="9"/>
  <c r="N322" i="9"/>
  <c r="O325" i="9"/>
  <c r="N325" i="9"/>
  <c r="O328" i="9"/>
  <c r="N328" i="9"/>
  <c r="O331" i="9"/>
  <c r="N331" i="9"/>
  <c r="O334" i="9"/>
  <c r="N334" i="9"/>
  <c r="O337" i="9"/>
  <c r="N337" i="9"/>
  <c r="O353" i="9"/>
  <c r="N353" i="9"/>
  <c r="O356" i="9"/>
  <c r="N356" i="9"/>
  <c r="O359" i="9"/>
  <c r="N359" i="9"/>
  <c r="O361" i="9"/>
  <c r="N361" i="9"/>
  <c r="O363" i="9"/>
  <c r="N363" i="9"/>
  <c r="O366" i="9"/>
  <c r="N366" i="9"/>
  <c r="O377" i="9"/>
  <c r="N377" i="9"/>
  <c r="O382" i="9"/>
  <c r="N382" i="9"/>
  <c r="O405" i="9"/>
  <c r="N405" i="9"/>
  <c r="O407" i="9"/>
  <c r="N407" i="9"/>
  <c r="O410" i="9"/>
  <c r="N410" i="9"/>
  <c r="O413" i="9"/>
  <c r="N413" i="9"/>
  <c r="O416" i="9"/>
  <c r="N416" i="9"/>
  <c r="O419" i="9"/>
  <c r="N419" i="9"/>
  <c r="O436" i="9"/>
  <c r="N436" i="9"/>
  <c r="N437" i="9"/>
  <c r="O437" i="9"/>
  <c r="O438" i="9"/>
  <c r="N438" i="9"/>
  <c r="O458" i="9"/>
  <c r="N458" i="9"/>
  <c r="O460" i="9"/>
  <c r="N460" i="9"/>
  <c r="O467" i="9"/>
  <c r="N467" i="9"/>
  <c r="O469" i="9"/>
  <c r="N469" i="9"/>
  <c r="O473" i="9"/>
  <c r="N473" i="9"/>
  <c r="O482" i="9"/>
  <c r="N482" i="9"/>
  <c r="O485" i="9"/>
  <c r="N485" i="9"/>
  <c r="N488" i="9"/>
  <c r="O488" i="9"/>
  <c r="O489" i="9"/>
  <c r="N489" i="9"/>
  <c r="N495" i="9"/>
  <c r="O495" i="9"/>
  <c r="O94" i="9"/>
  <c r="O98" i="9"/>
  <c r="O103" i="9"/>
  <c r="O109" i="9"/>
  <c r="O117" i="9"/>
  <c r="O120" i="9"/>
  <c r="O126" i="9"/>
  <c r="O129" i="9"/>
  <c r="O131" i="9"/>
  <c r="O133" i="9"/>
  <c r="O136" i="9"/>
  <c r="O141" i="9"/>
  <c r="O144" i="9"/>
  <c r="O149" i="9"/>
  <c r="O151" i="9"/>
  <c r="O154" i="9"/>
  <c r="O157" i="9"/>
  <c r="O160" i="9"/>
  <c r="O164" i="9"/>
  <c r="O167" i="9"/>
  <c r="O173" i="9"/>
  <c r="O178" i="9"/>
  <c r="O181" i="9"/>
  <c r="O184" i="9"/>
  <c r="O189" i="9"/>
  <c r="O192" i="9"/>
  <c r="O201" i="9"/>
  <c r="O205" i="9"/>
  <c r="O208" i="9"/>
  <c r="O212" i="9"/>
  <c r="O215" i="9"/>
  <c r="O221" i="9"/>
  <c r="O224" i="9"/>
  <c r="O228" i="9"/>
  <c r="O231" i="9"/>
  <c r="O235" i="9"/>
  <c r="O238" i="9"/>
  <c r="O241" i="9"/>
  <c r="O245" i="9"/>
  <c r="O251" i="9"/>
  <c r="O255" i="9"/>
  <c r="O259" i="9"/>
  <c r="O263" i="9"/>
  <c r="O267" i="9"/>
  <c r="O274" i="9"/>
  <c r="O280" i="9"/>
  <c r="O287" i="9"/>
  <c r="O291" i="9"/>
  <c r="O298" i="9"/>
  <c r="O302" i="9"/>
  <c r="O308" i="9"/>
  <c r="O311" i="9"/>
  <c r="O314" i="9"/>
  <c r="O317" i="9"/>
  <c r="O320" i="9"/>
  <c r="O323" i="9"/>
  <c r="O326" i="9"/>
  <c r="O329" i="9"/>
  <c r="O332" i="9"/>
  <c r="O335" i="9"/>
  <c r="O339" i="9"/>
  <c r="O343" i="9"/>
  <c r="O347" i="9"/>
  <c r="O349" i="9"/>
  <c r="O355" i="9"/>
  <c r="O357" i="9"/>
  <c r="O364" i="9"/>
  <c r="O369" i="9"/>
  <c r="O372" i="9"/>
  <c r="O376" i="9"/>
  <c r="O381" i="9"/>
  <c r="O384" i="9"/>
  <c r="O388" i="9"/>
  <c r="O390" i="9"/>
  <c r="O394" i="9"/>
  <c r="O398" i="9"/>
  <c r="O401" i="9"/>
  <c r="O404" i="9"/>
  <c r="O408" i="9"/>
  <c r="O412" i="9"/>
  <c r="O414" i="9"/>
  <c r="O417" i="9"/>
  <c r="O501" i="9"/>
  <c r="N501" i="9"/>
  <c r="O507" i="9"/>
  <c r="N507" i="9"/>
  <c r="O509" i="9"/>
  <c r="N509" i="9"/>
  <c r="N521" i="9"/>
  <c r="O521" i="9"/>
  <c r="N524" i="9"/>
  <c r="O524" i="9"/>
  <c r="N527" i="9"/>
  <c r="O527" i="9"/>
  <c r="O529" i="9"/>
  <c r="N529" i="9"/>
  <c r="O532" i="9"/>
  <c r="N532" i="9"/>
  <c r="N537" i="9"/>
  <c r="O537" i="9"/>
  <c r="N540" i="9"/>
  <c r="O540" i="9"/>
  <c r="O542" i="9"/>
  <c r="N542" i="9"/>
  <c r="O549" i="9"/>
  <c r="N549" i="9"/>
  <c r="O562" i="9"/>
  <c r="N562" i="9"/>
  <c r="N576" i="9"/>
  <c r="O576" i="9"/>
  <c r="N593" i="9"/>
  <c r="O593" i="9"/>
  <c r="N596" i="9"/>
  <c r="O596" i="9"/>
  <c r="O598" i="9"/>
  <c r="N598" i="9"/>
  <c r="O601" i="9"/>
  <c r="N601" i="9"/>
  <c r="N628" i="9"/>
  <c r="O628" i="9"/>
  <c r="N641" i="9"/>
  <c r="O641" i="9"/>
  <c r="O643" i="9"/>
  <c r="N643" i="9"/>
  <c r="O647" i="9"/>
  <c r="N647" i="9"/>
  <c r="O650" i="9"/>
  <c r="N650" i="9"/>
  <c r="O653" i="9"/>
  <c r="N653" i="9"/>
  <c r="O656" i="9"/>
  <c r="N656" i="9"/>
  <c r="O659" i="9"/>
  <c r="N659" i="9"/>
  <c r="O665" i="9"/>
  <c r="N665" i="9"/>
  <c r="N676" i="9"/>
  <c r="O676" i="9"/>
  <c r="O678" i="9"/>
  <c r="N678" i="9"/>
  <c r="O681" i="9"/>
  <c r="N681" i="9"/>
  <c r="O686" i="9"/>
  <c r="N686" i="9"/>
  <c r="O698" i="9"/>
  <c r="N698" i="9"/>
  <c r="N428" i="9"/>
  <c r="N431" i="9"/>
  <c r="N435" i="9"/>
  <c r="N439" i="9"/>
  <c r="N443" i="9"/>
  <c r="N446" i="9"/>
  <c r="N449" i="9"/>
  <c r="N453" i="9"/>
  <c r="N457" i="9"/>
  <c r="N461" i="9"/>
  <c r="N463" i="9"/>
  <c r="N466" i="9"/>
  <c r="N470" i="9"/>
  <c r="N472" i="9"/>
  <c r="N475" i="9"/>
  <c r="N478" i="9"/>
  <c r="N481" i="9"/>
  <c r="N484" i="9"/>
  <c r="N487" i="9"/>
  <c r="N496" i="9"/>
  <c r="N502" i="9"/>
  <c r="O510" i="9"/>
  <c r="N510" i="9"/>
  <c r="O512" i="9"/>
  <c r="N512" i="9"/>
  <c r="N531" i="9"/>
  <c r="O531" i="9"/>
  <c r="O533" i="9"/>
  <c r="N533" i="9"/>
  <c r="O536" i="9"/>
  <c r="N536" i="9"/>
  <c r="O546" i="9"/>
  <c r="N546" i="9"/>
  <c r="N548" i="9"/>
  <c r="O548" i="9"/>
  <c r="O550" i="9"/>
  <c r="N550" i="9"/>
  <c r="O553" i="9"/>
  <c r="N553" i="9"/>
  <c r="O556" i="9"/>
  <c r="N556" i="9"/>
  <c r="O559" i="9"/>
  <c r="N559" i="9"/>
  <c r="N561" i="9"/>
  <c r="O561" i="9"/>
  <c r="O563" i="9"/>
  <c r="N563" i="9"/>
  <c r="O566" i="9"/>
  <c r="N566" i="9"/>
  <c r="O579" i="9"/>
  <c r="N579" i="9"/>
  <c r="O592" i="9"/>
  <c r="N592" i="9"/>
  <c r="N600" i="9"/>
  <c r="O600" i="9"/>
  <c r="O602" i="9"/>
  <c r="N602" i="9"/>
  <c r="O605" i="9"/>
  <c r="N605" i="9"/>
  <c r="O608" i="9"/>
  <c r="N608" i="9"/>
  <c r="O611" i="9"/>
  <c r="N611" i="9"/>
  <c r="O614" i="9"/>
  <c r="N614" i="9"/>
  <c r="O621" i="9"/>
  <c r="N621" i="9"/>
  <c r="O631" i="9"/>
  <c r="N631" i="9"/>
  <c r="N646" i="9"/>
  <c r="O646" i="9"/>
  <c r="N649" i="9"/>
  <c r="O649" i="9"/>
  <c r="N652" i="9"/>
  <c r="O652" i="9"/>
  <c r="O654" i="9"/>
  <c r="N654" i="9"/>
  <c r="O657" i="9"/>
  <c r="N657" i="9"/>
  <c r="O660" i="9"/>
  <c r="N660" i="9"/>
  <c r="O663" i="9"/>
  <c r="N663" i="9"/>
  <c r="O666" i="9"/>
  <c r="N666" i="9"/>
  <c r="O669" i="9"/>
  <c r="N669" i="9"/>
  <c r="N680" i="9"/>
  <c r="O680" i="9"/>
  <c r="O682" i="9"/>
  <c r="N682" i="9"/>
  <c r="O685" i="9"/>
  <c r="N685" i="9"/>
  <c r="O702" i="9"/>
  <c r="N702" i="9"/>
  <c r="O503" i="9"/>
  <c r="O504" i="9"/>
  <c r="N504" i="9"/>
  <c r="N511" i="9"/>
  <c r="O513" i="9"/>
  <c r="N513" i="9"/>
  <c r="O515" i="9"/>
  <c r="N515" i="9"/>
  <c r="O518" i="9"/>
  <c r="N518" i="9"/>
  <c r="N535" i="9"/>
  <c r="O535" i="9"/>
  <c r="O544" i="9"/>
  <c r="N544" i="9"/>
  <c r="O547" i="9"/>
  <c r="N547" i="9"/>
  <c r="N552" i="9"/>
  <c r="O552" i="9"/>
  <c r="N555" i="9"/>
  <c r="O555" i="9"/>
  <c r="N558" i="9"/>
  <c r="O558" i="9"/>
  <c r="O560" i="9"/>
  <c r="N560" i="9"/>
  <c r="N565" i="9"/>
  <c r="O565" i="9"/>
  <c r="O567" i="9"/>
  <c r="N567" i="9"/>
  <c r="O570" i="9"/>
  <c r="N570" i="9"/>
  <c r="O573" i="9"/>
  <c r="N573" i="9"/>
  <c r="N578" i="9"/>
  <c r="O578" i="9"/>
  <c r="O580" i="9"/>
  <c r="N580" i="9"/>
  <c r="O583" i="9"/>
  <c r="N583" i="9"/>
  <c r="O586" i="9"/>
  <c r="N586" i="9"/>
  <c r="O589" i="9"/>
  <c r="N589" i="9"/>
  <c r="N591" i="9"/>
  <c r="O591" i="9"/>
  <c r="N604" i="9"/>
  <c r="O604" i="9"/>
  <c r="N607" i="9"/>
  <c r="O607" i="9"/>
  <c r="O609" i="9"/>
  <c r="N609" i="9"/>
  <c r="N613" i="9"/>
  <c r="O613" i="9"/>
  <c r="O615" i="9"/>
  <c r="N615" i="9"/>
  <c r="O618" i="9"/>
  <c r="N618" i="9"/>
  <c r="N620" i="9"/>
  <c r="O620" i="9"/>
  <c r="O622" i="9"/>
  <c r="N622" i="9"/>
  <c r="O625" i="9"/>
  <c r="N625" i="9"/>
  <c r="N630" i="9"/>
  <c r="O630" i="9"/>
  <c r="O632" i="9"/>
  <c r="N632" i="9"/>
  <c r="O635" i="9"/>
  <c r="N635" i="9"/>
  <c r="O638" i="9"/>
  <c r="N638" i="9"/>
  <c r="O645" i="9"/>
  <c r="N645" i="9"/>
  <c r="N662" i="9"/>
  <c r="O662" i="9"/>
  <c r="N668" i="9"/>
  <c r="O668" i="9"/>
  <c r="O670" i="9"/>
  <c r="N670" i="9"/>
  <c r="O673" i="9"/>
  <c r="N673" i="9"/>
  <c r="N684" i="9"/>
  <c r="O684" i="9"/>
  <c r="O690" i="9"/>
  <c r="N690" i="9"/>
  <c r="O706" i="9"/>
  <c r="N706" i="9"/>
  <c r="O709" i="9"/>
  <c r="N709" i="9"/>
  <c r="O726" i="9"/>
  <c r="N726" i="9"/>
  <c r="M494" i="9"/>
  <c r="N500" i="9"/>
  <c r="N505" i="9"/>
  <c r="N514" i="9"/>
  <c r="N517" i="9"/>
  <c r="O517" i="9"/>
  <c r="O519" i="9"/>
  <c r="N519" i="9"/>
  <c r="O522" i="9"/>
  <c r="N522" i="9"/>
  <c r="O525" i="9"/>
  <c r="N525" i="9"/>
  <c r="O528" i="9"/>
  <c r="N528" i="9"/>
  <c r="O538" i="9"/>
  <c r="N538" i="9"/>
  <c r="O541" i="9"/>
  <c r="N541" i="9"/>
  <c r="N543" i="9"/>
  <c r="O543" i="9"/>
  <c r="N569" i="9"/>
  <c r="O569" i="9"/>
  <c r="N572" i="9"/>
  <c r="O572" i="9"/>
  <c r="O574" i="9"/>
  <c r="N574" i="9"/>
  <c r="O577" i="9"/>
  <c r="N577" i="9"/>
  <c r="N582" i="9"/>
  <c r="O582" i="9"/>
  <c r="N585" i="9"/>
  <c r="O585" i="9"/>
  <c r="O587" i="9"/>
  <c r="N587" i="9"/>
  <c r="O590" i="9"/>
  <c r="N590" i="9"/>
  <c r="O594" i="9"/>
  <c r="N594" i="9"/>
  <c r="O597" i="9"/>
  <c r="N597" i="9"/>
  <c r="N617" i="9"/>
  <c r="O617" i="9"/>
  <c r="O619" i="9"/>
  <c r="N619" i="9"/>
  <c r="N624" i="9"/>
  <c r="O624" i="9"/>
  <c r="O626" i="9"/>
  <c r="N626" i="9"/>
  <c r="O629" i="9"/>
  <c r="N629" i="9"/>
  <c r="N634" i="9"/>
  <c r="O634" i="9"/>
  <c r="N637" i="9"/>
  <c r="O637" i="9"/>
  <c r="O639" i="9"/>
  <c r="N639" i="9"/>
  <c r="O642" i="9"/>
  <c r="N642" i="9"/>
  <c r="N644" i="9"/>
  <c r="O644" i="9"/>
  <c r="N672" i="9"/>
  <c r="O672" i="9"/>
  <c r="O674" i="9"/>
  <c r="N674" i="9"/>
  <c r="O677" i="9"/>
  <c r="N677" i="9"/>
  <c r="O694" i="9"/>
  <c r="N694" i="9"/>
  <c r="O722" i="9"/>
  <c r="N722" i="9"/>
  <c r="N516" i="9"/>
  <c r="N520" i="9"/>
  <c r="N523" i="9"/>
  <c r="N526" i="9"/>
  <c r="N530" i="9"/>
  <c r="N534" i="9"/>
  <c r="N539" i="9"/>
  <c r="N545" i="9"/>
  <c r="N551" i="9"/>
  <c r="N554" i="9"/>
  <c r="N557" i="9"/>
  <c r="N564" i="9"/>
  <c r="N568" i="9"/>
  <c r="N571" i="9"/>
  <c r="N575" i="9"/>
  <c r="N581" i="9"/>
  <c r="N584" i="9"/>
  <c r="N588" i="9"/>
  <c r="N595" i="9"/>
  <c r="N599" i="9"/>
  <c r="N603" i="9"/>
  <c r="N606" i="9"/>
  <c r="N610" i="9"/>
  <c r="N612" i="9"/>
  <c r="N616" i="9"/>
  <c r="N623" i="9"/>
  <c r="N627" i="9"/>
  <c r="N633" i="9"/>
  <c r="N636" i="9"/>
  <c r="N640" i="9"/>
  <c r="N648" i="9"/>
  <c r="N651" i="9"/>
  <c r="N655" i="9"/>
  <c r="N658" i="9"/>
  <c r="N661" i="9"/>
  <c r="N664" i="9"/>
  <c r="N667" i="9"/>
  <c r="N671" i="9"/>
  <c r="N675" i="9"/>
  <c r="N679" i="9"/>
  <c r="N683" i="9"/>
  <c r="M689" i="9"/>
  <c r="N691" i="9"/>
  <c r="M692" i="9"/>
  <c r="M697" i="9"/>
  <c r="N699" i="9"/>
  <c r="M700" i="9"/>
  <c r="M705" i="9"/>
  <c r="N707" i="9"/>
  <c r="M708" i="9"/>
  <c r="N710" i="9"/>
  <c r="O711" i="9"/>
  <c r="N734" i="9"/>
  <c r="O734" i="9"/>
  <c r="O735" i="9"/>
  <c r="N735" i="9"/>
  <c r="O736" i="9"/>
  <c r="N736" i="9"/>
  <c r="N756" i="9"/>
  <c r="O756" i="9"/>
  <c r="O757" i="9"/>
  <c r="N757" i="9"/>
  <c r="O758" i="9"/>
  <c r="N758" i="9"/>
  <c r="O761" i="9"/>
  <c r="N761" i="9"/>
  <c r="N787" i="9"/>
  <c r="O787" i="9"/>
  <c r="O788" i="9"/>
  <c r="N788" i="9"/>
  <c r="O789" i="9"/>
  <c r="N789" i="9"/>
  <c r="O809" i="9"/>
  <c r="N809" i="9"/>
  <c r="N839" i="9"/>
  <c r="O839" i="9"/>
  <c r="N842" i="9"/>
  <c r="O842" i="9"/>
  <c r="O843" i="9"/>
  <c r="N843" i="9"/>
  <c r="O844" i="9"/>
  <c r="N844" i="9"/>
  <c r="O846" i="9"/>
  <c r="N846" i="9"/>
  <c r="O847" i="9"/>
  <c r="N847" i="9"/>
  <c r="N871" i="9"/>
  <c r="O871" i="9"/>
  <c r="O872" i="9"/>
  <c r="N872" i="9"/>
  <c r="O873" i="9"/>
  <c r="N873" i="9"/>
  <c r="O876" i="9"/>
  <c r="N876" i="9"/>
  <c r="O878" i="9"/>
  <c r="N878" i="9"/>
  <c r="N883" i="9"/>
  <c r="O883" i="9"/>
  <c r="O712" i="9"/>
  <c r="N712" i="9"/>
  <c r="O720" i="9"/>
  <c r="N720" i="9"/>
  <c r="O727" i="9"/>
  <c r="N727" i="9"/>
  <c r="N738" i="9"/>
  <c r="O738" i="9"/>
  <c r="O739" i="9"/>
  <c r="N739" i="9"/>
  <c r="N741" i="9"/>
  <c r="O741" i="9"/>
  <c r="O742" i="9"/>
  <c r="N742" i="9"/>
  <c r="O743" i="9"/>
  <c r="N743" i="9"/>
  <c r="O745" i="9"/>
  <c r="N745" i="9"/>
  <c r="O746" i="9"/>
  <c r="N746" i="9"/>
  <c r="N760" i="9"/>
  <c r="O760" i="9"/>
  <c r="N763" i="9"/>
  <c r="O763" i="9"/>
  <c r="O764" i="9"/>
  <c r="N764" i="9"/>
  <c r="O765" i="9"/>
  <c r="N765" i="9"/>
  <c r="N791" i="9"/>
  <c r="O791" i="9"/>
  <c r="O792" i="9"/>
  <c r="N792" i="9"/>
  <c r="O793" i="9"/>
  <c r="N793" i="9"/>
  <c r="N808" i="9"/>
  <c r="O808" i="9"/>
  <c r="N811" i="9"/>
  <c r="O811" i="9"/>
  <c r="O812" i="9"/>
  <c r="N812" i="9"/>
  <c r="O813" i="9"/>
  <c r="N813" i="9"/>
  <c r="O819" i="9"/>
  <c r="N819" i="9"/>
  <c r="N824" i="9"/>
  <c r="O824" i="9"/>
  <c r="O825" i="9"/>
  <c r="N825" i="9"/>
  <c r="O826" i="9"/>
  <c r="N826" i="9"/>
  <c r="N875" i="9"/>
  <c r="O875" i="9"/>
  <c r="N885" i="9"/>
  <c r="O885" i="9"/>
  <c r="N687" i="9"/>
  <c r="M688" i="9"/>
  <c r="M693" i="9"/>
  <c r="N695" i="9"/>
  <c r="M696" i="9"/>
  <c r="M701" i="9"/>
  <c r="N703" i="9"/>
  <c r="M704" i="9"/>
  <c r="O715" i="9"/>
  <c r="N718" i="9"/>
  <c r="M725" i="9"/>
  <c r="N728" i="9"/>
  <c r="M729" i="9"/>
  <c r="N748" i="9"/>
  <c r="O748" i="9"/>
  <c r="O749" i="9"/>
  <c r="N749" i="9"/>
  <c r="O750" i="9"/>
  <c r="N750" i="9"/>
  <c r="N767" i="9"/>
  <c r="O767" i="9"/>
  <c r="O768" i="9"/>
  <c r="N768" i="9"/>
  <c r="O769" i="9"/>
  <c r="N769" i="9"/>
  <c r="O775" i="9"/>
  <c r="N775" i="9"/>
  <c r="O777" i="9"/>
  <c r="N777" i="9"/>
  <c r="N779" i="9"/>
  <c r="O779" i="9"/>
  <c r="O780" i="9"/>
  <c r="N780" i="9"/>
  <c r="O781" i="9"/>
  <c r="N781" i="9"/>
  <c r="N795" i="9"/>
  <c r="O795" i="9"/>
  <c r="O796" i="9"/>
  <c r="N796" i="9"/>
  <c r="O797" i="9"/>
  <c r="N797" i="9"/>
  <c r="O799" i="9"/>
  <c r="N799" i="9"/>
  <c r="O800" i="9"/>
  <c r="N800" i="9"/>
  <c r="N805" i="9"/>
  <c r="O805" i="9"/>
  <c r="O806" i="9"/>
  <c r="N806" i="9"/>
  <c r="O807" i="9"/>
  <c r="N807" i="9"/>
  <c r="N815" i="9"/>
  <c r="O815" i="9"/>
  <c r="O816" i="9"/>
  <c r="N816" i="9"/>
  <c r="N818" i="9"/>
  <c r="O818" i="9"/>
  <c r="N821" i="9"/>
  <c r="O821" i="9"/>
  <c r="O822" i="9"/>
  <c r="N822" i="9"/>
  <c r="O823" i="9"/>
  <c r="N823" i="9"/>
  <c r="N828" i="9"/>
  <c r="O828" i="9"/>
  <c r="O829" i="9"/>
  <c r="N829" i="9"/>
  <c r="O830" i="9"/>
  <c r="N830" i="9"/>
  <c r="O833" i="9"/>
  <c r="N833" i="9"/>
  <c r="N857" i="9"/>
  <c r="O857" i="9"/>
  <c r="O858" i="9"/>
  <c r="N858" i="9"/>
  <c r="O859" i="9"/>
  <c r="N859" i="9"/>
  <c r="O865" i="9"/>
  <c r="N865" i="9"/>
  <c r="N884" i="9"/>
  <c r="O884" i="9"/>
  <c r="O716" i="9"/>
  <c r="N716" i="9"/>
  <c r="O730" i="9"/>
  <c r="N730" i="9"/>
  <c r="N752" i="9"/>
  <c r="O752" i="9"/>
  <c r="O753" i="9"/>
  <c r="N753" i="9"/>
  <c r="O754" i="9"/>
  <c r="N754" i="9"/>
  <c r="N771" i="9"/>
  <c r="O771" i="9"/>
  <c r="O772" i="9"/>
  <c r="N772" i="9"/>
  <c r="N774" i="9"/>
  <c r="O774" i="9"/>
  <c r="N783" i="9"/>
  <c r="O783" i="9"/>
  <c r="O784" i="9"/>
  <c r="N784" i="9"/>
  <c r="O785" i="9"/>
  <c r="N785" i="9"/>
  <c r="N802" i="9"/>
  <c r="O802" i="9"/>
  <c r="O803" i="9"/>
  <c r="N803" i="9"/>
  <c r="O804" i="9"/>
  <c r="N804" i="9"/>
  <c r="N832" i="9"/>
  <c r="O832" i="9"/>
  <c r="N835" i="9"/>
  <c r="O835" i="9"/>
  <c r="O836" i="9"/>
  <c r="N836" i="9"/>
  <c r="O837" i="9"/>
  <c r="N837" i="9"/>
  <c r="O840" i="9"/>
  <c r="N840" i="9"/>
  <c r="N848" i="9"/>
  <c r="O848" i="9"/>
  <c r="O849" i="9"/>
  <c r="N849" i="9"/>
  <c r="N851" i="9"/>
  <c r="O851" i="9"/>
  <c r="O852" i="9"/>
  <c r="N852" i="9"/>
  <c r="N854" i="9"/>
  <c r="O854" i="9"/>
  <c r="O855" i="9"/>
  <c r="N855" i="9"/>
  <c r="O856" i="9"/>
  <c r="N856" i="9"/>
  <c r="N861" i="9"/>
  <c r="O861" i="9"/>
  <c r="O862" i="9"/>
  <c r="N862" i="9"/>
  <c r="N864" i="9"/>
  <c r="O864" i="9"/>
  <c r="N867" i="9"/>
  <c r="O867" i="9"/>
  <c r="O868" i="9"/>
  <c r="N868" i="9"/>
  <c r="O869" i="9"/>
  <c r="N869" i="9"/>
  <c r="O880" i="9"/>
  <c r="N880" i="9"/>
  <c r="N733" i="9"/>
  <c r="N737" i="9"/>
  <c r="N740" i="9"/>
  <c r="N744" i="9"/>
  <c r="N747" i="9"/>
  <c r="N751" i="9"/>
  <c r="N755" i="9"/>
  <c r="N759" i="9"/>
  <c r="N762" i="9"/>
  <c r="N766" i="9"/>
  <c r="N770" i="9"/>
  <c r="N773" i="9"/>
  <c r="N776" i="9"/>
  <c r="N778" i="9"/>
  <c r="N782" i="9"/>
  <c r="N786" i="9"/>
  <c r="N790" i="9"/>
  <c r="N794" i="9"/>
  <c r="N798" i="9"/>
  <c r="N801" i="9"/>
  <c r="N810" i="9"/>
  <c r="N814" i="9"/>
  <c r="N817" i="9"/>
  <c r="N820" i="9"/>
  <c r="N827" i="9"/>
  <c r="N831" i="9"/>
  <c r="N834" i="9"/>
  <c r="N838" i="9"/>
  <c r="N841" i="9"/>
  <c r="N845" i="9"/>
  <c r="N850" i="9"/>
  <c r="N853" i="9"/>
  <c r="N860" i="9"/>
  <c r="N863" i="9"/>
  <c r="N866" i="9"/>
  <c r="N870" i="9"/>
  <c r="N874" i="9"/>
  <c r="N877" i="9"/>
  <c r="N879" i="9"/>
  <c r="N881" i="9"/>
  <c r="O886" i="9"/>
  <c r="O890" i="9"/>
  <c r="O892" i="9"/>
  <c r="N892" i="9"/>
  <c r="N893" i="9"/>
  <c r="N895" i="9"/>
  <c r="O895" i="9"/>
  <c r="N900" i="9"/>
  <c r="N902" i="9"/>
  <c r="O902" i="9"/>
  <c r="O904" i="9"/>
  <c r="N904" i="9"/>
  <c r="N905" i="9"/>
  <c r="O915" i="9"/>
  <c r="N915" i="9"/>
  <c r="O924" i="9"/>
  <c r="N924" i="9"/>
  <c r="N932" i="9"/>
  <c r="O938" i="9"/>
  <c r="N938" i="9"/>
  <c r="N945" i="9"/>
  <c r="O945" i="9"/>
  <c r="O947" i="9"/>
  <c r="N947" i="9"/>
  <c r="N954" i="9"/>
  <c r="N956" i="9"/>
  <c r="O956" i="9"/>
  <c r="N961" i="9"/>
  <c r="N968" i="9"/>
  <c r="N977" i="9"/>
  <c r="N983" i="9"/>
  <c r="O983" i="9"/>
  <c r="N990" i="9"/>
  <c r="O990" i="9"/>
  <c r="N995" i="9"/>
  <c r="O999" i="9"/>
  <c r="N999" i="9"/>
  <c r="N1000" i="9"/>
  <c r="N1006" i="9"/>
  <c r="O1006" i="9"/>
  <c r="O1008" i="9"/>
  <c r="N1008" i="9"/>
  <c r="O1015" i="9"/>
  <c r="N1015" i="9"/>
  <c r="N1020" i="9"/>
  <c r="O1020" i="9"/>
  <c r="O1022" i="9"/>
  <c r="N1022" i="9"/>
  <c r="N1023" i="9"/>
  <c r="N1030" i="9"/>
  <c r="N1036" i="9"/>
  <c r="O1036" i="9"/>
  <c r="O1038" i="9"/>
  <c r="N1038" i="9"/>
  <c r="O1054" i="9"/>
  <c r="N1054" i="9"/>
  <c r="O1056" i="9"/>
  <c r="N1056" i="9"/>
  <c r="M882" i="9"/>
  <c r="O887" i="9"/>
  <c r="N891" i="9"/>
  <c r="N896" i="9"/>
  <c r="O906" i="9"/>
  <c r="O907" i="9"/>
  <c r="N907" i="9"/>
  <c r="N916" i="9"/>
  <c r="O916" i="9"/>
  <c r="O917" i="9"/>
  <c r="N918" i="9"/>
  <c r="O918" i="9"/>
  <c r="N925" i="9"/>
  <c r="O925" i="9"/>
  <c r="O926" i="9"/>
  <c r="O927" i="9"/>
  <c r="N927" i="9"/>
  <c r="O933" i="9"/>
  <c r="O934" i="9"/>
  <c r="N934" i="9"/>
  <c r="N939" i="9"/>
  <c r="O939" i="9"/>
  <c r="N946" i="9"/>
  <c r="N948" i="9"/>
  <c r="O948" i="9"/>
  <c r="N957" i="9"/>
  <c r="O962" i="9"/>
  <c r="O963" i="9"/>
  <c r="N963" i="9"/>
  <c r="O969" i="9"/>
  <c r="O970" i="9"/>
  <c r="N970" i="9"/>
  <c r="N971" i="9"/>
  <c r="O978" i="9"/>
  <c r="O979" i="9"/>
  <c r="N979" i="9"/>
  <c r="N984" i="9"/>
  <c r="N991" i="9"/>
  <c r="O996" i="9"/>
  <c r="O997" i="9"/>
  <c r="N997" i="9"/>
  <c r="N998" i="9"/>
  <c r="O1001" i="9"/>
  <c r="O1002" i="9"/>
  <c r="N1002" i="9"/>
  <c r="N1007" i="9"/>
  <c r="N1009" i="9"/>
  <c r="O1009" i="9"/>
  <c r="N1016" i="9"/>
  <c r="O1016" i="9"/>
  <c r="O1024" i="9"/>
  <c r="O1025" i="9"/>
  <c r="N1025" i="9"/>
  <c r="O1031" i="9"/>
  <c r="N1032" i="9"/>
  <c r="O1032" i="9"/>
  <c r="N1037" i="9"/>
  <c r="N1039" i="9"/>
  <c r="O1039" i="9"/>
  <c r="O1041" i="9"/>
  <c r="N1041" i="9"/>
  <c r="O1044" i="9"/>
  <c r="N1044" i="9"/>
  <c r="O1047" i="9"/>
  <c r="N1047" i="9"/>
  <c r="O1058" i="9"/>
  <c r="N1058" i="9"/>
  <c r="N888" i="9"/>
  <c r="O897" i="9"/>
  <c r="O898" i="9"/>
  <c r="N898" i="9"/>
  <c r="N908" i="9"/>
  <c r="O908" i="9"/>
  <c r="O909" i="9"/>
  <c r="N910" i="9"/>
  <c r="O910" i="9"/>
  <c r="O911" i="9"/>
  <c r="N912" i="9"/>
  <c r="O912" i="9"/>
  <c r="N919" i="9"/>
  <c r="N928" i="9"/>
  <c r="O928" i="9"/>
  <c r="O930" i="9"/>
  <c r="N930" i="9"/>
  <c r="N935" i="9"/>
  <c r="O935" i="9"/>
  <c r="N940" i="9"/>
  <c r="N949" i="9"/>
  <c r="O958" i="9"/>
  <c r="O959" i="9"/>
  <c r="N959" i="9"/>
  <c r="N964" i="9"/>
  <c r="O964" i="9"/>
  <c r="O965" i="9"/>
  <c r="O966" i="9"/>
  <c r="N966" i="9"/>
  <c r="O972" i="9"/>
  <c r="O973" i="9"/>
  <c r="N973" i="9"/>
  <c r="N980" i="9"/>
  <c r="O980" i="9"/>
  <c r="O985" i="9"/>
  <c r="O986" i="9"/>
  <c r="N986" i="9"/>
  <c r="O992" i="9"/>
  <c r="O993" i="9"/>
  <c r="N993" i="9"/>
  <c r="N1003" i="9"/>
  <c r="O1003" i="9"/>
  <c r="N1010" i="9"/>
  <c r="N1017" i="9"/>
  <c r="N1026" i="9"/>
  <c r="O1026" i="9"/>
  <c r="O1028" i="9"/>
  <c r="N1028" i="9"/>
  <c r="N1033" i="9"/>
  <c r="O1043" i="9"/>
  <c r="N1043" i="9"/>
  <c r="O1046" i="9"/>
  <c r="N1046" i="9"/>
  <c r="O1048" i="9"/>
  <c r="N1048" i="9"/>
  <c r="O1051" i="9"/>
  <c r="N1051" i="9"/>
  <c r="O894" i="9"/>
  <c r="N894" i="9"/>
  <c r="N899" i="9"/>
  <c r="O899" i="9"/>
  <c r="O901" i="9"/>
  <c r="N901" i="9"/>
  <c r="O921" i="9"/>
  <c r="N921" i="9"/>
  <c r="N931" i="9"/>
  <c r="O931" i="9"/>
  <c r="O942" i="9"/>
  <c r="N942" i="9"/>
  <c r="N951" i="9"/>
  <c r="O951" i="9"/>
  <c r="N953" i="9"/>
  <c r="O953" i="9"/>
  <c r="O955" i="9"/>
  <c r="N955" i="9"/>
  <c r="N960" i="9"/>
  <c r="O960" i="9"/>
  <c r="N967" i="9"/>
  <c r="O967" i="9"/>
  <c r="N974" i="9"/>
  <c r="O974" i="9"/>
  <c r="N976" i="9"/>
  <c r="O976" i="9"/>
  <c r="N987" i="9"/>
  <c r="O987" i="9"/>
  <c r="O989" i="9"/>
  <c r="N989" i="9"/>
  <c r="N994" i="9"/>
  <c r="O994" i="9"/>
  <c r="O1012" i="9"/>
  <c r="N1012" i="9"/>
  <c r="O1019" i="9"/>
  <c r="N1019" i="9"/>
  <c r="N1029" i="9"/>
  <c r="O1029" i="9"/>
  <c r="O1035" i="9"/>
  <c r="N1035" i="9"/>
  <c r="O1050" i="9"/>
  <c r="N1050" i="9"/>
  <c r="O1052" i="9"/>
  <c r="N1052" i="9"/>
  <c r="O1055" i="9"/>
  <c r="N1055" i="9"/>
  <c r="O1042" i="9"/>
  <c r="O1045" i="9"/>
  <c r="O1049" i="9"/>
  <c r="O1053" i="9"/>
  <c r="O1057" i="9"/>
  <c r="O1062" i="9"/>
  <c r="N1062" i="9"/>
  <c r="O1064" i="9"/>
  <c r="N1064" i="9"/>
  <c r="O1079" i="9"/>
  <c r="N1079" i="9"/>
  <c r="O1090" i="9"/>
  <c r="N1090" i="9"/>
  <c r="O1097" i="9"/>
  <c r="N1097" i="9"/>
  <c r="O1106" i="9"/>
  <c r="N1106" i="9"/>
  <c r="O1111" i="9"/>
  <c r="N1111" i="9"/>
  <c r="O1113" i="9"/>
  <c r="N1113" i="9"/>
  <c r="O1118" i="9"/>
  <c r="N1118" i="9"/>
  <c r="O1136" i="9"/>
  <c r="N1136" i="9"/>
  <c r="O1139" i="9"/>
  <c r="N1139" i="9"/>
  <c r="O1152" i="9"/>
  <c r="N1152" i="9"/>
  <c r="O1157" i="9"/>
  <c r="N1157" i="9"/>
  <c r="O1159" i="9"/>
  <c r="N1159" i="9"/>
  <c r="O1166" i="9"/>
  <c r="N1166" i="9"/>
  <c r="O1171" i="9"/>
  <c r="N1171" i="9"/>
  <c r="N1176" i="9"/>
  <c r="M1177" i="9"/>
  <c r="O1182" i="9"/>
  <c r="N1182" i="9"/>
  <c r="N1183" i="9"/>
  <c r="M1184" i="9"/>
  <c r="O1189" i="9"/>
  <c r="N1189" i="9"/>
  <c r="N1194" i="9"/>
  <c r="M1195" i="9"/>
  <c r="O1200" i="9"/>
  <c r="N1200" i="9"/>
  <c r="O1214" i="9"/>
  <c r="N1214" i="9"/>
  <c r="O1215" i="9"/>
  <c r="N1215" i="9"/>
  <c r="N1217" i="9"/>
  <c r="O1217" i="9"/>
  <c r="O1233" i="9"/>
  <c r="N1233" i="9"/>
  <c r="O1236" i="9"/>
  <c r="N1236" i="9"/>
  <c r="O1237" i="9"/>
  <c r="N1237" i="9"/>
  <c r="N1239" i="9"/>
  <c r="O1239" i="9"/>
  <c r="N1246" i="9"/>
  <c r="O1246" i="9"/>
  <c r="O1258" i="9"/>
  <c r="N1258" i="9"/>
  <c r="O1266" i="9"/>
  <c r="N1266" i="9"/>
  <c r="O1277" i="9"/>
  <c r="N1277" i="9"/>
  <c r="N1065" i="9"/>
  <c r="M1066" i="9"/>
  <c r="O1072" i="9"/>
  <c r="O1073" i="9"/>
  <c r="N1073" i="9"/>
  <c r="O1075" i="9"/>
  <c r="N1075" i="9"/>
  <c r="O1080" i="9"/>
  <c r="N1080" i="9"/>
  <c r="O1085" i="9"/>
  <c r="O1086" i="9"/>
  <c r="N1086" i="9"/>
  <c r="O1091" i="9"/>
  <c r="N1091" i="9"/>
  <c r="N1098" i="9"/>
  <c r="M1099" i="9"/>
  <c r="O1107" i="9"/>
  <c r="N1107" i="9"/>
  <c r="O1114" i="9"/>
  <c r="N1114" i="9"/>
  <c r="N1119" i="9"/>
  <c r="M1120" i="9"/>
  <c r="O1124" i="9"/>
  <c r="O1125" i="9"/>
  <c r="N1125" i="9"/>
  <c r="N1126" i="9"/>
  <c r="M1127" i="9"/>
  <c r="O1131" i="9"/>
  <c r="O1132" i="9"/>
  <c r="N1132" i="9"/>
  <c r="N1140" i="9"/>
  <c r="M1141" i="9"/>
  <c r="O1145" i="9"/>
  <c r="O1146" i="9"/>
  <c r="N1146" i="9"/>
  <c r="O1147" i="9"/>
  <c r="O1148" i="9"/>
  <c r="N1148" i="9"/>
  <c r="O1153" i="9"/>
  <c r="N1153" i="9"/>
  <c r="O1160" i="9"/>
  <c r="N1160" i="9"/>
  <c r="O1162" i="9"/>
  <c r="N1162" i="9"/>
  <c r="O1167" i="9"/>
  <c r="N1167" i="9"/>
  <c r="N1172" i="9"/>
  <c r="M1173" i="9"/>
  <c r="O1178" i="9"/>
  <c r="N1178" i="9"/>
  <c r="O1185" i="9"/>
  <c r="N1185" i="9"/>
  <c r="N1190" i="9"/>
  <c r="M1191" i="9"/>
  <c r="O1196" i="9"/>
  <c r="N1196" i="9"/>
  <c r="O1201" i="9"/>
  <c r="N1201" i="9"/>
  <c r="O1203" i="9"/>
  <c r="N1203" i="9"/>
  <c r="N1205" i="9"/>
  <c r="O1205" i="9"/>
  <c r="O1218" i="9"/>
  <c r="N1218" i="9"/>
  <c r="O1219" i="9"/>
  <c r="N1219" i="9"/>
  <c r="N1221" i="9"/>
  <c r="O1221" i="9"/>
  <c r="O1240" i="9"/>
  <c r="N1240" i="9"/>
  <c r="O1241" i="9"/>
  <c r="N1241" i="9"/>
  <c r="N1243" i="9"/>
  <c r="O1243" i="9"/>
  <c r="O1247" i="9"/>
  <c r="N1247" i="9"/>
  <c r="O1248" i="9"/>
  <c r="N1248" i="9"/>
  <c r="O1250" i="9"/>
  <c r="N1250" i="9"/>
  <c r="O1251" i="9"/>
  <c r="N1251" i="9"/>
  <c r="O1067" i="9"/>
  <c r="N1067" i="9"/>
  <c r="O1076" i="9"/>
  <c r="N1076" i="9"/>
  <c r="O1087" i="9"/>
  <c r="N1087" i="9"/>
  <c r="O1100" i="9"/>
  <c r="N1100" i="9"/>
  <c r="O1121" i="9"/>
  <c r="N1121" i="9"/>
  <c r="O1128" i="9"/>
  <c r="N1128" i="9"/>
  <c r="O1133" i="9"/>
  <c r="N1133" i="9"/>
  <c r="O1142" i="9"/>
  <c r="N1142" i="9"/>
  <c r="O1149" i="9"/>
  <c r="N1149" i="9"/>
  <c r="O1163" i="9"/>
  <c r="N1163" i="9"/>
  <c r="O1174" i="9"/>
  <c r="N1174" i="9"/>
  <c r="O1179" i="9"/>
  <c r="N1179" i="9"/>
  <c r="O1186" i="9"/>
  <c r="N1186" i="9"/>
  <c r="O1192" i="9"/>
  <c r="N1192" i="9"/>
  <c r="O1197" i="9"/>
  <c r="N1197" i="9"/>
  <c r="O1206" i="9"/>
  <c r="N1206" i="9"/>
  <c r="O1207" i="9"/>
  <c r="N1207" i="9"/>
  <c r="N1209" i="9"/>
  <c r="O1209" i="9"/>
  <c r="O1222" i="9"/>
  <c r="N1222" i="9"/>
  <c r="O1223" i="9"/>
  <c r="N1223" i="9"/>
  <c r="O1225" i="9"/>
  <c r="N1225" i="9"/>
  <c r="O1226" i="9"/>
  <c r="N1226" i="9"/>
  <c r="N1228" i="9"/>
  <c r="O1228" i="9"/>
  <c r="O1244" i="9"/>
  <c r="N1244" i="9"/>
  <c r="O1245" i="9"/>
  <c r="N1245" i="9"/>
  <c r="O1280" i="9"/>
  <c r="N1280" i="9"/>
  <c r="O1060" i="9"/>
  <c r="O1061" i="9"/>
  <c r="N1061" i="9"/>
  <c r="M1063" i="9"/>
  <c r="O1069" i="9"/>
  <c r="O1070" i="9"/>
  <c r="N1070" i="9"/>
  <c r="N1077" i="9"/>
  <c r="M1078" i="9"/>
  <c r="O1082" i="9"/>
  <c r="O1083" i="9"/>
  <c r="N1083" i="9"/>
  <c r="N1088" i="9"/>
  <c r="M1089" i="9"/>
  <c r="O1093" i="9"/>
  <c r="O1094" i="9"/>
  <c r="N1094" i="9"/>
  <c r="O1096" i="9"/>
  <c r="N1096" i="9"/>
  <c r="O1102" i="9"/>
  <c r="O1103" i="9"/>
  <c r="N1103" i="9"/>
  <c r="N1104" i="9"/>
  <c r="M1105" i="9"/>
  <c r="O1109" i="9"/>
  <c r="O1110" i="9"/>
  <c r="N1110" i="9"/>
  <c r="M1112" i="9"/>
  <c r="O1116" i="9"/>
  <c r="O1117" i="9"/>
  <c r="N1117" i="9"/>
  <c r="O1122" i="9"/>
  <c r="N1122" i="9"/>
  <c r="O1129" i="9"/>
  <c r="N1129" i="9"/>
  <c r="N1134" i="9"/>
  <c r="M1135" i="9"/>
  <c r="O1138" i="9"/>
  <c r="N1138" i="9"/>
  <c r="O1143" i="9"/>
  <c r="N1143" i="9"/>
  <c r="N1150" i="9"/>
  <c r="M1151" i="9"/>
  <c r="O1155" i="9"/>
  <c r="O1156" i="9"/>
  <c r="N1156" i="9"/>
  <c r="M1158" i="9"/>
  <c r="N1164" i="9"/>
  <c r="M1165" i="9"/>
  <c r="O1169" i="9"/>
  <c r="O1170" i="9"/>
  <c r="N1170" i="9"/>
  <c r="O1175" i="9"/>
  <c r="N1175" i="9"/>
  <c r="N1180" i="9"/>
  <c r="M1181" i="9"/>
  <c r="N1187" i="9"/>
  <c r="M1188" i="9"/>
  <c r="O1193" i="9"/>
  <c r="N1193" i="9"/>
  <c r="M1199" i="9"/>
  <c r="O1210" i="9"/>
  <c r="N1210" i="9"/>
  <c r="O1211" i="9"/>
  <c r="N1211" i="9"/>
  <c r="N1213" i="9"/>
  <c r="O1213" i="9"/>
  <c r="O1229" i="9"/>
  <c r="N1229" i="9"/>
  <c r="O1230" i="9"/>
  <c r="N1230" i="9"/>
  <c r="N1232" i="9"/>
  <c r="O1232" i="9"/>
  <c r="N1235" i="9"/>
  <c r="O1235" i="9"/>
  <c r="N1204" i="9"/>
  <c r="N1208" i="9"/>
  <c r="N1212" i="9"/>
  <c r="N1216" i="9"/>
  <c r="N1220" i="9"/>
  <c r="N1224" i="9"/>
  <c r="N1227" i="9"/>
  <c r="N1231" i="9"/>
  <c r="N1234" i="9"/>
  <c r="N1238" i="9"/>
  <c r="N1242" i="9"/>
  <c r="N1249" i="9"/>
  <c r="N1252" i="9"/>
  <c r="O1257" i="9"/>
  <c r="N1260" i="9"/>
  <c r="O1265" i="9"/>
  <c r="O1272" i="9"/>
  <c r="N1272" i="9"/>
  <c r="O1275" i="9"/>
  <c r="N1275" i="9"/>
  <c r="O1286" i="9"/>
  <c r="N1286" i="9"/>
  <c r="O1308" i="9"/>
  <c r="N1308" i="9"/>
  <c r="N1309" i="9"/>
  <c r="O1309" i="9"/>
  <c r="O1324" i="9"/>
  <c r="N1324" i="9"/>
  <c r="N1325" i="9"/>
  <c r="O1325" i="9"/>
  <c r="O1340" i="9"/>
  <c r="N1340" i="9"/>
  <c r="N1341" i="9"/>
  <c r="O1341" i="9"/>
  <c r="N1343" i="9"/>
  <c r="O1343" i="9"/>
  <c r="O1346" i="9"/>
  <c r="N1346" i="9"/>
  <c r="O1378" i="9"/>
  <c r="N1378" i="9"/>
  <c r="M1253" i="9"/>
  <c r="N1255" i="9"/>
  <c r="M1256" i="9"/>
  <c r="M1261" i="9"/>
  <c r="N1263" i="9"/>
  <c r="M1264" i="9"/>
  <c r="M1269" i="9"/>
  <c r="N1281" i="9"/>
  <c r="M1283" i="9"/>
  <c r="N1288" i="9"/>
  <c r="O1288" i="9"/>
  <c r="N1290" i="9"/>
  <c r="O1290" i="9"/>
  <c r="M1292" i="9"/>
  <c r="M1294" i="9"/>
  <c r="M1296" i="9"/>
  <c r="M1298" i="9"/>
  <c r="M1300" i="9"/>
  <c r="O1320" i="9"/>
  <c r="N1320" i="9"/>
  <c r="N1321" i="9"/>
  <c r="O1321" i="9"/>
  <c r="O1336" i="9"/>
  <c r="N1336" i="9"/>
  <c r="N1337" i="9"/>
  <c r="O1337" i="9"/>
  <c r="O1370" i="9"/>
  <c r="N1370" i="9"/>
  <c r="O1282" i="9"/>
  <c r="N1282" i="9"/>
  <c r="O1291" i="9"/>
  <c r="N1291" i="9"/>
  <c r="O1293" i="9"/>
  <c r="N1293" i="9"/>
  <c r="O1295" i="9"/>
  <c r="N1295" i="9"/>
  <c r="O1297" i="9"/>
  <c r="N1297" i="9"/>
  <c r="O1299" i="9"/>
  <c r="N1299" i="9"/>
  <c r="N1301" i="9"/>
  <c r="O1301" i="9"/>
  <c r="O1305" i="9"/>
  <c r="N1305" i="9"/>
  <c r="O1316" i="9"/>
  <c r="N1316" i="9"/>
  <c r="N1317" i="9"/>
  <c r="O1317" i="9"/>
  <c r="O1332" i="9"/>
  <c r="N1332" i="9"/>
  <c r="N1333" i="9"/>
  <c r="O1333" i="9"/>
  <c r="O1348" i="9"/>
  <c r="N1348" i="9"/>
  <c r="O1362" i="9"/>
  <c r="N1362" i="9"/>
  <c r="O1254" i="9"/>
  <c r="N1254" i="9"/>
  <c r="O1262" i="9"/>
  <c r="N1262" i="9"/>
  <c r="O1270" i="9"/>
  <c r="N1270" i="9"/>
  <c r="O1284" i="9"/>
  <c r="N1284" i="9"/>
  <c r="O1303" i="9"/>
  <c r="N1303" i="9"/>
  <c r="O1312" i="9"/>
  <c r="N1312" i="9"/>
  <c r="N1313" i="9"/>
  <c r="O1313" i="9"/>
  <c r="O1328" i="9"/>
  <c r="N1328" i="9"/>
  <c r="N1329" i="9"/>
  <c r="O1329" i="9"/>
  <c r="O1354" i="9"/>
  <c r="N1354" i="9"/>
  <c r="O1349" i="9"/>
  <c r="O1350" i="9"/>
  <c r="N1350" i="9"/>
  <c r="O1352" i="9"/>
  <c r="O1358" i="9"/>
  <c r="N1358" i="9"/>
  <c r="O1360" i="9"/>
  <c r="O1366" i="9"/>
  <c r="N1366" i="9"/>
  <c r="O1368" i="9"/>
  <c r="O1374" i="9"/>
  <c r="N1374" i="9"/>
  <c r="O1376" i="9"/>
  <c r="N1405" i="9"/>
  <c r="O1405" i="9"/>
  <c r="N1414" i="9"/>
  <c r="O1414" i="9"/>
  <c r="N1424" i="9"/>
  <c r="O1424" i="9"/>
  <c r="O1445" i="9"/>
  <c r="N1445" i="9"/>
  <c r="O1447" i="9"/>
  <c r="N1447" i="9"/>
  <c r="O1449" i="9"/>
  <c r="N1449" i="9"/>
  <c r="O1451" i="9"/>
  <c r="N1451" i="9"/>
  <c r="O1384" i="9"/>
  <c r="N1384" i="9"/>
  <c r="O1386" i="9"/>
  <c r="N1386" i="9"/>
  <c r="O1388" i="9"/>
  <c r="N1388" i="9"/>
  <c r="O1390" i="9"/>
  <c r="N1390" i="9"/>
  <c r="O1392" i="9"/>
  <c r="N1392" i="9"/>
  <c r="O1394" i="9"/>
  <c r="N1394" i="9"/>
  <c r="O1396" i="9"/>
  <c r="N1396" i="9"/>
  <c r="O1398" i="9"/>
  <c r="N1398" i="9"/>
  <c r="O1401" i="9"/>
  <c r="N1401" i="9"/>
  <c r="N1403" i="9"/>
  <c r="O1403" i="9"/>
  <c r="N1411" i="9"/>
  <c r="O1411" i="9"/>
  <c r="N1421" i="9"/>
  <c r="O1421" i="9"/>
  <c r="N1439" i="9"/>
  <c r="O1439" i="9"/>
  <c r="N1304" i="9"/>
  <c r="N1306" i="9"/>
  <c r="N1310" i="9"/>
  <c r="N1314" i="9"/>
  <c r="N1318" i="9"/>
  <c r="N1322" i="9"/>
  <c r="N1326" i="9"/>
  <c r="N1330" i="9"/>
  <c r="N1334" i="9"/>
  <c r="N1338" i="9"/>
  <c r="N1347" i="9"/>
  <c r="N1351" i="9"/>
  <c r="M1357" i="9"/>
  <c r="N1359" i="9"/>
  <c r="M1365" i="9"/>
  <c r="N1367" i="9"/>
  <c r="M1373" i="9"/>
  <c r="N1375" i="9"/>
  <c r="N1383" i="9"/>
  <c r="N1409" i="9"/>
  <c r="O1409" i="9"/>
  <c r="N1418" i="9"/>
  <c r="O1418" i="9"/>
  <c r="N1428" i="9"/>
  <c r="O1428" i="9"/>
  <c r="N1437" i="9"/>
  <c r="O1437" i="9"/>
  <c r="O1440" i="9"/>
  <c r="N1440" i="9"/>
  <c r="N1442" i="9"/>
  <c r="O1442" i="9"/>
  <c r="M1380" i="9"/>
  <c r="N1407" i="9"/>
  <c r="O1407" i="9"/>
  <c r="N1416" i="9"/>
  <c r="O1416" i="9"/>
  <c r="N1426" i="9"/>
  <c r="O1426" i="9"/>
  <c r="O1429" i="9"/>
  <c r="N1429" i="9"/>
  <c r="O1431" i="9"/>
  <c r="N1431" i="9"/>
  <c r="O1433" i="9"/>
  <c r="N1433" i="9"/>
  <c r="O1435" i="9"/>
  <c r="N1435" i="9"/>
  <c r="O1483" i="9"/>
  <c r="N1483" i="9"/>
  <c r="N1489" i="9"/>
  <c r="O1489" i="9"/>
  <c r="O1490" i="9"/>
  <c r="N1490" i="9"/>
  <c r="N1493" i="9"/>
  <c r="O1493" i="9"/>
  <c r="O1494" i="9"/>
  <c r="N1494" i="9"/>
  <c r="N1497" i="9"/>
  <c r="O1497" i="9"/>
  <c r="O1498" i="9"/>
  <c r="N1498" i="9"/>
  <c r="O1505" i="9"/>
  <c r="N1505" i="9"/>
  <c r="N1533" i="9"/>
  <c r="O1533" i="9"/>
  <c r="N1560" i="9"/>
  <c r="O1560" i="9"/>
  <c r="N1592" i="9"/>
  <c r="O1592" i="9"/>
  <c r="N1404" i="9"/>
  <c r="N1406" i="9"/>
  <c r="N1408" i="9"/>
  <c r="N1410" i="9"/>
  <c r="N1413" i="9"/>
  <c r="N1415" i="9"/>
  <c r="N1417" i="9"/>
  <c r="N1420" i="9"/>
  <c r="N1422" i="9"/>
  <c r="N1425" i="9"/>
  <c r="N1427" i="9"/>
  <c r="N1436" i="9"/>
  <c r="N1438" i="9"/>
  <c r="N1443" i="9"/>
  <c r="N1453" i="9"/>
  <c r="N1454" i="9"/>
  <c r="N1457" i="9"/>
  <c r="N1458" i="9"/>
  <c r="N1464" i="9"/>
  <c r="O1466" i="9"/>
  <c r="M1468" i="9"/>
  <c r="N1473" i="9"/>
  <c r="O1474" i="9"/>
  <c r="M1477" i="9"/>
  <c r="M1479" i="9"/>
  <c r="M1481" i="9"/>
  <c r="N1511" i="9"/>
  <c r="O1511" i="9"/>
  <c r="N1519" i="9"/>
  <c r="O1519" i="9"/>
  <c r="N1527" i="9"/>
  <c r="O1527" i="9"/>
  <c r="N1545" i="9"/>
  <c r="O1545" i="9"/>
  <c r="N1555" i="9"/>
  <c r="O1555" i="9"/>
  <c r="N1568" i="9"/>
  <c r="O1568" i="9"/>
  <c r="N1600" i="9"/>
  <c r="O1600" i="9"/>
  <c r="O1478" i="9"/>
  <c r="N1478" i="9"/>
  <c r="O1480" i="9"/>
  <c r="N1480" i="9"/>
  <c r="N1487" i="9"/>
  <c r="O1487" i="9"/>
  <c r="O1488" i="9"/>
  <c r="N1488" i="9"/>
  <c r="N1491" i="9"/>
  <c r="O1491" i="9"/>
  <c r="O1492" i="9"/>
  <c r="N1492" i="9"/>
  <c r="N1495" i="9"/>
  <c r="O1495" i="9"/>
  <c r="O1496" i="9"/>
  <c r="N1496" i="9"/>
  <c r="N1499" i="9"/>
  <c r="O1499" i="9"/>
  <c r="O1500" i="9"/>
  <c r="N1500" i="9"/>
  <c r="O1502" i="9"/>
  <c r="N1502" i="9"/>
  <c r="N1566" i="9"/>
  <c r="O1566" i="9"/>
  <c r="N1576" i="9"/>
  <c r="O1576" i="9"/>
  <c r="O1485" i="9"/>
  <c r="N1485" i="9"/>
  <c r="N1509" i="9"/>
  <c r="O1509" i="9"/>
  <c r="N1517" i="9"/>
  <c r="O1517" i="9"/>
  <c r="N1525" i="9"/>
  <c r="O1525" i="9"/>
  <c r="N1535" i="9"/>
  <c r="O1535" i="9"/>
  <c r="N1584" i="9"/>
  <c r="O1584" i="9"/>
  <c r="N1482" i="9"/>
  <c r="N1484" i="9"/>
  <c r="N1486" i="9"/>
  <c r="N1501" i="9"/>
  <c r="N1503" i="9"/>
  <c r="N1504" i="9"/>
  <c r="N1510" i="9"/>
  <c r="M1512" i="9"/>
  <c r="N1518" i="9"/>
  <c r="M1520" i="9"/>
  <c r="N1526" i="9"/>
  <c r="M1542" i="9"/>
  <c r="M1550" i="9"/>
  <c r="N1558" i="9"/>
  <c r="O1559" i="9"/>
  <c r="N1571" i="9"/>
  <c r="N1574" i="9"/>
  <c r="O1574" i="9"/>
  <c r="O1583" i="9"/>
  <c r="O1591" i="9"/>
  <c r="O1599" i="9"/>
  <c r="M1506" i="9"/>
  <c r="M1514" i="9"/>
  <c r="M1522" i="9"/>
  <c r="N1528" i="9"/>
  <c r="N1537" i="9"/>
  <c r="M1547" i="9"/>
  <c r="M1552" i="9"/>
  <c r="N1556" i="9"/>
  <c r="N1561" i="9"/>
  <c r="N1569" i="9"/>
  <c r="N1572" i="9"/>
  <c r="M1579" i="9"/>
  <c r="N1581" i="9"/>
  <c r="M1587" i="9"/>
  <c r="N1589" i="9"/>
  <c r="M1595" i="9"/>
  <c r="N1597" i="9"/>
  <c r="N1513" i="9"/>
  <c r="O1513" i="9"/>
  <c r="N1521" i="9"/>
  <c r="O1521" i="9"/>
  <c r="N1529" i="9"/>
  <c r="O1529" i="9"/>
  <c r="N1538" i="9"/>
  <c r="O1538" i="9"/>
  <c r="N1562" i="9"/>
  <c r="O1562" i="9"/>
  <c r="N1563" i="9"/>
  <c r="N1582" i="9"/>
  <c r="N1590" i="9"/>
  <c r="N1598" i="9"/>
  <c r="N1507" i="9"/>
  <c r="O1507" i="9"/>
  <c r="N1515" i="9"/>
  <c r="O1515" i="9"/>
  <c r="N1523" i="9"/>
  <c r="O1523" i="9"/>
  <c r="N1531" i="9"/>
  <c r="O1531" i="9"/>
  <c r="N1540" i="9"/>
  <c r="O1540" i="9"/>
  <c r="N1548" i="9"/>
  <c r="O1548" i="9"/>
  <c r="N1564" i="9"/>
  <c r="O1564" i="9"/>
  <c r="N1580" i="9"/>
  <c r="O1580" i="9"/>
  <c r="N1588" i="9"/>
  <c r="O1588" i="9"/>
  <c r="N1596" i="9"/>
  <c r="O1596" i="9"/>
  <c r="N1595" i="9" l="1"/>
  <c r="O1595" i="9"/>
  <c r="N1542" i="9"/>
  <c r="O1542" i="9"/>
  <c r="O1506" i="9"/>
  <c r="N1506" i="9"/>
  <c r="O1520" i="9"/>
  <c r="N1520" i="9"/>
  <c r="N1477" i="9"/>
  <c r="O1477" i="9"/>
  <c r="N1380" i="9"/>
  <c r="O1380" i="9"/>
  <c r="N1298" i="9"/>
  <c r="O1298" i="9"/>
  <c r="O1283" i="9"/>
  <c r="N1283" i="9"/>
  <c r="N1253" i="9"/>
  <c r="O1253" i="9"/>
  <c r="N1181" i="9"/>
  <c r="O1181" i="9"/>
  <c r="N1112" i="9"/>
  <c r="O1112" i="9"/>
  <c r="N1105" i="9"/>
  <c r="O1105" i="9"/>
  <c r="N1063" i="9"/>
  <c r="O1063" i="9"/>
  <c r="N1191" i="9"/>
  <c r="O1191" i="9"/>
  <c r="N1120" i="9"/>
  <c r="O1120" i="9"/>
  <c r="N1066" i="9"/>
  <c r="O1066" i="9"/>
  <c r="N704" i="9"/>
  <c r="O704" i="9"/>
  <c r="N705" i="9"/>
  <c r="O705" i="9"/>
  <c r="O692" i="9"/>
  <c r="N692" i="9"/>
  <c r="N1579" i="9"/>
  <c r="O1579" i="9"/>
  <c r="N1550" i="9"/>
  <c r="O1550" i="9"/>
  <c r="N1365" i="9"/>
  <c r="O1365" i="9"/>
  <c r="N1296" i="9"/>
  <c r="O1296" i="9"/>
  <c r="N1261" i="9"/>
  <c r="O1261" i="9"/>
  <c r="N1158" i="9"/>
  <c r="O1158" i="9"/>
  <c r="N1151" i="9"/>
  <c r="O1151" i="9"/>
  <c r="N725" i="9"/>
  <c r="O725" i="9"/>
  <c r="N693" i="9"/>
  <c r="O693" i="9"/>
  <c r="O700" i="9"/>
  <c r="N700" i="9"/>
  <c r="O494" i="9"/>
  <c r="N494" i="9"/>
  <c r="O1481" i="9"/>
  <c r="N1481" i="9"/>
  <c r="N1294" i="9"/>
  <c r="O1294" i="9"/>
  <c r="N1269" i="9"/>
  <c r="O1269" i="9"/>
  <c r="O1256" i="9"/>
  <c r="N1256" i="9"/>
  <c r="N1188" i="9"/>
  <c r="O1188" i="9"/>
  <c r="N1089" i="9"/>
  <c r="O1089" i="9"/>
  <c r="N1173" i="9"/>
  <c r="O1173" i="9"/>
  <c r="N1141" i="9"/>
  <c r="O1141" i="9"/>
  <c r="N1099" i="9"/>
  <c r="O1099" i="9"/>
  <c r="N1195" i="9"/>
  <c r="O1195" i="9"/>
  <c r="N1184" i="9"/>
  <c r="O1184" i="9"/>
  <c r="N1177" i="9"/>
  <c r="O1177" i="9"/>
  <c r="O882" i="9"/>
  <c r="N882" i="9"/>
  <c r="N701" i="9"/>
  <c r="O701" i="9"/>
  <c r="N688" i="9"/>
  <c r="O688" i="9"/>
  <c r="O708" i="9"/>
  <c r="N708" i="9"/>
  <c r="N689" i="9"/>
  <c r="O689" i="9"/>
  <c r="N61" i="9"/>
  <c r="O61" i="9"/>
  <c r="N1552" i="9"/>
  <c r="O1552" i="9"/>
  <c r="O1522" i="9"/>
  <c r="N1522" i="9"/>
  <c r="O1512" i="9"/>
  <c r="N1512" i="9"/>
  <c r="N1587" i="9"/>
  <c r="O1587" i="9"/>
  <c r="N1547" i="9"/>
  <c r="O1547" i="9"/>
  <c r="O1514" i="9"/>
  <c r="N1514" i="9"/>
  <c r="N1479" i="9"/>
  <c r="O1479" i="9"/>
  <c r="N1468" i="9"/>
  <c r="O1468" i="9"/>
  <c r="N1373" i="9"/>
  <c r="O1373" i="9"/>
  <c r="N1357" i="9"/>
  <c r="O1357" i="9"/>
  <c r="N1300" i="9"/>
  <c r="O1300" i="9"/>
  <c r="N1292" i="9"/>
  <c r="O1292" i="9"/>
  <c r="O1264" i="9"/>
  <c r="N1264" i="9"/>
  <c r="N1199" i="9"/>
  <c r="O1199" i="9"/>
  <c r="N1165" i="9"/>
  <c r="O1165" i="9"/>
  <c r="N1135" i="9"/>
  <c r="O1135" i="9"/>
  <c r="N1078" i="9"/>
  <c r="O1078" i="9"/>
  <c r="N1127" i="9"/>
  <c r="O1127" i="9"/>
  <c r="N729" i="9"/>
  <c r="O729" i="9"/>
  <c r="N696" i="9"/>
  <c r="O696" i="9"/>
  <c r="N697" i="9"/>
  <c r="O697" i="9"/>
  <c r="O58" i="9"/>
  <c r="O1" i="9" s="1"/>
  <c r="Q1" i="9" s="1"/>
  <c r="N58" i="9"/>
  <c r="C95" i="1" l="1"/>
  <c r="C98" i="1"/>
  <c r="X44" i="1"/>
  <c r="X14" i="1"/>
  <c r="X24" i="1"/>
  <c r="X17" i="1"/>
  <c r="X8" i="1"/>
  <c r="X45" i="1"/>
  <c r="X31" i="1"/>
  <c r="X35" i="1"/>
  <c r="X42" i="1"/>
  <c r="X27" i="1"/>
  <c r="X15" i="1"/>
  <c r="X10" i="1"/>
  <c r="X11" i="1"/>
  <c r="X7" i="1"/>
  <c r="X32" i="1"/>
  <c r="X22" i="1"/>
  <c r="X49" i="1"/>
  <c r="X46" i="1"/>
  <c r="X43" i="1"/>
  <c r="X33" i="1"/>
  <c r="X40" i="1"/>
  <c r="X20" i="1"/>
  <c r="X25" i="1"/>
  <c r="X9" i="1"/>
  <c r="X39" i="1"/>
  <c r="X18" i="1"/>
  <c r="X5" i="1"/>
  <c r="X19" i="1"/>
  <c r="X13" i="1"/>
  <c r="X41" i="1"/>
  <c r="X34" i="1"/>
  <c r="X30" i="1"/>
  <c r="X47" i="1"/>
  <c r="X21" i="1"/>
  <c r="X6" i="1"/>
  <c r="X29" i="1"/>
  <c r="X36" i="1"/>
  <c r="X23" i="1"/>
  <c r="X28" i="1"/>
  <c r="X38" i="1"/>
  <c r="X16" i="1"/>
  <c r="X26" i="1"/>
  <c r="X37" i="1"/>
  <c r="X48" i="1"/>
  <c r="X12" i="1"/>
  <c r="V12" i="1"/>
  <c r="W12" i="1" s="1"/>
  <c r="V11" i="1"/>
  <c r="W11" i="1" s="1"/>
  <c r="V44" i="1"/>
  <c r="W44" i="1" s="1"/>
  <c r="V14" i="1"/>
  <c r="W14" i="1" s="1"/>
  <c r="V24" i="1"/>
  <c r="W24" i="1" s="1"/>
  <c r="V17" i="1"/>
  <c r="W17" i="1" s="1"/>
  <c r="V8" i="1"/>
  <c r="W8" i="1" s="1"/>
  <c r="V45" i="1"/>
  <c r="W45" i="1" s="1"/>
  <c r="V31" i="1"/>
  <c r="W31" i="1" s="1"/>
  <c r="V35" i="1"/>
  <c r="W35" i="1" s="1"/>
  <c r="V42" i="1"/>
  <c r="W42" i="1" s="1"/>
  <c r="V27" i="1"/>
  <c r="W27" i="1" s="1"/>
  <c r="V15" i="1"/>
  <c r="W15" i="1" s="1"/>
  <c r="V10" i="1"/>
  <c r="W10" i="1" s="1"/>
  <c r="V7" i="1"/>
  <c r="W7" i="1" s="1"/>
  <c r="V32" i="1"/>
  <c r="W32" i="1" s="1"/>
  <c r="V22" i="1"/>
  <c r="W22" i="1" s="1"/>
  <c r="V49" i="1"/>
  <c r="W49" i="1" s="1"/>
  <c r="V46" i="1"/>
  <c r="W46" i="1" s="1"/>
  <c r="V43" i="1"/>
  <c r="W43" i="1" s="1"/>
  <c r="V33" i="1"/>
  <c r="W33" i="1" s="1"/>
  <c r="V40" i="1"/>
  <c r="W40" i="1" s="1"/>
  <c r="V20" i="1"/>
  <c r="W20" i="1" s="1"/>
  <c r="V25" i="1"/>
  <c r="W25" i="1" s="1"/>
  <c r="V9" i="1"/>
  <c r="W9" i="1" s="1"/>
  <c r="V39" i="1"/>
  <c r="W39" i="1" s="1"/>
  <c r="V18" i="1"/>
  <c r="W18" i="1" s="1"/>
  <c r="V5" i="1"/>
  <c r="W5" i="1" s="1"/>
  <c r="V19" i="1"/>
  <c r="W19" i="1" s="1"/>
  <c r="V13" i="1"/>
  <c r="W13" i="1" s="1"/>
  <c r="V41" i="1"/>
  <c r="W41" i="1" s="1"/>
  <c r="V34" i="1"/>
  <c r="W34" i="1" s="1"/>
  <c r="V30" i="1"/>
  <c r="W30" i="1" s="1"/>
  <c r="V47" i="1"/>
  <c r="W47" i="1" s="1"/>
  <c r="V21" i="1"/>
  <c r="W21" i="1" s="1"/>
  <c r="V6" i="1"/>
  <c r="W6" i="1" s="1"/>
  <c r="V29" i="1"/>
  <c r="W29" i="1" s="1"/>
  <c r="V36" i="1"/>
  <c r="W36" i="1" s="1"/>
  <c r="V23" i="1"/>
  <c r="W23" i="1" s="1"/>
  <c r="V28" i="1"/>
  <c r="W28" i="1" s="1"/>
  <c r="V38" i="1"/>
  <c r="W38" i="1" s="1"/>
  <c r="V16" i="1"/>
  <c r="W16" i="1" s="1"/>
  <c r="V26" i="1"/>
  <c r="W26" i="1" s="1"/>
  <c r="V37" i="1"/>
  <c r="W37" i="1" s="1"/>
  <c r="V48" i="1"/>
  <c r="W48" i="1" s="1"/>
  <c r="L73" i="1"/>
  <c r="L50" i="1"/>
  <c r="L75" i="1"/>
  <c r="L80" i="1"/>
  <c r="L53" i="1"/>
  <c r="L61" i="1"/>
  <c r="L51" i="1"/>
  <c r="L55" i="1"/>
  <c r="L82" i="1"/>
  <c r="L74" i="1"/>
  <c r="L52" i="1"/>
  <c r="L71" i="1"/>
  <c r="L77" i="1"/>
  <c r="L56" i="1"/>
  <c r="L64" i="1"/>
  <c r="L62" i="1"/>
  <c r="L67" i="1"/>
  <c r="L66" i="1"/>
  <c r="L70" i="1"/>
  <c r="L65" i="1"/>
  <c r="L58" i="1"/>
  <c r="L72" i="1"/>
  <c r="L78" i="1"/>
  <c r="L57" i="1"/>
  <c r="L83" i="1"/>
  <c r="L59" i="1"/>
  <c r="L69" i="1"/>
  <c r="L79" i="1"/>
  <c r="L63" i="1"/>
  <c r="L76" i="1"/>
  <c r="L81" i="1"/>
  <c r="L68" i="1"/>
  <c r="L48" i="1"/>
  <c r="L42" i="1"/>
  <c r="L60" i="1"/>
  <c r="L39" i="1"/>
  <c r="L46" i="1"/>
  <c r="L40" i="1"/>
  <c r="L41" i="1"/>
  <c r="L35" i="1"/>
  <c r="L38" i="1"/>
  <c r="L47" i="1"/>
  <c r="L26" i="1"/>
  <c r="L45" i="1"/>
  <c r="L44" i="1"/>
  <c r="L28" i="1"/>
  <c r="L15" i="1"/>
  <c r="L29" i="1"/>
  <c r="L24" i="1"/>
  <c r="L37" i="1"/>
  <c r="L34" i="1"/>
  <c r="L49" i="1"/>
  <c r="L36" i="1"/>
  <c r="L9" i="1"/>
  <c r="L21" i="1"/>
  <c r="L22" i="1"/>
  <c r="L43" i="1"/>
  <c r="L32" i="1"/>
  <c r="L31" i="1"/>
  <c r="L17" i="1"/>
  <c r="L14" i="1"/>
  <c r="L23" i="1"/>
  <c r="L25" i="1"/>
  <c r="L33" i="1"/>
  <c r="L30" i="1"/>
  <c r="L27" i="1"/>
  <c r="L11" i="1"/>
  <c r="L20" i="1"/>
  <c r="L10" i="1"/>
  <c r="L18" i="1"/>
  <c r="L12" i="1"/>
  <c r="L16" i="1"/>
  <c r="L19" i="1"/>
  <c r="L7" i="1"/>
  <c r="L13" i="1"/>
  <c r="L5" i="1"/>
  <c r="L6" i="1"/>
  <c r="L8" i="1"/>
  <c r="L54" i="1"/>
  <c r="E16" i="1"/>
  <c r="E33" i="1"/>
  <c r="E14" i="1"/>
  <c r="E31" i="1"/>
  <c r="F85" i="1"/>
  <c r="D85" i="1"/>
  <c r="E85" i="1" s="1"/>
  <c r="G14" i="1"/>
  <c r="G31" i="1"/>
  <c r="G16" i="1"/>
  <c r="G33" i="1"/>
  <c r="K86" i="1"/>
  <c r="H14" i="1" l="1"/>
  <c r="J14" i="1" s="1"/>
  <c r="H16" i="1"/>
  <c r="J16" i="1" s="1"/>
  <c r="I14" i="1"/>
  <c r="H31" i="1"/>
  <c r="J31" i="1" s="1"/>
  <c r="H33" i="1"/>
  <c r="I33" i="1" s="1"/>
  <c r="K92" i="1"/>
  <c r="F92" i="1"/>
  <c r="Y27" i="1"/>
  <c r="Z27" i="1" s="1"/>
  <c r="Y45" i="1"/>
  <c r="Z45" i="1" s="1"/>
  <c r="Y14" i="1"/>
  <c r="Y23" i="1"/>
  <c r="Y20" i="1"/>
  <c r="Z20" i="1" s="1"/>
  <c r="Y46" i="1"/>
  <c r="Z46" i="1" s="1"/>
  <c r="Y21" i="1"/>
  <c r="Z21" i="1" s="1"/>
  <c r="Y41" i="1"/>
  <c r="Z41" i="1" s="1"/>
  <c r="Y7" i="1"/>
  <c r="Z7" i="1" s="1"/>
  <c r="X87" i="1"/>
  <c r="X92" i="1" s="1"/>
  <c r="Y26" i="1"/>
  <c r="Z26" i="1" s="1"/>
  <c r="Y18" i="1"/>
  <c r="Y48" i="1"/>
  <c r="Z48" i="1" s="1"/>
  <c r="Y38" i="1"/>
  <c r="Z38" i="1" s="1"/>
  <c r="Y29" i="1"/>
  <c r="Z29" i="1" s="1"/>
  <c r="Y30" i="1"/>
  <c r="Z30" i="1" s="1"/>
  <c r="Y19" i="1"/>
  <c r="Z19" i="1" s="1"/>
  <c r="Y9" i="1"/>
  <c r="Z9" i="1" s="1"/>
  <c r="Y33" i="1"/>
  <c r="Z33" i="1" s="1"/>
  <c r="Y22" i="1"/>
  <c r="Z22" i="1" s="1"/>
  <c r="Y10" i="1"/>
  <c r="Z10" i="1" s="1"/>
  <c r="Y35" i="1"/>
  <c r="Z35" i="1" s="1"/>
  <c r="Y17" i="1"/>
  <c r="Z17" i="1" s="1"/>
  <c r="Y12" i="1"/>
  <c r="Z12" i="1" s="1"/>
  <c r="Y37" i="1"/>
  <c r="Z37" i="1" s="1"/>
  <c r="Y28" i="1"/>
  <c r="Z28" i="1" s="1"/>
  <c r="Y6" i="1"/>
  <c r="Y34" i="1"/>
  <c r="Z34" i="1" s="1"/>
  <c r="Y5" i="1"/>
  <c r="Z5" i="1" s="1"/>
  <c r="Y25" i="1"/>
  <c r="Z25" i="1" s="1"/>
  <c r="Y43" i="1"/>
  <c r="Y32" i="1"/>
  <c r="Z32" i="1" s="1"/>
  <c r="Y15" i="1"/>
  <c r="Y31" i="1"/>
  <c r="Y24" i="1"/>
  <c r="Z24" i="1" s="1"/>
  <c r="Y16" i="1"/>
  <c r="Z16" i="1" s="1"/>
  <c r="Y36" i="1"/>
  <c r="Z36" i="1" s="1"/>
  <c r="Y47" i="1"/>
  <c r="Y13" i="1"/>
  <c r="Z13" i="1" s="1"/>
  <c r="Y39" i="1"/>
  <c r="Y40" i="1"/>
  <c r="Z40" i="1" s="1"/>
  <c r="Y49" i="1"/>
  <c r="Z49" i="1" s="1"/>
  <c r="Y11" i="1"/>
  <c r="Y42" i="1"/>
  <c r="Z42" i="1" s="1"/>
  <c r="Y8" i="1"/>
  <c r="Z8" i="1" s="1"/>
  <c r="Y44" i="1"/>
  <c r="Z44" i="1" s="1"/>
  <c r="V87" i="1"/>
  <c r="D92" i="1"/>
  <c r="G92" i="1" s="1"/>
  <c r="G85" i="1"/>
  <c r="Z18" i="1" l="1"/>
  <c r="AA18" i="1" s="1"/>
  <c r="W87" i="1"/>
  <c r="V92" i="1"/>
  <c r="Y92" i="1" s="1"/>
  <c r="K1604" i="9"/>
  <c r="Z6" i="1"/>
  <c r="AA6" i="1" s="1"/>
  <c r="Z23" i="1"/>
  <c r="AA23" i="1" s="1"/>
  <c r="Z39" i="1"/>
  <c r="AA39" i="1" s="1"/>
  <c r="Z11" i="1"/>
  <c r="AA11" i="1" s="1"/>
  <c r="Z43" i="1"/>
  <c r="AA43" i="1" s="1"/>
  <c r="AB8" i="1"/>
  <c r="AA10" i="1"/>
  <c r="AA7" i="1"/>
  <c r="AA27" i="1"/>
  <c r="Z14" i="1"/>
  <c r="AA14" i="1" s="1"/>
  <c r="Z15" i="1"/>
  <c r="AA15" i="1" s="1"/>
  <c r="Z31" i="1"/>
  <c r="AA31" i="1" s="1"/>
  <c r="Z47" i="1"/>
  <c r="AA47" i="1" s="1"/>
  <c r="AA35" i="1"/>
  <c r="AA19" i="1"/>
  <c r="I31" i="1"/>
  <c r="AB23" i="1"/>
  <c r="AB14" i="1"/>
  <c r="AB11" i="1"/>
  <c r="I16" i="1"/>
  <c r="AB39" i="1"/>
  <c r="J33" i="1"/>
  <c r="AB43" i="1"/>
  <c r="AA49" i="1"/>
  <c r="AB25" i="1"/>
  <c r="AB9" i="1"/>
  <c r="AA46" i="1"/>
  <c r="AB45" i="1"/>
  <c r="AB7" i="1"/>
  <c r="AB10" i="1"/>
  <c r="AB48" i="1"/>
  <c r="AB20" i="1"/>
  <c r="AB28" i="1"/>
  <c r="AB40" i="1"/>
  <c r="AB36" i="1"/>
  <c r="AA5" i="1"/>
  <c r="AB27" i="1"/>
  <c r="AA42" i="1"/>
  <c r="AA16" i="1"/>
  <c r="AB32" i="1"/>
  <c r="AA34" i="1"/>
  <c r="AA12" i="1"/>
  <c r="AA22" i="1"/>
  <c r="AA30" i="1"/>
  <c r="AB30" i="1"/>
  <c r="AB41" i="1"/>
  <c r="AB15" i="1"/>
  <c r="AB31" i="1"/>
  <c r="AB47" i="1"/>
  <c r="AB18" i="1"/>
  <c r="AB44" i="1"/>
  <c r="AA38" i="1"/>
  <c r="AA37" i="1"/>
  <c r="AB13" i="1"/>
  <c r="AB24" i="1"/>
  <c r="AB17" i="1"/>
  <c r="AA33" i="1"/>
  <c r="AB29" i="1"/>
  <c r="AA26" i="1"/>
  <c r="AA21" i="1"/>
  <c r="AB19" i="1"/>
  <c r="AB35" i="1"/>
  <c r="AB6" i="1"/>
  <c r="AA8" i="1"/>
  <c r="Y87" i="1"/>
  <c r="Z87" i="1" l="1"/>
  <c r="AB87" i="1" s="1"/>
  <c r="AA28" i="1"/>
  <c r="AA9" i="1"/>
  <c r="AA44" i="1"/>
  <c r="AA17" i="1"/>
  <c r="AA41" i="1"/>
  <c r="AB42" i="1"/>
  <c r="AA36" i="1"/>
  <c r="AA13" i="1"/>
  <c r="AB16" i="1"/>
  <c r="AA48" i="1"/>
  <c r="AB22" i="1"/>
  <c r="AB5" i="1"/>
  <c r="AA40" i="1"/>
  <c r="AA20" i="1"/>
  <c r="AB46" i="1"/>
  <c r="AA25" i="1"/>
  <c r="AA29" i="1"/>
  <c r="AB26" i="1"/>
  <c r="AB34" i="1"/>
  <c r="AA45" i="1"/>
  <c r="AB37" i="1"/>
  <c r="AB12" i="1"/>
  <c r="AB49" i="1"/>
  <c r="AB21" i="1"/>
  <c r="AB33" i="1"/>
  <c r="AA24" i="1"/>
  <c r="AB38" i="1"/>
  <c r="AA32" i="1"/>
  <c r="AA87" i="1" l="1"/>
  <c r="C48" i="8"/>
  <c r="B48" i="8"/>
  <c r="F100" i="6" l="1"/>
  <c r="J99" i="6"/>
  <c r="I99" i="6"/>
  <c r="H99" i="6"/>
  <c r="G99" i="6"/>
  <c r="D99" i="6"/>
  <c r="C99" i="6"/>
  <c r="J100" i="6" l="1"/>
  <c r="N52" i="1"/>
  <c r="N53" i="1"/>
  <c r="N54" i="1"/>
  <c r="N55" i="1"/>
  <c r="N57" i="1"/>
  <c r="N71" i="1"/>
  <c r="N79" i="1"/>
  <c r="N65" i="1"/>
  <c r="N69" i="1"/>
  <c r="N58" i="1"/>
  <c r="N67" i="1"/>
  <c r="N70" i="1"/>
  <c r="N41" i="1"/>
  <c r="N34" i="1"/>
  <c r="N31" i="1"/>
  <c r="N22" i="1"/>
  <c r="N33" i="1"/>
  <c r="N38" i="1"/>
  <c r="N68" i="1"/>
  <c r="N76" i="1"/>
  <c r="N83" i="1"/>
  <c r="N27" i="1"/>
  <c r="N49" i="1"/>
  <c r="N46" i="1"/>
  <c r="N30" i="1"/>
  <c r="N47" i="1"/>
  <c r="N26" i="1"/>
  <c r="N14" i="1"/>
  <c r="N10" i="1"/>
  <c r="N7" i="1"/>
  <c r="N25" i="1"/>
  <c r="N39" i="1"/>
  <c r="N13" i="1"/>
  <c r="N6" i="1"/>
  <c r="N29" i="1"/>
  <c r="N36" i="1"/>
  <c r="N42" i="1"/>
  <c r="N72" i="1"/>
  <c r="N73" i="1"/>
  <c r="N74" i="1"/>
  <c r="N75" i="1"/>
  <c r="N21" i="1"/>
  <c r="N32" i="1"/>
  <c r="N19" i="1"/>
  <c r="N16" i="1"/>
  <c r="N35" i="1"/>
  <c r="N56" i="1"/>
  <c r="N77" i="1"/>
  <c r="N59" i="1"/>
  <c r="N60" i="1"/>
  <c r="N61" i="1"/>
  <c r="N62" i="1"/>
  <c r="N63" i="1"/>
  <c r="N78" i="1"/>
  <c r="N20" i="1"/>
  <c r="N18" i="1"/>
  <c r="N23" i="1"/>
  <c r="N12" i="1"/>
  <c r="N15" i="1"/>
  <c r="N43" i="1"/>
  <c r="N40" i="1"/>
  <c r="N9" i="1"/>
  <c r="N5" i="1"/>
  <c r="N28" i="1"/>
  <c r="N44" i="1"/>
  <c r="N50" i="1"/>
  <c r="N24" i="1"/>
  <c r="N45" i="1"/>
  <c r="N64" i="1"/>
  <c r="N66" i="1"/>
  <c r="N80" i="1"/>
  <c r="N48" i="1"/>
  <c r="N81" i="1"/>
  <c r="N82" i="1"/>
  <c r="N17" i="1"/>
  <c r="N8" i="1"/>
  <c r="N11" i="1"/>
  <c r="N37" i="1"/>
  <c r="N51" i="1"/>
  <c r="O8" i="1" l="1"/>
  <c r="P8" i="1" s="1"/>
  <c r="O11" i="1"/>
  <c r="P11" i="1" s="1"/>
  <c r="O81" i="1"/>
  <c r="P81" i="1" s="1"/>
  <c r="O64" i="1"/>
  <c r="P64" i="1" s="1"/>
  <c r="O44" i="1"/>
  <c r="P44" i="1" s="1"/>
  <c r="O40" i="1"/>
  <c r="Q40" i="1" s="1"/>
  <c r="O23" i="1"/>
  <c r="P23" i="1" s="1"/>
  <c r="O63" i="1"/>
  <c r="P63" i="1" s="1"/>
  <c r="O59" i="1"/>
  <c r="P59" i="1" s="1"/>
  <c r="O16" i="1"/>
  <c r="P16" i="1" s="1"/>
  <c r="O75" i="1"/>
  <c r="P75" i="1" s="1"/>
  <c r="O42" i="1"/>
  <c r="P42" i="1" s="1"/>
  <c r="O13" i="1"/>
  <c r="P13" i="1" s="1"/>
  <c r="O10" i="1"/>
  <c r="P10" i="1" s="1"/>
  <c r="O30" i="1"/>
  <c r="P30" i="1" s="1"/>
  <c r="O83" i="1"/>
  <c r="P83" i="1" s="1"/>
  <c r="O33" i="1"/>
  <c r="P33" i="1" s="1"/>
  <c r="O41" i="1"/>
  <c r="P41" i="1" s="1"/>
  <c r="O69" i="1"/>
  <c r="P69" i="1" s="1"/>
  <c r="O57" i="1"/>
  <c r="P57" i="1" s="1"/>
  <c r="O52" i="1"/>
  <c r="P52" i="1" s="1"/>
  <c r="O48" i="1"/>
  <c r="P48" i="1" s="1"/>
  <c r="O28" i="1"/>
  <c r="P28" i="1" s="1"/>
  <c r="O43" i="1"/>
  <c r="P43" i="1" s="1"/>
  <c r="O18" i="1"/>
  <c r="P18" i="1" s="1"/>
  <c r="O62" i="1"/>
  <c r="P62" i="1" s="1"/>
  <c r="O77" i="1"/>
  <c r="P77" i="1" s="1"/>
  <c r="O19" i="1"/>
  <c r="P19" i="1" s="1"/>
  <c r="O74" i="1"/>
  <c r="P74" i="1" s="1"/>
  <c r="O36" i="1"/>
  <c r="P36" i="1" s="1"/>
  <c r="O39" i="1"/>
  <c r="P39" i="1" s="1"/>
  <c r="O14" i="1"/>
  <c r="P14" i="1" s="1"/>
  <c r="O46" i="1"/>
  <c r="P46" i="1" s="1"/>
  <c r="O76" i="1"/>
  <c r="P76" i="1" s="1"/>
  <c r="O22" i="1"/>
  <c r="P22" i="1" s="1"/>
  <c r="O70" i="1"/>
  <c r="P70" i="1" s="1"/>
  <c r="O65" i="1"/>
  <c r="P65" i="1" s="1"/>
  <c r="O55" i="1"/>
  <c r="P55" i="1" s="1"/>
  <c r="O51" i="1"/>
  <c r="P51" i="1" s="1"/>
  <c r="O24" i="1"/>
  <c r="P24" i="1" s="1"/>
  <c r="O20" i="1"/>
  <c r="P20" i="1" s="1"/>
  <c r="O56" i="1"/>
  <c r="P56" i="1" s="1"/>
  <c r="O73" i="1"/>
  <c r="P73" i="1" s="1"/>
  <c r="O25" i="1"/>
  <c r="P25" i="1" s="1"/>
  <c r="O26" i="1"/>
  <c r="P26" i="1" s="1"/>
  <c r="O49" i="1"/>
  <c r="P49" i="1" s="1"/>
  <c r="O68" i="1"/>
  <c r="P68" i="1" s="1"/>
  <c r="O31" i="1"/>
  <c r="P31" i="1" s="1"/>
  <c r="O67" i="1"/>
  <c r="P67" i="1" s="1"/>
  <c r="O79" i="1"/>
  <c r="P79" i="1" s="1"/>
  <c r="O54" i="1"/>
  <c r="P54" i="1" s="1"/>
  <c r="O45" i="1"/>
  <c r="P45" i="1" s="1"/>
  <c r="O17" i="1"/>
  <c r="P17" i="1" s="1"/>
  <c r="O80" i="1"/>
  <c r="P80" i="1" s="1"/>
  <c r="O5" i="1"/>
  <c r="Q5" i="1" s="1"/>
  <c r="O15" i="1"/>
  <c r="P15" i="1" s="1"/>
  <c r="O61" i="1"/>
  <c r="P61" i="1" s="1"/>
  <c r="O32" i="1"/>
  <c r="Q32" i="1" s="1"/>
  <c r="O29" i="1"/>
  <c r="P29" i="1" s="1"/>
  <c r="O37" i="1"/>
  <c r="P37" i="1" s="1"/>
  <c r="O82" i="1"/>
  <c r="P82" i="1" s="1"/>
  <c r="O66" i="1"/>
  <c r="P66" i="1" s="1"/>
  <c r="O50" i="1"/>
  <c r="P50" i="1" s="1"/>
  <c r="O9" i="1"/>
  <c r="P9" i="1" s="1"/>
  <c r="O12" i="1"/>
  <c r="P12" i="1" s="1"/>
  <c r="O78" i="1"/>
  <c r="P78" i="1" s="1"/>
  <c r="O60" i="1"/>
  <c r="Q60" i="1" s="1"/>
  <c r="O35" i="1"/>
  <c r="P35" i="1" s="1"/>
  <c r="O21" i="1"/>
  <c r="P21" i="1" s="1"/>
  <c r="O72" i="1"/>
  <c r="Q72" i="1" s="1"/>
  <c r="O6" i="1"/>
  <c r="P6" i="1" s="1"/>
  <c r="O7" i="1"/>
  <c r="P7" i="1" s="1"/>
  <c r="O47" i="1"/>
  <c r="P47" i="1" s="1"/>
  <c r="O27" i="1"/>
  <c r="P27" i="1" s="1"/>
  <c r="O38" i="1"/>
  <c r="P38" i="1" s="1"/>
  <c r="O34" i="1"/>
  <c r="P34" i="1" s="1"/>
  <c r="O58" i="1"/>
  <c r="P58" i="1" s="1"/>
  <c r="O71" i="1"/>
  <c r="P71" i="1" s="1"/>
  <c r="O53" i="1"/>
  <c r="P53" i="1" s="1"/>
  <c r="C86" i="1"/>
  <c r="L92" i="1" s="1"/>
  <c r="P32" i="1" l="1"/>
  <c r="AC32" i="1" s="1"/>
  <c r="AF32" i="1" s="1"/>
  <c r="Q53" i="1"/>
  <c r="AC21" i="1"/>
  <c r="AF21" i="1" s="1"/>
  <c r="AC38" i="1"/>
  <c r="AF38" i="1" s="1"/>
  <c r="AC6" i="1"/>
  <c r="AF6" i="1" s="1"/>
  <c r="AC29" i="1"/>
  <c r="AF29" i="1" s="1"/>
  <c r="Q15" i="1"/>
  <c r="Q17" i="1"/>
  <c r="Q51" i="1"/>
  <c r="S14" i="1"/>
  <c r="AC14" i="1"/>
  <c r="AC19" i="1"/>
  <c r="AF19" i="1" s="1"/>
  <c r="AC43" i="1"/>
  <c r="AF43" i="1" s="1"/>
  <c r="AC42" i="1"/>
  <c r="AF42" i="1" s="1"/>
  <c r="AD32" i="1"/>
  <c r="AE32" i="1" s="1"/>
  <c r="AC15" i="1"/>
  <c r="AF15" i="1" s="1"/>
  <c r="AC17" i="1"/>
  <c r="AF17" i="1" s="1"/>
  <c r="AC49" i="1"/>
  <c r="AF49" i="1" s="1"/>
  <c r="AC22" i="1"/>
  <c r="AF22" i="1" s="1"/>
  <c r="AC39" i="1"/>
  <c r="AF39" i="1" s="1"/>
  <c r="AC28" i="1"/>
  <c r="AF28" i="1" s="1"/>
  <c r="AC30" i="1"/>
  <c r="AF30" i="1" s="1"/>
  <c r="AC23" i="1"/>
  <c r="AF23" i="1" s="1"/>
  <c r="AC12" i="1"/>
  <c r="AF12" i="1" s="1"/>
  <c r="AD5" i="1"/>
  <c r="AE5" i="1" s="1"/>
  <c r="AF45" i="1"/>
  <c r="AC45" i="1"/>
  <c r="AC26" i="1"/>
  <c r="AF26" i="1" s="1"/>
  <c r="AF20" i="1"/>
  <c r="AC20" i="1"/>
  <c r="AC36" i="1"/>
  <c r="AF36" i="1" s="1"/>
  <c r="AC48" i="1"/>
  <c r="AF48" i="1" s="1"/>
  <c r="AC41" i="1"/>
  <c r="AF41" i="1" s="1"/>
  <c r="AC10" i="1"/>
  <c r="AF10" i="1" s="1"/>
  <c r="S16" i="1"/>
  <c r="AC16" i="1"/>
  <c r="AD40" i="1"/>
  <c r="AE40" i="1" s="1"/>
  <c r="AC11" i="1"/>
  <c r="AF11" i="1" s="1"/>
  <c r="AC27" i="1"/>
  <c r="AF27" i="1" s="1"/>
  <c r="AC47" i="1"/>
  <c r="AF47" i="1" s="1"/>
  <c r="AF34" i="1"/>
  <c r="AC34" i="1"/>
  <c r="AC7" i="1"/>
  <c r="AF7" i="1" s="1"/>
  <c r="AC35" i="1"/>
  <c r="AF35" i="1" s="1"/>
  <c r="AC9" i="1"/>
  <c r="AF9" i="1" s="1"/>
  <c r="AC37" i="1"/>
  <c r="AF37" i="1" s="1"/>
  <c r="Q54" i="1"/>
  <c r="S31" i="1"/>
  <c r="T31" i="1" s="1"/>
  <c r="AC31" i="1"/>
  <c r="AF31" i="1" s="1"/>
  <c r="AC25" i="1"/>
  <c r="AF25" i="1" s="1"/>
  <c r="AF24" i="1"/>
  <c r="AC24" i="1"/>
  <c r="AC46" i="1"/>
  <c r="AF46" i="1" s="1"/>
  <c r="AC18" i="1"/>
  <c r="AF18" i="1" s="1"/>
  <c r="S33" i="1"/>
  <c r="AC33" i="1"/>
  <c r="AF33" i="1" s="1"/>
  <c r="AC13" i="1"/>
  <c r="AF13" i="1" s="1"/>
  <c r="AC44" i="1"/>
  <c r="AF44" i="1" s="1"/>
  <c r="AC8" i="1"/>
  <c r="AF8" i="1" s="1"/>
  <c r="Q10" i="1"/>
  <c r="P60" i="1"/>
  <c r="Q21" i="1"/>
  <c r="Q42" i="1"/>
  <c r="P72" i="1"/>
  <c r="Q65" i="1"/>
  <c r="Q62" i="1"/>
  <c r="T33" i="1"/>
  <c r="Q44" i="1"/>
  <c r="Q6" i="1"/>
  <c r="Q69" i="1"/>
  <c r="Q11" i="1"/>
  <c r="Q47" i="1"/>
  <c r="T14" i="1"/>
  <c r="AF14" i="1"/>
  <c r="Q41" i="1"/>
  <c r="Q13" i="1"/>
  <c r="T16" i="1"/>
  <c r="AF16" i="1"/>
  <c r="P40" i="1"/>
  <c r="P5" i="1"/>
  <c r="Q38" i="1"/>
  <c r="Q82" i="1"/>
  <c r="Q68" i="1"/>
  <c r="Q49" i="1"/>
  <c r="Q73" i="1"/>
  <c r="Q20" i="1"/>
  <c r="Q76" i="1"/>
  <c r="Q39" i="1"/>
  <c r="Q48" i="1"/>
  <c r="Q63" i="1"/>
  <c r="Q58" i="1"/>
  <c r="Q78" i="1"/>
  <c r="Q50" i="1"/>
  <c r="Q80" i="1"/>
  <c r="Q67" i="1"/>
  <c r="Q26" i="1"/>
  <c r="Q24" i="1"/>
  <c r="Q22" i="1"/>
  <c r="Q46" i="1"/>
  <c r="Q43" i="1"/>
  <c r="Q56" i="1"/>
  <c r="Q52" i="1"/>
  <c r="Q16" i="1"/>
  <c r="Q36" i="1"/>
  <c r="Q71" i="1"/>
  <c r="Q34" i="1"/>
  <c r="Q27" i="1"/>
  <c r="Q7" i="1"/>
  <c r="Q12" i="1"/>
  <c r="Q9" i="1"/>
  <c r="Q66" i="1"/>
  <c r="Q37" i="1"/>
  <c r="Q29" i="1"/>
  <c r="Q61" i="1"/>
  <c r="Q45" i="1"/>
  <c r="Q79" i="1"/>
  <c r="Q31" i="1"/>
  <c r="Q55" i="1"/>
  <c r="Q70" i="1"/>
  <c r="Q74" i="1"/>
  <c r="Q77" i="1"/>
  <c r="Q18" i="1"/>
  <c r="Q28" i="1"/>
  <c r="Q33" i="1"/>
  <c r="Q30" i="1"/>
  <c r="Q75" i="1"/>
  <c r="Q81" i="1"/>
  <c r="Q8" i="1"/>
  <c r="Q35" i="1"/>
  <c r="Q25" i="1"/>
  <c r="Q14" i="1"/>
  <c r="Q57" i="1"/>
  <c r="Q59" i="1"/>
  <c r="Q23" i="1"/>
  <c r="Q64" i="1"/>
  <c r="Q19" i="1"/>
  <c r="Q83" i="1"/>
  <c r="L86" i="1"/>
  <c r="R14" i="1" l="1"/>
  <c r="AD14" i="1"/>
  <c r="AD45" i="1"/>
  <c r="AE45" i="1" s="1"/>
  <c r="AD19" i="1"/>
  <c r="AE19" i="1" s="1"/>
  <c r="AD8" i="1"/>
  <c r="AE8" i="1" s="1"/>
  <c r="R33" i="1"/>
  <c r="AD33" i="1"/>
  <c r="AD37" i="1"/>
  <c r="AE37" i="1" s="1"/>
  <c r="AD7" i="1"/>
  <c r="AE7" i="1" s="1"/>
  <c r="AD36" i="1"/>
  <c r="AE36" i="1" s="1"/>
  <c r="AD43" i="1"/>
  <c r="AE43" i="1" s="1"/>
  <c r="AD26" i="1"/>
  <c r="AE26" i="1" s="1"/>
  <c r="AD39" i="1"/>
  <c r="AE39" i="1" s="1"/>
  <c r="AD49" i="1"/>
  <c r="AE49" i="1" s="1"/>
  <c r="AC5" i="1"/>
  <c r="AF5" i="1" s="1"/>
  <c r="AD13" i="1"/>
  <c r="AE13" i="1" s="1"/>
  <c r="AD47" i="1"/>
  <c r="AE47" i="1" s="1"/>
  <c r="AD44" i="1"/>
  <c r="AE44" i="1" s="1"/>
  <c r="AD42" i="1"/>
  <c r="AE42" i="1" s="1"/>
  <c r="AD28" i="1"/>
  <c r="AE28" i="1" s="1"/>
  <c r="AD27" i="1"/>
  <c r="AE27" i="1" s="1"/>
  <c r="AD46" i="1"/>
  <c r="AE46" i="1" s="1"/>
  <c r="AC40" i="1"/>
  <c r="AF40" i="1" s="1"/>
  <c r="AD41" i="1"/>
  <c r="AE41" i="1" s="1"/>
  <c r="AD11" i="1"/>
  <c r="AE11" i="1" s="1"/>
  <c r="AD21" i="1"/>
  <c r="AE21" i="1" s="1"/>
  <c r="AD23" i="1"/>
  <c r="AE23" i="1" s="1"/>
  <c r="AD25" i="1"/>
  <c r="AE25" i="1" s="1"/>
  <c r="AD18" i="1"/>
  <c r="AE18" i="1" s="1"/>
  <c r="AD9" i="1"/>
  <c r="AE9" i="1" s="1"/>
  <c r="AD34" i="1"/>
  <c r="AE34" i="1" s="1"/>
  <c r="AD22" i="1"/>
  <c r="AE22" i="1" s="1"/>
  <c r="AD20" i="1"/>
  <c r="AE20" i="1" s="1"/>
  <c r="AD17" i="1"/>
  <c r="AE17" i="1" s="1"/>
  <c r="R16" i="1"/>
  <c r="AD16" i="1"/>
  <c r="AD35" i="1"/>
  <c r="AE35" i="1" s="1"/>
  <c r="AD30" i="1"/>
  <c r="AE30" i="1" s="1"/>
  <c r="R31" i="1"/>
  <c r="AD31" i="1"/>
  <c r="AD29" i="1"/>
  <c r="AE29" i="1" s="1"/>
  <c r="AD12" i="1"/>
  <c r="AE12" i="1" s="1"/>
  <c r="AD24" i="1"/>
  <c r="AE24" i="1" s="1"/>
  <c r="AD48" i="1"/>
  <c r="AE48" i="1" s="1"/>
  <c r="AD38" i="1"/>
  <c r="AE38" i="1" s="1"/>
  <c r="AD6" i="1"/>
  <c r="AE6" i="1" s="1"/>
  <c r="AD10" i="1"/>
  <c r="AE10" i="1" s="1"/>
  <c r="AD15" i="1"/>
  <c r="AE15" i="1" s="1"/>
  <c r="U14" i="1"/>
  <c r="AE14" i="1"/>
  <c r="U16" i="1"/>
  <c r="AE16" i="1"/>
  <c r="U33" i="1"/>
  <c r="AE33" i="1"/>
  <c r="U31" i="1"/>
  <c r="AE31" i="1"/>
  <c r="T84" i="1"/>
  <c r="M86" i="1"/>
  <c r="AF84" i="1" l="1"/>
  <c r="AE84" i="1"/>
  <c r="U84" i="1"/>
  <c r="N86" i="1"/>
  <c r="O86" i="1" l="1"/>
  <c r="Q86" i="1" s="1"/>
  <c r="AD87" i="1" s="1"/>
  <c r="AE87" i="1" s="1"/>
  <c r="M92" i="1"/>
  <c r="N92" i="1" s="1"/>
  <c r="P86" i="1" l="1"/>
  <c r="AC87" i="1" s="1"/>
  <c r="AF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83" authorId="0" shapeId="0" xr:uid="{7D031E29-008F-214F-BB2A-5DB11381C396}">
      <text>
        <r>
          <rPr>
            <b/>
            <sz val="9"/>
            <color indexed="81"/>
            <rFont val="Segoe UI"/>
            <family val="2"/>
            <charset val="238"/>
          </rPr>
          <t>Autor:</t>
        </r>
        <r>
          <rPr>
            <sz val="9"/>
            <color indexed="81"/>
            <rFont val="Segoe UI"/>
            <family val="2"/>
            <charset val="238"/>
          </rPr>
          <t xml:space="preserve">
suma OM v danej obci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21" authorId="0" shapeId="0" xr:uid="{0C5D73A0-CE02-094D-8E16-998EAD5D16DD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Suma OM v danej obci
</t>
        </r>
      </text>
    </comment>
  </commentList>
</comments>
</file>

<file path=xl/sharedStrings.xml><?xml version="1.0" encoding="utf-8"?>
<sst xmlns="http://schemas.openxmlformats.org/spreadsheetml/2006/main" count="6817" uniqueCount="1686">
  <si>
    <t>Okres</t>
  </si>
  <si>
    <t>PocetTestov</t>
  </si>
  <si>
    <t>PocetPozit</t>
  </si>
  <si>
    <t>Bratislava IV</t>
  </si>
  <si>
    <t>Revúca</t>
  </si>
  <si>
    <t>Banská Štiavnica</t>
  </si>
  <si>
    <t>Rožňava</t>
  </si>
  <si>
    <t>Veľký Krtíš</t>
  </si>
  <si>
    <t>Bratislava III</t>
  </si>
  <si>
    <t>Košice II</t>
  </si>
  <si>
    <t>Bratislava I</t>
  </si>
  <si>
    <t>Bratislava V</t>
  </si>
  <si>
    <t>Žiar nad Hronom</t>
  </si>
  <si>
    <t>Rimavská Sobota</t>
  </si>
  <si>
    <t>Bratislava II</t>
  </si>
  <si>
    <t>Piešťany</t>
  </si>
  <si>
    <t>Senec</t>
  </si>
  <si>
    <t>Galanta</t>
  </si>
  <si>
    <t>Krupina</t>
  </si>
  <si>
    <t>Košice III</t>
  </si>
  <si>
    <t>Malacky</t>
  </si>
  <si>
    <t>Lučenec</t>
  </si>
  <si>
    <t>Pezinok</t>
  </si>
  <si>
    <t>Levice</t>
  </si>
  <si>
    <t>Komárno</t>
  </si>
  <si>
    <t>Poltár</t>
  </si>
  <si>
    <t>Trebišov</t>
  </si>
  <si>
    <t>Hlohovec</t>
  </si>
  <si>
    <t>Zlaté Moravce</t>
  </si>
  <si>
    <t>Košice - okolie</t>
  </si>
  <si>
    <t>Nové Zámky</t>
  </si>
  <si>
    <t>Trnava</t>
  </si>
  <si>
    <t>Košice IV</t>
  </si>
  <si>
    <t>Šaľa</t>
  </si>
  <si>
    <t>Žarnovica</t>
  </si>
  <si>
    <t>Nitra</t>
  </si>
  <si>
    <t>Zvolen</t>
  </si>
  <si>
    <t>Gelnica</t>
  </si>
  <si>
    <t>Košice I</t>
  </si>
  <si>
    <t>Prešov</t>
  </si>
  <si>
    <t>Michalovce</t>
  </si>
  <si>
    <t>Nové Mesto nad Váhom</t>
  </si>
  <si>
    <t>Senica</t>
  </si>
  <si>
    <t>Dunajská Streda</t>
  </si>
  <si>
    <t>Turčianske Teplice</t>
  </si>
  <si>
    <t>Sobrance</t>
  </si>
  <si>
    <t>Vranov nad Topľou</t>
  </si>
  <si>
    <t>Detva</t>
  </si>
  <si>
    <t>Banská Bystrica</t>
  </si>
  <si>
    <t>Trenčín</t>
  </si>
  <si>
    <t>Ilava</t>
  </si>
  <si>
    <t>Stropkov</t>
  </si>
  <si>
    <t>Brezno</t>
  </si>
  <si>
    <t>Žilina</t>
  </si>
  <si>
    <t>Skalica</t>
  </si>
  <si>
    <t>Medzilaborce</t>
  </si>
  <si>
    <t>Svidník</t>
  </si>
  <si>
    <t>Považská Bystrica</t>
  </si>
  <si>
    <t>Spišská Nová Ves</t>
  </si>
  <si>
    <t>Martin</t>
  </si>
  <si>
    <t>Myjava</t>
  </si>
  <si>
    <t>Liptovský Mikuláš</t>
  </si>
  <si>
    <t>Dolný Kubín</t>
  </si>
  <si>
    <t>Bytča</t>
  </si>
  <si>
    <t>Bardejov</t>
  </si>
  <si>
    <t>Topoľčany</t>
  </si>
  <si>
    <t>Poprad</t>
  </si>
  <si>
    <t>Námestovo</t>
  </si>
  <si>
    <t>Snina</t>
  </si>
  <si>
    <t>Humenné</t>
  </si>
  <si>
    <t>Kysucké Nové Mesto</t>
  </si>
  <si>
    <t>Partizánske</t>
  </si>
  <si>
    <t>Kežmarok</t>
  </si>
  <si>
    <t>Prievidza</t>
  </si>
  <si>
    <t>Bánovce nad Bebravou</t>
  </si>
  <si>
    <t>Tvrdošín</t>
  </si>
  <si>
    <t>Ružomberok</t>
  </si>
  <si>
    <t>Levoča</t>
  </si>
  <si>
    <t>Sabinov</t>
  </si>
  <si>
    <t>Púchov</t>
  </si>
  <si>
    <t>Stará Ľubovňa</t>
  </si>
  <si>
    <t>Čadca</t>
  </si>
  <si>
    <t>Bratislava</t>
  </si>
  <si>
    <t>Bojnice</t>
  </si>
  <si>
    <t>Sereď</t>
  </si>
  <si>
    <t>R</t>
  </si>
  <si>
    <t>SE</t>
  </si>
  <si>
    <t>COUNTY</t>
  </si>
  <si>
    <t>ARMY UNIT</t>
  </si>
  <si>
    <t>ATTENDANCE</t>
  </si>
  <si>
    <t>TPR</t>
  </si>
  <si>
    <t>POSITIVES</t>
  </si>
  <si>
    <t>TESTED</t>
  </si>
  <si>
    <t>SUMMARY</t>
  </si>
  <si>
    <t>sum</t>
  </si>
  <si>
    <t>GRAND SUM</t>
  </si>
  <si>
    <t>POPULATION</t>
  </si>
  <si>
    <t>ADDITIONAL TESTING</t>
  </si>
  <si>
    <t>SECOND ROUND (7 and 8 NOV)</t>
  </si>
  <si>
    <t>PILOT (23 to 25 OCT)</t>
  </si>
  <si>
    <t>[N]</t>
  </si>
  <si>
    <t>[%]</t>
  </si>
  <si>
    <t>Sum for 2nd round</t>
  </si>
  <si>
    <t>Sum for 1st round</t>
  </si>
  <si>
    <t>Sum for pilot</t>
  </si>
  <si>
    <t>MIN</t>
  </si>
  <si>
    <t>MAX</t>
  </si>
  <si>
    <t>INFECTED 95% CI</t>
  </si>
  <si>
    <t>POZ RESULTS</t>
  </si>
  <si>
    <t>CONFIDENCE INT</t>
  </si>
  <si>
    <t>CRITICAL VALUE</t>
  </si>
  <si>
    <t>GENERATION TIME</t>
  </si>
  <si>
    <t>TIME BTW TESTS</t>
  </si>
  <si>
    <t>EULER'S NUMBER</t>
  </si>
  <si>
    <t>GROWTH</t>
  </si>
  <si>
    <t>FIRST ROUND (31 OCT and 1 NOV)</t>
  </si>
  <si>
    <t>test_201107</t>
  </si>
  <si>
    <t>poz_201107</t>
  </si>
  <si>
    <t>TPR_201107</t>
  </si>
  <si>
    <t>test_201108</t>
  </si>
  <si>
    <t>poz_201108</t>
  </si>
  <si>
    <t>TPR_201108</t>
  </si>
  <si>
    <t>test</t>
  </si>
  <si>
    <t>poz</t>
  </si>
  <si>
    <t>Nad1%</t>
  </si>
  <si>
    <t>Košický</t>
  </si>
  <si>
    <t>Markovce</t>
  </si>
  <si>
    <t>Prešovský</t>
  </si>
  <si>
    <t>Čirč</t>
  </si>
  <si>
    <t>Zálesie</t>
  </si>
  <si>
    <t>Žilinský</t>
  </si>
  <si>
    <t>Valaská Dubová</t>
  </si>
  <si>
    <t>Ortuťová</t>
  </si>
  <si>
    <t>Vítkovce</t>
  </si>
  <si>
    <t>Rokytov</t>
  </si>
  <si>
    <t>Jurkova Voľa</t>
  </si>
  <si>
    <t>Pstriná</t>
  </si>
  <si>
    <t>Trenčiansky</t>
  </si>
  <si>
    <t>Dolná Breznica</t>
  </si>
  <si>
    <t>Malý Slivník</t>
  </si>
  <si>
    <t>Žipov</t>
  </si>
  <si>
    <t>Čierna Lehota</t>
  </si>
  <si>
    <t>Nitriansky</t>
  </si>
  <si>
    <t>Horné Chlebany</t>
  </si>
  <si>
    <t>Vojtovce</t>
  </si>
  <si>
    <t>Hrabské</t>
  </si>
  <si>
    <t>Pravotice</t>
  </si>
  <si>
    <t>Malcov</t>
  </si>
  <si>
    <t>Kamienka</t>
  </si>
  <si>
    <t>Zubák</t>
  </si>
  <si>
    <t>Vyškovce</t>
  </si>
  <si>
    <t>Dolné Kočkovce</t>
  </si>
  <si>
    <t>Lacková</t>
  </si>
  <si>
    <t>Žabokreky</t>
  </si>
  <si>
    <t>Hlivištia, Baškovce</t>
  </si>
  <si>
    <t>Nedašovce</t>
  </si>
  <si>
    <t>Lipová</t>
  </si>
  <si>
    <t>Šambron</t>
  </si>
  <si>
    <t>Mestečko</t>
  </si>
  <si>
    <t>Vlača, Babie, Ďurďoš, Prosačov</t>
  </si>
  <si>
    <t>Spišské Hanušovce</t>
  </si>
  <si>
    <t>Mníšek nad Popradom</t>
  </si>
  <si>
    <t>Ptrukša</t>
  </si>
  <si>
    <t>Lúčka (LE)</t>
  </si>
  <si>
    <t>Zámutov</t>
  </si>
  <si>
    <t>Vladiča</t>
  </si>
  <si>
    <t>Záriečie</t>
  </si>
  <si>
    <t>Horný Kalník</t>
  </si>
  <si>
    <t>Lednické Rovne</t>
  </si>
  <si>
    <t>Krivoklát</t>
  </si>
  <si>
    <t>Kremná</t>
  </si>
  <si>
    <t>Potok</t>
  </si>
  <si>
    <t>Vojňany</t>
  </si>
  <si>
    <t>Malý Lipník</t>
  </si>
  <si>
    <t>Kolačkov</t>
  </si>
  <si>
    <t>Úloža</t>
  </si>
  <si>
    <t>Kvašov</t>
  </si>
  <si>
    <t>Spišský Štiavnik</t>
  </si>
  <si>
    <t>Trnavský</t>
  </si>
  <si>
    <t>Dunajská streda</t>
  </si>
  <si>
    <t>Hubice</t>
  </si>
  <si>
    <t>Vydrník</t>
  </si>
  <si>
    <t>Smilno</t>
  </si>
  <si>
    <t>Kurimany</t>
  </si>
  <si>
    <t xml:space="preserve">Betlanovce </t>
  </si>
  <si>
    <t>Ohradzany, Sopkovce</t>
  </si>
  <si>
    <t>Vrakúň</t>
  </si>
  <si>
    <t>Krtovce</t>
  </si>
  <si>
    <t>Hrabovec</t>
  </si>
  <si>
    <t>Klčov</t>
  </si>
  <si>
    <t>Zborov</t>
  </si>
  <si>
    <t>Slatina nad Bebravou</t>
  </si>
  <si>
    <t>Haligovce</t>
  </si>
  <si>
    <t>Kolačno</t>
  </si>
  <si>
    <t>Hraničné</t>
  </si>
  <si>
    <t>Zábiedovo</t>
  </si>
  <si>
    <t>Lednica</t>
  </si>
  <si>
    <t>Pusté Pole</t>
  </si>
  <si>
    <t>Ľubotín</t>
  </si>
  <si>
    <t>Jalovec</t>
  </si>
  <si>
    <t>Zbudské Dlhé</t>
  </si>
  <si>
    <t>Červená Voda</t>
  </si>
  <si>
    <t>Veľká Čierna</t>
  </si>
  <si>
    <t>Veľké Chlievany</t>
  </si>
  <si>
    <t>Lysá pod Makytou</t>
  </si>
  <si>
    <t>Dúbrava</t>
  </si>
  <si>
    <t>Poluvsie</t>
  </si>
  <si>
    <t>Kalameny</t>
  </si>
  <si>
    <t>Huty</t>
  </si>
  <si>
    <t>Veľké Hoste</t>
  </si>
  <si>
    <t>Fijaš</t>
  </si>
  <si>
    <t>Forbasy</t>
  </si>
  <si>
    <t>Lomné</t>
  </si>
  <si>
    <t>Hrabušice</t>
  </si>
  <si>
    <t>Banskobystrický</t>
  </si>
  <si>
    <t>Hronská Breznica</t>
  </si>
  <si>
    <t>Nimnica</t>
  </si>
  <si>
    <t>Sádočné</t>
  </si>
  <si>
    <t>Janovce</t>
  </si>
  <si>
    <t>Malá Franková</t>
  </si>
  <si>
    <t>Jakubany</t>
  </si>
  <si>
    <t>Horňany</t>
  </si>
  <si>
    <t>Kostolné Kračany</t>
  </si>
  <si>
    <t>Sedmerovec</t>
  </si>
  <si>
    <t>Hanigovce</t>
  </si>
  <si>
    <t>Nová Polianka</t>
  </si>
  <si>
    <t>Nová Bystrica</t>
  </si>
  <si>
    <t>Veľký Lipník</t>
  </si>
  <si>
    <t>Hertník</t>
  </si>
  <si>
    <t>Malé Krštenany</t>
  </si>
  <si>
    <t>Bobrovník</t>
  </si>
  <si>
    <t>Lipník</t>
  </si>
  <si>
    <t>Jakubova Voľa</t>
  </si>
  <si>
    <t>Vydrná</t>
  </si>
  <si>
    <t>Jakubovany</t>
  </si>
  <si>
    <t>Neporadza</t>
  </si>
  <si>
    <t>Rudinská</t>
  </si>
  <si>
    <t>Nižný Kručov</t>
  </si>
  <si>
    <t>Záskalie</t>
  </si>
  <si>
    <t>Beluša - Hloža</t>
  </si>
  <si>
    <t>Lendak</t>
  </si>
  <si>
    <t>Matiaška, Remeniny, Ruská Voľa, Detrík, Vavrinec</t>
  </si>
  <si>
    <t>Vyšné Repaše</t>
  </si>
  <si>
    <t>Hromoš</t>
  </si>
  <si>
    <t>Korunková</t>
  </si>
  <si>
    <t>Dubová</t>
  </si>
  <si>
    <t>Nová Ľubovňa</t>
  </si>
  <si>
    <t>Vrbnica</t>
  </si>
  <si>
    <t>Košeca</t>
  </si>
  <si>
    <t>Nižný Mirošov</t>
  </si>
  <si>
    <t>Zemplínske Hámre</t>
  </si>
  <si>
    <t>Sverepec</t>
  </si>
  <si>
    <t>Beňadovo</t>
  </si>
  <si>
    <t>Štefanov nad Oravou</t>
  </si>
  <si>
    <t>Turčianska Štiavnička</t>
  </si>
  <si>
    <t>Horná Breznica</t>
  </si>
  <si>
    <t>Rajčany</t>
  </si>
  <si>
    <t>Papradno</t>
  </si>
  <si>
    <t>Ľubiša, Veľopolie</t>
  </si>
  <si>
    <t>Slatinka nad Bebravou</t>
  </si>
  <si>
    <t>Žiar</t>
  </si>
  <si>
    <t>Reľov</t>
  </si>
  <si>
    <t>Bajerovce</t>
  </si>
  <si>
    <t>Slavnica</t>
  </si>
  <si>
    <t>Nižná Olšava</t>
  </si>
  <si>
    <t>Malá Lehôtka</t>
  </si>
  <si>
    <t>Lazy pod Makytou</t>
  </si>
  <si>
    <t>Lopašov</t>
  </si>
  <si>
    <t>Ďačov</t>
  </si>
  <si>
    <t>Gaboltov</t>
  </si>
  <si>
    <t>Záborie</t>
  </si>
  <si>
    <t>Tarnov</t>
  </si>
  <si>
    <t>Kalnište</t>
  </si>
  <si>
    <t>Dohňany</t>
  </si>
  <si>
    <t>Svrčinovec</t>
  </si>
  <si>
    <t>Nižné Ladičkovce, Vyšné Ladičkovce</t>
  </si>
  <si>
    <t>Miňovce</t>
  </si>
  <si>
    <t>Vaľkovňa</t>
  </si>
  <si>
    <t>Ďurďové</t>
  </si>
  <si>
    <t>Vyšná Voľa</t>
  </si>
  <si>
    <t>Lopúchov</t>
  </si>
  <si>
    <t>Veľká Franková</t>
  </si>
  <si>
    <t>Stakčínska Roztoka</t>
  </si>
  <si>
    <t>Kláštor pod Znievom</t>
  </si>
  <si>
    <t>Visolaje</t>
  </si>
  <si>
    <t>Udiča</t>
  </si>
  <si>
    <t>Mojtín</t>
  </si>
  <si>
    <t>Petrová</t>
  </si>
  <si>
    <t>Dravce</t>
  </si>
  <si>
    <t>Chvojnica</t>
  </si>
  <si>
    <t>Vrbov</t>
  </si>
  <si>
    <t>Baškovce, Černina, Turcovce</t>
  </si>
  <si>
    <t>Sklené</t>
  </si>
  <si>
    <t>Benkovce</t>
  </si>
  <si>
    <t>Livov</t>
  </si>
  <si>
    <t>Nitrianské Súčany</t>
  </si>
  <si>
    <t>Slovenská Ves</t>
  </si>
  <si>
    <t>Jurské</t>
  </si>
  <si>
    <t>Jarovnice</t>
  </si>
  <si>
    <t>Beluša</t>
  </si>
  <si>
    <t>Závadka</t>
  </si>
  <si>
    <t>Šarišské Čierne</t>
  </si>
  <si>
    <t>Domaňovce</t>
  </si>
  <si>
    <t>Spišská Stará Ves</t>
  </si>
  <si>
    <t>Jezersko</t>
  </si>
  <si>
    <t>Višňové</t>
  </si>
  <si>
    <t>Liptovská Kokava</t>
  </si>
  <si>
    <t>Veterná Poruba</t>
  </si>
  <si>
    <t>Staškov</t>
  </si>
  <si>
    <t>Vrchteplá</t>
  </si>
  <si>
    <t>Fulianka</t>
  </si>
  <si>
    <t xml:space="preserve">Baka, </t>
  </si>
  <si>
    <t>Hrušovany</t>
  </si>
  <si>
    <t>Žakovce</t>
  </si>
  <si>
    <t>Poľanovce</t>
  </si>
  <si>
    <t>Čelkova Lehota</t>
  </si>
  <si>
    <t>Brezolupy</t>
  </si>
  <si>
    <t>Unín</t>
  </si>
  <si>
    <t>Vyšný Kručov</t>
  </si>
  <si>
    <t>Chocholná - Velčice</t>
  </si>
  <si>
    <t>Kšinná</t>
  </si>
  <si>
    <t>Rudina</t>
  </si>
  <si>
    <t>Šarišské Sokolovce</t>
  </si>
  <si>
    <t>Vrádište</t>
  </si>
  <si>
    <t>Ivančiná</t>
  </si>
  <si>
    <t>Pažiť</t>
  </si>
  <si>
    <t>Hrachovište</t>
  </si>
  <si>
    <t>Ratvaj</t>
  </si>
  <si>
    <t>Dolná Poruba</t>
  </si>
  <si>
    <t>Spišský Hrhov</t>
  </si>
  <si>
    <t>Hlinné, Zlatník</t>
  </si>
  <si>
    <t>Toporec</t>
  </si>
  <si>
    <t>Andrejová</t>
  </si>
  <si>
    <t>Malý Čepčín</t>
  </si>
  <si>
    <t>Veľké Dvorany</t>
  </si>
  <si>
    <t>Lúky</t>
  </si>
  <si>
    <t>Chrabrany</t>
  </si>
  <si>
    <t>Šumiac</t>
  </si>
  <si>
    <t>Čereňany</t>
  </si>
  <si>
    <t>Petrovce</t>
  </si>
  <si>
    <t>Klieština</t>
  </si>
  <si>
    <t>Liptovská Štiavnica</t>
  </si>
  <si>
    <t>Varechovce</t>
  </si>
  <si>
    <t xml:space="preserve"> Malá Čausa</t>
  </si>
  <si>
    <t>Nižný Slavkov</t>
  </si>
  <si>
    <t>Lazany</t>
  </si>
  <si>
    <t>Diviaky nad Nitricou</t>
  </si>
  <si>
    <t>Jasenov</t>
  </si>
  <si>
    <t>Beňadikovce</t>
  </si>
  <si>
    <t>Rajecká Lesná</t>
  </si>
  <si>
    <t>Vitanová</t>
  </si>
  <si>
    <t>Spišské Tomášovce</t>
  </si>
  <si>
    <t>Koprivnica</t>
  </si>
  <si>
    <t>Tvrdomestice</t>
  </si>
  <si>
    <t>Brvnište</t>
  </si>
  <si>
    <t>Spišské Vlachy</t>
  </si>
  <si>
    <t>Jazernica</t>
  </si>
  <si>
    <t>Krížová Ves</t>
  </si>
  <si>
    <t>Veľké Krštenany</t>
  </si>
  <si>
    <t>Hlboké nad Váhom</t>
  </si>
  <si>
    <t xml:space="preserve">Dolný Kubín </t>
  </si>
  <si>
    <t>Horná Lehota</t>
  </si>
  <si>
    <t>Renčišov</t>
  </si>
  <si>
    <t>Brunovce</t>
  </si>
  <si>
    <t xml:space="preserve">Sklabiňa </t>
  </si>
  <si>
    <t>Valaská Belá</t>
  </si>
  <si>
    <t>Veľký Slivník</t>
  </si>
  <si>
    <t>Uzovský Šalgov</t>
  </si>
  <si>
    <t>Podvysoká</t>
  </si>
  <si>
    <t>Moškovec</t>
  </si>
  <si>
    <t>Gbeľany</t>
  </si>
  <si>
    <t>Dolná Mariková</t>
  </si>
  <si>
    <t>Zlaté</t>
  </si>
  <si>
    <t>Rybany</t>
  </si>
  <si>
    <t>Dolná Lehota</t>
  </si>
  <si>
    <t>Údol</t>
  </si>
  <si>
    <t>Nižné Ružbachy</t>
  </si>
  <si>
    <t xml:space="preserve"> Nemčice</t>
  </si>
  <si>
    <t>Skalité</t>
  </si>
  <si>
    <t>Ptičie</t>
  </si>
  <si>
    <t xml:space="preserve">Kluknava </t>
  </si>
  <si>
    <t>Košarovce, Jankovce, Nižná Sitnica</t>
  </si>
  <si>
    <t>Kamenica</t>
  </si>
  <si>
    <t>Stupné</t>
  </si>
  <si>
    <t>Jasenie</t>
  </si>
  <si>
    <t xml:space="preserve">Iliašovce </t>
  </si>
  <si>
    <t>Letanovce</t>
  </si>
  <si>
    <t>Granč - Petrovce</t>
  </si>
  <si>
    <t>Valaská</t>
  </si>
  <si>
    <t>Novoť</t>
  </si>
  <si>
    <t>Hradište</t>
  </si>
  <si>
    <t>Horovce</t>
  </si>
  <si>
    <t>Pružina</t>
  </si>
  <si>
    <t>Mníchova Lehota</t>
  </si>
  <si>
    <t>Plavnica</t>
  </si>
  <si>
    <t>Tatranská Javorina</t>
  </si>
  <si>
    <t>Vlková</t>
  </si>
  <si>
    <t>Lada</t>
  </si>
  <si>
    <t>Poruba</t>
  </si>
  <si>
    <t>Myslina</t>
  </si>
  <si>
    <t>Kurima</t>
  </si>
  <si>
    <t>Geraltov</t>
  </si>
  <si>
    <t>Diviacká nová Ves</t>
  </si>
  <si>
    <t>Abrahámovce (BJ)</t>
  </si>
  <si>
    <t>Brezovica</t>
  </si>
  <si>
    <t>Oščadnica</t>
  </si>
  <si>
    <t xml:space="preserve"> Oponice</t>
  </si>
  <si>
    <t>Rybky</t>
  </si>
  <si>
    <t>Trenčianske Mitice</t>
  </si>
  <si>
    <t>Radoľa</t>
  </si>
  <si>
    <t>Zborov nad Bystricou</t>
  </si>
  <si>
    <t>Očkov</t>
  </si>
  <si>
    <t>Pavlovce, Medzianky, Radvanovce</t>
  </si>
  <si>
    <t>Hubová</t>
  </si>
  <si>
    <t>Jasenica</t>
  </si>
  <si>
    <t>Malé Ripňany</t>
  </si>
  <si>
    <t>Klokočov</t>
  </si>
  <si>
    <t>Kolárovice</t>
  </si>
  <si>
    <t>Pavlova Ves</t>
  </si>
  <si>
    <t>Lukačovce, Víťazovce</t>
  </si>
  <si>
    <t>Hankovce, Dedačov</t>
  </si>
  <si>
    <t>Hradec</t>
  </si>
  <si>
    <t>Nitrica</t>
  </si>
  <si>
    <t>Drietoma</t>
  </si>
  <si>
    <t>Bziny</t>
  </si>
  <si>
    <t>Prečín</t>
  </si>
  <si>
    <t>Ražňany</t>
  </si>
  <si>
    <t>Uhrovec</t>
  </si>
  <si>
    <t>Lenartov</t>
  </si>
  <si>
    <t>Roztoky</t>
  </si>
  <si>
    <t>Zázrivá</t>
  </si>
  <si>
    <t>Lopušné Pažite</t>
  </si>
  <si>
    <t>Jánovce</t>
  </si>
  <si>
    <t>Ruskovce</t>
  </si>
  <si>
    <t>Liesek</t>
  </si>
  <si>
    <t>Baláže</t>
  </si>
  <si>
    <t>Krpeľany</t>
  </si>
  <si>
    <t>Ladce</t>
  </si>
  <si>
    <t>Červený Kameň</t>
  </si>
  <si>
    <t>Zbyňov</t>
  </si>
  <si>
    <t>Vojka nad Dunajom</t>
  </si>
  <si>
    <t>Liptovská Porúbka</t>
  </si>
  <si>
    <t>Hajnej Novej Vsi</t>
  </si>
  <si>
    <t>Čukalovce, Parihuzovce</t>
  </si>
  <si>
    <t>Nedožery- Brezany</t>
  </si>
  <si>
    <t>Paština Závada</t>
  </si>
  <si>
    <t>Turzovka</t>
  </si>
  <si>
    <t>Lipany</t>
  </si>
  <si>
    <t>Trstená na Ostrove</t>
  </si>
  <si>
    <t>Klubina</t>
  </si>
  <si>
    <t>Budkovce</t>
  </si>
  <si>
    <t>Teplička nad Váhom</t>
  </si>
  <si>
    <t>Tisinec</t>
  </si>
  <si>
    <t>Sap</t>
  </si>
  <si>
    <t>Povoda</t>
  </si>
  <si>
    <t>Smižany</t>
  </si>
  <si>
    <t>Podhorany</t>
  </si>
  <si>
    <t>Lodno</t>
  </si>
  <si>
    <t>Čermany</t>
  </si>
  <si>
    <t>Stuľany</t>
  </si>
  <si>
    <t>Gregorovce</t>
  </si>
  <si>
    <t xml:space="preserve">Blatnica </t>
  </si>
  <si>
    <t>Kopčany</t>
  </si>
  <si>
    <t>Nálepkovo</t>
  </si>
  <si>
    <t>Záborské</t>
  </si>
  <si>
    <t>Východná</t>
  </si>
  <si>
    <t>Kobyly</t>
  </si>
  <si>
    <t>Kanianka</t>
  </si>
  <si>
    <t>Koškovce</t>
  </si>
  <si>
    <t>Ľubica</t>
  </si>
  <si>
    <t>Kráľovičove Kračany</t>
  </si>
  <si>
    <t>Legnava</t>
  </si>
  <si>
    <t>Malé Bielice</t>
  </si>
  <si>
    <t>Streženice</t>
  </si>
  <si>
    <t>Gôtovany</t>
  </si>
  <si>
    <t>Vaďovce</t>
  </si>
  <si>
    <t>Slavkovce, Zemplínske Kopčany</t>
  </si>
  <si>
    <t>Baldovce</t>
  </si>
  <si>
    <t>Šandal</t>
  </si>
  <si>
    <t>Beloveža</t>
  </si>
  <si>
    <t>Cerová</t>
  </si>
  <si>
    <t>Spišský Štvrtok</t>
  </si>
  <si>
    <t>Haláčovce</t>
  </si>
  <si>
    <t>Osuské</t>
  </si>
  <si>
    <t>Dulov</t>
  </si>
  <si>
    <t>Leštiny</t>
  </si>
  <si>
    <t>Hatalov</t>
  </si>
  <si>
    <t>Hnilčík</t>
  </si>
  <si>
    <t>Vojkovce</t>
  </si>
  <si>
    <t>Slovenská Ľupča</t>
  </si>
  <si>
    <t>Matysová</t>
  </si>
  <si>
    <t>Párnica</t>
  </si>
  <si>
    <t>Šalgovce</t>
  </si>
  <si>
    <t>Ľutov</t>
  </si>
  <si>
    <t>Hatné</t>
  </si>
  <si>
    <t>Koš</t>
  </si>
  <si>
    <t>Dlhá nad Oravou</t>
  </si>
  <si>
    <t>Sečovská Polianka</t>
  </si>
  <si>
    <t>Úbrež</t>
  </si>
  <si>
    <t>Seniakovce</t>
  </si>
  <si>
    <t>Šarišský Štiavnik</t>
  </si>
  <si>
    <t>Bertotovce</t>
  </si>
  <si>
    <t>Poliakovce</t>
  </si>
  <si>
    <t>Makov</t>
  </si>
  <si>
    <t>Dolný Kalník</t>
  </si>
  <si>
    <t>Pravenec</t>
  </si>
  <si>
    <t>Heľpa</t>
  </si>
  <si>
    <t>Stará Turá</t>
  </si>
  <si>
    <t>Ordzovany</t>
  </si>
  <si>
    <t>Oreské</t>
  </si>
  <si>
    <t>Plevník - Drienové</t>
  </si>
  <si>
    <t>Ľubochňa</t>
  </si>
  <si>
    <t xml:space="preserve">Zakamenné </t>
  </si>
  <si>
    <t>Malé Uherce</t>
  </si>
  <si>
    <t xml:space="preserve">Benice </t>
  </si>
  <si>
    <t xml:space="preserve">Lipovec </t>
  </si>
  <si>
    <t>Gerlachov (BJ)</t>
  </si>
  <si>
    <t>Kyjov</t>
  </si>
  <si>
    <t>Podskalie</t>
  </si>
  <si>
    <t>Petrovice</t>
  </si>
  <si>
    <t>Chlebnice</t>
  </si>
  <si>
    <t>Nemešany</t>
  </si>
  <si>
    <t>Dubové</t>
  </si>
  <si>
    <t>Snežnica</t>
  </si>
  <si>
    <t>Polomka</t>
  </si>
  <si>
    <t>Fričkovce</t>
  </si>
  <si>
    <t>Bolešov</t>
  </si>
  <si>
    <t>Lisková</t>
  </si>
  <si>
    <t>Čierne</t>
  </si>
  <si>
    <t>Jablonové</t>
  </si>
  <si>
    <t>Slovenská Kajňa</t>
  </si>
  <si>
    <t>Nemce</t>
  </si>
  <si>
    <t>Polianka</t>
  </si>
  <si>
    <t>Kráľova Lehota</t>
  </si>
  <si>
    <t>Dubnica nad Váhom</t>
  </si>
  <si>
    <t>Trstená</t>
  </si>
  <si>
    <t>Potoky</t>
  </si>
  <si>
    <t>Bánovce nad Ondavou</t>
  </si>
  <si>
    <t>Výrava, Svetlice, Zbojné, Oľšinkov</t>
  </si>
  <si>
    <t>Lukavica</t>
  </si>
  <si>
    <t>Tuchyňa</t>
  </si>
  <si>
    <t>Prusy</t>
  </si>
  <si>
    <t>Radobica</t>
  </si>
  <si>
    <t>Závadka nad Hronom</t>
  </si>
  <si>
    <t xml:space="preserve">Arnutovce </t>
  </si>
  <si>
    <t xml:space="preserve">Prievidza </t>
  </si>
  <si>
    <t>Veľká Lomnica</t>
  </si>
  <si>
    <t>Okružná</t>
  </si>
  <si>
    <t>Žehňa</t>
  </si>
  <si>
    <t>Okoč</t>
  </si>
  <si>
    <t>Raková</t>
  </si>
  <si>
    <t>Veľký Meder</t>
  </si>
  <si>
    <t>Dvorany nad Nitrou</t>
  </si>
  <si>
    <t>Hanušovce nad Topľou</t>
  </si>
  <si>
    <t>Brestov</t>
  </si>
  <si>
    <t>Nižný Hrušov</t>
  </si>
  <si>
    <t>Smolník</t>
  </si>
  <si>
    <t>Nitrianska Blatnica</t>
  </si>
  <si>
    <t>Hrubov</t>
  </si>
  <si>
    <t>Opatovce nad Nitrou</t>
  </si>
  <si>
    <t>Liptovská Teplá</t>
  </si>
  <si>
    <t>Povina</t>
  </si>
  <si>
    <t>Rajecké Teplice</t>
  </si>
  <si>
    <t>Rakúsy</t>
  </si>
  <si>
    <t xml:space="preserve">Henclová </t>
  </si>
  <si>
    <t>Vislanka</t>
  </si>
  <si>
    <t>Hencovce</t>
  </si>
  <si>
    <t>Hranovnica</t>
  </si>
  <si>
    <t>Richvald</t>
  </si>
  <si>
    <t xml:space="preserve">Lomná </t>
  </si>
  <si>
    <t>Tovarné, Štefanovce, Tovarnianska Polianka</t>
  </si>
  <si>
    <t>Bobrovec</t>
  </si>
  <si>
    <t>Handlová</t>
  </si>
  <si>
    <t>Zemianske Kostoľany</t>
  </si>
  <si>
    <t>Zamarovce</t>
  </si>
  <si>
    <t>Mokroluh</t>
  </si>
  <si>
    <t>Lúčka (SB)</t>
  </si>
  <si>
    <t>Nižná Rybnica</t>
  </si>
  <si>
    <t>Plaveč</t>
  </si>
  <si>
    <t>Chrenovec-Brusno</t>
  </si>
  <si>
    <t>Hiadeľ</t>
  </si>
  <si>
    <t>Hervartov</t>
  </si>
  <si>
    <t>Gribov</t>
  </si>
  <si>
    <t>Komárany</t>
  </si>
  <si>
    <t>Krnča</t>
  </si>
  <si>
    <t>Urmince</t>
  </si>
  <si>
    <t>Veľký Slavkov</t>
  </si>
  <si>
    <t>Vysoká nad Kysucou</t>
  </si>
  <si>
    <t>Osikov</t>
  </si>
  <si>
    <t>Ľubovec</t>
  </si>
  <si>
    <t>Lesnica</t>
  </si>
  <si>
    <t>Solčany</t>
  </si>
  <si>
    <t>Svinná</t>
  </si>
  <si>
    <t>Kochanovce</t>
  </si>
  <si>
    <t>Starina</t>
  </si>
  <si>
    <t>Sedliacka Dubová</t>
  </si>
  <si>
    <t>Rajec</t>
  </si>
  <si>
    <t>Nezbudská Lúčka</t>
  </si>
  <si>
    <t>Spišský Hrušov</t>
  </si>
  <si>
    <t>Drienica</t>
  </si>
  <si>
    <t>Tovarníky,</t>
  </si>
  <si>
    <t>Turie</t>
  </si>
  <si>
    <t>Brezov</t>
  </si>
  <si>
    <t>Stránske</t>
  </si>
  <si>
    <t>Návojovce</t>
  </si>
  <si>
    <t>Hudcovce</t>
  </si>
  <si>
    <t xml:space="preserve">Bystrany </t>
  </si>
  <si>
    <t>Selec</t>
  </si>
  <si>
    <t>Ovčiarsko</t>
  </si>
  <si>
    <t>Výborná</t>
  </si>
  <si>
    <t>Slovenské Pravno</t>
  </si>
  <si>
    <t>Matiašovce</t>
  </si>
  <si>
    <t>Vikartovce</t>
  </si>
  <si>
    <t>Stará Lesná</t>
  </si>
  <si>
    <t>Fačkov</t>
  </si>
  <si>
    <t>Beňuš</t>
  </si>
  <si>
    <t>Lutiše</t>
  </si>
  <si>
    <t>Vrútky</t>
  </si>
  <si>
    <t>Prašice</t>
  </si>
  <si>
    <t>Spišská Teplica</t>
  </si>
  <si>
    <t>Valkovce</t>
  </si>
  <si>
    <t>Podbiel</t>
  </si>
  <si>
    <t>Nováky</t>
  </si>
  <si>
    <t>Ježková Ves</t>
  </si>
  <si>
    <t>Rovné</t>
  </si>
  <si>
    <t>Liptovský Trnovec</t>
  </si>
  <si>
    <t xml:space="preserve">Chrasť nad Hornádom </t>
  </si>
  <si>
    <t>Krásno nad Kysucou</t>
  </si>
  <si>
    <t>Buglovce</t>
  </si>
  <si>
    <t>Horná Poruba</t>
  </si>
  <si>
    <t>Mad</t>
  </si>
  <si>
    <t>Sklabinský Podzámok</t>
  </si>
  <si>
    <t>Kendice</t>
  </si>
  <si>
    <t>Považany</t>
  </si>
  <si>
    <t>Maršová - Rašov</t>
  </si>
  <si>
    <t>Trhovište</t>
  </si>
  <si>
    <t>Pčoliné</t>
  </si>
  <si>
    <t>Harhaj</t>
  </si>
  <si>
    <t>Hažín nad Cirochou</t>
  </si>
  <si>
    <t>Korytné</t>
  </si>
  <si>
    <t>Dolné Srnie</t>
  </si>
  <si>
    <t>Spišská Belá</t>
  </si>
  <si>
    <t>Nitrianské Rudno</t>
  </si>
  <si>
    <t>Valča</t>
  </si>
  <si>
    <t>Budča</t>
  </si>
  <si>
    <t>Michalová</t>
  </si>
  <si>
    <t>Mútne</t>
  </si>
  <si>
    <t>Nižný Hrabovec</t>
  </si>
  <si>
    <t>Pavčina Lehota</t>
  </si>
  <si>
    <t>Prosiek</t>
  </si>
  <si>
    <t>Horné Srnie</t>
  </si>
  <si>
    <t>Havaj</t>
  </si>
  <si>
    <t>Spišské Bystré</t>
  </si>
  <si>
    <t>Chminianske Jakubovany</t>
  </si>
  <si>
    <t xml:space="preserve">Žehra </t>
  </si>
  <si>
    <t xml:space="preserve">Hincovce </t>
  </si>
  <si>
    <t xml:space="preserve">Jamník </t>
  </si>
  <si>
    <t>Veľkrop</t>
  </si>
  <si>
    <t>Koválovec</t>
  </si>
  <si>
    <t>Cígeľ</t>
  </si>
  <si>
    <t>Čerín</t>
  </si>
  <si>
    <t>Šajdíkove Humence</t>
  </si>
  <si>
    <t>Vechec, Juskova Voľa</t>
  </si>
  <si>
    <t>Zubrohlava</t>
  </si>
  <si>
    <t xml:space="preserve">Ratkovo </t>
  </si>
  <si>
    <t>Babiná</t>
  </si>
  <si>
    <t>Ubľa, Brezovec, Michajlov</t>
  </si>
  <si>
    <t>Nemšová</t>
  </si>
  <si>
    <t>Koniarovce</t>
  </si>
  <si>
    <t>Jakovany</t>
  </si>
  <si>
    <t>Krajné</t>
  </si>
  <si>
    <t>Ťapešovo</t>
  </si>
  <si>
    <t>Liptovské Sliače</t>
  </si>
  <si>
    <t xml:space="preserve">Oľšavka </t>
  </si>
  <si>
    <t>Partizánska Ľupča</t>
  </si>
  <si>
    <t>Príbovce</t>
  </si>
  <si>
    <t>Ráztočno</t>
  </si>
  <si>
    <t>Stará Bystrica</t>
  </si>
  <si>
    <t>Topoľníky</t>
  </si>
  <si>
    <t>Vyšný Mirošov</t>
  </si>
  <si>
    <t>Zliechov</t>
  </si>
  <si>
    <t>Litmanová</t>
  </si>
  <si>
    <t>Tajov</t>
  </si>
  <si>
    <t>Malé Dvorníky</t>
  </si>
  <si>
    <t>Horný Hričov</t>
  </si>
  <si>
    <t>Pichne</t>
  </si>
  <si>
    <t>Ohrady</t>
  </si>
  <si>
    <t>Kobylnice</t>
  </si>
  <si>
    <t>Haluzice</t>
  </si>
  <si>
    <t>Oravská Polhora</t>
  </si>
  <si>
    <t>Dlhá nad Kysucou</t>
  </si>
  <si>
    <t>Dúbravy</t>
  </si>
  <si>
    <t>Podbrezová</t>
  </si>
  <si>
    <t>Vršatské Podhradie</t>
  </si>
  <si>
    <t>Chynorany</t>
  </si>
  <si>
    <t>Švábovce</t>
  </si>
  <si>
    <t xml:space="preserve">Košťany nad Turcom </t>
  </si>
  <si>
    <t>Podhorie</t>
  </si>
  <si>
    <t>Rohov</t>
  </si>
  <si>
    <t>Huncovce</t>
  </si>
  <si>
    <t>Porúbka</t>
  </si>
  <si>
    <t>Brusnica</t>
  </si>
  <si>
    <t>Duplín</t>
  </si>
  <si>
    <t xml:space="preserve"> Kostolná Ves</t>
  </si>
  <si>
    <t>Horná Ves</t>
  </si>
  <si>
    <t>Rohovce</t>
  </si>
  <si>
    <t>Poruba pod Vihorlatom</t>
  </si>
  <si>
    <t>Veľké Držkovce</t>
  </si>
  <si>
    <t>Dolný Lieskov</t>
  </si>
  <si>
    <t>Pokrývač</t>
  </si>
  <si>
    <t>Brusno</t>
  </si>
  <si>
    <t>Bobrov</t>
  </si>
  <si>
    <t>Mlynky</t>
  </si>
  <si>
    <t>Zlatníky</t>
  </si>
  <si>
    <t>Krušetnica</t>
  </si>
  <si>
    <t>Korňa</t>
  </si>
  <si>
    <t>Súľov - Hradná</t>
  </si>
  <si>
    <t>Ňárad</t>
  </si>
  <si>
    <t>Medzibrod</t>
  </si>
  <si>
    <t>Hrabovec nad Laborcom</t>
  </si>
  <si>
    <t>Lietavská Lúčka</t>
  </si>
  <si>
    <t>Vyšné Ružbachy</t>
  </si>
  <si>
    <t>Veľká Hradná</t>
  </si>
  <si>
    <t>Adamovské Kochanovce</t>
  </si>
  <si>
    <t>Pozdišovce</t>
  </si>
  <si>
    <t xml:space="preserve"> Kovarce</t>
  </si>
  <si>
    <t>Zlatá Baňa</t>
  </si>
  <si>
    <t>Domaniža</t>
  </si>
  <si>
    <t>Podolínec</t>
  </si>
  <si>
    <t>Lehnice</t>
  </si>
  <si>
    <t>Pohorelá</t>
  </si>
  <si>
    <t>Kriváň</t>
  </si>
  <si>
    <t>Zaškov</t>
  </si>
  <si>
    <t>Radošovce</t>
  </si>
  <si>
    <t>Hronec</t>
  </si>
  <si>
    <t>Krivé</t>
  </si>
  <si>
    <t>Lomnička</t>
  </si>
  <si>
    <t>Malé Lednice</t>
  </si>
  <si>
    <t>Ihľany</t>
  </si>
  <si>
    <t>Lesné</t>
  </si>
  <si>
    <t>Nižná Voľa</t>
  </si>
  <si>
    <t>Bajany</t>
  </si>
  <si>
    <t>Komjatná</t>
  </si>
  <si>
    <t>Potvorice</t>
  </si>
  <si>
    <t>Dlhé nad Cirochou</t>
  </si>
  <si>
    <t>Stráne pod Tatrami</t>
  </si>
  <si>
    <t>Suchá Hora</t>
  </si>
  <si>
    <t>Sveržov</t>
  </si>
  <si>
    <t>Veľká Lehôtka</t>
  </si>
  <si>
    <t>Zolná</t>
  </si>
  <si>
    <t>Brežany</t>
  </si>
  <si>
    <t>Lúčka (SK)</t>
  </si>
  <si>
    <t>Dúbravica</t>
  </si>
  <si>
    <t>Sihelné</t>
  </si>
  <si>
    <t>Veľké Rovné</t>
  </si>
  <si>
    <t>Bodovce</t>
  </si>
  <si>
    <t>Banské</t>
  </si>
  <si>
    <t>Soblahov</t>
  </si>
  <si>
    <t>Dúbravka</t>
  </si>
  <si>
    <t>Chmeľovec</t>
  </si>
  <si>
    <t>Dežerice</t>
  </si>
  <si>
    <t>Suché</t>
  </si>
  <si>
    <t>Podkylava</t>
  </si>
  <si>
    <t>Horná Mariková</t>
  </si>
  <si>
    <t>Stankovany</t>
  </si>
  <si>
    <t>Bežovce</t>
  </si>
  <si>
    <t>Vaniškovce</t>
  </si>
  <si>
    <t>Vyšná Olšava</t>
  </si>
  <si>
    <t>Šípkov</t>
  </si>
  <si>
    <t>Práznovce</t>
  </si>
  <si>
    <t>Telgárt</t>
  </si>
  <si>
    <t>Klížske Hradište, Veľký Klíž</t>
  </si>
  <si>
    <t>Breznica</t>
  </si>
  <si>
    <t>Preseľany</t>
  </si>
  <si>
    <t>Nesluša</t>
  </si>
  <si>
    <t>Dulova Ves</t>
  </si>
  <si>
    <t>Veľké Uherce</t>
  </si>
  <si>
    <t>Kuklov</t>
  </si>
  <si>
    <t>Belá</t>
  </si>
  <si>
    <t>Pataš</t>
  </si>
  <si>
    <t>Tvarožná</t>
  </si>
  <si>
    <t>Horná Súča</t>
  </si>
  <si>
    <t>Čierny Balog</t>
  </si>
  <si>
    <t>Veľké Revištia, Gajdoš</t>
  </si>
  <si>
    <t>Rabča</t>
  </si>
  <si>
    <t>Drienov</t>
  </si>
  <si>
    <t>Hozelec</t>
  </si>
  <si>
    <t>Kysucký Lieskovec</t>
  </si>
  <si>
    <t>Dolný Štál</t>
  </si>
  <si>
    <t>Krasňany</t>
  </si>
  <si>
    <t>Liešťany</t>
  </si>
  <si>
    <t xml:space="preserve">Bystrička </t>
  </si>
  <si>
    <t>Pruské</t>
  </si>
  <si>
    <t>Kojatice</t>
  </si>
  <si>
    <t>Červenica</t>
  </si>
  <si>
    <t>Demjata</t>
  </si>
  <si>
    <t>Čachtice</t>
  </si>
  <si>
    <t>Moravský Svätý Ján</t>
  </si>
  <si>
    <t>Slovany</t>
  </si>
  <si>
    <t>Šuňava</t>
  </si>
  <si>
    <t>Ostrovany</t>
  </si>
  <si>
    <t>Štrba</t>
  </si>
  <si>
    <t>Jablonov</t>
  </si>
  <si>
    <t>Častkov</t>
  </si>
  <si>
    <t>Kamenica nad Cirochou</t>
  </si>
  <si>
    <t>Kojšov</t>
  </si>
  <si>
    <t>Dubodiel</t>
  </si>
  <si>
    <t>Miklušovce</t>
  </si>
  <si>
    <t>Kružlov</t>
  </si>
  <si>
    <t>Livinské Opatovce</t>
  </si>
  <si>
    <t>Hôrka</t>
  </si>
  <si>
    <t>Štvrtok</t>
  </si>
  <si>
    <t>Kapušianské Kľačany</t>
  </si>
  <si>
    <t>Čabalovce</t>
  </si>
  <si>
    <t>Turčianské Jaseno</t>
  </si>
  <si>
    <t>Lehota pod Vtáčnikom</t>
  </si>
  <si>
    <t>Konská</t>
  </si>
  <si>
    <t>Zubné, Adidovce, Nechválova  Polianka</t>
  </si>
  <si>
    <t>Abranovce</t>
  </si>
  <si>
    <t>Stročín</t>
  </si>
  <si>
    <t>Horné Naštice</t>
  </si>
  <si>
    <t>Zvolenská Slatina</t>
  </si>
  <si>
    <t>Medzany</t>
  </si>
  <si>
    <t>Čaklov</t>
  </si>
  <si>
    <t>Brodské</t>
  </si>
  <si>
    <t>Drienovská Nová Ves</t>
  </si>
  <si>
    <t>Liptovská Teplička</t>
  </si>
  <si>
    <t>Janovík</t>
  </si>
  <si>
    <t>Šiba</t>
  </si>
  <si>
    <t>Veľká Čausa</t>
  </si>
  <si>
    <t>Kvakovce</t>
  </si>
  <si>
    <t>Hlboké</t>
  </si>
  <si>
    <t>Smolinské</t>
  </si>
  <si>
    <t>Slovenská Volová, Gruzovce</t>
  </si>
  <si>
    <t>Horná Mičiná</t>
  </si>
  <si>
    <t>Necpaly</t>
  </si>
  <si>
    <t>Lužany pri Topli</t>
  </si>
  <si>
    <t>Trenčianske Teplice</t>
  </si>
  <si>
    <t>Ďurčiná</t>
  </si>
  <si>
    <t>Trenčianska Teplá</t>
  </si>
  <si>
    <t>Hvozdnica</t>
  </si>
  <si>
    <t>Krásna Ves</t>
  </si>
  <si>
    <t>Giraltovce</t>
  </si>
  <si>
    <t>Oravský Podzámok</t>
  </si>
  <si>
    <t>Rudno</t>
  </si>
  <si>
    <t>Varhaňovce</t>
  </si>
  <si>
    <t>Vyšný Žipov, Petkovce</t>
  </si>
  <si>
    <t>Krišovská Liesková</t>
  </si>
  <si>
    <t>Lemešany</t>
  </si>
  <si>
    <t>Ostratice</t>
  </si>
  <si>
    <t>Blatná na Ostrove</t>
  </si>
  <si>
    <t>Kružlová</t>
  </si>
  <si>
    <t>Veličná</t>
  </si>
  <si>
    <t xml:space="preserve">Odorín </t>
  </si>
  <si>
    <t>Klin</t>
  </si>
  <si>
    <t>Hladovka</t>
  </si>
  <si>
    <t>Čavoj</t>
  </si>
  <si>
    <t>Hunkovce</t>
  </si>
  <si>
    <t>Vyšný Kubín</t>
  </si>
  <si>
    <t>Častkovce</t>
  </si>
  <si>
    <t>Vasiľov</t>
  </si>
  <si>
    <t>Svit</t>
  </si>
  <si>
    <t>Čičarovce</t>
  </si>
  <si>
    <t>Široké</t>
  </si>
  <si>
    <t xml:space="preserve"> Kuzmice</t>
  </si>
  <si>
    <t>Zákopčie</t>
  </si>
  <si>
    <t>Podhoroď, Inovce, Beňatina</t>
  </si>
  <si>
    <t>Veľké Ripňany</t>
  </si>
  <si>
    <t>Jurová</t>
  </si>
  <si>
    <t>Vlkanová</t>
  </si>
  <si>
    <t>Uzovce</t>
  </si>
  <si>
    <t>Torysa</t>
  </si>
  <si>
    <t>Čelovce</t>
  </si>
  <si>
    <t>Bušovce</t>
  </si>
  <si>
    <t>Ludrová</t>
  </si>
  <si>
    <t>Habovka</t>
  </si>
  <si>
    <t>Súlovce</t>
  </si>
  <si>
    <t>Pobedim</t>
  </si>
  <si>
    <t>Fintice</t>
  </si>
  <si>
    <t>Jarabina</t>
  </si>
  <si>
    <t xml:space="preserve"> Nitrianska Streda</t>
  </si>
  <si>
    <t>Petrova Ves</t>
  </si>
  <si>
    <t xml:space="preserve"> Horné Štitáre</t>
  </si>
  <si>
    <t xml:space="preserve">Poráč </t>
  </si>
  <si>
    <t>Važec</t>
  </si>
  <si>
    <t>Ľubietová</t>
  </si>
  <si>
    <t>Ochodnica</t>
  </si>
  <si>
    <t>Nadlice</t>
  </si>
  <si>
    <t>Kalinov</t>
  </si>
  <si>
    <t>Turčiansky Ďur</t>
  </si>
  <si>
    <t>Markušovce</t>
  </si>
  <si>
    <t>Bretejovce</t>
  </si>
  <si>
    <t>Norovce</t>
  </si>
  <si>
    <t>Pečovská Nová Ves</t>
  </si>
  <si>
    <t>Klátová nová Ves</t>
  </si>
  <si>
    <t>Nededza</t>
  </si>
  <si>
    <t>Lackovce</t>
  </si>
  <si>
    <t>Krásna Lúka</t>
  </si>
  <si>
    <t>Harmanec</t>
  </si>
  <si>
    <t>Vlachy</t>
  </si>
  <si>
    <t>Trenčianske Stankovce</t>
  </si>
  <si>
    <t>Sebedín - Bečov</t>
  </si>
  <si>
    <t>Hendrichovce</t>
  </si>
  <si>
    <t>Kuková</t>
  </si>
  <si>
    <t>Hviezdoslavov</t>
  </si>
  <si>
    <t>Turany</t>
  </si>
  <si>
    <t>Veľké Blahovo</t>
  </si>
  <si>
    <t>Sedlice</t>
  </si>
  <si>
    <t>Víťaz</t>
  </si>
  <si>
    <t>Bobot</t>
  </si>
  <si>
    <t>Horná Streda</t>
  </si>
  <si>
    <t>Podkriváň</t>
  </si>
  <si>
    <t>Veľké Slemence</t>
  </si>
  <si>
    <t>Dražkovce</t>
  </si>
  <si>
    <t>Šaštín - Stráže</t>
  </si>
  <si>
    <t>Bojná</t>
  </si>
  <si>
    <t>Malá Hradná</t>
  </si>
  <si>
    <t>Spišské Podhradie</t>
  </si>
  <si>
    <t>Gbely</t>
  </si>
  <si>
    <t>Fričovce</t>
  </si>
  <si>
    <t>Nitrianské Pravno</t>
  </si>
  <si>
    <t>Trenčianske Jastrabie</t>
  </si>
  <si>
    <t>Kokošovce</t>
  </si>
  <si>
    <t>Orlov</t>
  </si>
  <si>
    <t>Varín</t>
  </si>
  <si>
    <t>Bukovce</t>
  </si>
  <si>
    <t>Vyšné Remety, Vyšná Rybnica</t>
  </si>
  <si>
    <t>Kračúnovce</t>
  </si>
  <si>
    <t>Lokca</t>
  </si>
  <si>
    <t>Istebné</t>
  </si>
  <si>
    <t>Podtureň</t>
  </si>
  <si>
    <t>Sačurov</t>
  </si>
  <si>
    <t>Báč</t>
  </si>
  <si>
    <t>Terňa</t>
  </si>
  <si>
    <t>Čenkovce</t>
  </si>
  <si>
    <t>Oravské Veselé</t>
  </si>
  <si>
    <t>Korytárky</t>
  </si>
  <si>
    <t>Kolonica</t>
  </si>
  <si>
    <t>Šútovce</t>
  </si>
  <si>
    <t>Šarišské Michaľany</t>
  </si>
  <si>
    <t>Pochabany</t>
  </si>
  <si>
    <t>Stakčín</t>
  </si>
  <si>
    <t>Klenov</t>
  </si>
  <si>
    <t>Mlynica</t>
  </si>
  <si>
    <t>Štiavnik</t>
  </si>
  <si>
    <t>Nemečky</t>
  </si>
  <si>
    <t>Liptovské Revúce</t>
  </si>
  <si>
    <t>Nová Dubnica</t>
  </si>
  <si>
    <t>Rudlov</t>
  </si>
  <si>
    <t>Vyšný Orlík</t>
  </si>
  <si>
    <t>Horná Potôň</t>
  </si>
  <si>
    <t>Likavka</t>
  </si>
  <si>
    <t>Kľušov</t>
  </si>
  <si>
    <t>Strečno</t>
  </si>
  <si>
    <t xml:space="preserve">Harichovce </t>
  </si>
  <si>
    <t>Kľače</t>
  </si>
  <si>
    <t>Malčice</t>
  </si>
  <si>
    <t>Lascov</t>
  </si>
  <si>
    <t>Bošany</t>
  </si>
  <si>
    <t>Čimhová</t>
  </si>
  <si>
    <t>Petrovany</t>
  </si>
  <si>
    <t>Bystričnany</t>
  </si>
  <si>
    <t>Kurov</t>
  </si>
  <si>
    <t>Sučany</t>
  </si>
  <si>
    <t>Zemianske Podhradie</t>
  </si>
  <si>
    <t>Prietrž</t>
  </si>
  <si>
    <t>Vernár</t>
  </si>
  <si>
    <t>Trnávka</t>
  </si>
  <si>
    <t>Vysoké Tatry</t>
  </si>
  <si>
    <t>Turová</t>
  </si>
  <si>
    <t>Trenčianska Turná</t>
  </si>
  <si>
    <t>Proč</t>
  </si>
  <si>
    <t>Šarišské Jastrabie</t>
  </si>
  <si>
    <t>Hriňová</t>
  </si>
  <si>
    <t>Ludanice</t>
  </si>
  <si>
    <t>Pečeňany</t>
  </si>
  <si>
    <t>Kostolec</t>
  </si>
  <si>
    <t>Macov</t>
  </si>
  <si>
    <t>Ňagov</t>
  </si>
  <si>
    <t>Hričovské Podhradie</t>
  </si>
  <si>
    <t>Župčany</t>
  </si>
  <si>
    <t>Kálnica</t>
  </si>
  <si>
    <t>Blahová</t>
  </si>
  <si>
    <t>Komárov</t>
  </si>
  <si>
    <t>Mestisko</t>
  </si>
  <si>
    <t>Košecké Podhradie</t>
  </si>
  <si>
    <t>Ľubotice</t>
  </si>
  <si>
    <t>Maťovské Vojkovce</t>
  </si>
  <si>
    <t>Kocurany</t>
  </si>
  <si>
    <t xml:space="preserve">Radošina </t>
  </si>
  <si>
    <t>Dlhé Pole</t>
  </si>
  <si>
    <t>Tročany</t>
  </si>
  <si>
    <t>Košariská</t>
  </si>
  <si>
    <t>Lietavská Svinná - Babkov</t>
  </si>
  <si>
    <t>Poriadie</t>
  </si>
  <si>
    <t>Smrdáky</t>
  </si>
  <si>
    <t>Dunajov</t>
  </si>
  <si>
    <t>Vígľaská Huta - Kalinka</t>
  </si>
  <si>
    <t>Kvačany</t>
  </si>
  <si>
    <t>Boheľov</t>
  </si>
  <si>
    <t>Lazisko</t>
  </si>
  <si>
    <t>Švedlár</t>
  </si>
  <si>
    <t>Nižná</t>
  </si>
  <si>
    <t>Dubovce</t>
  </si>
  <si>
    <t>Teriakovce</t>
  </si>
  <si>
    <t>Seč</t>
  </si>
  <si>
    <t>Lesíček</t>
  </si>
  <si>
    <t>Malatiná</t>
  </si>
  <si>
    <t>Dubovica</t>
  </si>
  <si>
    <t>Počarová</t>
  </si>
  <si>
    <t>Liptovský Hrádok</t>
  </si>
  <si>
    <t>Dojč</t>
  </si>
  <si>
    <t>Belá nad Cirochou</t>
  </si>
  <si>
    <t>Dolné Naštice</t>
  </si>
  <si>
    <t>Sedliská, Vyšný Kazimír</t>
  </si>
  <si>
    <t>Mokrý Háj</t>
  </si>
  <si>
    <t>Lúka</t>
  </si>
  <si>
    <t>Stráža</t>
  </si>
  <si>
    <t>Stráňavy</t>
  </si>
  <si>
    <t>Ruská, Budince</t>
  </si>
  <si>
    <t>Tulčík</t>
  </si>
  <si>
    <t>Janíky</t>
  </si>
  <si>
    <t>Švošov</t>
  </si>
  <si>
    <t>Davidov</t>
  </si>
  <si>
    <t>Liptovský Ján</t>
  </si>
  <si>
    <t>Holíč</t>
  </si>
  <si>
    <t>Liptovská Osada</t>
  </si>
  <si>
    <t>Bohunice</t>
  </si>
  <si>
    <t>Šamorín</t>
  </si>
  <si>
    <t>Veľké Bedzany</t>
  </si>
  <si>
    <t>Slopná</t>
  </si>
  <si>
    <t xml:space="preserve">Kolinovce </t>
  </si>
  <si>
    <t>Radoma</t>
  </si>
  <si>
    <t xml:space="preserve"> Jacovce</t>
  </si>
  <si>
    <t>Krásno</t>
  </si>
  <si>
    <t>Divinka</t>
  </si>
  <si>
    <t>Lekárovce, Pinkovce</t>
  </si>
  <si>
    <t xml:space="preserve">Oravská Lesná </t>
  </si>
  <si>
    <t>Prietržka</t>
  </si>
  <si>
    <t>Hubošovce</t>
  </si>
  <si>
    <t>Kľúčovec</t>
  </si>
  <si>
    <t>Dubinné</t>
  </si>
  <si>
    <t>Kunerad</t>
  </si>
  <si>
    <t>Horné Vestenice</t>
  </si>
  <si>
    <t>Oravský Biely Potok</t>
  </si>
  <si>
    <t>Vígľaš</t>
  </si>
  <si>
    <t>Kúty</t>
  </si>
  <si>
    <t>Oborín</t>
  </si>
  <si>
    <t>Kristy, Svätuš</t>
  </si>
  <si>
    <t>Mlynčeky</t>
  </si>
  <si>
    <t>Horný Vadičov</t>
  </si>
  <si>
    <t xml:space="preserve">Lieskovany </t>
  </si>
  <si>
    <t>Pavlovce nad Uhom</t>
  </si>
  <si>
    <t>Nolčovo</t>
  </si>
  <si>
    <t>Čiližská Radvaň</t>
  </si>
  <si>
    <t>Babín</t>
  </si>
  <si>
    <t>Krajná Bystrá</t>
  </si>
  <si>
    <t>Závažná Poruba</t>
  </si>
  <si>
    <t>Modra nad Cirochou</t>
  </si>
  <si>
    <t>Krompachy</t>
  </si>
  <si>
    <t xml:space="preserve">Nevidzany </t>
  </si>
  <si>
    <t>Bodiná</t>
  </si>
  <si>
    <t>Predmier</t>
  </si>
  <si>
    <t>Zlaté Klasy</t>
  </si>
  <si>
    <t>Hermanovce</t>
  </si>
  <si>
    <t>Krčava, Orechová, Sejkov</t>
  </si>
  <si>
    <t>Očová</t>
  </si>
  <si>
    <t>Habura, Čertižné</t>
  </si>
  <si>
    <t>Moštenica</t>
  </si>
  <si>
    <t>Selce</t>
  </si>
  <si>
    <t>Podolie</t>
  </si>
  <si>
    <t>Koválov</t>
  </si>
  <si>
    <t>Záhradné</t>
  </si>
  <si>
    <t>Stará Huta</t>
  </si>
  <si>
    <t>Kátov</t>
  </si>
  <si>
    <t>Belá-Dulice</t>
  </si>
  <si>
    <t xml:space="preserve">Horná Štubňa </t>
  </si>
  <si>
    <t>Veľké Dvorníky</t>
  </si>
  <si>
    <t xml:space="preserve">Turčianské Kľačany </t>
  </si>
  <si>
    <t>Poša</t>
  </si>
  <si>
    <t>Oľdza</t>
  </si>
  <si>
    <t>Horňa</t>
  </si>
  <si>
    <t>Kamanová</t>
  </si>
  <si>
    <t>Dolný Bar</t>
  </si>
  <si>
    <t>Trnovec</t>
  </si>
  <si>
    <t>Osturňa</t>
  </si>
  <si>
    <t>Malinová</t>
  </si>
  <si>
    <t>Krivá</t>
  </si>
  <si>
    <t>Raslavice</t>
  </si>
  <si>
    <t>Čremošné</t>
  </si>
  <si>
    <t>Chmeľnica</t>
  </si>
  <si>
    <t>Kyselica</t>
  </si>
  <si>
    <t>Oslany</t>
  </si>
  <si>
    <t>Veľká Lesná</t>
  </si>
  <si>
    <t>Rosina</t>
  </si>
  <si>
    <t>Gánovce</t>
  </si>
  <si>
    <t>Chmeľov</t>
  </si>
  <si>
    <t>Veľké Kapušany</t>
  </si>
  <si>
    <t>Klokoč</t>
  </si>
  <si>
    <t>Oravská Jasenica</t>
  </si>
  <si>
    <t>Motešice</t>
  </si>
  <si>
    <t>Mojš</t>
  </si>
  <si>
    <t>Šarišské Dravce</t>
  </si>
  <si>
    <t>Kameničany</t>
  </si>
  <si>
    <t>Plavecký Peter</t>
  </si>
  <si>
    <t>Nová Ves nad Váhom</t>
  </si>
  <si>
    <t>Brestovec</t>
  </si>
  <si>
    <t>Zuberec</t>
  </si>
  <si>
    <t>Pliešovce</t>
  </si>
  <si>
    <t>Krušovce</t>
  </si>
  <si>
    <t xml:space="preserve"> Orešany</t>
  </si>
  <si>
    <t>Ruská Nová Ves</t>
  </si>
  <si>
    <t>Blatné Remety</t>
  </si>
  <si>
    <t>Lučivná</t>
  </si>
  <si>
    <t>Ivachnová</t>
  </si>
  <si>
    <t>Štefanov</t>
  </si>
  <si>
    <t>Moravany</t>
  </si>
  <si>
    <t>Gabčíkovo</t>
  </si>
  <si>
    <t>Brodzany</t>
  </si>
  <si>
    <t>Lúčky</t>
  </si>
  <si>
    <t>Vlkovce</t>
  </si>
  <si>
    <t>Kotešová</t>
  </si>
  <si>
    <t>Veľký Šariš</t>
  </si>
  <si>
    <t>Podlužany</t>
  </si>
  <si>
    <t>Otrhánky</t>
  </si>
  <si>
    <t>Laskár</t>
  </si>
  <si>
    <t>Hôrka nad Váhom</t>
  </si>
  <si>
    <t>Baloň</t>
  </si>
  <si>
    <t>Pakostov, Ruská Kajňa</t>
  </si>
  <si>
    <t>Hniezdne</t>
  </si>
  <si>
    <t>Jablonica</t>
  </si>
  <si>
    <t>Topoľa, Príslop, Runina</t>
  </si>
  <si>
    <t>Olcnava</t>
  </si>
  <si>
    <t>Pribiš</t>
  </si>
  <si>
    <t>Štvrtok na Ostrove</t>
  </si>
  <si>
    <t>Dunajský Klátov</t>
  </si>
  <si>
    <t>Okrúhle</t>
  </si>
  <si>
    <t>Svätý Kríž</t>
  </si>
  <si>
    <t>Breza</t>
  </si>
  <si>
    <t>Doľany</t>
  </si>
  <si>
    <t>Vinné</t>
  </si>
  <si>
    <t>Brekov</t>
  </si>
  <si>
    <t>Kútniky</t>
  </si>
  <si>
    <t>Opatovce</t>
  </si>
  <si>
    <t>Osrblie</t>
  </si>
  <si>
    <t>Vrbovce</t>
  </si>
  <si>
    <t>Kvetoslavov</t>
  </si>
  <si>
    <t>Svederník</t>
  </si>
  <si>
    <t>Modrovka</t>
  </si>
  <si>
    <t>Čabiny, Roškovce, Sukov</t>
  </si>
  <si>
    <t>Pušovce</t>
  </si>
  <si>
    <t>Omšenie</t>
  </si>
  <si>
    <t>Dolná Súča</t>
  </si>
  <si>
    <t>Liptovský Michal</t>
  </si>
  <si>
    <t>Vozokany</t>
  </si>
  <si>
    <t>Riečka</t>
  </si>
  <si>
    <t>Lúč na Ostrove</t>
  </si>
  <si>
    <t>Udavské</t>
  </si>
  <si>
    <t>Sekule</t>
  </si>
  <si>
    <t>Margecany</t>
  </si>
  <si>
    <t>Hôrky</t>
  </si>
  <si>
    <t>Žabokreky n/N</t>
  </si>
  <si>
    <t>Nová Lehota</t>
  </si>
  <si>
    <t>Hruštín</t>
  </si>
  <si>
    <t>Nová Lesná</t>
  </si>
  <si>
    <t>Badín</t>
  </si>
  <si>
    <t>Jastrabie nad Topľou</t>
  </si>
  <si>
    <t>Sebedražie</t>
  </si>
  <si>
    <t>Prievaly</t>
  </si>
  <si>
    <t>Diaková</t>
  </si>
  <si>
    <t>Vrícko</t>
  </si>
  <si>
    <t>Chminianska Nová Ves</t>
  </si>
  <si>
    <t>Skalka nad Váhom</t>
  </si>
  <si>
    <t>Dlhé Stráže</t>
  </si>
  <si>
    <t>Malá Domaša</t>
  </si>
  <si>
    <t>Olejníkov</t>
  </si>
  <si>
    <t>Dolné Vestenice</t>
  </si>
  <si>
    <t>Strážske</t>
  </si>
  <si>
    <t>Chmiňany</t>
  </si>
  <si>
    <t>Potônske Lúky</t>
  </si>
  <si>
    <t>Ličartovce</t>
  </si>
  <si>
    <t>Dlhé Klčovo</t>
  </si>
  <si>
    <t>Chropov</t>
  </si>
  <si>
    <t>Predajná</t>
  </si>
  <si>
    <t>Rakovo</t>
  </si>
  <si>
    <t>Hažín</t>
  </si>
  <si>
    <t>Háj</t>
  </si>
  <si>
    <t>Kamenná Poruba</t>
  </si>
  <si>
    <t>Malachov</t>
  </si>
  <si>
    <t>Tušice</t>
  </si>
  <si>
    <t>Medveďov</t>
  </si>
  <si>
    <t>Lakšárska Nová Ves</t>
  </si>
  <si>
    <t>Nemecká</t>
  </si>
  <si>
    <t>Nižné Nemecké,Husák, Vyšné Nemecké</t>
  </si>
  <si>
    <t>Liptovská Lúžna</t>
  </si>
  <si>
    <t>Rožkovany</t>
  </si>
  <si>
    <t>Stožok</t>
  </si>
  <si>
    <t>Šarišské Bohdanovce</t>
  </si>
  <si>
    <t>Sása</t>
  </si>
  <si>
    <t>Orechová Potôň</t>
  </si>
  <si>
    <t>Liptovský Peter</t>
  </si>
  <si>
    <t>Prakovce</t>
  </si>
  <si>
    <t>Čierne Pole</t>
  </si>
  <si>
    <t xml:space="preserve"> Horné Obdokovce</t>
  </si>
  <si>
    <t>Uhrovské Podhradie</t>
  </si>
  <si>
    <t>Chotča</t>
  </si>
  <si>
    <t>Štôla</t>
  </si>
  <si>
    <t>Ďanová</t>
  </si>
  <si>
    <t>Majerovce</t>
  </si>
  <si>
    <t xml:space="preserve">Šútovo </t>
  </si>
  <si>
    <t>Veľké Raškovce, Malé Raškovce</t>
  </si>
  <si>
    <t>Holice</t>
  </si>
  <si>
    <t>Krásny Brod, Rokytovce</t>
  </si>
  <si>
    <t>Lipníky</t>
  </si>
  <si>
    <t>Horné Pršany</t>
  </si>
  <si>
    <t>Uhorská Ves</t>
  </si>
  <si>
    <t>Bzince pod Javorinou</t>
  </si>
  <si>
    <t>Laškovce</t>
  </si>
  <si>
    <t>Dolná Tižina</t>
  </si>
  <si>
    <t>Terchová</t>
  </si>
  <si>
    <t>Pohronská Polhora</t>
  </si>
  <si>
    <t>Milpoš</t>
  </si>
  <si>
    <t>Mierovo</t>
  </si>
  <si>
    <t>Veľká Paka</t>
  </si>
  <si>
    <t>Mošovce</t>
  </si>
  <si>
    <t>Hrochoť</t>
  </si>
  <si>
    <t xml:space="preserve">Podhradie </t>
  </si>
  <si>
    <t>Vyšná Sitnica, Prituľany, Rohožník, Ruská Poruba Nedeľa, Závada</t>
  </si>
  <si>
    <t>Horné Mýto</t>
  </si>
  <si>
    <t>Ľubeľa</t>
  </si>
  <si>
    <t>Moravské Lieskové</t>
  </si>
  <si>
    <t>Staré</t>
  </si>
  <si>
    <t>Kočovce</t>
  </si>
  <si>
    <t>Kladzany</t>
  </si>
  <si>
    <t>Velušovce</t>
  </si>
  <si>
    <t>Rudnianská Lehota</t>
  </si>
  <si>
    <t>Vavrečka</t>
  </si>
  <si>
    <t>Mengusovce</t>
  </si>
  <si>
    <t>Kynceľová</t>
  </si>
  <si>
    <t>Olešná</t>
  </si>
  <si>
    <t>Sliepkovce</t>
  </si>
  <si>
    <t xml:space="preserve">Danišovce </t>
  </si>
  <si>
    <t>Lieskovec</t>
  </si>
  <si>
    <t>Bartošovce</t>
  </si>
  <si>
    <t>Jahodná</t>
  </si>
  <si>
    <t>Palín</t>
  </si>
  <si>
    <t>Krásnovce</t>
  </si>
  <si>
    <t>Vyšná Šebastová</t>
  </si>
  <si>
    <t>Závada</t>
  </si>
  <si>
    <t>Poloma</t>
  </si>
  <si>
    <t>Žalobín</t>
  </si>
  <si>
    <t>Gerlachov (PP)</t>
  </si>
  <si>
    <t>Lukov</t>
  </si>
  <si>
    <t>Teplička</t>
  </si>
  <si>
    <t>Pribylina</t>
  </si>
  <si>
    <t>Tesáre</t>
  </si>
  <si>
    <t>Nedanovce</t>
  </si>
  <si>
    <t>Hrabkov</t>
  </si>
  <si>
    <t>Kostolná - Záriečie</t>
  </si>
  <si>
    <t>Jasenové</t>
  </si>
  <si>
    <t>Dolný Hričov</t>
  </si>
  <si>
    <t>Bystré</t>
  </si>
  <si>
    <t>Veľké Bierovce</t>
  </si>
  <si>
    <t>Nový Život</t>
  </si>
  <si>
    <t>Holumnica</t>
  </si>
  <si>
    <t>Nižná Boca</t>
  </si>
  <si>
    <t>Vechec</t>
  </si>
  <si>
    <t>Papín</t>
  </si>
  <si>
    <t>Bešeňová</t>
  </si>
  <si>
    <t>Slovinky</t>
  </si>
  <si>
    <t>Pucov</t>
  </si>
  <si>
    <t>Šindliar</t>
  </si>
  <si>
    <t>Chlmec, Porúbka</t>
  </si>
  <si>
    <t>Radatice</t>
  </si>
  <si>
    <t>Ondavské Matiašovce</t>
  </si>
  <si>
    <t>Kordíky</t>
  </si>
  <si>
    <t>Hybe</t>
  </si>
  <si>
    <t>Podkonice</t>
  </si>
  <si>
    <t>Brezová pod Bradlom</t>
  </si>
  <si>
    <t>Borčice</t>
  </si>
  <si>
    <t>Choňkovce, Koňuš</t>
  </si>
  <si>
    <t>Beckov</t>
  </si>
  <si>
    <t>Nacina Ves</t>
  </si>
  <si>
    <t>Merník, Michalok</t>
  </si>
  <si>
    <t>Sliač</t>
  </si>
  <si>
    <t>Braväcovo</t>
  </si>
  <si>
    <t>Kravany</t>
  </si>
  <si>
    <t>Bijacovce</t>
  </si>
  <si>
    <t>Červenica pri Sabinove</t>
  </si>
  <si>
    <t>Kamenec pod Vtáčnikom</t>
  </si>
  <si>
    <t>Hažlín</t>
  </si>
  <si>
    <t>Radôstka</t>
  </si>
  <si>
    <t>Borský Mikuláš</t>
  </si>
  <si>
    <t>Malý Šariš</t>
  </si>
  <si>
    <t>Ulič, Uličské Krivé</t>
  </si>
  <si>
    <t>Hradište pod Vrátnom</t>
  </si>
  <si>
    <t>Vydrany</t>
  </si>
  <si>
    <t>Ivanovce</t>
  </si>
  <si>
    <t>Vavrišovo</t>
  </si>
  <si>
    <t>Krivany</t>
  </si>
  <si>
    <t>Bodíky</t>
  </si>
  <si>
    <t>Stará Myjava</t>
  </si>
  <si>
    <t>Popudinské Močidľany</t>
  </si>
  <si>
    <t>Borský Svätý Jur</t>
  </si>
  <si>
    <t>Marhaň</t>
  </si>
  <si>
    <t>Batizovce</t>
  </si>
  <si>
    <t>Priechod</t>
  </si>
  <si>
    <t>Bacúch</t>
  </si>
  <si>
    <t>Jovsa, Kusín</t>
  </si>
  <si>
    <t>Rudník</t>
  </si>
  <si>
    <t>Radimov</t>
  </si>
  <si>
    <t>Králiky</t>
  </si>
  <si>
    <t>Bitarová</t>
  </si>
  <si>
    <t>Haniska</t>
  </si>
  <si>
    <t>Detvianska Huta</t>
  </si>
  <si>
    <t>Mikušovce</t>
  </si>
  <si>
    <t>Tušická Nová Ves</t>
  </si>
  <si>
    <t>Drahňov</t>
  </si>
  <si>
    <t>Lastomír</t>
  </si>
  <si>
    <t>Rudňany</t>
  </si>
  <si>
    <t>Kapušany</t>
  </si>
  <si>
    <t>Padáň</t>
  </si>
  <si>
    <t>Bošáca</t>
  </si>
  <si>
    <t>Malý Slavkov</t>
  </si>
  <si>
    <t>Vojany, Beša, Ižkovce</t>
  </si>
  <si>
    <t>Dobrohošť</t>
  </si>
  <si>
    <t>Ždiar</t>
  </si>
  <si>
    <t>Lubina</t>
  </si>
  <si>
    <t xml:space="preserve">Veľký Folkmar </t>
  </si>
  <si>
    <t>Skačany</t>
  </si>
  <si>
    <t>Liptovský Ondrej</t>
  </si>
  <si>
    <t>Tužina</t>
  </si>
  <si>
    <t>Donovaly</t>
  </si>
  <si>
    <t>Mníšek nad Hnilcom</t>
  </si>
  <si>
    <t>Michal na Ostrove</t>
  </si>
  <si>
    <t>Dobrá Niva</t>
  </si>
  <si>
    <t>Čáry</t>
  </si>
  <si>
    <t>Sielnica</t>
  </si>
  <si>
    <t>Lietava</t>
  </si>
  <si>
    <t>Sobotište</t>
  </si>
  <si>
    <t>Horný Bar</t>
  </si>
  <si>
    <t>Poniky</t>
  </si>
  <si>
    <t>Jaklovce</t>
  </si>
  <si>
    <t>Soľ</t>
  </si>
  <si>
    <t>Trhová Hradská</t>
  </si>
  <si>
    <t>Dolná Mičiná</t>
  </si>
  <si>
    <t>Dolný Harmanec</t>
  </si>
  <si>
    <t>Hronsek</t>
  </si>
  <si>
    <t>Lučatín</t>
  </si>
  <si>
    <t>Môlča</t>
  </si>
  <si>
    <t>Pohrosnký Bukovec</t>
  </si>
  <si>
    <t>Povrazník</t>
  </si>
  <si>
    <t>Staré Hory</t>
  </si>
  <si>
    <t>Strelníky</t>
  </si>
  <si>
    <t>Špania Dolina</t>
  </si>
  <si>
    <t>Bystrá</t>
  </si>
  <si>
    <t>Drábsko, Sihla,
Lom nad Rimavicov</t>
  </si>
  <si>
    <t>Mýto pod Ďumbierom</t>
  </si>
  <si>
    <t>Ráztoka</t>
  </si>
  <si>
    <t>Sihla</t>
  </si>
  <si>
    <t>Horný Tisovník</t>
  </si>
  <si>
    <t>Látky</t>
  </si>
  <si>
    <t>Slatinské Lazy</t>
  </si>
  <si>
    <t>Bzovská Lehôtka</t>
  </si>
  <si>
    <t>Kováčová</t>
  </si>
  <si>
    <t>Králová</t>
  </si>
  <si>
    <t>Luková</t>
  </si>
  <si>
    <t>Ostrá Lúka</t>
  </si>
  <si>
    <t>Podzámčok</t>
  </si>
  <si>
    <t>Sampor</t>
  </si>
  <si>
    <t>Tŕnie</t>
  </si>
  <si>
    <t>Veľká Lúka</t>
  </si>
  <si>
    <t>Železná Breznica</t>
  </si>
  <si>
    <t>Helcmanovce</t>
  </si>
  <si>
    <t>Hrišovce</t>
  </si>
  <si>
    <t>Richnava</t>
  </si>
  <si>
    <t xml:space="preserve">Smolnícka Huta </t>
  </si>
  <si>
    <t xml:space="preserve">Stará Voda </t>
  </si>
  <si>
    <t xml:space="preserve">Úhorná </t>
  </si>
  <si>
    <t xml:space="preserve">Žakarovce </t>
  </si>
  <si>
    <t>Bracovce</t>
  </si>
  <si>
    <t>Falkušovce</t>
  </si>
  <si>
    <t>Iňačovce, Čečehov - Nedeľa, Jastrabie pri Michalovciach</t>
  </si>
  <si>
    <t>Kačanov</t>
  </si>
  <si>
    <t>Kaluža</t>
  </si>
  <si>
    <t>Ložín</t>
  </si>
  <si>
    <t>Petrikovce, Oborín</t>
  </si>
  <si>
    <t>Petrovce nad Laborcom</t>
  </si>
  <si>
    <t>Rakovec nad Ondavou</t>
  </si>
  <si>
    <t>Senné</t>
  </si>
  <si>
    <t>Stretava, Stretavka</t>
  </si>
  <si>
    <t>Šamudovce</t>
  </si>
  <si>
    <t>Trnava pri Laborci</t>
  </si>
  <si>
    <t>Voľa, Pusté Čemerné</t>
  </si>
  <si>
    <t>Vysoká nad Uhom</t>
  </si>
  <si>
    <t>Zalužice</t>
  </si>
  <si>
    <t>Závadka, Hnojné</t>
  </si>
  <si>
    <t>Zbudza</t>
  </si>
  <si>
    <t>Zemplínska Široká</t>
  </si>
  <si>
    <t>Žbince</t>
  </si>
  <si>
    <t>Blatné Revištia</t>
  </si>
  <si>
    <t>Bunkovce, Blatná Polianka</t>
  </si>
  <si>
    <t>Fekišovce</t>
  </si>
  <si>
    <t>Jasenov, Ruskovce</t>
  </si>
  <si>
    <t>Jenkovce, Tašuľa</t>
  </si>
  <si>
    <t>Koromľa, Petrovce</t>
  </si>
  <si>
    <t>Ostrov, Porostov</t>
  </si>
  <si>
    <t>Porúbka, Kolibabovce, Priekopa</t>
  </si>
  <si>
    <t>Remetské Hámre</t>
  </si>
  <si>
    <t>Ruský Hrabovec, Ruská Bystrá</t>
  </si>
  <si>
    <t>Tibava, Vojnatina</t>
  </si>
  <si>
    <t>Záhor</t>
  </si>
  <si>
    <t>Hnilec</t>
  </si>
  <si>
    <t xml:space="preserve">Kaľava </t>
  </si>
  <si>
    <t xml:space="preserve">Matejovce nad Hornádom </t>
  </si>
  <si>
    <t xml:space="preserve">Slatvina </t>
  </si>
  <si>
    <t xml:space="preserve"> Bzince</t>
  </si>
  <si>
    <t xml:space="preserve"> Lipovník</t>
  </si>
  <si>
    <t xml:space="preserve"> Podhradie</t>
  </si>
  <si>
    <t>Blesovce</t>
  </si>
  <si>
    <t>Čeľadince</t>
  </si>
  <si>
    <t>Jabloň, Slovenské Krivé</t>
  </si>
  <si>
    <t>Karná</t>
  </si>
  <si>
    <t>Nižná Jablonka, Vyšná Jablonka</t>
  </si>
  <si>
    <t>Rokytov pri Humennom</t>
  </si>
  <si>
    <t>Topoľovka</t>
  </si>
  <si>
    <t>Vyšný Hrušov, Maškovce</t>
  </si>
  <si>
    <t>Oľka, Repejov</t>
  </si>
  <si>
    <t>Palota</t>
  </si>
  <si>
    <t>Radvaň nad Laborcom, Brestov nad Laborcom</t>
  </si>
  <si>
    <t>Volica</t>
  </si>
  <si>
    <t>Zbudská Belá, Valentovce</t>
  </si>
  <si>
    <t>Hostovice, Osadné</t>
  </si>
  <si>
    <t>Kalná Roztoka</t>
  </si>
  <si>
    <t>Klenová, Ruská Volová</t>
  </si>
  <si>
    <t>Ladomirov</t>
  </si>
  <si>
    <t>Ruský Potok, Kolbasov</t>
  </si>
  <si>
    <t>Šmigovec, Hrabová Roztoka, Strihovce</t>
  </si>
  <si>
    <t>Zboj, Nová Sedlica</t>
  </si>
  <si>
    <t>Cabov</t>
  </si>
  <si>
    <t>Čičava</t>
  </si>
  <si>
    <t>Čierne nad Topľou</t>
  </si>
  <si>
    <t>Ďapalovce, Piskorovce, Rafajovce</t>
  </si>
  <si>
    <t>Hermanovce nad Topľou</t>
  </si>
  <si>
    <t>Holčíkovce, Giglovce, Girovce, Jasenovce</t>
  </si>
  <si>
    <t>Kučín</t>
  </si>
  <si>
    <t>Nová Kelča</t>
  </si>
  <si>
    <t>Skrabské</t>
  </si>
  <si>
    <t>Becherov</t>
  </si>
  <si>
    <t>Bogliarka</t>
  </si>
  <si>
    <t>Brezovka</t>
  </si>
  <si>
    <t>Buclovany</t>
  </si>
  <si>
    <t>Cigeľka</t>
  </si>
  <si>
    <t>Frička</t>
  </si>
  <si>
    <t>Hankovce</t>
  </si>
  <si>
    <t>Hutka</t>
  </si>
  <si>
    <t>Chmeľová</t>
  </si>
  <si>
    <t>Jedlinka</t>
  </si>
  <si>
    <t>Kožany</t>
  </si>
  <si>
    <t>Kríže</t>
  </si>
  <si>
    <t>Livovská Huta</t>
  </si>
  <si>
    <t>Mikulášová</t>
  </si>
  <si>
    <t>Nemcovce (BJ)</t>
  </si>
  <si>
    <t>Nižná Polianka</t>
  </si>
  <si>
    <t>Nižný Tvarožec</t>
  </si>
  <si>
    <t>Oľšavce</t>
  </si>
  <si>
    <t>Ondavka</t>
  </si>
  <si>
    <t>Regetovka</t>
  </si>
  <si>
    <t>Rešov</t>
  </si>
  <si>
    <t>Snakov</t>
  </si>
  <si>
    <t>Stebnícka Huta</t>
  </si>
  <si>
    <t>Stebník</t>
  </si>
  <si>
    <t>Šašová</t>
  </si>
  <si>
    <t>Varadka</t>
  </si>
  <si>
    <t>Vyšná Polianka</t>
  </si>
  <si>
    <t>Vyšný Tvarožec</t>
  </si>
  <si>
    <t>Abrahámovce (KK)</t>
  </si>
  <si>
    <t>Červený Kláštor</t>
  </si>
  <si>
    <t>Havka</t>
  </si>
  <si>
    <t>Hradisko</t>
  </si>
  <si>
    <t>Lechnica</t>
  </si>
  <si>
    <t>Majere</t>
  </si>
  <si>
    <t>Beharovce</t>
  </si>
  <si>
    <t>Brutovce</t>
  </si>
  <si>
    <t>Harakovce</t>
  </si>
  <si>
    <t>Nižné Repaše</t>
  </si>
  <si>
    <t>Oľšavica</t>
  </si>
  <si>
    <t>Pavľany</t>
  </si>
  <si>
    <t>Pongrácovce</t>
  </si>
  <si>
    <t>Studenec</t>
  </si>
  <si>
    <t>Torysky</t>
  </si>
  <si>
    <t>Vyšný Slavkov</t>
  </si>
  <si>
    <t>Bajerov</t>
  </si>
  <si>
    <t>Bzenov</t>
  </si>
  <si>
    <t>Janov</t>
  </si>
  <si>
    <t>Krížovany</t>
  </si>
  <si>
    <t>Lažany</t>
  </si>
  <si>
    <t>Lipovce</t>
  </si>
  <si>
    <t>Lúčina</t>
  </si>
  <si>
    <t>Mirkovce</t>
  </si>
  <si>
    <t>Mošurov</t>
  </si>
  <si>
    <t>Nemcovce (PO)</t>
  </si>
  <si>
    <t>Ondrašovce</t>
  </si>
  <si>
    <t>Ovčie</t>
  </si>
  <si>
    <t>Podhradík</t>
  </si>
  <si>
    <t>Rokycany</t>
  </si>
  <si>
    <t>Suchá Dolina</t>
  </si>
  <si>
    <t>Svinia</t>
  </si>
  <si>
    <t>Šarišská Poruba</t>
  </si>
  <si>
    <t>Šarišská Trstená</t>
  </si>
  <si>
    <t>Štefanovce</t>
  </si>
  <si>
    <t>Trnkov</t>
  </si>
  <si>
    <t>Tuhrina</t>
  </si>
  <si>
    <t>Brezovička</t>
  </si>
  <si>
    <t>Daletice</t>
  </si>
  <si>
    <t>Ľutina</t>
  </si>
  <si>
    <t>Oľšov</t>
  </si>
  <si>
    <t>Tichý Potok</t>
  </si>
  <si>
    <t>Uzovské Pekľany</t>
  </si>
  <si>
    <t>Vysoká</t>
  </si>
  <si>
    <t>Ďurková</t>
  </si>
  <si>
    <t>Hajtovka</t>
  </si>
  <si>
    <t>Obručné</t>
  </si>
  <si>
    <t>Ruská Voľa nad Popradom</t>
  </si>
  <si>
    <t>Stráňany</t>
  </si>
  <si>
    <t>Sulín</t>
  </si>
  <si>
    <t>Baňa</t>
  </si>
  <si>
    <t>Breznička</t>
  </si>
  <si>
    <t>Bžany</t>
  </si>
  <si>
    <t>Jakušovce</t>
  </si>
  <si>
    <t>Kolbovce</t>
  </si>
  <si>
    <t>Kožuchovce</t>
  </si>
  <si>
    <t>Krišľovce</t>
  </si>
  <si>
    <t>Kručov</t>
  </si>
  <si>
    <t>Krušinec</t>
  </si>
  <si>
    <t>Makovce</t>
  </si>
  <si>
    <t>Malá Poľana</t>
  </si>
  <si>
    <t>Miková</t>
  </si>
  <si>
    <t>Mrázovce</t>
  </si>
  <si>
    <t>Oľšavka</t>
  </si>
  <si>
    <t>Potôčky</t>
  </si>
  <si>
    <t>Soľník</t>
  </si>
  <si>
    <t>Staškovce</t>
  </si>
  <si>
    <t>Tokajík</t>
  </si>
  <si>
    <t>Turany nad Ondavou</t>
  </si>
  <si>
    <t>Vislava</t>
  </si>
  <si>
    <t>Vyšný Hrabovec</t>
  </si>
  <si>
    <t>Belejovce</t>
  </si>
  <si>
    <t>Bodružal</t>
  </si>
  <si>
    <t>Cernina</t>
  </si>
  <si>
    <t>Cigla</t>
  </si>
  <si>
    <t>Dlhoňa</t>
  </si>
  <si>
    <t>Dobroslava</t>
  </si>
  <si>
    <t>Dukovce</t>
  </si>
  <si>
    <t>Havranec</t>
  </si>
  <si>
    <t>Hrabovčík</t>
  </si>
  <si>
    <t>Kapišová</t>
  </si>
  <si>
    <t>Kečkovce</t>
  </si>
  <si>
    <t>Korejovce</t>
  </si>
  <si>
    <t>Krajná Poľana</t>
  </si>
  <si>
    <t>Krajná Porúbka</t>
  </si>
  <si>
    <t>Krajné Čierno</t>
  </si>
  <si>
    <t>Kurimka</t>
  </si>
  <si>
    <t>Ladomirová</t>
  </si>
  <si>
    <t>Matovce</t>
  </si>
  <si>
    <t>Medvedie</t>
  </si>
  <si>
    <t>Mičakovce</t>
  </si>
  <si>
    <t>Miroľa</t>
  </si>
  <si>
    <t>Mlynárovce</t>
  </si>
  <si>
    <t>Nižná Jedľová</t>
  </si>
  <si>
    <t>Nižná Pisaná</t>
  </si>
  <si>
    <t>Nižný Komárnik</t>
  </si>
  <si>
    <t>Nižný Orlík</t>
  </si>
  <si>
    <t>Príkra</t>
  </si>
  <si>
    <t>Rakovčík</t>
  </si>
  <si>
    <t>Soboš</t>
  </si>
  <si>
    <t>Svidnička</t>
  </si>
  <si>
    <t>Šarbov</t>
  </si>
  <si>
    <t>Šemetkovce</t>
  </si>
  <si>
    <t>Štefurov</t>
  </si>
  <si>
    <t>Vagrinec</t>
  </si>
  <si>
    <t>Vápeník</t>
  </si>
  <si>
    <t>Vyšná Jedľová</t>
  </si>
  <si>
    <t>Vyšná Pisaná</t>
  </si>
  <si>
    <t>Vyšný Komárnik</t>
  </si>
  <si>
    <t>Železník</t>
  </si>
  <si>
    <t>Želmanovce</t>
  </si>
  <si>
    <t>Borčany</t>
  </si>
  <si>
    <t>Cimenná</t>
  </si>
  <si>
    <t>Dubnička</t>
  </si>
  <si>
    <t>Dvorec</t>
  </si>
  <si>
    <t>Chudá Lehota</t>
  </si>
  <si>
    <t>Libichava</t>
  </si>
  <si>
    <t>Malé Hoste</t>
  </si>
  <si>
    <t>Miezgovce</t>
  </si>
  <si>
    <t>Omastiná</t>
  </si>
  <si>
    <t>Šišov</t>
  </si>
  <si>
    <t>Timoradza</t>
  </si>
  <si>
    <t>Trebichava</t>
  </si>
  <si>
    <t>Vysočany</t>
  </si>
  <si>
    <t>Žitná - Radiša</t>
  </si>
  <si>
    <t>Bukovec</t>
  </si>
  <si>
    <t>Hrašné</t>
  </si>
  <si>
    <t>Jablonka</t>
  </si>
  <si>
    <t>Kostolné</t>
  </si>
  <si>
    <t>Priepasné</t>
  </si>
  <si>
    <t>Hrádok</t>
  </si>
  <si>
    <t>Modrová</t>
  </si>
  <si>
    <t>Nová Bošáca</t>
  </si>
  <si>
    <t>Stará Lehota</t>
  </si>
  <si>
    <t>Trenčianske Bohuslavice</t>
  </si>
  <si>
    <t>Horný Lieskov</t>
  </si>
  <si>
    <t>Kľačno</t>
  </si>
  <si>
    <t>Beluša - Podhorie</t>
  </si>
  <si>
    <t>Hrabovka</t>
  </si>
  <si>
    <t>Krivosúd - Bodovka</t>
  </si>
  <si>
    <t>Melčice - Lieskové</t>
  </si>
  <si>
    <t>Petrova Lehota</t>
  </si>
  <si>
    <t>Bellova Ves</t>
  </si>
  <si>
    <t>Čakany</t>
  </si>
  <si>
    <t>Vieska</t>
  </si>
  <si>
    <t>Bílkove Humence</t>
  </si>
  <si>
    <t>Podbranč</t>
  </si>
  <si>
    <t>Rovensko</t>
  </si>
  <si>
    <t>Letničie</t>
  </si>
  <si>
    <t>Beňadiková</t>
  </si>
  <si>
    <t>Demänovská Dolina</t>
  </si>
  <si>
    <t>Liptovská Sielnica</t>
  </si>
  <si>
    <t>Liptovské Matiašovce</t>
  </si>
  <si>
    <t>Malé Borové</t>
  </si>
  <si>
    <t>Smrečany</t>
  </si>
  <si>
    <t>Martinček</t>
  </si>
  <si>
    <t>Štiavnička</t>
  </si>
  <si>
    <t>Dolný Vadičov</t>
  </si>
  <si>
    <t>Brezany</t>
  </si>
  <si>
    <t>Divina</t>
  </si>
  <si>
    <t>Lysica</t>
  </si>
  <si>
    <t>Malá Čierna</t>
  </si>
  <si>
    <t>Šuja</t>
  </si>
  <si>
    <t>Jasenová</t>
  </si>
  <si>
    <t>Kraľovany</t>
  </si>
  <si>
    <t>Medzibrodie n.Oravou</t>
  </si>
  <si>
    <t>Oravská  Poruba</t>
  </si>
  <si>
    <t>Osádka</t>
  </si>
  <si>
    <t xml:space="preserve">Folkušová </t>
  </si>
  <si>
    <t>Karlová</t>
  </si>
  <si>
    <t>Ležiachov</t>
  </si>
  <si>
    <t>Trebostovo</t>
  </si>
  <si>
    <t>Trnovo</t>
  </si>
  <si>
    <t>Turčiansky Peter</t>
  </si>
  <si>
    <t>Rabčice</t>
  </si>
  <si>
    <t>Abramová</t>
  </si>
  <si>
    <t xml:space="preserve">Blažovce </t>
  </si>
  <si>
    <t>Bodorová</t>
  </si>
  <si>
    <t>Borcová</t>
  </si>
  <si>
    <t xml:space="preserve">Brieštie </t>
  </si>
  <si>
    <t>Budiš</t>
  </si>
  <si>
    <t>Jasenovo</t>
  </si>
  <si>
    <t>Kaľamenová</t>
  </si>
  <si>
    <t>Liešno</t>
  </si>
  <si>
    <t>Rakša</t>
  </si>
  <si>
    <t>Turček</t>
  </si>
  <si>
    <t>Veľký Čepčín</t>
  </si>
  <si>
    <t>check</t>
  </si>
  <si>
    <t>SUM</t>
  </si>
  <si>
    <t>ň</t>
  </si>
  <si>
    <t>REGION</t>
  </si>
  <si>
    <t>SETTLEMENT</t>
  </si>
  <si>
    <t>Obce v bielych okresoch</t>
  </si>
  <si>
    <t>RHQ</t>
  </si>
  <si>
    <t>Kraj</t>
  </si>
  <si>
    <t>Obec</t>
  </si>
  <si>
    <t>Spolu</t>
  </si>
  <si>
    <t>%</t>
  </si>
  <si>
    <t>Fiľakovo</t>
  </si>
  <si>
    <t>Mýtna</t>
  </si>
  <si>
    <t>Muráň</t>
  </si>
  <si>
    <t>Nová Baňa</t>
  </si>
  <si>
    <t>Bratislavský</t>
  </si>
  <si>
    <t>Ružinov</t>
  </si>
  <si>
    <t>Karlova Ves</t>
  </si>
  <si>
    <t>Záhorská Bystrica</t>
  </si>
  <si>
    <t>Košice</t>
  </si>
  <si>
    <t>Nitrianský</t>
  </si>
  <si>
    <t>Sokolovce</t>
  </si>
  <si>
    <t>Army, Gov, Medics, cross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</si>
</sst>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0.0%"/>
  </numFmts>
  <fonts count="19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 Narrow"/>
      <family val="2"/>
      <charset val="238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u/>
      <sz val="10"/>
      <color theme="1"/>
      <name val="Arial Narrow"/>
      <family val="2"/>
      <charset val="238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</cellStyleXfs>
  <cellXfs count="185">
    <xf numFmtId="0" fontId="0" fillId="0" borderId="0" xfId="0"/>
    <xf numFmtId="0" fontId="4" fillId="0" borderId="1" xfId="3" applyFont="1" applyBorder="1"/>
    <xf numFmtId="0" fontId="4" fillId="0" borderId="2" xfId="3" applyFont="1" applyBorder="1"/>
    <xf numFmtId="0" fontId="4" fillId="0" borderId="5" xfId="3" applyFont="1" applyBorder="1" applyAlignment="1">
      <alignment horizontal="center" vertical="center"/>
    </xf>
    <xf numFmtId="0" fontId="1" fillId="0" borderId="0" xfId="3" applyFont="1"/>
    <xf numFmtId="20" fontId="1" fillId="0" borderId="7" xfId="3" applyNumberFormat="1" applyFont="1" applyBorder="1" applyAlignment="1">
      <alignment horizontal="center"/>
    </xf>
    <xf numFmtId="20" fontId="4" fillId="2" borderId="7" xfId="3" applyNumberFormat="1" applyFont="1" applyFill="1" applyBorder="1" applyAlignment="1">
      <alignment horizontal="center"/>
    </xf>
    <xf numFmtId="20" fontId="4" fillId="2" borderId="8" xfId="3" applyNumberFormat="1" applyFont="1" applyFill="1" applyBorder="1" applyAlignment="1">
      <alignment horizontal="center"/>
    </xf>
    <xf numFmtId="0" fontId="4" fillId="0" borderId="11" xfId="3" applyFont="1" applyBorder="1" applyAlignment="1">
      <alignment horizontal="center" vertical="center"/>
    </xf>
    <xf numFmtId="0" fontId="1" fillId="0" borderId="13" xfId="3" applyFont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0" borderId="16" xfId="3" applyFont="1" applyBorder="1"/>
    <xf numFmtId="0" fontId="1" fillId="0" borderId="1" xfId="3" applyFont="1" applyBorder="1" applyAlignment="1"/>
    <xf numFmtId="0" fontId="1" fillId="0" borderId="2" xfId="3" applyFont="1" applyBorder="1" applyAlignment="1"/>
    <xf numFmtId="3" fontId="1" fillId="0" borderId="2" xfId="3" applyNumberFormat="1" applyFont="1" applyBorder="1" applyAlignment="1">
      <alignment horizontal="right" vertical="center" wrapText="1"/>
    </xf>
    <xf numFmtId="3" fontId="1" fillId="2" borderId="2" xfId="3" applyNumberFormat="1" applyFont="1" applyFill="1" applyBorder="1" applyAlignment="1">
      <alignment horizontal="right" vertical="center" wrapText="1"/>
    </xf>
    <xf numFmtId="3" fontId="1" fillId="2" borderId="17" xfId="3" applyNumberFormat="1" applyFont="1" applyFill="1" applyBorder="1" applyAlignment="1">
      <alignment horizontal="right" vertical="center" wrapText="1"/>
    </xf>
    <xf numFmtId="3" fontId="1" fillId="3" borderId="9" xfId="3" applyNumberFormat="1" applyFont="1" applyFill="1" applyBorder="1" applyAlignment="1">
      <alignment horizontal="right" vertical="center" wrapText="1"/>
    </xf>
    <xf numFmtId="3" fontId="1" fillId="3" borderId="18" xfId="3" applyNumberFormat="1" applyFont="1" applyFill="1" applyBorder="1" applyAlignment="1">
      <alignment horizontal="right" vertical="center" wrapText="1"/>
    </xf>
    <xf numFmtId="10" fontId="1" fillId="0" borderId="18" xfId="3" applyNumberFormat="1" applyFont="1" applyBorder="1" applyAlignment="1">
      <alignment vertical="center"/>
    </xf>
    <xf numFmtId="0" fontId="1" fillId="0" borderId="0" xfId="3" applyFont="1" applyAlignment="1"/>
    <xf numFmtId="0" fontId="1" fillId="0" borderId="6" xfId="3" applyFont="1" applyBorder="1"/>
    <xf numFmtId="0" fontId="1" fillId="0" borderId="7" xfId="3" applyFont="1" applyBorder="1"/>
    <xf numFmtId="3" fontId="1" fillId="0" borderId="7" xfId="3" applyNumberFormat="1" applyFont="1" applyBorder="1" applyAlignment="1">
      <alignment horizontal="right" vertical="center" wrapText="1"/>
    </xf>
    <xf numFmtId="3" fontId="1" fillId="2" borderId="7" xfId="3" applyNumberFormat="1" applyFont="1" applyFill="1" applyBorder="1" applyAlignment="1">
      <alignment horizontal="right" vertical="center" wrapText="1"/>
    </xf>
    <xf numFmtId="3" fontId="1" fillId="2" borderId="8" xfId="3" applyNumberFormat="1" applyFont="1" applyFill="1" applyBorder="1" applyAlignment="1">
      <alignment horizontal="right" vertical="center" wrapText="1"/>
    </xf>
    <xf numFmtId="3" fontId="1" fillId="3" borderId="19" xfId="3" applyNumberFormat="1" applyFont="1" applyFill="1" applyBorder="1" applyAlignment="1">
      <alignment horizontal="right" vertical="center" wrapText="1"/>
    </xf>
    <xf numFmtId="3" fontId="1" fillId="3" borderId="10" xfId="3" applyNumberFormat="1" applyFont="1" applyFill="1" applyBorder="1" applyAlignment="1">
      <alignment horizontal="right" vertical="center" wrapText="1"/>
    </xf>
    <xf numFmtId="10" fontId="1" fillId="0" borderId="10" xfId="3" applyNumberFormat="1" applyFont="1" applyBorder="1" applyAlignment="1">
      <alignment vertical="center"/>
    </xf>
    <xf numFmtId="0" fontId="1" fillId="0" borderId="20" xfId="3" applyFont="1" applyBorder="1"/>
    <xf numFmtId="0" fontId="4" fillId="0" borderId="21" xfId="3" applyFont="1" applyFill="1" applyBorder="1"/>
    <xf numFmtId="3" fontId="4" fillId="0" borderId="21" xfId="3" applyNumberFormat="1" applyFont="1" applyBorder="1" applyAlignment="1">
      <alignment horizontal="right" vertical="center" wrapText="1"/>
    </xf>
    <xf numFmtId="3" fontId="4" fillId="2" borderId="21" xfId="3" applyNumberFormat="1" applyFont="1" applyFill="1" applyBorder="1" applyAlignment="1">
      <alignment horizontal="right" vertical="center" wrapText="1"/>
    </xf>
    <xf numFmtId="3" fontId="4" fillId="2" borderId="22" xfId="3" applyNumberFormat="1" applyFont="1" applyFill="1" applyBorder="1" applyAlignment="1">
      <alignment horizontal="right" vertical="center" wrapText="1"/>
    </xf>
    <xf numFmtId="3" fontId="1" fillId="3" borderId="23" xfId="3" applyNumberFormat="1" applyFont="1" applyFill="1" applyBorder="1" applyAlignment="1">
      <alignment horizontal="right" vertical="center" wrapText="1"/>
    </xf>
    <xf numFmtId="3" fontId="1" fillId="3" borderId="24" xfId="3" applyNumberFormat="1" applyFont="1" applyFill="1" applyBorder="1" applyAlignment="1">
      <alignment horizontal="right" vertical="center" wrapText="1"/>
    </xf>
    <xf numFmtId="10" fontId="4" fillId="0" borderId="24" xfId="3" applyNumberFormat="1" applyFont="1" applyBorder="1" applyAlignment="1">
      <alignment vertical="center"/>
    </xf>
    <xf numFmtId="0" fontId="1" fillId="0" borderId="1" xfId="3" applyFont="1" applyBorder="1"/>
    <xf numFmtId="0" fontId="1" fillId="0" borderId="2" xfId="3" applyFont="1" applyBorder="1"/>
    <xf numFmtId="10" fontId="1" fillId="0" borderId="9" xfId="3" applyNumberFormat="1" applyFont="1" applyBorder="1" applyAlignment="1">
      <alignment vertical="center"/>
    </xf>
    <xf numFmtId="10" fontId="1" fillId="0" borderId="19" xfId="3" applyNumberFormat="1" applyFont="1" applyBorder="1" applyAlignment="1">
      <alignment vertical="center"/>
    </xf>
    <xf numFmtId="0" fontId="1" fillId="0" borderId="7" xfId="3" applyFont="1" applyFill="1" applyBorder="1"/>
    <xf numFmtId="10" fontId="4" fillId="0" borderId="23" xfId="3" applyNumberFormat="1" applyFont="1" applyBorder="1" applyAlignment="1">
      <alignment vertical="center"/>
    </xf>
    <xf numFmtId="0" fontId="1" fillId="0" borderId="25" xfId="3" applyFont="1" applyBorder="1"/>
    <xf numFmtId="0" fontId="1" fillId="0" borderId="26" xfId="3" applyFont="1" applyBorder="1"/>
    <xf numFmtId="3" fontId="1" fillId="0" borderId="26" xfId="3" applyNumberFormat="1" applyFont="1" applyBorder="1" applyAlignment="1">
      <alignment horizontal="right" vertical="center" wrapText="1"/>
    </xf>
    <xf numFmtId="3" fontId="1" fillId="3" borderId="28" xfId="3" applyNumberFormat="1" applyFont="1" applyFill="1" applyBorder="1" applyAlignment="1">
      <alignment horizontal="right" vertical="center" wrapText="1"/>
    </xf>
    <xf numFmtId="3" fontId="1" fillId="3" borderId="29" xfId="3" applyNumberFormat="1" applyFont="1" applyFill="1" applyBorder="1" applyAlignment="1">
      <alignment horizontal="right" vertical="center" wrapText="1"/>
    </xf>
    <xf numFmtId="3" fontId="1" fillId="3" borderId="30" xfId="3" applyNumberFormat="1" applyFont="1" applyFill="1" applyBorder="1" applyAlignment="1">
      <alignment horizontal="right" vertical="center" wrapText="1"/>
    </xf>
    <xf numFmtId="3" fontId="1" fillId="3" borderId="31" xfId="3" applyNumberFormat="1" applyFont="1" applyFill="1" applyBorder="1" applyAlignment="1">
      <alignment horizontal="right" vertical="center" wrapText="1"/>
    </xf>
    <xf numFmtId="3" fontId="1" fillId="3" borderId="32" xfId="3" applyNumberFormat="1" applyFont="1" applyFill="1" applyBorder="1" applyAlignment="1">
      <alignment horizontal="right" vertical="center" wrapText="1"/>
    </xf>
    <xf numFmtId="0" fontId="4" fillId="4" borderId="33" xfId="3" applyFont="1" applyFill="1" applyBorder="1" applyAlignment="1">
      <alignment vertical="center"/>
    </xf>
    <xf numFmtId="0" fontId="4" fillId="4" borderId="34" xfId="3" applyFont="1" applyFill="1" applyBorder="1"/>
    <xf numFmtId="3" fontId="4" fillId="4" borderId="35" xfId="3" applyNumberFormat="1" applyFont="1" applyFill="1" applyBorder="1" applyAlignment="1">
      <alignment horizontal="right" vertical="center" wrapText="1"/>
    </xf>
    <xf numFmtId="3" fontId="4" fillId="4" borderId="36" xfId="3" applyNumberFormat="1" applyFont="1" applyFill="1" applyBorder="1" applyAlignment="1">
      <alignment horizontal="right" vertical="center" wrapText="1"/>
    </xf>
    <xf numFmtId="3" fontId="4" fillId="4" borderId="34" xfId="3" applyNumberFormat="1" applyFont="1" applyFill="1" applyBorder="1" applyAlignment="1">
      <alignment horizontal="right" vertical="center" wrapText="1"/>
    </xf>
    <xf numFmtId="10" fontId="4" fillId="4" borderId="16" xfId="3" applyNumberFormat="1" applyFont="1" applyFill="1" applyBorder="1" applyAlignment="1">
      <alignment vertical="center"/>
    </xf>
    <xf numFmtId="165" fontId="1" fillId="0" borderId="0" xfId="1" applyNumberFormat="1" applyFont="1"/>
    <xf numFmtId="0" fontId="1" fillId="0" borderId="0" xfId="0" applyFont="1"/>
    <xf numFmtId="43" fontId="1" fillId="0" borderId="0" xfId="2" applyFont="1"/>
    <xf numFmtId="0" fontId="0" fillId="5" borderId="0" xfId="0" applyFill="1"/>
    <xf numFmtId="0" fontId="4" fillId="0" borderId="13" xfId="0" applyFont="1" applyBorder="1"/>
    <xf numFmtId="0" fontId="1" fillId="3" borderId="21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0" borderId="2" xfId="0" applyFont="1" applyBorder="1"/>
    <xf numFmtId="3" fontId="1" fillId="3" borderId="9" xfId="0" applyNumberFormat="1" applyFont="1" applyFill="1" applyBorder="1" applyAlignment="1">
      <alignment horizontal="right" vertical="center" wrapText="1"/>
    </xf>
    <xf numFmtId="3" fontId="1" fillId="3" borderId="18" xfId="0" applyNumberFormat="1" applyFont="1" applyFill="1" applyBorder="1" applyAlignment="1">
      <alignment horizontal="right" vertical="center" wrapText="1"/>
    </xf>
    <xf numFmtId="0" fontId="1" fillId="0" borderId="7" xfId="0" applyFont="1" applyBorder="1"/>
    <xf numFmtId="3" fontId="1" fillId="3" borderId="19" xfId="0" applyNumberFormat="1" applyFont="1" applyFill="1" applyBorder="1" applyAlignment="1">
      <alignment horizontal="right" vertical="center" wrapText="1"/>
    </xf>
    <xf numFmtId="3" fontId="1" fillId="3" borderId="10" xfId="0" applyNumberFormat="1" applyFont="1" applyFill="1" applyBorder="1" applyAlignment="1">
      <alignment horizontal="right" vertical="center" wrapText="1"/>
    </xf>
    <xf numFmtId="0" fontId="1" fillId="0" borderId="26" xfId="0" applyFont="1" applyBorder="1"/>
    <xf numFmtId="3" fontId="1" fillId="3" borderId="30" xfId="0" applyNumberFormat="1" applyFont="1" applyFill="1" applyBorder="1" applyAlignment="1">
      <alignment horizontal="right" vertical="center" wrapText="1"/>
    </xf>
    <xf numFmtId="0" fontId="1" fillId="5" borderId="0" xfId="0" applyFont="1" applyFill="1" applyBorder="1"/>
    <xf numFmtId="10" fontId="1" fillId="5" borderId="0" xfId="1" applyNumberFormat="1" applyFont="1" applyFill="1" applyBorder="1"/>
    <xf numFmtId="0" fontId="2" fillId="5" borderId="0" xfId="0" applyFont="1" applyFill="1" applyBorder="1"/>
    <xf numFmtId="3" fontId="1" fillId="5" borderId="0" xfId="0" applyNumberFormat="1" applyFont="1" applyFill="1" applyBorder="1"/>
    <xf numFmtId="164" fontId="1" fillId="5" borderId="0" xfId="2" applyNumberFormat="1" applyFont="1" applyFill="1" applyBorder="1"/>
    <xf numFmtId="3" fontId="4" fillId="5" borderId="0" xfId="0" applyNumberFormat="1" applyFont="1" applyFill="1" applyBorder="1"/>
    <xf numFmtId="10" fontId="4" fillId="5" borderId="0" xfId="1" applyNumberFormat="1" applyFont="1" applyFill="1" applyBorder="1"/>
    <xf numFmtId="10" fontId="2" fillId="5" borderId="0" xfId="1" applyNumberFormat="1" applyFont="1" applyFill="1" applyBorder="1"/>
    <xf numFmtId="0" fontId="2" fillId="5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10" fontId="1" fillId="5" borderId="0" xfId="1" applyNumberFormat="1" applyFont="1" applyFill="1" applyBorder="1" applyAlignment="1">
      <alignment wrapText="1"/>
    </xf>
    <xf numFmtId="10" fontId="1" fillId="6" borderId="0" xfId="1" applyNumberFormat="1" applyFont="1" applyFill="1" applyBorder="1" applyAlignment="1">
      <alignment wrapText="1"/>
    </xf>
    <xf numFmtId="0" fontId="1" fillId="6" borderId="0" xfId="0" applyFont="1" applyFill="1" applyBorder="1" applyAlignment="1">
      <alignment wrapText="1"/>
    </xf>
    <xf numFmtId="3" fontId="1" fillId="6" borderId="0" xfId="0" applyNumberFormat="1" applyFont="1" applyFill="1" applyBorder="1"/>
    <xf numFmtId="0" fontId="1" fillId="6" borderId="0" xfId="0" applyFont="1" applyFill="1" applyBorder="1"/>
    <xf numFmtId="10" fontId="1" fillId="6" borderId="0" xfId="1" applyNumberFormat="1" applyFont="1" applyFill="1" applyBorder="1"/>
    <xf numFmtId="3" fontId="1" fillId="2" borderId="26" xfId="3" applyNumberFormat="1" applyFont="1" applyFill="1" applyBorder="1" applyAlignment="1">
      <alignment horizontal="right" vertical="center" wrapText="1"/>
    </xf>
    <xf numFmtId="3" fontId="1" fillId="2" borderId="27" xfId="3" applyNumberFormat="1" applyFont="1" applyFill="1" applyBorder="1" applyAlignment="1">
      <alignment horizontal="right" vertical="center" wrapText="1"/>
    </xf>
    <xf numFmtId="0" fontId="6" fillId="6" borderId="0" xfId="0" applyFont="1" applyFill="1" applyBorder="1" applyAlignment="1">
      <alignment horizontal="center"/>
    </xf>
    <xf numFmtId="0" fontId="2" fillId="7" borderId="0" xfId="0" applyFont="1" applyFill="1" applyBorder="1"/>
    <xf numFmtId="0" fontId="1" fillId="7" borderId="0" xfId="0" applyFont="1" applyFill="1" applyBorder="1" applyAlignment="1">
      <alignment wrapText="1"/>
    </xf>
    <xf numFmtId="10" fontId="1" fillId="7" borderId="0" xfId="1" applyNumberFormat="1" applyFont="1" applyFill="1" applyBorder="1" applyAlignment="1">
      <alignment wrapText="1"/>
    </xf>
    <xf numFmtId="3" fontId="1" fillId="7" borderId="0" xfId="0" applyNumberFormat="1" applyFont="1" applyFill="1" applyBorder="1"/>
    <xf numFmtId="10" fontId="1" fillId="7" borderId="0" xfId="1" applyNumberFormat="1" applyFont="1" applyFill="1" applyBorder="1"/>
    <xf numFmtId="0" fontId="8" fillId="5" borderId="0" xfId="0" applyFont="1" applyFill="1" applyBorder="1"/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3" fontId="2" fillId="5" borderId="0" xfId="0" applyNumberFormat="1" applyFont="1" applyFill="1" applyBorder="1"/>
    <xf numFmtId="0" fontId="6" fillId="5" borderId="0" xfId="0" applyFont="1" applyFill="1" applyBorder="1" applyAlignment="1">
      <alignment horizontal="left"/>
    </xf>
    <xf numFmtId="0" fontId="7" fillId="5" borderId="0" xfId="0" applyFont="1" applyFill="1" applyBorder="1" applyAlignment="1"/>
    <xf numFmtId="0" fontId="6" fillId="5" borderId="0" xfId="0" applyFont="1" applyFill="1" applyBorder="1" applyAlignment="1"/>
    <xf numFmtId="3" fontId="9" fillId="5" borderId="0" xfId="0" applyNumberFormat="1" applyFont="1" applyFill="1" applyBorder="1"/>
    <xf numFmtId="10" fontId="9" fillId="5" borderId="0" xfId="1" applyNumberFormat="1" applyFont="1" applyFill="1" applyBorder="1"/>
    <xf numFmtId="0" fontId="9" fillId="5" borderId="0" xfId="0" applyFont="1" applyFill="1" applyBorder="1"/>
    <xf numFmtId="10" fontId="6" fillId="5" borderId="0" xfId="1" applyNumberFormat="1" applyFont="1" applyFill="1" applyBorder="1"/>
    <xf numFmtId="10" fontId="1" fillId="5" borderId="0" xfId="0" applyNumberFormat="1" applyFont="1" applyFill="1" applyBorder="1"/>
    <xf numFmtId="10" fontId="1" fillId="5" borderId="37" xfId="1" applyNumberFormat="1" applyFont="1" applyFill="1" applyBorder="1"/>
    <xf numFmtId="3" fontId="9" fillId="5" borderId="37" xfId="0" applyNumberFormat="1" applyFont="1" applyFill="1" applyBorder="1"/>
    <xf numFmtId="10" fontId="9" fillId="5" borderId="37" xfId="1" applyNumberFormat="1" applyFont="1" applyFill="1" applyBorder="1"/>
    <xf numFmtId="3" fontId="6" fillId="5" borderId="40" xfId="0" applyNumberFormat="1" applyFont="1" applyFill="1" applyBorder="1"/>
    <xf numFmtId="3" fontId="6" fillId="5" borderId="41" xfId="0" applyNumberFormat="1" applyFont="1" applyFill="1" applyBorder="1"/>
    <xf numFmtId="0" fontId="6" fillId="5" borderId="39" xfId="0" applyFont="1" applyFill="1" applyBorder="1" applyAlignment="1"/>
    <xf numFmtId="9" fontId="1" fillId="5" borderId="0" xfId="1" applyNumberFormat="1" applyFont="1" applyFill="1" applyBorder="1"/>
    <xf numFmtId="9" fontId="1" fillId="6" borderId="0" xfId="1" applyNumberFormat="1" applyFont="1" applyFill="1" applyBorder="1"/>
    <xf numFmtId="10" fontId="6" fillId="5" borderId="0" xfId="1" applyNumberFormat="1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9" fontId="9" fillId="5" borderId="37" xfId="1" applyFont="1" applyFill="1" applyBorder="1"/>
    <xf numFmtId="9" fontId="2" fillId="7" borderId="0" xfId="1" applyFont="1" applyFill="1" applyBorder="1"/>
    <xf numFmtId="166" fontId="2" fillId="7" borderId="0" xfId="1" applyNumberFormat="1" applyFont="1" applyFill="1" applyBorder="1"/>
    <xf numFmtId="10" fontId="2" fillId="7" borderId="0" xfId="1" applyNumberFormat="1" applyFont="1" applyFill="1" applyBorder="1"/>
    <xf numFmtId="164" fontId="2" fillId="5" borderId="0" xfId="0" applyNumberFormat="1" applyFont="1" applyFill="1" applyBorder="1"/>
    <xf numFmtId="9" fontId="9" fillId="5" borderId="0" xfId="1" applyFont="1" applyFill="1" applyBorder="1"/>
    <xf numFmtId="10" fontId="6" fillId="5" borderId="42" xfId="1" applyNumberFormat="1" applyFont="1" applyFill="1" applyBorder="1"/>
    <xf numFmtId="9" fontId="6" fillId="5" borderId="41" xfId="1" applyFont="1" applyFill="1" applyBorder="1"/>
    <xf numFmtId="10" fontId="2" fillId="2" borderId="0" xfId="1" applyNumberFormat="1" applyFont="1" applyFill="1" applyBorder="1"/>
    <xf numFmtId="10" fontId="2" fillId="2" borderId="0" xfId="1" applyNumberFormat="1" applyFont="1" applyFill="1" applyBorder="1" applyAlignment="1">
      <alignment horizontal="left"/>
    </xf>
    <xf numFmtId="10" fontId="6" fillId="2" borderId="0" xfId="1" applyNumberFormat="1" applyFont="1" applyFill="1" applyBorder="1" applyAlignment="1">
      <alignment wrapText="1"/>
    </xf>
    <xf numFmtId="164" fontId="1" fillId="2" borderId="0" xfId="2" applyNumberFormat="1" applyFont="1" applyFill="1" applyBorder="1"/>
    <xf numFmtId="0" fontId="0" fillId="5" borderId="0" xfId="0" applyFill="1" applyBorder="1"/>
    <xf numFmtId="2" fontId="2" fillId="5" borderId="0" xfId="0" applyNumberFormat="1" applyFont="1" applyFill="1" applyBorder="1"/>
    <xf numFmtId="2" fontId="2" fillId="7" borderId="0" xfId="0" applyNumberFormat="1" applyFont="1" applyFill="1" applyBorder="1"/>
    <xf numFmtId="2" fontId="2" fillId="6" borderId="0" xfId="0" applyNumberFormat="1" applyFont="1" applyFill="1" applyBorder="1"/>
    <xf numFmtId="2" fontId="6" fillId="5" borderId="0" xfId="0" applyNumberFormat="1" applyFont="1" applyFill="1" applyBorder="1" applyAlignment="1">
      <alignment horizontal="left"/>
    </xf>
    <xf numFmtId="166" fontId="1" fillId="5" borderId="37" xfId="1" applyNumberFormat="1" applyFont="1" applyFill="1" applyBorder="1"/>
    <xf numFmtId="2" fontId="6" fillId="2" borderId="37" xfId="0" applyNumberFormat="1" applyFont="1" applyFill="1" applyBorder="1"/>
    <xf numFmtId="0" fontId="10" fillId="0" borderId="7" xfId="0" applyFont="1" applyBorder="1" applyAlignment="1">
      <alignment vertical="center"/>
    </xf>
    <xf numFmtId="0" fontId="10" fillId="0" borderId="7" xfId="0" applyFont="1" applyBorder="1"/>
    <xf numFmtId="0" fontId="10" fillId="0" borderId="0" xfId="0" applyFont="1"/>
    <xf numFmtId="164" fontId="0" fillId="0" borderId="0" xfId="2" applyNumberFormat="1" applyFont="1"/>
    <xf numFmtId="166" fontId="0" fillId="0" borderId="0" xfId="0" applyNumberFormat="1"/>
    <xf numFmtId="164" fontId="0" fillId="0" borderId="0" xfId="0" applyNumberFormat="1"/>
    <xf numFmtId="0" fontId="0" fillId="0" borderId="7" xfId="0" applyBorder="1"/>
    <xf numFmtId="10" fontId="0" fillId="0" borderId="7" xfId="0" applyNumberFormat="1" applyBorder="1"/>
    <xf numFmtId="3" fontId="0" fillId="0" borderId="0" xfId="0" applyNumberFormat="1"/>
    <xf numFmtId="0" fontId="14" fillId="0" borderId="0" xfId="0" applyFont="1"/>
    <xf numFmtId="0" fontId="3" fillId="0" borderId="7" xfId="0" applyFont="1" applyBorder="1"/>
    <xf numFmtId="0" fontId="15" fillId="0" borderId="7" xfId="0" applyFont="1" applyBorder="1"/>
    <xf numFmtId="10" fontId="15" fillId="0" borderId="7" xfId="0" applyNumberFormat="1" applyFont="1" applyBorder="1"/>
    <xf numFmtId="0" fontId="16" fillId="0" borderId="7" xfId="0" applyFont="1" applyBorder="1"/>
    <xf numFmtId="10" fontId="16" fillId="0" borderId="7" xfId="0" applyNumberFormat="1" applyFont="1" applyBorder="1"/>
    <xf numFmtId="0" fontId="6" fillId="7" borderId="40" xfId="0" applyFont="1" applyFill="1" applyBorder="1" applyAlignment="1">
      <alignment horizontal="center"/>
    </xf>
    <xf numFmtId="0" fontId="6" fillId="7" borderId="41" xfId="0" applyFont="1" applyFill="1" applyBorder="1" applyAlignment="1">
      <alignment horizontal="center"/>
    </xf>
    <xf numFmtId="0" fontId="6" fillId="7" borderId="42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wrapText="1"/>
    </xf>
    <xf numFmtId="0" fontId="6" fillId="7" borderId="0" xfId="0" applyFont="1" applyFill="1" applyBorder="1" applyAlignment="1">
      <alignment horizontal="center" wrapText="1"/>
    </xf>
    <xf numFmtId="0" fontId="6" fillId="5" borderId="0" xfId="0" applyFont="1" applyFill="1" applyBorder="1" applyAlignment="1">
      <alignment horizontal="center" wrapText="1"/>
    </xf>
    <xf numFmtId="0" fontId="6" fillId="6" borderId="40" xfId="0" applyFont="1" applyFill="1" applyBorder="1" applyAlignment="1">
      <alignment horizontal="center" wrapText="1"/>
    </xf>
    <xf numFmtId="0" fontId="6" fillId="6" borderId="41" xfId="0" applyFont="1" applyFill="1" applyBorder="1" applyAlignment="1">
      <alignment horizontal="center" wrapText="1"/>
    </xf>
    <xf numFmtId="0" fontId="6" fillId="6" borderId="41" xfId="0" applyFont="1" applyFill="1" applyBorder="1" applyAlignment="1">
      <alignment horizontal="center"/>
    </xf>
    <xf numFmtId="0" fontId="6" fillId="6" borderId="42" xfId="0" applyFont="1" applyFill="1" applyBorder="1" applyAlignment="1">
      <alignment horizontal="center"/>
    </xf>
    <xf numFmtId="10" fontId="6" fillId="5" borderId="40" xfId="1" applyNumberFormat="1" applyFont="1" applyFill="1" applyBorder="1" applyAlignment="1">
      <alignment horizontal="center"/>
    </xf>
    <xf numFmtId="10" fontId="6" fillId="5" borderId="41" xfId="1" applyNumberFormat="1" applyFont="1" applyFill="1" applyBorder="1" applyAlignment="1">
      <alignment horizontal="center"/>
    </xf>
    <xf numFmtId="10" fontId="6" fillId="5" borderId="42" xfId="1" applyNumberFormat="1" applyFont="1" applyFill="1" applyBorder="1" applyAlignment="1">
      <alignment horizontal="center"/>
    </xf>
    <xf numFmtId="14" fontId="4" fillId="0" borderId="2" xfId="3" applyNumberFormat="1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 vertical="center"/>
    </xf>
    <xf numFmtId="0" fontId="4" fillId="0" borderId="12" xfId="3" applyFont="1" applyBorder="1" applyAlignment="1">
      <alignment horizontal="center" vertical="center"/>
    </xf>
    <xf numFmtId="0" fontId="1" fillId="3" borderId="9" xfId="3" applyFont="1" applyFill="1" applyBorder="1" applyAlignment="1">
      <alignment horizontal="center" vertical="center"/>
    </xf>
    <xf numFmtId="0" fontId="1" fillId="3" borderId="14" xfId="3" applyFont="1" applyFill="1" applyBorder="1" applyAlignment="1">
      <alignment horizontal="center" vertical="center"/>
    </xf>
    <xf numFmtId="0" fontId="1" fillId="3" borderId="10" xfId="3" applyFont="1" applyFill="1" applyBorder="1" applyAlignment="1">
      <alignment horizontal="center" vertical="center"/>
    </xf>
    <xf numFmtId="0" fontId="1" fillId="3" borderId="15" xfId="3" applyFont="1" applyFill="1" applyBorder="1" applyAlignment="1">
      <alignment horizontal="center" vertical="center"/>
    </xf>
    <xf numFmtId="0" fontId="4" fillId="0" borderId="13" xfId="3" applyFont="1" applyBorder="1" applyAlignment="1">
      <alignment horizontal="center" vertical="center"/>
    </xf>
    <xf numFmtId="0" fontId="4" fillId="0" borderId="35" xfId="3" applyFont="1" applyBorder="1" applyAlignment="1">
      <alignment horizontal="center" vertical="center"/>
    </xf>
    <xf numFmtId="0" fontId="13" fillId="0" borderId="3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4">
    <cellStyle name="Comma" xfId="2" builtinId="3"/>
    <cellStyle name="Normal" xfId="0" builtinId="0"/>
    <cellStyle name="Normálna 2" xfId="3" xr:uid="{00000000-0005-0000-0000-000002000000}"/>
    <cellStyle name="Per cent" xfId="1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969"/>
      <color rgb="FFFF2929"/>
      <color rgb="FFFF4B4B"/>
      <color rgb="FF800000"/>
      <color rgb="FF9C0C0C"/>
      <color rgb="FF420000"/>
      <color rgb="FFA20000"/>
      <color rgb="FFCC0000"/>
      <color rgb="FFFF1919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8"/>
  <sheetViews>
    <sheetView tabSelected="1" zoomScale="110" zoomScaleNormal="110" workbookViewId="0">
      <pane xSplit="2" ySplit="4" topLeftCell="C84" activePane="bottomRight" state="frozen"/>
      <selection pane="topRight" activeCell="C1" sqref="C1"/>
      <selection pane="bottomLeft" activeCell="A2" sqref="A2"/>
      <selection pane="bottomRight" activeCell="K52" sqref="K52"/>
    </sheetView>
  </sheetViews>
  <sheetFormatPr baseColWidth="10" defaultColWidth="8.6640625" defaultRowHeight="15" x14ac:dyDescent="0.2"/>
  <cols>
    <col min="1" max="1" width="2.33203125" style="74" customWidth="1"/>
    <col min="2" max="2" width="16.33203125" style="74" customWidth="1"/>
    <col min="3" max="3" width="13" style="79" customWidth="1"/>
    <col min="4" max="4" width="6.83203125" style="79" bestFit="1" customWidth="1"/>
    <col min="5" max="5" width="4.33203125" style="79" bestFit="1" customWidth="1"/>
    <col min="6" max="6" width="5.83203125" style="79" bestFit="1" customWidth="1"/>
    <col min="7" max="7" width="6.33203125" style="79" bestFit="1" customWidth="1"/>
    <col min="8" max="8" width="6.33203125" style="79" customWidth="1"/>
    <col min="9" max="9" width="6.1640625" style="79" bestFit="1" customWidth="1"/>
    <col min="10" max="10" width="6.5" style="79" bestFit="1" customWidth="1"/>
    <col min="11" max="11" width="8" style="74" bestFit="1" customWidth="1"/>
    <col min="12" max="12" width="5.5" style="74" bestFit="1" customWidth="1"/>
    <col min="13" max="13" width="6.33203125" style="74" bestFit="1" customWidth="1"/>
    <col min="14" max="14" width="6.33203125" style="79" bestFit="1" customWidth="1"/>
    <col min="15" max="17" width="6.33203125" style="79" customWidth="1"/>
    <col min="18" max="19" width="6.5" style="79" bestFit="1" customWidth="1"/>
    <col min="20" max="20" width="6.1640625" style="79" bestFit="1" customWidth="1"/>
    <col min="21" max="21" width="6.5" style="79" bestFit="1" customWidth="1"/>
    <col min="22" max="22" width="8" style="60" bestFit="1" customWidth="1"/>
    <col min="23" max="23" width="5.5" style="60" bestFit="1" customWidth="1"/>
    <col min="24" max="24" width="6" style="60" bestFit="1" customWidth="1"/>
    <col min="25" max="25" width="5.6640625" style="60" bestFit="1" customWidth="1"/>
    <col min="26" max="26" width="5.6640625" style="60" customWidth="1"/>
    <col min="27" max="28" width="6.33203125" style="79" customWidth="1"/>
    <col min="29" max="30" width="5.6640625" style="74" bestFit="1" customWidth="1"/>
    <col min="31" max="31" width="4" style="74" bestFit="1" customWidth="1"/>
    <col min="32" max="32" width="4.1640625" style="74" bestFit="1" customWidth="1"/>
    <col min="33" max="16384" width="8.6640625" style="74"/>
  </cols>
  <sheetData>
    <row r="1" spans="2:32" ht="14" thickBot="1" x14ac:dyDescent="0.2">
      <c r="V1" s="74"/>
      <c r="W1" s="74"/>
      <c r="X1" s="74"/>
      <c r="Y1" s="74"/>
      <c r="Z1" s="74"/>
    </row>
    <row r="2" spans="2:32" ht="14" thickBot="1" x14ac:dyDescent="0.2">
      <c r="B2" s="158" t="s">
        <v>87</v>
      </c>
      <c r="C2" s="127"/>
      <c r="D2" s="167" t="s">
        <v>99</v>
      </c>
      <c r="E2" s="168"/>
      <c r="F2" s="168"/>
      <c r="G2" s="169"/>
      <c r="H2" s="116"/>
      <c r="I2" s="116"/>
      <c r="J2" s="116"/>
      <c r="K2" s="163" t="s">
        <v>115</v>
      </c>
      <c r="L2" s="164"/>
      <c r="M2" s="165"/>
      <c r="N2" s="166"/>
      <c r="O2" s="90"/>
      <c r="P2" s="90"/>
      <c r="Q2" s="90"/>
      <c r="R2" s="90"/>
      <c r="S2" s="90"/>
      <c r="T2" s="90"/>
      <c r="U2" s="90"/>
      <c r="V2" s="153" t="s">
        <v>98</v>
      </c>
      <c r="W2" s="154"/>
      <c r="X2" s="154"/>
      <c r="Y2" s="155"/>
      <c r="Z2" s="117"/>
      <c r="AA2" s="117"/>
      <c r="AB2" s="117"/>
      <c r="AC2" s="91"/>
      <c r="AD2" s="91"/>
      <c r="AE2" s="91"/>
      <c r="AF2" s="91"/>
    </row>
    <row r="3" spans="2:32" s="118" customFormat="1" ht="13" x14ac:dyDescent="0.15">
      <c r="B3" s="158"/>
      <c r="C3" s="128"/>
      <c r="D3" s="162" t="s">
        <v>89</v>
      </c>
      <c r="E3" s="162"/>
      <c r="F3" s="159" t="s">
        <v>108</v>
      </c>
      <c r="G3" s="159"/>
      <c r="H3" s="98" t="s">
        <v>86</v>
      </c>
      <c r="I3" s="159" t="s">
        <v>107</v>
      </c>
      <c r="J3" s="159"/>
      <c r="K3" s="160" t="s">
        <v>89</v>
      </c>
      <c r="L3" s="160"/>
      <c r="M3" s="156" t="s">
        <v>108</v>
      </c>
      <c r="N3" s="156"/>
      <c r="O3" s="90" t="s">
        <v>86</v>
      </c>
      <c r="P3" s="156" t="s">
        <v>107</v>
      </c>
      <c r="Q3" s="156"/>
      <c r="R3" s="156" t="s">
        <v>114</v>
      </c>
      <c r="S3" s="156"/>
      <c r="T3" s="156" t="s">
        <v>85</v>
      </c>
      <c r="U3" s="156"/>
      <c r="V3" s="161" t="s">
        <v>89</v>
      </c>
      <c r="W3" s="161"/>
      <c r="X3" s="157" t="s">
        <v>108</v>
      </c>
      <c r="Y3" s="157"/>
      <c r="Z3" s="117" t="s">
        <v>86</v>
      </c>
      <c r="AA3" s="157" t="s">
        <v>107</v>
      </c>
      <c r="AB3" s="157"/>
      <c r="AC3" s="157" t="s">
        <v>114</v>
      </c>
      <c r="AD3" s="157"/>
      <c r="AE3" s="157" t="s">
        <v>85</v>
      </c>
      <c r="AF3" s="157"/>
    </row>
    <row r="4" spans="2:32" s="80" customFormat="1" ht="14" x14ac:dyDescent="0.15">
      <c r="B4" s="158"/>
      <c r="C4" s="129" t="s">
        <v>96</v>
      </c>
      <c r="D4" s="81" t="s">
        <v>100</v>
      </c>
      <c r="E4" s="81" t="s">
        <v>101</v>
      </c>
      <c r="F4" s="81" t="s">
        <v>100</v>
      </c>
      <c r="G4" s="82" t="s">
        <v>101</v>
      </c>
      <c r="H4" s="82"/>
      <c r="I4" s="82" t="s">
        <v>105</v>
      </c>
      <c r="J4" s="82" t="s">
        <v>106</v>
      </c>
      <c r="K4" s="84" t="s">
        <v>100</v>
      </c>
      <c r="L4" s="84" t="s">
        <v>101</v>
      </c>
      <c r="M4" s="84" t="s">
        <v>100</v>
      </c>
      <c r="N4" s="83" t="s">
        <v>101</v>
      </c>
      <c r="O4" s="83"/>
      <c r="P4" s="83" t="s">
        <v>105</v>
      </c>
      <c r="Q4" s="83" t="s">
        <v>106</v>
      </c>
      <c r="R4" s="84" t="s">
        <v>105</v>
      </c>
      <c r="S4" s="84" t="s">
        <v>106</v>
      </c>
      <c r="T4" s="84" t="s">
        <v>105</v>
      </c>
      <c r="U4" s="84" t="s">
        <v>106</v>
      </c>
      <c r="V4" s="92" t="s">
        <v>100</v>
      </c>
      <c r="W4" s="92" t="s">
        <v>101</v>
      </c>
      <c r="X4" s="92" t="s">
        <v>100</v>
      </c>
      <c r="Y4" s="93" t="s">
        <v>101</v>
      </c>
      <c r="Z4" s="93"/>
      <c r="AA4" s="93" t="s">
        <v>105</v>
      </c>
      <c r="AB4" s="93" t="s">
        <v>106</v>
      </c>
      <c r="AC4" s="92" t="s">
        <v>105</v>
      </c>
      <c r="AD4" s="92" t="s">
        <v>106</v>
      </c>
      <c r="AE4" s="92" t="s">
        <v>105</v>
      </c>
      <c r="AF4" s="92" t="s">
        <v>106</v>
      </c>
    </row>
    <row r="5" spans="2:32" ht="13" x14ac:dyDescent="0.15">
      <c r="B5" s="72" t="s">
        <v>79</v>
      </c>
      <c r="C5" s="130">
        <v>44309.5</v>
      </c>
      <c r="D5" s="76"/>
      <c r="E5" s="76"/>
      <c r="F5" s="76"/>
      <c r="G5" s="76"/>
      <c r="H5" s="76"/>
      <c r="I5" s="76"/>
      <c r="J5" s="76"/>
      <c r="K5" s="85">
        <v>29455</v>
      </c>
      <c r="L5" s="115">
        <f t="shared" ref="L5:L36" si="0">K5/C5</f>
        <v>0.66475586499509132</v>
      </c>
      <c r="M5" s="85">
        <v>782</v>
      </c>
      <c r="N5" s="87">
        <f t="shared" ref="N5:N36" si="1">M5/K5</f>
        <v>2.6548973009675778E-2</v>
      </c>
      <c r="O5" s="87">
        <f>$C$95*SQRT(N5*(1-N5)/K5)</f>
        <v>1.8359019972313908E-3</v>
      </c>
      <c r="P5" s="87">
        <f>N5-O5</f>
        <v>2.4713071012444385E-2</v>
      </c>
      <c r="Q5" s="87">
        <f>N5+O5</f>
        <v>2.838487500690717E-2</v>
      </c>
      <c r="R5" s="87"/>
      <c r="S5" s="87"/>
      <c r="T5" s="87"/>
      <c r="U5" s="87"/>
      <c r="V5" s="94">
        <f>VLOOKUP(B5,'2nd NATIONAL TEST'!$A$2:$C$46,2,FALSE)</f>
        <v>28017</v>
      </c>
      <c r="W5" s="120">
        <f t="shared" ref="W5:W49" si="2">V5/C5</f>
        <v>0.63230232794321761</v>
      </c>
      <c r="X5" s="91">
        <f>VLOOKUP(B5,'2nd NATIONAL TEST'!$A$2:$C$46,3,FALSE)</f>
        <v>461</v>
      </c>
      <c r="Y5" s="122">
        <f t="shared" ref="Y5:Y49" si="3">X5/V5</f>
        <v>1.645429560623907E-2</v>
      </c>
      <c r="Z5" s="122">
        <f>$C$95*SQRT(Y5*(1-Y5)/V5)</f>
        <v>1.4896155477342621E-3</v>
      </c>
      <c r="AA5" s="95">
        <f>Y5-Z5</f>
        <v>1.4964680058504808E-2</v>
      </c>
      <c r="AB5" s="95">
        <f>Y5+Z5</f>
        <v>1.7943911153973334E-2</v>
      </c>
      <c r="AC5" s="121">
        <f>(AB5/P5)^(1/$C$97)-1</f>
        <v>-4.4696245198883156E-2</v>
      </c>
      <c r="AD5" s="121">
        <f>(AA5/Q5)^(1/$C$97)-1</f>
        <v>-8.7394837008531123E-2</v>
      </c>
      <c r="AE5" s="133">
        <f>$C$98^(AD5*$C$96)</f>
        <v>0.64598810735081547</v>
      </c>
      <c r="AF5" s="133">
        <f>$C$98^(AC5*$C$96)</f>
        <v>0.79972990586037773</v>
      </c>
    </row>
    <row r="6" spans="2:32" ht="13" x14ac:dyDescent="0.15">
      <c r="B6" s="72" t="s">
        <v>80</v>
      </c>
      <c r="C6" s="130">
        <v>53953.5</v>
      </c>
      <c r="D6" s="76"/>
      <c r="E6" s="76"/>
      <c r="F6" s="76"/>
      <c r="G6" s="76"/>
      <c r="H6" s="76"/>
      <c r="I6" s="76"/>
      <c r="J6" s="76"/>
      <c r="K6" s="85">
        <v>28749</v>
      </c>
      <c r="L6" s="115">
        <f t="shared" si="0"/>
        <v>0.53284772998971341</v>
      </c>
      <c r="M6" s="86">
        <v>805</v>
      </c>
      <c r="N6" s="87">
        <f t="shared" si="1"/>
        <v>2.8000973946919892E-2</v>
      </c>
      <c r="O6" s="87">
        <f t="shared" ref="O6:O69" si="4">$C$95*SQRT(N6*(1-N6)/K6)</f>
        <v>1.9070241954783859E-3</v>
      </c>
      <c r="P6" s="87">
        <f t="shared" ref="P6:P69" si="5">N6-O6</f>
        <v>2.6093949751441504E-2</v>
      </c>
      <c r="Q6" s="87">
        <f t="shared" ref="Q6:Q69" si="6">N6+O6</f>
        <v>2.9907998142398279E-2</v>
      </c>
      <c r="R6" s="87"/>
      <c r="S6" s="87"/>
      <c r="T6" s="87"/>
      <c r="U6" s="87"/>
      <c r="V6" s="94">
        <f>VLOOKUP(B6,'2nd NATIONAL TEST'!$A$2:$C$46,2,FALSE)</f>
        <v>27234</v>
      </c>
      <c r="W6" s="120">
        <f t="shared" si="2"/>
        <v>0.50476799466207012</v>
      </c>
      <c r="X6" s="91">
        <f>VLOOKUP(B6,'2nd NATIONAL TEST'!$A$2:$C$46,3,FALSE)</f>
        <v>354</v>
      </c>
      <c r="Y6" s="122">
        <f t="shared" si="3"/>
        <v>1.2998457810090328E-2</v>
      </c>
      <c r="Z6" s="122">
        <f t="shared" ref="Z6:Z49" si="7">$C$95*SQRT(Y6*(1-Y6)/V6)</f>
        <v>1.3452320461339361E-3</v>
      </c>
      <c r="AA6" s="95">
        <f t="shared" ref="AA6:AA49" si="8">Y6-Z6</f>
        <v>1.1653225763956391E-2</v>
      </c>
      <c r="AB6" s="95">
        <f t="shared" ref="AB6:AB49" si="9">Y6+Z6</f>
        <v>1.4343689856224265E-2</v>
      </c>
      <c r="AC6" s="121">
        <f t="shared" ref="AC6:AC49" si="10">(AB6/P6)^(1/$C$97)-1</f>
        <v>-8.1932871341667379E-2</v>
      </c>
      <c r="AD6" s="121">
        <f t="shared" ref="AD6:AD49" si="11">(AA6/Q6)^(1/$C$97)-1</f>
        <v>-0.12597734892846812</v>
      </c>
      <c r="AE6" s="133">
        <f t="shared" ref="AE6:AE48" si="12">$C$98^(AD6*$C$96)</f>
        <v>0.53265212329765343</v>
      </c>
      <c r="AF6" s="133">
        <f t="shared" ref="AF6:AF49" si="13">$C$98^(AC6*$C$96)</f>
        <v>0.66387303727720126</v>
      </c>
    </row>
    <row r="7" spans="2:32" ht="13" x14ac:dyDescent="0.15">
      <c r="B7" s="72" t="s">
        <v>77</v>
      </c>
      <c r="C7" s="130">
        <v>33702</v>
      </c>
      <c r="D7" s="76"/>
      <c r="E7" s="76"/>
      <c r="F7" s="76"/>
      <c r="G7" s="76"/>
      <c r="H7" s="76"/>
      <c r="I7" s="76"/>
      <c r="J7" s="76"/>
      <c r="K7" s="85">
        <v>18344</v>
      </c>
      <c r="L7" s="115">
        <f t="shared" si="0"/>
        <v>0.54430004154056144</v>
      </c>
      <c r="M7" s="86">
        <v>373</v>
      </c>
      <c r="N7" s="87">
        <f t="shared" si="1"/>
        <v>2.0333624073266464E-2</v>
      </c>
      <c r="O7" s="87">
        <f t="shared" si="4"/>
        <v>2.0424318129913101E-3</v>
      </c>
      <c r="P7" s="87">
        <f t="shared" si="5"/>
        <v>1.8291192260275153E-2</v>
      </c>
      <c r="Q7" s="87">
        <f t="shared" si="6"/>
        <v>2.2376055886257774E-2</v>
      </c>
      <c r="R7" s="87"/>
      <c r="S7" s="87"/>
      <c r="T7" s="87"/>
      <c r="U7" s="87"/>
      <c r="V7" s="94">
        <f>VLOOKUP(B7,'2nd NATIONAL TEST'!$A$2:$C$46,2,FALSE)</f>
        <v>17747</v>
      </c>
      <c r="W7" s="120">
        <f t="shared" si="2"/>
        <v>0.52658595929024987</v>
      </c>
      <c r="X7" s="91">
        <f>VLOOKUP(B7,'2nd NATIONAL TEST'!$A$2:$C$46,3,FALSE)</f>
        <v>172</v>
      </c>
      <c r="Y7" s="122">
        <f t="shared" si="3"/>
        <v>9.6917788922071344E-3</v>
      </c>
      <c r="Z7" s="122">
        <f t="shared" si="7"/>
        <v>1.4413603047612974E-3</v>
      </c>
      <c r="AA7" s="95">
        <f t="shared" si="8"/>
        <v>8.2504185874458374E-3</v>
      </c>
      <c r="AB7" s="95">
        <f t="shared" si="9"/>
        <v>1.1133139196968431E-2</v>
      </c>
      <c r="AC7" s="121">
        <f t="shared" si="10"/>
        <v>-6.8470703915691544E-2</v>
      </c>
      <c r="AD7" s="121">
        <f t="shared" si="11"/>
        <v>-0.13284063089711262</v>
      </c>
      <c r="AE7" s="133">
        <f t="shared" si="12"/>
        <v>0.51468348757602767</v>
      </c>
      <c r="AF7" s="133">
        <f t="shared" si="13"/>
        <v>0.71009712709433148</v>
      </c>
    </row>
    <row r="8" spans="2:32" ht="13" x14ac:dyDescent="0.15">
      <c r="B8" s="72" t="s">
        <v>81</v>
      </c>
      <c r="C8" s="130">
        <v>90080</v>
      </c>
      <c r="D8" s="76"/>
      <c r="E8" s="76"/>
      <c r="F8" s="76"/>
      <c r="G8" s="76"/>
      <c r="H8" s="76"/>
      <c r="I8" s="76"/>
      <c r="J8" s="76"/>
      <c r="K8" s="85">
        <v>53907</v>
      </c>
      <c r="L8" s="115">
        <f t="shared" si="0"/>
        <v>0.59843472468916514</v>
      </c>
      <c r="M8" s="86">
        <v>1736</v>
      </c>
      <c r="N8" s="87">
        <f t="shared" si="1"/>
        <v>3.2203609920789508E-2</v>
      </c>
      <c r="O8" s="87">
        <f t="shared" si="4"/>
        <v>1.4902865672940444E-3</v>
      </c>
      <c r="P8" s="87">
        <f t="shared" si="5"/>
        <v>3.0713323353495463E-2</v>
      </c>
      <c r="Q8" s="87">
        <f t="shared" si="6"/>
        <v>3.3693896488083554E-2</v>
      </c>
      <c r="R8" s="87"/>
      <c r="S8" s="87"/>
      <c r="T8" s="87"/>
      <c r="U8" s="87"/>
      <c r="V8" s="94">
        <f>VLOOKUP(B8,'2nd NATIONAL TEST'!$A$2:$C$46,2,FALSE)</f>
        <v>52304</v>
      </c>
      <c r="W8" s="120">
        <f t="shared" si="2"/>
        <v>0.58063943161634102</v>
      </c>
      <c r="X8" s="91">
        <f>VLOOKUP(B8,'2nd NATIONAL TEST'!$A$2:$C$46,3,FALSE)</f>
        <v>506</v>
      </c>
      <c r="Y8" s="122">
        <f t="shared" si="3"/>
        <v>9.6742122973386361E-3</v>
      </c>
      <c r="Z8" s="122">
        <f t="shared" si="7"/>
        <v>8.3883682975266418E-4</v>
      </c>
      <c r="AA8" s="95">
        <f t="shared" si="8"/>
        <v>8.8353754675859712E-3</v>
      </c>
      <c r="AB8" s="95">
        <f t="shared" si="9"/>
        <v>1.0513049127091301E-2</v>
      </c>
      <c r="AC8" s="121">
        <f t="shared" si="10"/>
        <v>-0.14200257765826574</v>
      </c>
      <c r="AD8" s="121">
        <f t="shared" si="11"/>
        <v>-0.17405068735064722</v>
      </c>
      <c r="AE8" s="133">
        <f t="shared" si="12"/>
        <v>0.41884538498076623</v>
      </c>
      <c r="AF8" s="133">
        <f t="shared" si="13"/>
        <v>0.49163786104815105</v>
      </c>
    </row>
    <row r="9" spans="2:32" ht="13" x14ac:dyDescent="0.15">
      <c r="B9" s="72" t="s">
        <v>57</v>
      </c>
      <c r="C9" s="130">
        <v>62438.5</v>
      </c>
      <c r="D9" s="76"/>
      <c r="E9" s="76"/>
      <c r="F9" s="76"/>
      <c r="G9" s="76"/>
      <c r="H9" s="76"/>
      <c r="I9" s="76"/>
      <c r="J9" s="76"/>
      <c r="K9" s="85">
        <v>37822</v>
      </c>
      <c r="L9" s="115">
        <f t="shared" si="0"/>
        <v>0.60574805608718985</v>
      </c>
      <c r="M9" s="86">
        <v>505</v>
      </c>
      <c r="N9" s="87">
        <f t="shared" si="1"/>
        <v>1.3352017344402729E-2</v>
      </c>
      <c r="O9" s="87">
        <f t="shared" si="4"/>
        <v>1.1567257562338643E-3</v>
      </c>
      <c r="P9" s="87">
        <f t="shared" si="5"/>
        <v>1.2195291588168865E-2</v>
      </c>
      <c r="Q9" s="87">
        <f t="shared" si="6"/>
        <v>1.4508743100636594E-2</v>
      </c>
      <c r="R9" s="87"/>
      <c r="S9" s="87"/>
      <c r="T9" s="87"/>
      <c r="U9" s="87"/>
      <c r="V9" s="94">
        <f>VLOOKUP(B9,'2nd NATIONAL TEST'!$A$2:$C$46,2,FALSE)</f>
        <v>36092</v>
      </c>
      <c r="W9" s="120">
        <f t="shared" si="2"/>
        <v>0.57804079213946524</v>
      </c>
      <c r="X9" s="91">
        <f>VLOOKUP(B9,'2nd NATIONAL TEST'!$A$2:$C$46,3,FALSE)</f>
        <v>343</v>
      </c>
      <c r="Y9" s="122">
        <f t="shared" si="3"/>
        <v>9.5034910783553146E-3</v>
      </c>
      <c r="Z9" s="122">
        <f t="shared" si="7"/>
        <v>1.0009460658221456E-3</v>
      </c>
      <c r="AA9" s="95">
        <f t="shared" si="8"/>
        <v>8.5025450125331692E-3</v>
      </c>
      <c r="AB9" s="95">
        <f t="shared" si="9"/>
        <v>1.050443714417746E-2</v>
      </c>
      <c r="AC9" s="121">
        <f t="shared" si="10"/>
        <v>-2.1096039892376517E-2</v>
      </c>
      <c r="AD9" s="121">
        <f t="shared" si="11"/>
        <v>-7.3499639386547355E-2</v>
      </c>
      <c r="AE9" s="133">
        <f t="shared" si="12"/>
        <v>0.69246457536772466</v>
      </c>
      <c r="AF9" s="133">
        <f t="shared" si="13"/>
        <v>0.89989229102198809</v>
      </c>
    </row>
    <row r="10" spans="2:32" ht="13" x14ac:dyDescent="0.15">
      <c r="B10" s="72" t="s">
        <v>72</v>
      </c>
      <c r="C10" s="130">
        <v>75235</v>
      </c>
      <c r="D10" s="76"/>
      <c r="E10" s="76"/>
      <c r="F10" s="76"/>
      <c r="G10" s="76"/>
      <c r="H10" s="76"/>
      <c r="I10" s="76"/>
      <c r="J10" s="76"/>
      <c r="K10" s="85">
        <v>43959</v>
      </c>
      <c r="L10" s="115">
        <f t="shared" si="0"/>
        <v>0.58428922708845621</v>
      </c>
      <c r="M10" s="86">
        <v>845</v>
      </c>
      <c r="N10" s="87">
        <f t="shared" si="1"/>
        <v>1.9222457289747266E-2</v>
      </c>
      <c r="O10" s="87">
        <f t="shared" si="4"/>
        <v>1.2835532706912225E-3</v>
      </c>
      <c r="P10" s="87">
        <f t="shared" si="5"/>
        <v>1.7938904019056044E-2</v>
      </c>
      <c r="Q10" s="87">
        <f t="shared" si="6"/>
        <v>2.0506010560438489E-2</v>
      </c>
      <c r="R10" s="87"/>
      <c r="S10" s="87"/>
      <c r="T10" s="87"/>
      <c r="U10" s="87"/>
      <c r="V10" s="94">
        <f>VLOOKUP(B10,'2nd NATIONAL TEST'!$A$2:$C$46,2,FALSE)</f>
        <v>43252</v>
      </c>
      <c r="W10" s="120">
        <f t="shared" si="2"/>
        <v>0.5748920050508407</v>
      </c>
      <c r="X10" s="91">
        <f>VLOOKUP(B10,'2nd NATIONAL TEST'!$A$2:$C$46,3,FALSE)</f>
        <v>390</v>
      </c>
      <c r="Y10" s="122">
        <f t="shared" si="3"/>
        <v>9.0169240728752431E-3</v>
      </c>
      <c r="Z10" s="122">
        <f t="shared" si="7"/>
        <v>8.9085560959698928E-4</v>
      </c>
      <c r="AA10" s="95">
        <f t="shared" si="8"/>
        <v>8.1260684632782545E-3</v>
      </c>
      <c r="AB10" s="95">
        <f t="shared" si="9"/>
        <v>9.9077796824722317E-3</v>
      </c>
      <c r="AC10" s="121">
        <f t="shared" si="10"/>
        <v>-8.1310752180096202E-2</v>
      </c>
      <c r="AD10" s="121">
        <f t="shared" si="11"/>
        <v>-0.1238643974924023</v>
      </c>
      <c r="AE10" s="133">
        <f t="shared" si="12"/>
        <v>0.53830929434285268</v>
      </c>
      <c r="AF10" s="133">
        <f t="shared" si="13"/>
        <v>0.66594129305010274</v>
      </c>
    </row>
    <row r="11" spans="2:32" ht="13" x14ac:dyDescent="0.15">
      <c r="B11" s="72" t="s">
        <v>70</v>
      </c>
      <c r="C11" s="130">
        <v>32914</v>
      </c>
      <c r="D11" s="76"/>
      <c r="E11" s="76"/>
      <c r="F11" s="76"/>
      <c r="G11" s="76"/>
      <c r="H11" s="76"/>
      <c r="I11" s="76"/>
      <c r="J11" s="76"/>
      <c r="K11" s="85">
        <v>20605</v>
      </c>
      <c r="L11" s="115">
        <f t="shared" si="0"/>
        <v>0.62602539952603753</v>
      </c>
      <c r="M11" s="86">
        <v>384</v>
      </c>
      <c r="N11" s="87">
        <f t="shared" si="1"/>
        <v>1.8636253336568796E-2</v>
      </c>
      <c r="O11" s="87">
        <f t="shared" si="4"/>
        <v>1.8465288163584455E-3</v>
      </c>
      <c r="P11" s="87">
        <f t="shared" si="5"/>
        <v>1.6789724520210349E-2</v>
      </c>
      <c r="Q11" s="87">
        <f t="shared" si="6"/>
        <v>2.0482782152927242E-2</v>
      </c>
      <c r="R11" s="87"/>
      <c r="S11" s="87"/>
      <c r="T11" s="87"/>
      <c r="U11" s="87"/>
      <c r="V11" s="94">
        <f>VLOOKUP(B11,'2nd NATIONAL TEST'!$A$2:$C$46,2,FALSE)</f>
        <v>20491</v>
      </c>
      <c r="W11" s="120">
        <f t="shared" si="2"/>
        <v>0.622561827793644</v>
      </c>
      <c r="X11" s="91">
        <f>VLOOKUP(B11,'2nd NATIONAL TEST'!$A$2:$C$46,3,FALSE)</f>
        <v>177</v>
      </c>
      <c r="Y11" s="122">
        <f t="shared" si="3"/>
        <v>8.6379386071934027E-3</v>
      </c>
      <c r="Z11" s="122">
        <f t="shared" si="7"/>
        <v>1.2670323931866384E-3</v>
      </c>
      <c r="AA11" s="95">
        <f t="shared" si="8"/>
        <v>7.3709062140067646E-3</v>
      </c>
      <c r="AB11" s="95">
        <f t="shared" si="9"/>
        <v>9.9049710003800417E-3</v>
      </c>
      <c r="AC11" s="121">
        <f t="shared" si="10"/>
        <v>-7.261830431568117E-2</v>
      </c>
      <c r="AD11" s="121">
        <f t="shared" si="11"/>
        <v>-0.13584772614997198</v>
      </c>
      <c r="AE11" s="133">
        <f t="shared" si="12"/>
        <v>0.50700286184111165</v>
      </c>
      <c r="AF11" s="133">
        <f t="shared" si="13"/>
        <v>0.69552277524387995</v>
      </c>
    </row>
    <row r="12" spans="2:32" ht="13" x14ac:dyDescent="0.15">
      <c r="B12" s="72" t="s">
        <v>74</v>
      </c>
      <c r="C12" s="130">
        <v>36281.5</v>
      </c>
      <c r="D12" s="76"/>
      <c r="E12" s="76"/>
      <c r="F12" s="76"/>
      <c r="G12" s="76"/>
      <c r="H12" s="76"/>
      <c r="I12" s="76"/>
      <c r="J12" s="76"/>
      <c r="K12" s="85">
        <v>23264</v>
      </c>
      <c r="L12" s="115">
        <f t="shared" si="0"/>
        <v>0.64120832931383764</v>
      </c>
      <c r="M12" s="86">
        <v>457</v>
      </c>
      <c r="N12" s="87">
        <f t="shared" si="1"/>
        <v>1.9644085281980743E-2</v>
      </c>
      <c r="O12" s="87">
        <f t="shared" si="4"/>
        <v>1.7832559779550694E-3</v>
      </c>
      <c r="P12" s="87">
        <f t="shared" si="5"/>
        <v>1.7860829304025674E-2</v>
      </c>
      <c r="Q12" s="87">
        <f t="shared" si="6"/>
        <v>2.1427341259935812E-2</v>
      </c>
      <c r="R12" s="87"/>
      <c r="S12" s="87"/>
      <c r="T12" s="87"/>
      <c r="U12" s="87"/>
      <c r="V12" s="94">
        <f>VLOOKUP(B12,'2nd NATIONAL TEST'!$A$2:$C$46,2,FALSE)</f>
        <v>22248</v>
      </c>
      <c r="W12" s="120">
        <f t="shared" si="2"/>
        <v>0.61320507696760052</v>
      </c>
      <c r="X12" s="91">
        <f>VLOOKUP(B12,'2nd NATIONAL TEST'!$A$2:$C$46,3,FALSE)</f>
        <v>192</v>
      </c>
      <c r="Y12" s="122">
        <f t="shared" si="3"/>
        <v>8.6299892125134836E-3</v>
      </c>
      <c r="Z12" s="122">
        <f t="shared" si="7"/>
        <v>1.2154178720985432E-3</v>
      </c>
      <c r="AA12" s="95">
        <f t="shared" si="8"/>
        <v>7.4145713404149402E-3</v>
      </c>
      <c r="AB12" s="95">
        <f t="shared" si="9"/>
        <v>9.8454070846120262E-3</v>
      </c>
      <c r="AC12" s="121">
        <f t="shared" si="10"/>
        <v>-8.1567090965175892E-2</v>
      </c>
      <c r="AD12" s="121">
        <f t="shared" si="11"/>
        <v>-0.14067058059401116</v>
      </c>
      <c r="AE12" s="133">
        <f t="shared" si="12"/>
        <v>0.49492308963005199</v>
      </c>
      <c r="AF12" s="133">
        <f t="shared" si="13"/>
        <v>0.66508830689048748</v>
      </c>
    </row>
    <row r="13" spans="2:32" ht="13" x14ac:dyDescent="0.15">
      <c r="B13" s="72" t="s">
        <v>78</v>
      </c>
      <c r="C13" s="130">
        <v>60518.5</v>
      </c>
      <c r="D13" s="76"/>
      <c r="E13" s="76"/>
      <c r="F13" s="76"/>
      <c r="G13" s="76"/>
      <c r="H13" s="76"/>
      <c r="I13" s="76"/>
      <c r="J13" s="76"/>
      <c r="K13" s="85">
        <v>35366</v>
      </c>
      <c r="L13" s="115">
        <f t="shared" si="0"/>
        <v>0.58438328775498405</v>
      </c>
      <c r="M13" s="86">
        <v>804</v>
      </c>
      <c r="N13" s="87">
        <f t="shared" si="1"/>
        <v>2.2733699032969519E-2</v>
      </c>
      <c r="O13" s="87">
        <f t="shared" si="4"/>
        <v>1.5534476928953944E-3</v>
      </c>
      <c r="P13" s="87">
        <f t="shared" si="5"/>
        <v>2.1180251340074126E-2</v>
      </c>
      <c r="Q13" s="87">
        <f t="shared" si="6"/>
        <v>2.4287146725864912E-2</v>
      </c>
      <c r="R13" s="87"/>
      <c r="S13" s="87"/>
      <c r="T13" s="87"/>
      <c r="U13" s="87"/>
      <c r="V13" s="94">
        <f>VLOOKUP(B13,'2nd NATIONAL TEST'!$A$2:$C$46,2,FALSE)</f>
        <v>34757</v>
      </c>
      <c r="W13" s="120">
        <f t="shared" si="2"/>
        <v>0.5743202491800028</v>
      </c>
      <c r="X13" s="91">
        <f>VLOOKUP(B13,'2nd NATIONAL TEST'!$A$2:$C$46,3,FALSE)</f>
        <v>295</v>
      </c>
      <c r="Y13" s="122">
        <f t="shared" si="3"/>
        <v>8.4874989210806454E-3</v>
      </c>
      <c r="Z13" s="122">
        <f t="shared" si="7"/>
        <v>9.644193428599827E-4</v>
      </c>
      <c r="AA13" s="95">
        <f t="shared" si="8"/>
        <v>7.5230795782206625E-3</v>
      </c>
      <c r="AB13" s="95">
        <f t="shared" si="9"/>
        <v>9.4519182639406282E-3</v>
      </c>
      <c r="AC13" s="121">
        <f t="shared" si="10"/>
        <v>-0.1088695906450976</v>
      </c>
      <c r="AD13" s="121">
        <f t="shared" si="11"/>
        <v>-0.15415954791867637</v>
      </c>
      <c r="AE13" s="133">
        <f t="shared" si="12"/>
        <v>0.46264385174330086</v>
      </c>
      <c r="AF13" s="133">
        <f t="shared" si="13"/>
        <v>0.58021999059541085</v>
      </c>
    </row>
    <row r="14" spans="2:32" ht="13" x14ac:dyDescent="0.15">
      <c r="B14" s="72" t="s">
        <v>64</v>
      </c>
      <c r="C14" s="130">
        <v>77771</v>
      </c>
      <c r="D14" s="76">
        <v>48320</v>
      </c>
      <c r="E14" s="114">
        <f>D14/C14</f>
        <v>0.62131128569775362</v>
      </c>
      <c r="F14" s="76">
        <v>1569</v>
      </c>
      <c r="G14" s="107">
        <f>F14/D14</f>
        <v>3.2471026490066224E-2</v>
      </c>
      <c r="H14" s="107">
        <f>$C$95*SQRT(G14*(1-G14)/D14)</f>
        <v>1.580391287516886E-3</v>
      </c>
      <c r="I14" s="107">
        <f>G14-H14</f>
        <v>3.0890635202549338E-2</v>
      </c>
      <c r="J14" s="107">
        <f>G14+H14</f>
        <v>3.405141777758311E-2</v>
      </c>
      <c r="K14" s="85">
        <v>44197</v>
      </c>
      <c r="L14" s="115">
        <f t="shared" si="0"/>
        <v>0.56829666585230998</v>
      </c>
      <c r="M14" s="86">
        <v>740</v>
      </c>
      <c r="N14" s="87">
        <f t="shared" si="1"/>
        <v>1.6743217865465981E-2</v>
      </c>
      <c r="O14" s="87">
        <f t="shared" si="4"/>
        <v>1.1962023048654848E-3</v>
      </c>
      <c r="P14" s="87">
        <f t="shared" si="5"/>
        <v>1.5547015560600497E-2</v>
      </c>
      <c r="Q14" s="87">
        <f t="shared" si="6"/>
        <v>1.7939420170331465E-2</v>
      </c>
      <c r="R14" s="87">
        <f>(Q14/I14)^(1/$C$97)-1</f>
        <v>-7.4698895770991203E-2</v>
      </c>
      <c r="S14" s="87">
        <f>(P14/J14)^(1/$C$97)-1</f>
        <v>-0.1059561224677259</v>
      </c>
      <c r="T14" s="134">
        <f>$C$98^(S14*$C$96)</f>
        <v>0.58873411651221697</v>
      </c>
      <c r="U14" s="134">
        <f t="shared" ref="U14" si="14">$C$98^(R14*$C$96)</f>
        <v>0.68832478662683572</v>
      </c>
      <c r="V14" s="94">
        <f>VLOOKUP(B14,'2nd NATIONAL TEST'!$A$2:$C$46,2,FALSE)</f>
        <v>43983</v>
      </c>
      <c r="W14" s="120">
        <f t="shared" si="2"/>
        <v>0.56554499749263865</v>
      </c>
      <c r="X14" s="91">
        <f>VLOOKUP(B14,'2nd NATIONAL TEST'!$A$2:$C$46,3,FALSE)</f>
        <v>366</v>
      </c>
      <c r="Y14" s="122">
        <f t="shared" si="3"/>
        <v>8.3213969033490206E-3</v>
      </c>
      <c r="Z14" s="122">
        <f t="shared" si="7"/>
        <v>8.4896396503000978E-4</v>
      </c>
      <c r="AA14" s="95">
        <f t="shared" si="8"/>
        <v>7.4724329383190104E-3</v>
      </c>
      <c r="AB14" s="95">
        <f t="shared" si="9"/>
        <v>9.1703608683790308E-3</v>
      </c>
      <c r="AC14" s="121">
        <f t="shared" si="10"/>
        <v>-7.2639732545287439E-2</v>
      </c>
      <c r="AD14" s="121">
        <f t="shared" si="11"/>
        <v>-0.11760141406279534</v>
      </c>
      <c r="AE14" s="133">
        <f t="shared" si="12"/>
        <v>0.55543312159757263</v>
      </c>
      <c r="AF14" s="133">
        <f t="shared" si="13"/>
        <v>0.69544826012714722</v>
      </c>
    </row>
    <row r="15" spans="2:32" ht="13" x14ac:dyDescent="0.15">
      <c r="B15" s="72" t="s">
        <v>50</v>
      </c>
      <c r="C15" s="130">
        <v>59187.5</v>
      </c>
      <c r="D15" s="76"/>
      <c r="E15" s="76"/>
      <c r="F15" s="76"/>
      <c r="G15" s="76"/>
      <c r="H15" s="76"/>
      <c r="I15" s="76"/>
      <c r="J15" s="76"/>
      <c r="K15" s="85">
        <v>37604</v>
      </c>
      <c r="L15" s="115">
        <f t="shared" si="0"/>
        <v>0.63533685322069688</v>
      </c>
      <c r="M15" s="86">
        <v>442</v>
      </c>
      <c r="N15" s="87">
        <f t="shared" si="1"/>
        <v>1.1754068716094032E-2</v>
      </c>
      <c r="O15" s="87">
        <f t="shared" si="4"/>
        <v>1.0893255728184569E-3</v>
      </c>
      <c r="P15" s="87">
        <f t="shared" si="5"/>
        <v>1.0664743143275576E-2</v>
      </c>
      <c r="Q15" s="87">
        <f t="shared" si="6"/>
        <v>1.2843394288912489E-2</v>
      </c>
      <c r="R15" s="87"/>
      <c r="S15" s="87"/>
      <c r="T15" s="87"/>
      <c r="U15" s="87"/>
      <c r="V15" s="94">
        <f>VLOOKUP(B15,'2nd NATIONAL TEST'!$A$2:$C$46,2,FALSE)</f>
        <v>35931</v>
      </c>
      <c r="W15" s="120">
        <f t="shared" si="2"/>
        <v>0.6070707497360085</v>
      </c>
      <c r="X15" s="91">
        <f>VLOOKUP(B15,'2nd NATIONAL TEST'!$A$2:$C$46,3,FALSE)</f>
        <v>291</v>
      </c>
      <c r="Y15" s="122">
        <f t="shared" si="3"/>
        <v>8.098856140936795E-3</v>
      </c>
      <c r="Z15" s="122">
        <f t="shared" si="7"/>
        <v>9.267433466326855E-4</v>
      </c>
      <c r="AA15" s="95">
        <f t="shared" si="8"/>
        <v>7.1721127943041099E-3</v>
      </c>
      <c r="AB15" s="95">
        <f t="shared" si="9"/>
        <v>9.0255994875694801E-3</v>
      </c>
      <c r="AC15" s="121">
        <f t="shared" si="10"/>
        <v>-2.3557840520330164E-2</v>
      </c>
      <c r="AD15" s="121">
        <f t="shared" si="11"/>
        <v>-7.9863050543940495E-2</v>
      </c>
      <c r="AE15" s="133">
        <f t="shared" si="12"/>
        <v>0.67077920304940852</v>
      </c>
      <c r="AF15" s="133">
        <f t="shared" si="13"/>
        <v>0.88888340717666503</v>
      </c>
    </row>
    <row r="16" spans="2:32" ht="13" x14ac:dyDescent="0.15">
      <c r="B16" s="72" t="s">
        <v>75</v>
      </c>
      <c r="C16" s="130">
        <v>36180</v>
      </c>
      <c r="D16" s="76">
        <v>22250</v>
      </c>
      <c r="E16" s="114">
        <f>D16/C16</f>
        <v>0.61498065229408516</v>
      </c>
      <c r="F16" s="76">
        <v>1078</v>
      </c>
      <c r="G16" s="107">
        <f>F16/D16</f>
        <v>4.8449438202247189E-2</v>
      </c>
      <c r="H16" s="107">
        <f>$C$95*SQRT(G16*(1-G16)/D16)</f>
        <v>2.8212618168396604E-3</v>
      </c>
      <c r="I16" s="107">
        <f>G16-H16</f>
        <v>4.5628176385407532E-2</v>
      </c>
      <c r="J16" s="107">
        <f>G16+H16</f>
        <v>5.1270700019086846E-2</v>
      </c>
      <c r="K16" s="85">
        <v>18541</v>
      </c>
      <c r="L16" s="115">
        <f t="shared" si="0"/>
        <v>0.51246545052515202</v>
      </c>
      <c r="M16" s="86">
        <v>369</v>
      </c>
      <c r="N16" s="87">
        <f t="shared" si="1"/>
        <v>1.9901839167250957E-2</v>
      </c>
      <c r="O16" s="87">
        <f t="shared" si="4"/>
        <v>2.0103094182154489E-3</v>
      </c>
      <c r="P16" s="87">
        <f t="shared" si="5"/>
        <v>1.7891529749035507E-2</v>
      </c>
      <c r="Q16" s="87">
        <f t="shared" si="6"/>
        <v>2.1912148585466407E-2</v>
      </c>
      <c r="R16" s="87">
        <f>(Q16/I16)^(1/$C$97)-1</f>
        <v>-9.9480499509727816E-2</v>
      </c>
      <c r="S16" s="87">
        <f>(P16/J16)^(1/$C$97)-1</f>
        <v>-0.1396352591686727</v>
      </c>
      <c r="T16" s="134">
        <f t="shared" ref="T16" si="15">$C$98^(S16*$C$96)</f>
        <v>0.49749175477203889</v>
      </c>
      <c r="U16" s="134">
        <f t="shared" ref="U16" si="16">$C$98^(R16*$C$96)</f>
        <v>0.60810817249776683</v>
      </c>
      <c r="V16" s="94">
        <f>VLOOKUP(B16,'2nd NATIONAL TEST'!$A$2:$C$46,2,FALSE)</f>
        <v>20502</v>
      </c>
      <c r="W16" s="120">
        <f t="shared" si="2"/>
        <v>0.56666666666666665</v>
      </c>
      <c r="X16" s="91">
        <f>VLOOKUP(B16,'2nd NATIONAL TEST'!$A$2:$C$46,3,FALSE)</f>
        <v>164</v>
      </c>
      <c r="Y16" s="122">
        <f t="shared" si="3"/>
        <v>7.9992195883328461E-3</v>
      </c>
      <c r="Z16" s="122">
        <f t="shared" si="7"/>
        <v>1.219353959254334E-3</v>
      </c>
      <c r="AA16" s="95">
        <f t="shared" si="8"/>
        <v>6.7798656290785119E-3</v>
      </c>
      <c r="AB16" s="95">
        <f t="shared" si="9"/>
        <v>9.2185735475871795E-3</v>
      </c>
      <c r="AC16" s="121">
        <f t="shared" si="10"/>
        <v>-9.038112351182781E-2</v>
      </c>
      <c r="AD16" s="121">
        <f t="shared" si="11"/>
        <v>-0.15429393323487939</v>
      </c>
      <c r="AE16" s="133">
        <f t="shared" si="12"/>
        <v>0.46233309345683965</v>
      </c>
      <c r="AF16" s="133">
        <f t="shared" si="13"/>
        <v>0.63641423321930279</v>
      </c>
    </row>
    <row r="17" spans="2:32" ht="13" x14ac:dyDescent="0.15">
      <c r="B17" s="72" t="s">
        <v>63</v>
      </c>
      <c r="C17" s="130">
        <v>30917</v>
      </c>
      <c r="D17" s="76"/>
      <c r="E17" s="76"/>
      <c r="F17" s="76"/>
      <c r="G17" s="76"/>
      <c r="H17" s="76"/>
      <c r="I17" s="76"/>
      <c r="J17" s="76"/>
      <c r="K17" s="85">
        <v>21419</v>
      </c>
      <c r="L17" s="115">
        <f t="shared" si="0"/>
        <v>0.69279037422777112</v>
      </c>
      <c r="M17" s="86">
        <v>328</v>
      </c>
      <c r="N17" s="87">
        <f t="shared" si="1"/>
        <v>1.5313506699659181E-2</v>
      </c>
      <c r="O17" s="87">
        <f t="shared" si="4"/>
        <v>1.6445035391359759E-3</v>
      </c>
      <c r="P17" s="87">
        <f t="shared" si="5"/>
        <v>1.3669003160523205E-2</v>
      </c>
      <c r="Q17" s="87">
        <f t="shared" si="6"/>
        <v>1.6958010238795156E-2</v>
      </c>
      <c r="R17" s="87"/>
      <c r="S17" s="87"/>
      <c r="T17" s="87"/>
      <c r="U17" s="87"/>
      <c r="V17" s="94">
        <f>VLOOKUP(B17,'2nd NATIONAL TEST'!$A$2:$C$46,2,FALSE)</f>
        <v>20931</v>
      </c>
      <c r="W17" s="120">
        <f t="shared" si="2"/>
        <v>0.67700617783096673</v>
      </c>
      <c r="X17" s="91">
        <f>VLOOKUP(B17,'2nd NATIONAL TEST'!$A$2:$C$46,3,FALSE)</f>
        <v>164</v>
      </c>
      <c r="Y17" s="122">
        <f t="shared" si="3"/>
        <v>7.8352682623859353E-3</v>
      </c>
      <c r="Z17" s="122">
        <f t="shared" si="7"/>
        <v>1.1944608780301604E-3</v>
      </c>
      <c r="AA17" s="95">
        <f t="shared" si="8"/>
        <v>6.6408073843557749E-3</v>
      </c>
      <c r="AB17" s="95">
        <f t="shared" si="9"/>
        <v>9.0297291404160956E-3</v>
      </c>
      <c r="AC17" s="121">
        <f t="shared" si="10"/>
        <v>-5.7509806973072397E-2</v>
      </c>
      <c r="AD17" s="121">
        <f t="shared" si="11"/>
        <v>-0.12534830617721759</v>
      </c>
      <c r="AE17" s="133">
        <f t="shared" si="12"/>
        <v>0.53433006544327066</v>
      </c>
      <c r="AF17" s="133">
        <f t="shared" si="13"/>
        <v>0.75009978482723338</v>
      </c>
    </row>
    <row r="18" spans="2:32" ht="13" x14ac:dyDescent="0.15">
      <c r="B18" s="72" t="s">
        <v>73</v>
      </c>
      <c r="C18" s="130">
        <v>133979.5</v>
      </c>
      <c r="D18" s="76"/>
      <c r="E18" s="76"/>
      <c r="F18" s="76"/>
      <c r="G18" s="76"/>
      <c r="H18" s="76"/>
      <c r="I18" s="76"/>
      <c r="J18" s="76"/>
      <c r="K18" s="85">
        <v>76457</v>
      </c>
      <c r="L18" s="115">
        <f t="shared" si="0"/>
        <v>0.57066192962356177</v>
      </c>
      <c r="M18" s="86">
        <v>1497</v>
      </c>
      <c r="N18" s="87">
        <f t="shared" si="1"/>
        <v>1.9579632996324731E-2</v>
      </c>
      <c r="O18" s="87">
        <f t="shared" si="4"/>
        <v>9.8208233697973405E-4</v>
      </c>
      <c r="P18" s="87">
        <f t="shared" si="5"/>
        <v>1.8597550659344996E-2</v>
      </c>
      <c r="Q18" s="87">
        <f t="shared" si="6"/>
        <v>2.0561715333304465E-2</v>
      </c>
      <c r="R18" s="87"/>
      <c r="S18" s="87"/>
      <c r="T18" s="87"/>
      <c r="U18" s="87"/>
      <c r="V18" s="94">
        <f>VLOOKUP(B18,'2nd NATIONAL TEST'!$A$2:$C$46,2,FALSE)</f>
        <v>77170</v>
      </c>
      <c r="W18" s="120">
        <f t="shared" si="2"/>
        <v>0.57598363928810004</v>
      </c>
      <c r="X18" s="91">
        <f>VLOOKUP(B18,'2nd NATIONAL TEST'!$A$2:$C$46,3,FALSE)</f>
        <v>576</v>
      </c>
      <c r="Y18" s="122">
        <f t="shared" si="3"/>
        <v>7.4640404302189966E-3</v>
      </c>
      <c r="Z18" s="122">
        <f t="shared" si="7"/>
        <v>6.0727297934009021E-4</v>
      </c>
      <c r="AA18" s="95">
        <f t="shared" si="8"/>
        <v>6.8567674508789068E-3</v>
      </c>
      <c r="AB18" s="95">
        <f t="shared" si="9"/>
        <v>8.0713134095590864E-3</v>
      </c>
      <c r="AC18" s="121">
        <f t="shared" si="10"/>
        <v>-0.11240951634573193</v>
      </c>
      <c r="AD18" s="121">
        <f t="shared" si="11"/>
        <v>-0.1451976145365852</v>
      </c>
      <c r="AE18" s="133">
        <f t="shared" si="12"/>
        <v>0.48384625742130233</v>
      </c>
      <c r="AF18" s="133">
        <f t="shared" si="13"/>
        <v>0.57004066321254931</v>
      </c>
    </row>
    <row r="19" spans="2:32" ht="13" x14ac:dyDescent="0.15">
      <c r="B19" s="72" t="s">
        <v>76</v>
      </c>
      <c r="C19" s="130">
        <v>56702</v>
      </c>
      <c r="D19" s="76"/>
      <c r="E19" s="76"/>
      <c r="F19" s="76"/>
      <c r="G19" s="76"/>
      <c r="H19" s="76"/>
      <c r="I19" s="76"/>
      <c r="J19" s="76"/>
      <c r="K19" s="85">
        <v>34000</v>
      </c>
      <c r="L19" s="115">
        <f t="shared" si="0"/>
        <v>0.59962611548093536</v>
      </c>
      <c r="M19" s="86">
        <v>682</v>
      </c>
      <c r="N19" s="87">
        <f t="shared" si="1"/>
        <v>2.0058823529411764E-2</v>
      </c>
      <c r="O19" s="87">
        <f t="shared" si="4"/>
        <v>1.4902576665546405E-3</v>
      </c>
      <c r="P19" s="87">
        <f t="shared" si="5"/>
        <v>1.8568565862857125E-2</v>
      </c>
      <c r="Q19" s="87">
        <f t="shared" si="6"/>
        <v>2.1549081195966404E-2</v>
      </c>
      <c r="R19" s="87"/>
      <c r="S19" s="87"/>
      <c r="T19" s="87"/>
      <c r="U19" s="87"/>
      <c r="V19" s="94">
        <f>VLOOKUP(B19,'2nd NATIONAL TEST'!$A$2:$C$46,2,FALSE)</f>
        <v>33056</v>
      </c>
      <c r="W19" s="120">
        <f t="shared" si="2"/>
        <v>0.58297767274522949</v>
      </c>
      <c r="X19" s="91">
        <f>VLOOKUP(B19,'2nd NATIONAL TEST'!$A$2:$C$46,3,FALSE)</f>
        <v>236</v>
      </c>
      <c r="Y19" s="122">
        <f t="shared" si="3"/>
        <v>7.139399806389158E-3</v>
      </c>
      <c r="Z19" s="122">
        <f t="shared" si="7"/>
        <v>9.0760719716340805E-4</v>
      </c>
      <c r="AA19" s="95">
        <f t="shared" si="8"/>
        <v>6.2317926092257496E-3</v>
      </c>
      <c r="AB19" s="95">
        <f t="shared" si="9"/>
        <v>8.0470070035525663E-3</v>
      </c>
      <c r="AC19" s="121">
        <f t="shared" si="10"/>
        <v>-0.11259414845453886</v>
      </c>
      <c r="AD19" s="121">
        <f t="shared" si="11"/>
        <v>-0.16241996025992111</v>
      </c>
      <c r="AE19" s="133">
        <f t="shared" si="12"/>
        <v>0.44392493271768141</v>
      </c>
      <c r="AF19" s="133">
        <f t="shared" si="13"/>
        <v>0.56951466699061104</v>
      </c>
    </row>
    <row r="20" spans="2:32" ht="13" x14ac:dyDescent="0.15">
      <c r="B20" s="72" t="s">
        <v>71</v>
      </c>
      <c r="C20" s="130">
        <v>45596.5</v>
      </c>
      <c r="D20" s="76"/>
      <c r="E20" s="76"/>
      <c r="F20" s="76"/>
      <c r="G20" s="76"/>
      <c r="H20" s="76"/>
      <c r="I20" s="76"/>
      <c r="J20" s="76"/>
      <c r="K20" s="85">
        <v>26492</v>
      </c>
      <c r="L20" s="115">
        <f t="shared" si="0"/>
        <v>0.58100950730867496</v>
      </c>
      <c r="M20" s="86">
        <v>494</v>
      </c>
      <c r="N20" s="87">
        <f t="shared" si="1"/>
        <v>1.8647138758870602E-2</v>
      </c>
      <c r="O20" s="87">
        <f t="shared" si="4"/>
        <v>1.6289562324071415E-3</v>
      </c>
      <c r="P20" s="87">
        <f t="shared" si="5"/>
        <v>1.7018182526463459E-2</v>
      </c>
      <c r="Q20" s="87">
        <f t="shared" si="6"/>
        <v>2.0276094991277745E-2</v>
      </c>
      <c r="R20" s="87"/>
      <c r="S20" s="87"/>
      <c r="T20" s="87"/>
      <c r="U20" s="87"/>
      <c r="V20" s="94">
        <f>VLOOKUP(B20,'2nd NATIONAL TEST'!$A$2:$C$46,2,FALSE)</f>
        <v>27585</v>
      </c>
      <c r="W20" s="120">
        <f t="shared" si="2"/>
        <v>0.60498064544427754</v>
      </c>
      <c r="X20" s="91">
        <f>VLOOKUP(B20,'2nd NATIONAL TEST'!$A$2:$C$46,3,FALSE)</f>
        <v>186</v>
      </c>
      <c r="Y20" s="122">
        <f t="shared" si="3"/>
        <v>6.7427949972811308E-3</v>
      </c>
      <c r="Z20" s="122">
        <f t="shared" si="7"/>
        <v>9.6574493005132441E-4</v>
      </c>
      <c r="AA20" s="95">
        <f t="shared" si="8"/>
        <v>5.7770500672298065E-3</v>
      </c>
      <c r="AB20" s="95">
        <f t="shared" si="9"/>
        <v>7.7085399273324551E-3</v>
      </c>
      <c r="AC20" s="121">
        <f t="shared" si="10"/>
        <v>-0.10697099621190154</v>
      </c>
      <c r="AD20" s="121">
        <f t="shared" si="11"/>
        <v>-0.16419855756588031</v>
      </c>
      <c r="AE20" s="133">
        <f t="shared" si="12"/>
        <v>0.43999461629872549</v>
      </c>
      <c r="AF20" s="133">
        <f t="shared" si="13"/>
        <v>0.58575422944348421</v>
      </c>
    </row>
    <row r="21" spans="2:32" ht="13" x14ac:dyDescent="0.15">
      <c r="B21" s="72" t="s">
        <v>58</v>
      </c>
      <c r="C21" s="130">
        <v>99765</v>
      </c>
      <c r="D21" s="76"/>
      <c r="E21" s="76"/>
      <c r="F21" s="76"/>
      <c r="G21" s="76"/>
      <c r="H21" s="76"/>
      <c r="I21" s="76"/>
      <c r="J21" s="76"/>
      <c r="K21" s="85">
        <v>54279</v>
      </c>
      <c r="L21" s="115">
        <f t="shared" si="0"/>
        <v>0.54406856111862878</v>
      </c>
      <c r="M21" s="86">
        <v>739</v>
      </c>
      <c r="N21" s="87">
        <f t="shared" si="1"/>
        <v>1.3614841835700732E-2</v>
      </c>
      <c r="O21" s="87">
        <f t="shared" si="4"/>
        <v>9.7490374069695988E-4</v>
      </c>
      <c r="P21" s="87">
        <f t="shared" si="5"/>
        <v>1.2639938095003772E-2</v>
      </c>
      <c r="Q21" s="87">
        <f t="shared" si="6"/>
        <v>1.4589745576397691E-2</v>
      </c>
      <c r="R21" s="87"/>
      <c r="S21" s="87"/>
      <c r="T21" s="87"/>
      <c r="U21" s="87"/>
      <c r="V21" s="94">
        <f>VLOOKUP(B21,'2nd NATIONAL TEST'!$A$2:$C$46,2,FALSE)</f>
        <v>53712</v>
      </c>
      <c r="W21" s="120">
        <f t="shared" si="2"/>
        <v>0.53838520523229594</v>
      </c>
      <c r="X21" s="91">
        <f>VLOOKUP(B21,'2nd NATIONAL TEST'!$A$2:$C$46,3,FALSE)</f>
        <v>361</v>
      </c>
      <c r="Y21" s="122">
        <f t="shared" si="3"/>
        <v>6.7210306821566873E-3</v>
      </c>
      <c r="Z21" s="122">
        <f t="shared" si="7"/>
        <v>6.9098081307631743E-4</v>
      </c>
      <c r="AA21" s="95">
        <f t="shared" si="8"/>
        <v>6.0300498690803702E-3</v>
      </c>
      <c r="AB21" s="95">
        <f t="shared" si="9"/>
        <v>7.4120114952330044E-3</v>
      </c>
      <c r="AC21" s="121">
        <f t="shared" si="10"/>
        <v>-7.3416743490285929E-2</v>
      </c>
      <c r="AD21" s="121">
        <f t="shared" si="11"/>
        <v>-0.11858206424382955</v>
      </c>
      <c r="AE21" s="133">
        <f t="shared" si="12"/>
        <v>0.55271635956728038</v>
      </c>
      <c r="AF21" s="133">
        <f t="shared" si="13"/>
        <v>0.6927516472143318</v>
      </c>
    </row>
    <row r="22" spans="2:32" ht="13" x14ac:dyDescent="0.15">
      <c r="B22" s="72" t="s">
        <v>59</v>
      </c>
      <c r="C22" s="130">
        <v>96338</v>
      </c>
      <c r="D22" s="76"/>
      <c r="E22" s="76"/>
      <c r="F22" s="76"/>
      <c r="G22" s="76"/>
      <c r="H22" s="76"/>
      <c r="I22" s="76"/>
      <c r="J22" s="76"/>
      <c r="K22" s="85">
        <v>56533</v>
      </c>
      <c r="L22" s="115">
        <f t="shared" si="0"/>
        <v>0.58681932363138123</v>
      </c>
      <c r="M22" s="86">
        <v>771</v>
      </c>
      <c r="N22" s="87">
        <f t="shared" si="1"/>
        <v>1.3638052111156316E-2</v>
      </c>
      <c r="O22" s="87">
        <f t="shared" si="4"/>
        <v>9.5607376760502879E-4</v>
      </c>
      <c r="P22" s="87">
        <f t="shared" si="5"/>
        <v>1.2681978343551288E-2</v>
      </c>
      <c r="Q22" s="87">
        <f t="shared" si="6"/>
        <v>1.4594125878761344E-2</v>
      </c>
      <c r="R22" s="87"/>
      <c r="S22" s="87"/>
      <c r="T22" s="87"/>
      <c r="U22" s="87"/>
      <c r="V22" s="94">
        <f>VLOOKUP(B22,'2nd NATIONAL TEST'!$A$2:$C$46,2,FALSE)</f>
        <v>57513</v>
      </c>
      <c r="W22" s="120">
        <f t="shared" si="2"/>
        <v>0.59699184122568461</v>
      </c>
      <c r="X22" s="91">
        <f>VLOOKUP(B22,'2nd NATIONAL TEST'!$A$2:$C$46,3,FALSE)</f>
        <v>381</v>
      </c>
      <c r="Y22" s="122">
        <f t="shared" si="3"/>
        <v>6.6245892233060353E-3</v>
      </c>
      <c r="Z22" s="122">
        <f t="shared" si="7"/>
        <v>6.6298127077292935E-4</v>
      </c>
      <c r="AA22" s="95">
        <f t="shared" si="8"/>
        <v>5.9616079525331061E-3</v>
      </c>
      <c r="AB22" s="95">
        <f t="shared" si="9"/>
        <v>7.2875704940789645E-3</v>
      </c>
      <c r="AC22" s="121">
        <f t="shared" si="10"/>
        <v>-7.609362039159151E-2</v>
      </c>
      <c r="AD22" s="121">
        <f t="shared" si="11"/>
        <v>-0.12005597561440107</v>
      </c>
      <c r="AE22" s="133">
        <f t="shared" si="12"/>
        <v>0.5486580572441011</v>
      </c>
      <c r="AF22" s="133">
        <f t="shared" si="13"/>
        <v>0.68354136725970827</v>
      </c>
    </row>
    <row r="23" spans="2:32" ht="13" x14ac:dyDescent="0.15">
      <c r="B23" s="72" t="s">
        <v>65</v>
      </c>
      <c r="C23" s="130">
        <v>70131.5</v>
      </c>
      <c r="D23" s="76"/>
      <c r="E23" s="76"/>
      <c r="F23" s="76"/>
      <c r="G23" s="76"/>
      <c r="H23" s="76"/>
      <c r="I23" s="76"/>
      <c r="J23" s="76"/>
      <c r="K23" s="85">
        <v>44627</v>
      </c>
      <c r="L23" s="115">
        <f t="shared" si="0"/>
        <v>0.63633317410863877</v>
      </c>
      <c r="M23" s="86">
        <v>748</v>
      </c>
      <c r="N23" s="87">
        <f t="shared" si="1"/>
        <v>1.676115356174513E-2</v>
      </c>
      <c r="O23" s="87">
        <f t="shared" si="4"/>
        <v>1.1910519689655433E-3</v>
      </c>
      <c r="P23" s="87">
        <f t="shared" si="5"/>
        <v>1.5570101592779587E-2</v>
      </c>
      <c r="Q23" s="87">
        <f t="shared" si="6"/>
        <v>1.7952205530710672E-2</v>
      </c>
      <c r="R23" s="87"/>
      <c r="S23" s="87"/>
      <c r="T23" s="87"/>
      <c r="U23" s="87"/>
      <c r="V23" s="94">
        <f>VLOOKUP(B23,'2nd NATIONAL TEST'!$A$2:$C$46,2,FALSE)</f>
        <v>50253</v>
      </c>
      <c r="W23" s="120">
        <f t="shared" si="2"/>
        <v>0.71655390231208516</v>
      </c>
      <c r="X23" s="91">
        <f>VLOOKUP(B23,'2nd NATIONAL TEST'!$A$2:$C$46,3,FALSE)</f>
        <v>330</v>
      </c>
      <c r="Y23" s="122">
        <f t="shared" si="3"/>
        <v>6.566772133006985E-3</v>
      </c>
      <c r="Z23" s="122">
        <f t="shared" si="7"/>
        <v>7.0617511380023223E-4</v>
      </c>
      <c r="AA23" s="95">
        <f t="shared" si="8"/>
        <v>5.8605970192067529E-3</v>
      </c>
      <c r="AB23" s="95">
        <f t="shared" si="9"/>
        <v>7.2729472468072171E-3</v>
      </c>
      <c r="AC23" s="121">
        <f t="shared" si="10"/>
        <v>-0.10303779934900692</v>
      </c>
      <c r="AD23" s="121">
        <f t="shared" si="11"/>
        <v>-0.14779065423092452</v>
      </c>
      <c r="AE23" s="133">
        <f t="shared" si="12"/>
        <v>0.47761358588301006</v>
      </c>
      <c r="AF23" s="133">
        <f t="shared" si="13"/>
        <v>0.59738767962131789</v>
      </c>
    </row>
    <row r="24" spans="2:32" ht="13" x14ac:dyDescent="0.15">
      <c r="B24" s="72" t="s">
        <v>52</v>
      </c>
      <c r="C24" s="130">
        <v>61449.5</v>
      </c>
      <c r="D24" s="76"/>
      <c r="E24" s="76"/>
      <c r="F24" s="76"/>
      <c r="G24" s="76"/>
      <c r="H24" s="76"/>
      <c r="I24" s="76"/>
      <c r="J24" s="76"/>
      <c r="K24" s="85">
        <v>37339</v>
      </c>
      <c r="L24" s="115">
        <f t="shared" si="0"/>
        <v>0.60763716547734314</v>
      </c>
      <c r="M24" s="86">
        <v>450</v>
      </c>
      <c r="N24" s="87">
        <f t="shared" si="1"/>
        <v>1.2051742146281368E-2</v>
      </c>
      <c r="O24" s="87">
        <f t="shared" si="4"/>
        <v>1.1067735332619191E-3</v>
      </c>
      <c r="P24" s="87">
        <f t="shared" si="5"/>
        <v>1.0944968613019449E-2</v>
      </c>
      <c r="Q24" s="87">
        <f t="shared" si="6"/>
        <v>1.3158515679543287E-2</v>
      </c>
      <c r="R24" s="87"/>
      <c r="S24" s="87"/>
      <c r="T24" s="87"/>
      <c r="U24" s="87"/>
      <c r="V24" s="94">
        <f>VLOOKUP(B24,'2nd NATIONAL TEST'!$A$2:$C$46,2,FALSE)</f>
        <v>38515</v>
      </c>
      <c r="W24" s="120">
        <f t="shared" si="2"/>
        <v>0.62677483136559287</v>
      </c>
      <c r="X24" s="91">
        <f>VLOOKUP(B24,'2nd NATIONAL TEST'!$A$2:$C$46,3,FALSE)</f>
        <v>242</v>
      </c>
      <c r="Y24" s="122">
        <f t="shared" si="3"/>
        <v>6.2832662598987406E-3</v>
      </c>
      <c r="Z24" s="122">
        <f t="shared" si="7"/>
        <v>7.8914566183481069E-4</v>
      </c>
      <c r="AA24" s="95">
        <f t="shared" si="8"/>
        <v>5.4941205980639299E-3</v>
      </c>
      <c r="AB24" s="95">
        <f t="shared" si="9"/>
        <v>7.0724119217335513E-3</v>
      </c>
      <c r="AC24" s="121">
        <f t="shared" si="10"/>
        <v>-6.0476656071530965E-2</v>
      </c>
      <c r="AD24" s="121">
        <f t="shared" si="11"/>
        <v>-0.11730017430002759</v>
      </c>
      <c r="AE24" s="133">
        <f t="shared" si="12"/>
        <v>0.55627034466040226</v>
      </c>
      <c r="AF24" s="133">
        <f t="shared" si="13"/>
        <v>0.73905474543045335</v>
      </c>
    </row>
    <row r="25" spans="2:32" ht="13" x14ac:dyDescent="0.15">
      <c r="B25" s="72" t="s">
        <v>66</v>
      </c>
      <c r="C25" s="130">
        <v>104913.5</v>
      </c>
      <c r="D25" s="76"/>
      <c r="E25" s="76"/>
      <c r="F25" s="76"/>
      <c r="G25" s="76"/>
      <c r="H25" s="76"/>
      <c r="I25" s="76"/>
      <c r="J25" s="76"/>
      <c r="K25" s="85">
        <v>59072</v>
      </c>
      <c r="L25" s="115">
        <f t="shared" si="0"/>
        <v>0.56305432570641534</v>
      </c>
      <c r="M25" s="86">
        <v>1059</v>
      </c>
      <c r="N25" s="87">
        <f t="shared" si="1"/>
        <v>1.7927275189599134E-2</v>
      </c>
      <c r="O25" s="87">
        <f t="shared" si="4"/>
        <v>1.0700060193301691E-3</v>
      </c>
      <c r="P25" s="87">
        <f t="shared" si="5"/>
        <v>1.6857269170268967E-2</v>
      </c>
      <c r="Q25" s="87">
        <f t="shared" si="6"/>
        <v>1.8997281208929302E-2</v>
      </c>
      <c r="R25" s="87"/>
      <c r="S25" s="87"/>
      <c r="T25" s="87"/>
      <c r="U25" s="87"/>
      <c r="V25" s="94">
        <f>VLOOKUP(B25,'2nd NATIONAL TEST'!$A$2:$C$46,2,FALSE)</f>
        <v>58098</v>
      </c>
      <c r="W25" s="120">
        <f t="shared" si="2"/>
        <v>0.55377048711557619</v>
      </c>
      <c r="X25" s="91">
        <f>VLOOKUP(B25,'2nd NATIONAL TEST'!$A$2:$C$46,3,FALSE)</f>
        <v>364</v>
      </c>
      <c r="Y25" s="122">
        <f t="shared" si="3"/>
        <v>6.2652759131123278E-3</v>
      </c>
      <c r="Z25" s="122">
        <f t="shared" si="7"/>
        <v>6.4161252522559659E-4</v>
      </c>
      <c r="AA25" s="95">
        <f t="shared" si="8"/>
        <v>5.6236633878867315E-3</v>
      </c>
      <c r="AB25" s="95">
        <f t="shared" si="9"/>
        <v>6.906888438337924E-3</v>
      </c>
      <c r="AC25" s="121">
        <f t="shared" si="10"/>
        <v>-0.11967674555239616</v>
      </c>
      <c r="AD25" s="121">
        <f t="shared" si="11"/>
        <v>-0.15962057810161867</v>
      </c>
      <c r="AE25" s="133">
        <f t="shared" si="12"/>
        <v>0.4501821994445549</v>
      </c>
      <c r="AF25" s="133">
        <f t="shared" si="13"/>
        <v>0.54969938233188886</v>
      </c>
    </row>
    <row r="26" spans="2:32" ht="13" x14ac:dyDescent="0.15">
      <c r="B26" s="72" t="s">
        <v>46</v>
      </c>
      <c r="C26" s="130">
        <v>80766.5</v>
      </c>
      <c r="D26" s="76"/>
      <c r="E26" s="76"/>
      <c r="F26" s="76"/>
      <c r="G26" s="76"/>
      <c r="H26" s="76"/>
      <c r="I26" s="76"/>
      <c r="J26" s="76"/>
      <c r="K26" s="85">
        <v>43552</v>
      </c>
      <c r="L26" s="115">
        <f t="shared" si="0"/>
        <v>0.53923346932205807</v>
      </c>
      <c r="M26" s="86">
        <v>460</v>
      </c>
      <c r="N26" s="87">
        <f t="shared" si="1"/>
        <v>1.0562086700955179E-2</v>
      </c>
      <c r="O26" s="87">
        <f t="shared" si="4"/>
        <v>9.6009272119405224E-4</v>
      </c>
      <c r="P26" s="87">
        <f t="shared" si="5"/>
        <v>9.6019939797611278E-3</v>
      </c>
      <c r="Q26" s="87">
        <f t="shared" si="6"/>
        <v>1.1522179422149231E-2</v>
      </c>
      <c r="R26" s="87"/>
      <c r="S26" s="87"/>
      <c r="T26" s="87"/>
      <c r="U26" s="87"/>
      <c r="V26" s="94">
        <f>VLOOKUP(B26,'2nd NATIONAL TEST'!$A$2:$C$46,2,FALSE)</f>
        <v>45424</v>
      </c>
      <c r="W26" s="120">
        <f t="shared" si="2"/>
        <v>0.56241139581385846</v>
      </c>
      <c r="X26" s="91">
        <f>VLOOKUP(B26,'2nd NATIONAL TEST'!$A$2:$C$46,3,FALSE)</f>
        <v>281</v>
      </c>
      <c r="Y26" s="122">
        <f t="shared" si="3"/>
        <v>6.1861570975695664E-3</v>
      </c>
      <c r="Z26" s="122">
        <f t="shared" si="7"/>
        <v>7.2105500657449449E-4</v>
      </c>
      <c r="AA26" s="95">
        <f t="shared" si="8"/>
        <v>5.465102090995072E-3</v>
      </c>
      <c r="AB26" s="95">
        <f t="shared" si="9"/>
        <v>6.9072121041440608E-3</v>
      </c>
      <c r="AC26" s="121">
        <f t="shared" si="10"/>
        <v>-4.5967758641045742E-2</v>
      </c>
      <c r="AD26" s="121">
        <f t="shared" si="11"/>
        <v>-0.10107516730999677</v>
      </c>
      <c r="AE26" s="133">
        <f t="shared" si="12"/>
        <v>0.60327879859185707</v>
      </c>
      <c r="AF26" s="133">
        <f t="shared" si="13"/>
        <v>0.79466169704330936</v>
      </c>
    </row>
    <row r="27" spans="2:32" ht="13" x14ac:dyDescent="0.15">
      <c r="B27" s="72" t="s">
        <v>69</v>
      </c>
      <c r="C27" s="130">
        <v>61985.5</v>
      </c>
      <c r="D27" s="76"/>
      <c r="E27" s="76"/>
      <c r="F27" s="76"/>
      <c r="G27" s="76"/>
      <c r="H27" s="76"/>
      <c r="I27" s="76"/>
      <c r="J27" s="76"/>
      <c r="K27" s="85">
        <v>32962</v>
      </c>
      <c r="L27" s="115">
        <f t="shared" si="0"/>
        <v>0.53176952674415789</v>
      </c>
      <c r="M27" s="86">
        <v>598</v>
      </c>
      <c r="N27" s="87">
        <f t="shared" si="1"/>
        <v>1.8142103027728899E-2</v>
      </c>
      <c r="O27" s="87">
        <f t="shared" si="4"/>
        <v>1.4408190657851101E-3</v>
      </c>
      <c r="P27" s="87">
        <f t="shared" si="5"/>
        <v>1.6701283961943789E-2</v>
      </c>
      <c r="Q27" s="87">
        <f t="shared" si="6"/>
        <v>1.9582922093514008E-2</v>
      </c>
      <c r="R27" s="87"/>
      <c r="S27" s="87"/>
      <c r="T27" s="87"/>
      <c r="U27" s="87"/>
      <c r="V27" s="94">
        <f>VLOOKUP(B27,'2nd NATIONAL TEST'!$A$2:$C$46,2,FALSE)</f>
        <v>32750</v>
      </c>
      <c r="W27" s="120">
        <f t="shared" si="2"/>
        <v>0.52834937203055554</v>
      </c>
      <c r="X27" s="91">
        <f>VLOOKUP(B27,'2nd NATIONAL TEST'!$A$2:$C$46,3,FALSE)</f>
        <v>197</v>
      </c>
      <c r="Y27" s="122">
        <f t="shared" si="3"/>
        <v>6.0152671755725187E-3</v>
      </c>
      <c r="Z27" s="122">
        <f t="shared" si="7"/>
        <v>8.3745167724384598E-4</v>
      </c>
      <c r="AA27" s="95">
        <f t="shared" si="8"/>
        <v>5.1778154983286723E-3</v>
      </c>
      <c r="AB27" s="95">
        <f t="shared" si="9"/>
        <v>6.8527188528163651E-3</v>
      </c>
      <c r="AC27" s="121">
        <f t="shared" si="10"/>
        <v>-0.11949781846419583</v>
      </c>
      <c r="AD27" s="121">
        <f t="shared" si="11"/>
        <v>-0.17307330771250296</v>
      </c>
      <c r="AE27" s="133">
        <f t="shared" si="12"/>
        <v>0.42089724927726813</v>
      </c>
      <c r="AF27" s="133">
        <f t="shared" si="13"/>
        <v>0.55019138292898995</v>
      </c>
    </row>
    <row r="28" spans="2:32" ht="13" x14ac:dyDescent="0.15">
      <c r="B28" s="72" t="s">
        <v>49</v>
      </c>
      <c r="C28" s="130">
        <v>114523</v>
      </c>
      <c r="D28" s="76"/>
      <c r="E28" s="76"/>
      <c r="F28" s="76"/>
      <c r="G28" s="76"/>
      <c r="H28" s="76"/>
      <c r="I28" s="76"/>
      <c r="J28" s="76"/>
      <c r="K28" s="85">
        <v>73424</v>
      </c>
      <c r="L28" s="115">
        <f t="shared" si="0"/>
        <v>0.64112885621228921</v>
      </c>
      <c r="M28" s="86">
        <v>832</v>
      </c>
      <c r="N28" s="87">
        <f t="shared" si="1"/>
        <v>1.1331444759206799E-2</v>
      </c>
      <c r="O28" s="87">
        <f t="shared" si="4"/>
        <v>7.6559144988437664E-4</v>
      </c>
      <c r="P28" s="87">
        <f t="shared" si="5"/>
        <v>1.0565853309322422E-2</v>
      </c>
      <c r="Q28" s="87">
        <f t="shared" si="6"/>
        <v>1.2097036209091177E-2</v>
      </c>
      <c r="R28" s="87"/>
      <c r="S28" s="87"/>
      <c r="T28" s="87"/>
      <c r="U28" s="87"/>
      <c r="V28" s="94">
        <f>VLOOKUP(B28,'2nd NATIONAL TEST'!$A$2:$C$46,2,FALSE)</f>
        <v>72546</v>
      </c>
      <c r="W28" s="120">
        <f t="shared" si="2"/>
        <v>0.63346227395370358</v>
      </c>
      <c r="X28" s="91">
        <f>VLOOKUP(B28,'2nd NATIONAL TEST'!$A$2:$C$46,3,FALSE)</f>
        <v>434</v>
      </c>
      <c r="Y28" s="122">
        <f t="shared" si="3"/>
        <v>5.9824111598158411E-3</v>
      </c>
      <c r="Z28" s="122">
        <f t="shared" si="7"/>
        <v>5.611468363871363E-4</v>
      </c>
      <c r="AA28" s="95">
        <f t="shared" si="8"/>
        <v>5.4212643234287051E-3</v>
      </c>
      <c r="AB28" s="95">
        <f t="shared" si="9"/>
        <v>6.5435579962029771E-3</v>
      </c>
      <c r="AC28" s="121">
        <f t="shared" si="10"/>
        <v>-6.6159363688604089E-2</v>
      </c>
      <c r="AD28" s="121">
        <f t="shared" si="11"/>
        <v>-0.10833219514655323</v>
      </c>
      <c r="AE28" s="133">
        <f t="shared" si="12"/>
        <v>0.5817811250783147</v>
      </c>
      <c r="AF28" s="133">
        <f t="shared" si="13"/>
        <v>0.71835110991079132</v>
      </c>
    </row>
    <row r="29" spans="2:32" ht="13" x14ac:dyDescent="0.15">
      <c r="B29" s="72" t="s">
        <v>51</v>
      </c>
      <c r="C29" s="130">
        <v>20532</v>
      </c>
      <c r="D29" s="76"/>
      <c r="E29" s="76"/>
      <c r="F29" s="76"/>
      <c r="G29" s="76"/>
      <c r="H29" s="76"/>
      <c r="I29" s="76"/>
      <c r="J29" s="76"/>
      <c r="K29" s="85">
        <v>10494</v>
      </c>
      <c r="L29" s="115">
        <f t="shared" si="0"/>
        <v>0.51110461718293398</v>
      </c>
      <c r="M29" s="86">
        <v>125</v>
      </c>
      <c r="N29" s="87">
        <f t="shared" si="1"/>
        <v>1.19115685153421E-2</v>
      </c>
      <c r="O29" s="87">
        <f t="shared" si="4"/>
        <v>2.0756778216596884E-3</v>
      </c>
      <c r="P29" s="87">
        <f t="shared" si="5"/>
        <v>9.8358906936824118E-3</v>
      </c>
      <c r="Q29" s="87">
        <f t="shared" si="6"/>
        <v>1.3987246337001788E-2</v>
      </c>
      <c r="R29" s="87"/>
      <c r="S29" s="87"/>
      <c r="T29" s="87"/>
      <c r="U29" s="87"/>
      <c r="V29" s="94">
        <f>VLOOKUP(B29,'2nd NATIONAL TEST'!$A$2:$C$46,2,FALSE)</f>
        <v>10764</v>
      </c>
      <c r="W29" s="120">
        <f t="shared" si="2"/>
        <v>0.52425482174167148</v>
      </c>
      <c r="X29" s="91">
        <f>VLOOKUP(B29,'2nd NATIONAL TEST'!$A$2:$C$46,3,FALSE)</f>
        <v>63</v>
      </c>
      <c r="Y29" s="122">
        <f t="shared" si="3"/>
        <v>5.8528428093645481E-3</v>
      </c>
      <c r="Z29" s="122">
        <f t="shared" si="7"/>
        <v>1.4410200188608657E-3</v>
      </c>
      <c r="AA29" s="95">
        <f t="shared" si="8"/>
        <v>4.4118227905036826E-3</v>
      </c>
      <c r="AB29" s="95">
        <f t="shared" si="9"/>
        <v>7.2938628282254135E-3</v>
      </c>
      <c r="AC29" s="121">
        <f t="shared" si="10"/>
        <v>-4.1815528679488123E-2</v>
      </c>
      <c r="AD29" s="121">
        <f t="shared" si="11"/>
        <v>-0.15196795722078826</v>
      </c>
      <c r="AE29" s="133">
        <f t="shared" si="12"/>
        <v>0.46774135967270297</v>
      </c>
      <c r="AF29" s="133">
        <f t="shared" si="13"/>
        <v>0.81133223860633252</v>
      </c>
    </row>
    <row r="30" spans="2:32" ht="13" x14ac:dyDescent="0.15">
      <c r="B30" s="72" t="s">
        <v>68</v>
      </c>
      <c r="C30" s="130">
        <v>36240.5</v>
      </c>
      <c r="D30" s="76"/>
      <c r="E30" s="76"/>
      <c r="F30" s="76"/>
      <c r="G30" s="76"/>
      <c r="H30" s="76"/>
      <c r="I30" s="76"/>
      <c r="J30" s="76"/>
      <c r="K30" s="85">
        <v>19122</v>
      </c>
      <c r="L30" s="115">
        <f t="shared" si="0"/>
        <v>0.52764172679736754</v>
      </c>
      <c r="M30" s="86">
        <v>345</v>
      </c>
      <c r="N30" s="87">
        <f t="shared" si="1"/>
        <v>1.8042045811107625E-2</v>
      </c>
      <c r="O30" s="87">
        <f t="shared" si="4"/>
        <v>1.8865606467484254E-3</v>
      </c>
      <c r="P30" s="87">
        <f t="shared" si="5"/>
        <v>1.6155485164359201E-2</v>
      </c>
      <c r="Q30" s="87">
        <f t="shared" si="6"/>
        <v>1.992860645785605E-2</v>
      </c>
      <c r="R30" s="87"/>
      <c r="S30" s="87"/>
      <c r="T30" s="87"/>
      <c r="U30" s="87"/>
      <c r="V30" s="94">
        <f>VLOOKUP(B30,'2nd NATIONAL TEST'!$A$2:$C$46,2,FALSE)</f>
        <v>19396</v>
      </c>
      <c r="W30" s="120">
        <f t="shared" si="2"/>
        <v>0.5352023288861909</v>
      </c>
      <c r="X30" s="91">
        <f>VLOOKUP(B30,'2nd NATIONAL TEST'!$A$2:$C$46,3,FALSE)</f>
        <v>111</v>
      </c>
      <c r="Y30" s="122">
        <f t="shared" si="3"/>
        <v>5.7228294493710044E-3</v>
      </c>
      <c r="Z30" s="122">
        <f t="shared" si="7"/>
        <v>1.0615761157811174E-3</v>
      </c>
      <c r="AA30" s="95">
        <f t="shared" si="8"/>
        <v>4.6612533335898872E-3</v>
      </c>
      <c r="AB30" s="95">
        <f t="shared" si="9"/>
        <v>6.7844055651521216E-3</v>
      </c>
      <c r="AC30" s="121">
        <f t="shared" si="10"/>
        <v>-0.11657383742184224</v>
      </c>
      <c r="AD30" s="121">
        <f t="shared" si="11"/>
        <v>-0.18742992335876141</v>
      </c>
      <c r="AE30" s="133">
        <f t="shared" si="12"/>
        <v>0.39174286275304138</v>
      </c>
      <c r="AF30" s="133">
        <f t="shared" si="13"/>
        <v>0.55829421579441951</v>
      </c>
    </row>
    <row r="31" spans="2:32" ht="13" x14ac:dyDescent="0.15">
      <c r="B31" s="72" t="s">
        <v>62</v>
      </c>
      <c r="C31" s="130">
        <v>39456.5</v>
      </c>
      <c r="D31" s="76">
        <v>29347</v>
      </c>
      <c r="E31" s="114">
        <f>D31/C31</f>
        <v>0.74378112605020719</v>
      </c>
      <c r="F31" s="76">
        <v>916</v>
      </c>
      <c r="G31" s="107">
        <f>F31/D31</f>
        <v>3.1212730432412173E-2</v>
      </c>
      <c r="H31" s="107">
        <f>$C$95*SQRT(G31*(1-G31)/D31)</f>
        <v>1.9895109209339067E-3</v>
      </c>
      <c r="I31" s="107">
        <f>G31-H31</f>
        <v>2.9223219511478268E-2</v>
      </c>
      <c r="J31" s="107">
        <f>G31+H31</f>
        <v>3.3202241353346082E-2</v>
      </c>
      <c r="K31" s="85">
        <v>24251</v>
      </c>
      <c r="L31" s="115">
        <f t="shared" si="0"/>
        <v>0.61462623395384786</v>
      </c>
      <c r="M31" s="86">
        <v>345</v>
      </c>
      <c r="N31" s="87">
        <f t="shared" si="1"/>
        <v>1.4226217475568018E-2</v>
      </c>
      <c r="O31" s="87">
        <f t="shared" si="4"/>
        <v>1.4904472796766521E-3</v>
      </c>
      <c r="P31" s="87">
        <f t="shared" si="5"/>
        <v>1.2735770195891366E-2</v>
      </c>
      <c r="Q31" s="87">
        <f t="shared" si="6"/>
        <v>1.5716664755244671E-2</v>
      </c>
      <c r="R31" s="87">
        <f>(Q31/I31)^(1/$C$97)-1</f>
        <v>-8.4793904059777492E-2</v>
      </c>
      <c r="S31" s="87">
        <f>(P31/J31)^(1/$C$97)-1</f>
        <v>-0.12793046313780876</v>
      </c>
      <c r="T31" s="134">
        <f t="shared" ref="T31" si="17">$C$98^(S31*$C$96)</f>
        <v>0.52747578722057731</v>
      </c>
      <c r="U31" s="134">
        <f t="shared" ref="U31" si="18">$C$98^(R31*$C$96)</f>
        <v>0.65444382885716701</v>
      </c>
      <c r="V31" s="94">
        <f>VLOOKUP(B31,'2nd NATIONAL TEST'!$A$2:$C$46,2,FALSE)</f>
        <v>24170</v>
      </c>
      <c r="W31" s="120">
        <f t="shared" si="2"/>
        <v>0.61257334026079358</v>
      </c>
      <c r="X31" s="91">
        <f>VLOOKUP(B31,'2nd NATIONAL TEST'!$A$2:$C$46,3,FALSE)</f>
        <v>138</v>
      </c>
      <c r="Y31" s="122">
        <f t="shared" si="3"/>
        <v>5.7095573024410423E-3</v>
      </c>
      <c r="Z31" s="122">
        <f t="shared" si="7"/>
        <v>9.4987753439098785E-4</v>
      </c>
      <c r="AA31" s="95">
        <f t="shared" si="8"/>
        <v>4.7596797680500543E-3</v>
      </c>
      <c r="AB31" s="95">
        <f t="shared" si="9"/>
        <v>6.6594348368320304E-3</v>
      </c>
      <c r="AC31" s="121">
        <f t="shared" si="10"/>
        <v>-8.8465384428891403E-2</v>
      </c>
      <c r="AD31" s="121">
        <f t="shared" si="11"/>
        <v>-0.15688232844588434</v>
      </c>
      <c r="AE31" s="133">
        <f t="shared" si="12"/>
        <v>0.45638814231829156</v>
      </c>
      <c r="AF31" s="133">
        <f t="shared" si="13"/>
        <v>0.64253954071054264</v>
      </c>
    </row>
    <row r="32" spans="2:32" ht="13" x14ac:dyDescent="0.15">
      <c r="B32" s="72" t="s">
        <v>61</v>
      </c>
      <c r="C32" s="130">
        <v>72260.5</v>
      </c>
      <c r="D32" s="76"/>
      <c r="E32" s="76"/>
      <c r="F32" s="76"/>
      <c r="G32" s="76"/>
      <c r="H32" s="76"/>
      <c r="I32" s="76"/>
      <c r="J32" s="76"/>
      <c r="K32" s="85">
        <v>47172</v>
      </c>
      <c r="L32" s="115">
        <f t="shared" si="0"/>
        <v>0.65280478269594033</v>
      </c>
      <c r="M32" s="86">
        <v>667</v>
      </c>
      <c r="N32" s="87">
        <f t="shared" si="1"/>
        <v>1.4139743915882304E-2</v>
      </c>
      <c r="O32" s="87">
        <f t="shared" si="4"/>
        <v>1.0654532476804279E-3</v>
      </c>
      <c r="P32" s="87">
        <f t="shared" si="5"/>
        <v>1.3074290668201876E-2</v>
      </c>
      <c r="Q32" s="87">
        <f t="shared" si="6"/>
        <v>1.5205197163562731E-2</v>
      </c>
      <c r="R32" s="87"/>
      <c r="S32" s="87"/>
      <c r="T32" s="87"/>
      <c r="U32" s="87"/>
      <c r="V32" s="94">
        <f>VLOOKUP(B32,'2nd NATIONAL TEST'!$A$2:$C$46,2,FALSE)</f>
        <v>46827</v>
      </c>
      <c r="W32" s="120">
        <f t="shared" si="2"/>
        <v>0.64803039004712115</v>
      </c>
      <c r="X32" s="91">
        <f>VLOOKUP(B32,'2nd NATIONAL TEST'!$A$2:$C$46,3,FALSE)</f>
        <v>267</v>
      </c>
      <c r="Y32" s="122">
        <f t="shared" si="3"/>
        <v>5.7018386828111989E-3</v>
      </c>
      <c r="Z32" s="122">
        <f t="shared" si="7"/>
        <v>6.8197068173850631E-4</v>
      </c>
      <c r="AA32" s="95">
        <f t="shared" si="8"/>
        <v>5.0198680010726925E-3</v>
      </c>
      <c r="AB32" s="95">
        <f t="shared" si="9"/>
        <v>6.3838093645497054E-3</v>
      </c>
      <c r="AC32" s="121">
        <f t="shared" si="10"/>
        <v>-9.7342259875391135E-2</v>
      </c>
      <c r="AD32" s="121">
        <f t="shared" si="11"/>
        <v>-0.1464226318496239</v>
      </c>
      <c r="AE32" s="133">
        <f t="shared" si="12"/>
        <v>0.48089171486186838</v>
      </c>
      <c r="AF32" s="133">
        <f t="shared" si="13"/>
        <v>0.61464445556966096</v>
      </c>
    </row>
    <row r="33" spans="2:32" ht="13" x14ac:dyDescent="0.15">
      <c r="B33" s="72" t="s">
        <v>67</v>
      </c>
      <c r="C33" s="130">
        <v>62663.5</v>
      </c>
      <c r="D33" s="76">
        <v>40052</v>
      </c>
      <c r="E33" s="114">
        <f>D33/C33</f>
        <v>0.63915995755104649</v>
      </c>
      <c r="F33" s="76">
        <v>1910</v>
      </c>
      <c r="G33" s="107">
        <f>F33/D33</f>
        <v>4.7688005592729454E-2</v>
      </c>
      <c r="H33" s="107">
        <f>$C$95*SQRT(G33*(1-G33)/D33)</f>
        <v>2.0870372200715356E-3</v>
      </c>
      <c r="I33" s="107">
        <f>G33-H33</f>
        <v>4.5600968372657917E-2</v>
      </c>
      <c r="J33" s="107">
        <f>G33+H33</f>
        <v>4.9775042812800992E-2</v>
      </c>
      <c r="K33" s="85">
        <v>37029</v>
      </c>
      <c r="L33" s="115">
        <f t="shared" si="0"/>
        <v>0.59091815809841453</v>
      </c>
      <c r="M33" s="86">
        <v>668</v>
      </c>
      <c r="N33" s="87">
        <f t="shared" si="1"/>
        <v>1.803991466148154E-2</v>
      </c>
      <c r="O33" s="87">
        <f t="shared" si="4"/>
        <v>1.355630264856569E-3</v>
      </c>
      <c r="P33" s="87">
        <f t="shared" si="5"/>
        <v>1.668428439662497E-2</v>
      </c>
      <c r="Q33" s="87">
        <f t="shared" si="6"/>
        <v>1.9395544926338111E-2</v>
      </c>
      <c r="R33" s="87">
        <f>(Q33/I33)^(1/$C$97)-1</f>
        <v>-0.11496360274066619</v>
      </c>
      <c r="S33" s="87">
        <f>(P33/J33)^(1/$C$97)-1</f>
        <v>-0.14456870467867888</v>
      </c>
      <c r="T33" s="134">
        <f t="shared" ref="T33" si="19">$C$98^(S33*$C$96)</f>
        <v>0.48537013051765476</v>
      </c>
      <c r="U33" s="134">
        <f t="shared" ref="U33" si="20">$C$98^(R33*$C$96)</f>
        <v>0.56280728270082747</v>
      </c>
      <c r="V33" s="94">
        <f>VLOOKUP(B33,'2nd NATIONAL TEST'!$A$2:$C$46,2,FALSE)</f>
        <v>37659</v>
      </c>
      <c r="W33" s="120">
        <f t="shared" si="2"/>
        <v>0.6009718576204649</v>
      </c>
      <c r="X33" s="91">
        <f>VLOOKUP(B33,'2nd NATIONAL TEST'!$A$2:$C$46,3,FALSE)</f>
        <v>207</v>
      </c>
      <c r="Y33" s="122">
        <f t="shared" si="3"/>
        <v>5.4966940173663669E-3</v>
      </c>
      <c r="Z33" s="122">
        <f t="shared" si="7"/>
        <v>7.4673687123452117E-4</v>
      </c>
      <c r="AA33" s="95">
        <f t="shared" si="8"/>
        <v>4.7499571461318453E-3</v>
      </c>
      <c r="AB33" s="95">
        <f t="shared" si="9"/>
        <v>6.2434308886008885E-3</v>
      </c>
      <c r="AC33" s="121">
        <f t="shared" si="10"/>
        <v>-0.13100649178636836</v>
      </c>
      <c r="AD33" s="121">
        <f t="shared" si="11"/>
        <v>-0.18207679536851284</v>
      </c>
      <c r="AE33" s="133">
        <f t="shared" si="12"/>
        <v>0.40236969372296499</v>
      </c>
      <c r="AF33" s="133">
        <f t="shared" si="13"/>
        <v>0.51942520232617739</v>
      </c>
    </row>
    <row r="34" spans="2:32" ht="13" x14ac:dyDescent="0.15">
      <c r="B34" s="72" t="s">
        <v>54</v>
      </c>
      <c r="C34" s="130">
        <v>47104.5</v>
      </c>
      <c r="D34" s="76"/>
      <c r="E34" s="76"/>
      <c r="F34" s="76"/>
      <c r="G34" s="76"/>
      <c r="H34" s="76"/>
      <c r="I34" s="76"/>
      <c r="J34" s="76"/>
      <c r="K34" s="85">
        <v>29223</v>
      </c>
      <c r="L34" s="115">
        <f t="shared" si="0"/>
        <v>0.6203865872687323</v>
      </c>
      <c r="M34" s="86">
        <v>368</v>
      </c>
      <c r="N34" s="87">
        <f t="shared" si="1"/>
        <v>1.2592820723402799E-2</v>
      </c>
      <c r="O34" s="87">
        <f t="shared" si="4"/>
        <v>1.2784841333641694E-3</v>
      </c>
      <c r="P34" s="87">
        <f t="shared" si="5"/>
        <v>1.131433659003863E-2</v>
      </c>
      <c r="Q34" s="87">
        <f t="shared" si="6"/>
        <v>1.3871304856766967E-2</v>
      </c>
      <c r="R34" s="87"/>
      <c r="S34" s="87"/>
      <c r="T34" s="87"/>
      <c r="U34" s="87"/>
      <c r="V34" s="94">
        <f>VLOOKUP(B34,'2nd NATIONAL TEST'!$A$2:$C$46,2,FALSE)</f>
        <v>31200</v>
      </c>
      <c r="W34" s="120">
        <f t="shared" si="2"/>
        <v>0.66235709964016176</v>
      </c>
      <c r="X34" s="91">
        <f>VLOOKUP(B34,'2nd NATIONAL TEST'!$A$2:$C$46,3,FALSE)</f>
        <v>168</v>
      </c>
      <c r="Y34" s="122">
        <f t="shared" si="3"/>
        <v>5.3846153846153844E-3</v>
      </c>
      <c r="Z34" s="122">
        <f t="shared" si="7"/>
        <v>8.1203682439081183E-4</v>
      </c>
      <c r="AA34" s="95">
        <f t="shared" si="8"/>
        <v>4.5725785602245723E-3</v>
      </c>
      <c r="AB34" s="95">
        <f t="shared" si="9"/>
        <v>6.1966522090061964E-3</v>
      </c>
      <c r="AC34" s="121">
        <f t="shared" si="10"/>
        <v>-8.2413826063631901E-2</v>
      </c>
      <c r="AD34" s="121">
        <f t="shared" si="11"/>
        <v>-0.14660690858386549</v>
      </c>
      <c r="AE34" s="133">
        <f t="shared" si="12"/>
        <v>0.48044883315149545</v>
      </c>
      <c r="AF34" s="133">
        <f t="shared" si="13"/>
        <v>0.66227849094678171</v>
      </c>
    </row>
    <row r="35" spans="2:32" ht="13" x14ac:dyDescent="0.15">
      <c r="B35" s="72" t="s">
        <v>43</v>
      </c>
      <c r="C35" s="130">
        <v>122358</v>
      </c>
      <c r="D35" s="76"/>
      <c r="E35" s="76"/>
      <c r="F35" s="76"/>
      <c r="G35" s="76"/>
      <c r="H35" s="76"/>
      <c r="I35" s="76"/>
      <c r="J35" s="76"/>
      <c r="K35" s="85">
        <v>87329</v>
      </c>
      <c r="L35" s="115">
        <f t="shared" si="0"/>
        <v>0.71371712515732522</v>
      </c>
      <c r="M35" s="86">
        <v>840</v>
      </c>
      <c r="N35" s="87">
        <f t="shared" si="1"/>
        <v>9.6187978792840866E-3</v>
      </c>
      <c r="O35" s="87">
        <f t="shared" si="4"/>
        <v>6.4733701560574695E-4</v>
      </c>
      <c r="P35" s="87">
        <f t="shared" si="5"/>
        <v>8.9714608636783395E-3</v>
      </c>
      <c r="Q35" s="87">
        <f t="shared" si="6"/>
        <v>1.0266134894889834E-2</v>
      </c>
      <c r="R35" s="87"/>
      <c r="S35" s="87"/>
      <c r="T35" s="87"/>
      <c r="U35" s="87"/>
      <c r="V35" s="94">
        <f>VLOOKUP(B35,'2nd NATIONAL TEST'!$A$2:$C$46,2,FALSE)</f>
        <v>110083</v>
      </c>
      <c r="W35" s="120">
        <f t="shared" si="2"/>
        <v>0.89967962863073936</v>
      </c>
      <c r="X35" s="91">
        <f>VLOOKUP(B35,'2nd NATIONAL TEST'!$A$2:$C$46,3,FALSE)</f>
        <v>577</v>
      </c>
      <c r="Y35" s="122">
        <f t="shared" si="3"/>
        <v>5.2414995957595634E-3</v>
      </c>
      <c r="Z35" s="122">
        <f t="shared" si="7"/>
        <v>4.265545418336302E-4</v>
      </c>
      <c r="AA35" s="95">
        <f t="shared" si="8"/>
        <v>4.8149450539259333E-3</v>
      </c>
      <c r="AB35" s="95">
        <f t="shared" si="9"/>
        <v>5.6680541375931934E-3</v>
      </c>
      <c r="AC35" s="121">
        <f t="shared" si="10"/>
        <v>-6.3494963081764055E-2</v>
      </c>
      <c r="AD35" s="121">
        <f t="shared" si="11"/>
        <v>-0.10251677795598546</v>
      </c>
      <c r="AE35" s="133">
        <f t="shared" si="12"/>
        <v>0.59894596729812177</v>
      </c>
      <c r="AF35" s="133">
        <f t="shared" si="13"/>
        <v>0.72798501454842268</v>
      </c>
    </row>
    <row r="36" spans="2:32" ht="13" x14ac:dyDescent="0.15">
      <c r="B36" s="72" t="s">
        <v>56</v>
      </c>
      <c r="C36" s="130">
        <v>32564</v>
      </c>
      <c r="D36" s="76"/>
      <c r="E36" s="76"/>
      <c r="F36" s="76"/>
      <c r="G36" s="76"/>
      <c r="H36" s="76"/>
      <c r="I36" s="76"/>
      <c r="J36" s="76"/>
      <c r="K36" s="85">
        <v>16631</v>
      </c>
      <c r="L36" s="115">
        <f t="shared" si="0"/>
        <v>0.51071735659009954</v>
      </c>
      <c r="M36" s="86">
        <v>220</v>
      </c>
      <c r="N36" s="87">
        <f t="shared" si="1"/>
        <v>1.3228308580361975E-2</v>
      </c>
      <c r="O36" s="87">
        <f t="shared" si="4"/>
        <v>1.736398527339908E-3</v>
      </c>
      <c r="P36" s="87">
        <f t="shared" si="5"/>
        <v>1.1491910053022067E-2</v>
      </c>
      <c r="Q36" s="87">
        <f t="shared" si="6"/>
        <v>1.4964707107701883E-2</v>
      </c>
      <c r="R36" s="87"/>
      <c r="S36" s="87"/>
      <c r="T36" s="87"/>
      <c r="U36" s="87"/>
      <c r="V36" s="94">
        <f>VLOOKUP(B36,'2nd NATIONAL TEST'!$A$2:$C$46,2,FALSE)</f>
        <v>16705</v>
      </c>
      <c r="W36" s="120">
        <f t="shared" si="2"/>
        <v>0.51298980469229827</v>
      </c>
      <c r="X36" s="91">
        <f>VLOOKUP(B36,'2nd NATIONAL TEST'!$A$2:$C$46,3,FALSE)</f>
        <v>85</v>
      </c>
      <c r="Y36" s="122">
        <f t="shared" si="3"/>
        <v>5.0882969170906915E-3</v>
      </c>
      <c r="Z36" s="122">
        <f t="shared" si="7"/>
        <v>1.078955029089731E-3</v>
      </c>
      <c r="AA36" s="95">
        <f t="shared" si="8"/>
        <v>4.0093418880009606E-3</v>
      </c>
      <c r="AB36" s="95">
        <f t="shared" si="9"/>
        <v>6.1672519461804225E-3</v>
      </c>
      <c r="AC36" s="121">
        <f t="shared" si="10"/>
        <v>-8.5074696128101368E-2</v>
      </c>
      <c r="AD36" s="121">
        <f t="shared" si="11"/>
        <v>-0.17151164204038583</v>
      </c>
      <c r="AE36" s="133">
        <f t="shared" si="12"/>
        <v>0.4241966177182554</v>
      </c>
      <c r="AF36" s="133">
        <f t="shared" si="13"/>
        <v>0.6535256603625279</v>
      </c>
    </row>
    <row r="37" spans="2:32" ht="13" x14ac:dyDescent="0.15">
      <c r="B37" s="72" t="s">
        <v>53</v>
      </c>
      <c r="C37" s="130">
        <v>158043</v>
      </c>
      <c r="D37" s="76"/>
      <c r="E37" s="76"/>
      <c r="F37" s="76"/>
      <c r="G37" s="76"/>
      <c r="H37" s="76"/>
      <c r="I37" s="76"/>
      <c r="J37" s="76"/>
      <c r="K37" s="85">
        <v>111155</v>
      </c>
      <c r="L37" s="115">
        <f t="shared" ref="L37:L68" si="21">K37/C37</f>
        <v>0.7033212480147808</v>
      </c>
      <c r="M37" s="85">
        <v>1392</v>
      </c>
      <c r="N37" s="87">
        <f t="shared" ref="N37:N68" si="22">M37/K37</f>
        <v>1.2523053393909406E-2</v>
      </c>
      <c r="O37" s="87">
        <f t="shared" si="4"/>
        <v>6.5373567936494951E-4</v>
      </c>
      <c r="P37" s="87">
        <f t="shared" si="5"/>
        <v>1.1869317714544457E-2</v>
      </c>
      <c r="Q37" s="87">
        <f t="shared" si="6"/>
        <v>1.3176789073274355E-2</v>
      </c>
      <c r="R37" s="87"/>
      <c r="S37" s="87"/>
      <c r="T37" s="87"/>
      <c r="U37" s="87"/>
      <c r="V37" s="94">
        <f>VLOOKUP(B37,'2nd NATIONAL TEST'!$A$2:$C$46,2,FALSE)</f>
        <v>103898</v>
      </c>
      <c r="W37" s="120">
        <f t="shared" si="2"/>
        <v>0.65740336490701901</v>
      </c>
      <c r="X37" s="91">
        <f>VLOOKUP(B37,'2nd NATIONAL TEST'!$A$2:$C$46,3,FALSE)</f>
        <v>512</v>
      </c>
      <c r="Y37" s="122">
        <f t="shared" si="3"/>
        <v>4.927910065641302E-3</v>
      </c>
      <c r="Z37" s="122">
        <f t="shared" si="7"/>
        <v>4.2579754829890709E-4</v>
      </c>
      <c r="AA37" s="95">
        <f t="shared" si="8"/>
        <v>4.5021125173423946E-3</v>
      </c>
      <c r="AB37" s="95">
        <f t="shared" si="9"/>
        <v>5.3537076139402095E-3</v>
      </c>
      <c r="AC37" s="121">
        <f t="shared" si="10"/>
        <v>-0.10750841967961466</v>
      </c>
      <c r="AD37" s="121">
        <f t="shared" si="11"/>
        <v>-0.14222695839622534</v>
      </c>
      <c r="AE37" s="133">
        <f t="shared" si="12"/>
        <v>0.49108660000651622</v>
      </c>
      <c r="AF37" s="133">
        <f t="shared" si="13"/>
        <v>0.58418235195286272</v>
      </c>
    </row>
    <row r="38" spans="2:32" ht="13" x14ac:dyDescent="0.15">
      <c r="B38" s="72" t="s">
        <v>44</v>
      </c>
      <c r="C38" s="130">
        <v>15884</v>
      </c>
      <c r="D38" s="76"/>
      <c r="E38" s="76"/>
      <c r="F38" s="76"/>
      <c r="G38" s="76"/>
      <c r="H38" s="76"/>
      <c r="I38" s="76"/>
      <c r="J38" s="76"/>
      <c r="K38" s="85">
        <v>11287</v>
      </c>
      <c r="L38" s="115">
        <f t="shared" si="21"/>
        <v>0.71058927222362123</v>
      </c>
      <c r="M38" s="86">
        <v>112</v>
      </c>
      <c r="N38" s="87">
        <f t="shared" si="22"/>
        <v>9.9229201736511022E-3</v>
      </c>
      <c r="O38" s="87">
        <f t="shared" si="4"/>
        <v>1.8285762750341785E-3</v>
      </c>
      <c r="P38" s="87">
        <f t="shared" si="5"/>
        <v>8.0943438986169243E-3</v>
      </c>
      <c r="Q38" s="87">
        <f t="shared" si="6"/>
        <v>1.175149644868528E-2</v>
      </c>
      <c r="R38" s="87"/>
      <c r="S38" s="87"/>
      <c r="T38" s="87"/>
      <c r="U38" s="87"/>
      <c r="V38" s="94">
        <f>VLOOKUP(B38,'2nd NATIONAL TEST'!$A$2:$C$46,2,FALSE)</f>
        <v>12210</v>
      </c>
      <c r="W38" s="120">
        <f t="shared" si="2"/>
        <v>0.76869806094182824</v>
      </c>
      <c r="X38" s="91">
        <f>VLOOKUP(B38,'2nd NATIONAL TEST'!$A$2:$C$46,3,FALSE)</f>
        <v>54</v>
      </c>
      <c r="Y38" s="122">
        <f t="shared" si="3"/>
        <v>4.4226044226044229E-3</v>
      </c>
      <c r="Z38" s="122">
        <f t="shared" si="7"/>
        <v>1.1769738687553374E-3</v>
      </c>
      <c r="AA38" s="95">
        <f t="shared" si="8"/>
        <v>3.2456305538490857E-3</v>
      </c>
      <c r="AB38" s="95">
        <f t="shared" si="9"/>
        <v>5.5995782913597601E-3</v>
      </c>
      <c r="AC38" s="121">
        <f t="shared" si="10"/>
        <v>-5.1277729110288051E-2</v>
      </c>
      <c r="AD38" s="121">
        <f t="shared" si="11"/>
        <v>-0.16790622545059464</v>
      </c>
      <c r="AE38" s="133">
        <f t="shared" si="12"/>
        <v>0.43191298818951529</v>
      </c>
      <c r="AF38" s="133">
        <f t="shared" si="13"/>
        <v>0.77384116041759865</v>
      </c>
    </row>
    <row r="39" spans="2:32" ht="13" x14ac:dyDescent="0.15">
      <c r="B39" s="72" t="s">
        <v>39</v>
      </c>
      <c r="C39" s="130">
        <v>175609.5</v>
      </c>
      <c r="D39" s="76"/>
      <c r="E39" s="76"/>
      <c r="F39" s="76"/>
      <c r="G39" s="76"/>
      <c r="H39" s="76"/>
      <c r="I39" s="76"/>
      <c r="J39" s="76"/>
      <c r="K39" s="85">
        <v>84781</v>
      </c>
      <c r="L39" s="115">
        <f t="shared" si="21"/>
        <v>0.4827813985006506</v>
      </c>
      <c r="M39" s="86">
        <v>724</v>
      </c>
      <c r="N39" s="87">
        <f t="shared" si="22"/>
        <v>8.5396492138568782E-3</v>
      </c>
      <c r="O39" s="87">
        <f t="shared" si="4"/>
        <v>6.1937905467019446E-4</v>
      </c>
      <c r="P39" s="87">
        <f t="shared" si="5"/>
        <v>7.920270159186683E-3</v>
      </c>
      <c r="Q39" s="87">
        <f t="shared" si="6"/>
        <v>9.1590282685270735E-3</v>
      </c>
      <c r="R39" s="87"/>
      <c r="S39" s="87"/>
      <c r="T39" s="87"/>
      <c r="U39" s="87"/>
      <c r="V39" s="94">
        <f>VLOOKUP(B39,'2nd NATIONAL TEST'!$A$2:$C$46,2,FALSE)</f>
        <v>108271</v>
      </c>
      <c r="W39" s="120">
        <f t="shared" si="2"/>
        <v>0.61654409357124762</v>
      </c>
      <c r="X39" s="91">
        <f>VLOOKUP(B39,'2nd NATIONAL TEST'!$A$2:$C$46,3,FALSE)</f>
        <v>472</v>
      </c>
      <c r="Y39" s="122">
        <f t="shared" si="3"/>
        <v>4.3594314266978233E-3</v>
      </c>
      <c r="Z39" s="122">
        <f t="shared" si="7"/>
        <v>3.9242641637273021E-4</v>
      </c>
      <c r="AA39" s="95">
        <f t="shared" si="8"/>
        <v>3.9670050103250932E-3</v>
      </c>
      <c r="AB39" s="95">
        <f t="shared" si="9"/>
        <v>4.7518578430705534E-3</v>
      </c>
      <c r="AC39" s="121">
        <f t="shared" si="10"/>
        <v>-7.0384515341558207E-2</v>
      </c>
      <c r="AD39" s="121">
        <f t="shared" si="11"/>
        <v>-0.11266498116754231</v>
      </c>
      <c r="AE39" s="133">
        <f t="shared" si="12"/>
        <v>0.56931300135923746</v>
      </c>
      <c r="AF39" s="133">
        <f t="shared" si="13"/>
        <v>0.70333457434664315</v>
      </c>
    </row>
    <row r="40" spans="2:32" ht="13" x14ac:dyDescent="0.15">
      <c r="B40" s="72" t="s">
        <v>41</v>
      </c>
      <c r="C40" s="130">
        <v>62553.5</v>
      </c>
      <c r="D40" s="76"/>
      <c r="E40" s="76"/>
      <c r="F40" s="76"/>
      <c r="G40" s="76"/>
      <c r="H40" s="76"/>
      <c r="I40" s="76"/>
      <c r="J40" s="76"/>
      <c r="K40" s="85">
        <v>40829</v>
      </c>
      <c r="L40" s="115">
        <f t="shared" si="21"/>
        <v>0.65270528427665919</v>
      </c>
      <c r="M40" s="86">
        <v>363</v>
      </c>
      <c r="N40" s="87">
        <f t="shared" si="22"/>
        <v>8.8907394254084116E-3</v>
      </c>
      <c r="O40" s="87">
        <f t="shared" si="4"/>
        <v>9.1052825562971062E-4</v>
      </c>
      <c r="P40" s="87">
        <f t="shared" si="5"/>
        <v>7.9802111697787007E-3</v>
      </c>
      <c r="Q40" s="87">
        <f t="shared" si="6"/>
        <v>9.8012676810381224E-3</v>
      </c>
      <c r="R40" s="87"/>
      <c r="S40" s="87"/>
      <c r="T40" s="87"/>
      <c r="U40" s="87"/>
      <c r="V40" s="94">
        <f>VLOOKUP(B40,'2nd NATIONAL TEST'!$A$2:$C$46,2,FALSE)</f>
        <v>46269</v>
      </c>
      <c r="W40" s="120">
        <f t="shared" si="2"/>
        <v>0.73967084175945386</v>
      </c>
      <c r="X40" s="91">
        <f>VLOOKUP(B40,'2nd NATIONAL TEST'!$A$2:$C$46,3,FALSE)</f>
        <v>198</v>
      </c>
      <c r="Y40" s="122">
        <f t="shared" si="3"/>
        <v>4.2793230888932112E-3</v>
      </c>
      <c r="Z40" s="122">
        <f t="shared" si="7"/>
        <v>5.9478408001858508E-4</v>
      </c>
      <c r="AA40" s="95">
        <f t="shared" si="8"/>
        <v>3.684539008874626E-3</v>
      </c>
      <c r="AB40" s="95">
        <f t="shared" si="9"/>
        <v>4.8741071689117959E-3</v>
      </c>
      <c r="AC40" s="121">
        <f t="shared" si="10"/>
        <v>-6.8009410566311601E-2</v>
      </c>
      <c r="AD40" s="121">
        <f t="shared" si="11"/>
        <v>-0.13043884687653895</v>
      </c>
      <c r="AE40" s="133">
        <f t="shared" si="12"/>
        <v>0.52090154178725934</v>
      </c>
      <c r="AF40" s="133">
        <f t="shared" si="13"/>
        <v>0.71173683274141109</v>
      </c>
    </row>
    <row r="41" spans="2:32" ht="13" x14ac:dyDescent="0.15">
      <c r="B41" s="72" t="s">
        <v>42</v>
      </c>
      <c r="C41" s="130">
        <v>60446</v>
      </c>
      <c r="D41" s="76"/>
      <c r="E41" s="76"/>
      <c r="F41" s="76"/>
      <c r="G41" s="76"/>
      <c r="H41" s="76"/>
      <c r="I41" s="76"/>
      <c r="J41" s="76"/>
      <c r="K41" s="85">
        <v>40675</v>
      </c>
      <c r="L41" s="115">
        <f t="shared" si="21"/>
        <v>0.67291466763722996</v>
      </c>
      <c r="M41" s="86">
        <v>384</v>
      </c>
      <c r="N41" s="87">
        <f t="shared" si="22"/>
        <v>9.4406883835279655E-3</v>
      </c>
      <c r="O41" s="87">
        <f t="shared" si="4"/>
        <v>9.3978040186277513E-4</v>
      </c>
      <c r="P41" s="87">
        <f t="shared" si="5"/>
        <v>8.5009079816651904E-3</v>
      </c>
      <c r="Q41" s="87">
        <f t="shared" si="6"/>
        <v>1.0380468785390741E-2</v>
      </c>
      <c r="R41" s="87"/>
      <c r="S41" s="87"/>
      <c r="T41" s="87"/>
      <c r="U41" s="87"/>
      <c r="V41" s="94">
        <f>VLOOKUP(B41,'2nd NATIONAL TEST'!$A$2:$C$46,2,FALSE)</f>
        <v>46000</v>
      </c>
      <c r="W41" s="120">
        <f t="shared" si="2"/>
        <v>0.7610098269529828</v>
      </c>
      <c r="X41" s="91">
        <f>VLOOKUP(B41,'2nd NATIONAL TEST'!$A$2:$C$46,3,FALSE)</f>
        <v>194</v>
      </c>
      <c r="Y41" s="122">
        <f t="shared" si="3"/>
        <v>4.2173913043478265E-3</v>
      </c>
      <c r="Z41" s="122">
        <f t="shared" si="7"/>
        <v>5.9220680406467786E-4</v>
      </c>
      <c r="AA41" s="95">
        <f t="shared" si="8"/>
        <v>3.6251845002831487E-3</v>
      </c>
      <c r="AB41" s="95">
        <f t="shared" si="9"/>
        <v>4.8095981084125047E-3</v>
      </c>
      <c r="AC41" s="121">
        <f t="shared" si="10"/>
        <v>-7.8143434115951926E-2</v>
      </c>
      <c r="AD41" s="121">
        <f t="shared" si="11"/>
        <v>-0.13954046862544056</v>
      </c>
      <c r="AE41" s="133">
        <f t="shared" si="12"/>
        <v>0.49772759822538848</v>
      </c>
      <c r="AF41" s="133">
        <f t="shared" si="13"/>
        <v>0.67657148330189787</v>
      </c>
    </row>
    <row r="42" spans="2:32" ht="13" x14ac:dyDescent="0.15">
      <c r="B42" s="72" t="s">
        <v>37</v>
      </c>
      <c r="C42" s="130">
        <v>31868</v>
      </c>
      <c r="D42" s="76"/>
      <c r="E42" s="76"/>
      <c r="F42" s="76"/>
      <c r="G42" s="76"/>
      <c r="H42" s="76"/>
      <c r="I42" s="76"/>
      <c r="J42" s="76"/>
      <c r="K42" s="85">
        <v>18331</v>
      </c>
      <c r="L42" s="115">
        <f t="shared" si="21"/>
        <v>0.57521651813731645</v>
      </c>
      <c r="M42" s="86">
        <v>131</v>
      </c>
      <c r="N42" s="87">
        <f t="shared" si="22"/>
        <v>7.1463640827014348E-3</v>
      </c>
      <c r="O42" s="87">
        <f t="shared" si="4"/>
        <v>1.2193831704249327E-3</v>
      </c>
      <c r="P42" s="87">
        <f t="shared" si="5"/>
        <v>5.9269809122765018E-3</v>
      </c>
      <c r="Q42" s="87">
        <f t="shared" si="6"/>
        <v>8.3657472531263669E-3</v>
      </c>
      <c r="R42" s="87"/>
      <c r="S42" s="87"/>
      <c r="T42" s="87"/>
      <c r="U42" s="87"/>
      <c r="V42" s="94">
        <f>VLOOKUP(B42,'2nd NATIONAL TEST'!$A$2:$C$46,2,FALSE)</f>
        <v>19087</v>
      </c>
      <c r="W42" s="120">
        <f t="shared" si="2"/>
        <v>0.59893937492155136</v>
      </c>
      <c r="X42" s="91">
        <f>VLOOKUP(B42,'2nd NATIONAL TEST'!$A$2:$C$46,3,FALSE)</f>
        <v>72</v>
      </c>
      <c r="Y42" s="122">
        <f t="shared" si="3"/>
        <v>3.7722009744852519E-3</v>
      </c>
      <c r="Z42" s="122">
        <f t="shared" si="7"/>
        <v>8.6967301349885932E-4</v>
      </c>
      <c r="AA42" s="95">
        <f t="shared" si="8"/>
        <v>2.9025279609863927E-3</v>
      </c>
      <c r="AB42" s="95">
        <f t="shared" si="9"/>
        <v>4.6418739879841115E-3</v>
      </c>
      <c r="AC42" s="121">
        <f t="shared" si="10"/>
        <v>-3.4311372684415642E-2</v>
      </c>
      <c r="AD42" s="121">
        <f t="shared" si="11"/>
        <v>-0.14034434449073274</v>
      </c>
      <c r="AE42" s="133">
        <f t="shared" si="12"/>
        <v>0.49573105732239797</v>
      </c>
      <c r="AF42" s="133">
        <f t="shared" si="13"/>
        <v>0.84235236761992827</v>
      </c>
    </row>
    <row r="43" spans="2:32" ht="13" x14ac:dyDescent="0.15">
      <c r="B43" s="72" t="s">
        <v>60</v>
      </c>
      <c r="C43" s="130">
        <v>26356</v>
      </c>
      <c r="D43" s="76"/>
      <c r="E43" s="76"/>
      <c r="F43" s="76"/>
      <c r="G43" s="76"/>
      <c r="H43" s="76"/>
      <c r="I43" s="76"/>
      <c r="J43" s="76"/>
      <c r="K43" s="85">
        <v>17753</v>
      </c>
      <c r="L43" s="115">
        <f t="shared" si="21"/>
        <v>0.67358476248292609</v>
      </c>
      <c r="M43" s="86">
        <v>249</v>
      </c>
      <c r="N43" s="87">
        <f t="shared" si="22"/>
        <v>1.4025798456598884E-2</v>
      </c>
      <c r="O43" s="87">
        <f t="shared" si="4"/>
        <v>1.7298513597591926E-3</v>
      </c>
      <c r="P43" s="87">
        <f t="shared" si="5"/>
        <v>1.2295947096839692E-2</v>
      </c>
      <c r="Q43" s="87">
        <f t="shared" si="6"/>
        <v>1.5755649816358078E-2</v>
      </c>
      <c r="R43" s="87"/>
      <c r="S43" s="87"/>
      <c r="T43" s="87"/>
      <c r="U43" s="87"/>
      <c r="V43" s="94">
        <f>VLOOKUP(B43,'2nd NATIONAL TEST'!$A$2:$C$46,2,FALSE)</f>
        <v>18599</v>
      </c>
      <c r="W43" s="120">
        <f t="shared" si="2"/>
        <v>0.70568371528304752</v>
      </c>
      <c r="X43" s="91">
        <f>VLOOKUP(B43,'2nd NATIONAL TEST'!$A$2:$C$46,3,FALSE)</f>
        <v>68</v>
      </c>
      <c r="Y43" s="122">
        <f t="shared" si="3"/>
        <v>3.6561105435776115E-3</v>
      </c>
      <c r="Z43" s="122">
        <f t="shared" si="7"/>
        <v>8.6739633693356469E-4</v>
      </c>
      <c r="AA43" s="95">
        <f t="shared" si="8"/>
        <v>2.7887142066440468E-3</v>
      </c>
      <c r="AB43" s="95">
        <f t="shared" si="9"/>
        <v>4.5235068805111762E-3</v>
      </c>
      <c r="AC43" s="121">
        <f t="shared" si="10"/>
        <v>-0.13311988998281499</v>
      </c>
      <c r="AD43" s="121">
        <f t="shared" si="11"/>
        <v>-0.21915144170840617</v>
      </c>
      <c r="AE43" s="133">
        <f t="shared" si="12"/>
        <v>0.33428638658298937</v>
      </c>
      <c r="AF43" s="133">
        <f t="shared" si="13"/>
        <v>0.51396533886575302</v>
      </c>
    </row>
    <row r="44" spans="2:32" ht="13" x14ac:dyDescent="0.15">
      <c r="B44" s="72" t="s">
        <v>48</v>
      </c>
      <c r="C44" s="130">
        <v>110828.5</v>
      </c>
      <c r="D44" s="76"/>
      <c r="E44" s="76"/>
      <c r="F44" s="76"/>
      <c r="G44" s="76"/>
      <c r="H44" s="76"/>
      <c r="I44" s="76"/>
      <c r="J44" s="76"/>
      <c r="K44" s="85">
        <v>64127</v>
      </c>
      <c r="L44" s="115">
        <f t="shared" si="21"/>
        <v>0.578614706505998</v>
      </c>
      <c r="M44" s="86">
        <v>687</v>
      </c>
      <c r="N44" s="87">
        <f t="shared" si="22"/>
        <v>1.0713116160119763E-2</v>
      </c>
      <c r="O44" s="87">
        <f t="shared" si="4"/>
        <v>7.9679511339402788E-4</v>
      </c>
      <c r="P44" s="87">
        <f t="shared" si="5"/>
        <v>9.9163210467257349E-3</v>
      </c>
      <c r="Q44" s="87">
        <f t="shared" si="6"/>
        <v>1.1509911273513791E-2</v>
      </c>
      <c r="R44" s="87"/>
      <c r="S44" s="87"/>
      <c r="T44" s="87"/>
      <c r="U44" s="87"/>
      <c r="V44" s="94">
        <f>VLOOKUP(B44,'2nd NATIONAL TEST'!$A$2:$C$46,2,FALSE)</f>
        <v>66544</v>
      </c>
      <c r="W44" s="120">
        <f t="shared" si="2"/>
        <v>0.60042317634904374</v>
      </c>
      <c r="X44" s="91">
        <f>VLOOKUP(B44,'2nd NATIONAL TEST'!$A$2:$C$46,3,FALSE)</f>
        <v>231</v>
      </c>
      <c r="Y44" s="122">
        <f t="shared" si="3"/>
        <v>3.4713873527290216E-3</v>
      </c>
      <c r="Z44" s="122">
        <f t="shared" si="7"/>
        <v>4.4687912124952064E-4</v>
      </c>
      <c r="AA44" s="95">
        <f t="shared" si="8"/>
        <v>3.0245082314795009E-3</v>
      </c>
      <c r="AB44" s="95">
        <f t="shared" si="9"/>
        <v>3.9182664739785423E-3</v>
      </c>
      <c r="AC44" s="121">
        <f t="shared" si="10"/>
        <v>-0.1242262721065136</v>
      </c>
      <c r="AD44" s="121">
        <f t="shared" si="11"/>
        <v>-0.17380367962258592</v>
      </c>
      <c r="AE44" s="133">
        <f t="shared" si="12"/>
        <v>0.4193629947837918</v>
      </c>
      <c r="AF44" s="133">
        <f t="shared" si="13"/>
        <v>0.53733617263762867</v>
      </c>
    </row>
    <row r="45" spans="2:32" ht="13" x14ac:dyDescent="0.15">
      <c r="B45" s="72" t="s">
        <v>47</v>
      </c>
      <c r="C45" s="130">
        <v>32051</v>
      </c>
      <c r="D45" s="76"/>
      <c r="E45" s="76"/>
      <c r="F45" s="76"/>
      <c r="G45" s="76"/>
      <c r="H45" s="76"/>
      <c r="I45" s="76"/>
      <c r="J45" s="76"/>
      <c r="K45" s="85">
        <v>19704</v>
      </c>
      <c r="L45" s="115">
        <f t="shared" si="21"/>
        <v>0.61477020997784781</v>
      </c>
      <c r="M45" s="86">
        <v>211</v>
      </c>
      <c r="N45" s="87">
        <f t="shared" si="22"/>
        <v>1.0708485586682907E-2</v>
      </c>
      <c r="O45" s="87">
        <f t="shared" si="4"/>
        <v>1.4371333305201852E-3</v>
      </c>
      <c r="P45" s="87">
        <f t="shared" si="5"/>
        <v>9.271352256162723E-3</v>
      </c>
      <c r="Q45" s="87">
        <f t="shared" si="6"/>
        <v>1.2145618917203092E-2</v>
      </c>
      <c r="R45" s="87"/>
      <c r="S45" s="87"/>
      <c r="T45" s="87"/>
      <c r="U45" s="87"/>
      <c r="V45" s="94">
        <f>VLOOKUP(B45,'2nd NATIONAL TEST'!$A$2:$C$46,2,FALSE)</f>
        <v>23255</v>
      </c>
      <c r="W45" s="120">
        <f t="shared" si="2"/>
        <v>0.7255623849489875</v>
      </c>
      <c r="X45" s="91">
        <f>VLOOKUP(B45,'2nd NATIONAL TEST'!$A$2:$C$46,3,FALSE)</f>
        <v>79</v>
      </c>
      <c r="Y45" s="122">
        <f t="shared" si="3"/>
        <v>3.3971188991614707E-3</v>
      </c>
      <c r="Z45" s="122">
        <f t="shared" si="7"/>
        <v>7.4783599003547718E-4</v>
      </c>
      <c r="AA45" s="95">
        <f t="shared" si="8"/>
        <v>2.6492829091259934E-3</v>
      </c>
      <c r="AB45" s="95">
        <f t="shared" si="9"/>
        <v>4.144954889196948E-3</v>
      </c>
      <c r="AC45" s="121">
        <f t="shared" si="10"/>
        <v>-0.10863861063356006</v>
      </c>
      <c r="AD45" s="121">
        <f t="shared" si="11"/>
        <v>-0.19549302735878082</v>
      </c>
      <c r="AE45" s="133">
        <f t="shared" si="12"/>
        <v>0.37626366795283711</v>
      </c>
      <c r="AF45" s="133">
        <f t="shared" si="13"/>
        <v>0.5808904737920384</v>
      </c>
    </row>
    <row r="46" spans="2:32" ht="13" x14ac:dyDescent="0.15">
      <c r="B46" s="72" t="s">
        <v>40</v>
      </c>
      <c r="C46" s="130">
        <v>110705</v>
      </c>
      <c r="D46" s="76"/>
      <c r="E46" s="76"/>
      <c r="F46" s="76"/>
      <c r="G46" s="76"/>
      <c r="H46" s="76"/>
      <c r="I46" s="76"/>
      <c r="J46" s="76"/>
      <c r="K46" s="85">
        <v>58929</v>
      </c>
      <c r="L46" s="115">
        <f t="shared" si="21"/>
        <v>0.53230658055191726</v>
      </c>
      <c r="M46" s="86">
        <v>512</v>
      </c>
      <c r="N46" s="87">
        <f t="shared" si="22"/>
        <v>8.6884216599636844E-3</v>
      </c>
      <c r="O46" s="87">
        <f t="shared" si="4"/>
        <v>7.4930579175350837E-4</v>
      </c>
      <c r="P46" s="87">
        <f t="shared" si="5"/>
        <v>7.9391158682101757E-3</v>
      </c>
      <c r="Q46" s="87">
        <f t="shared" si="6"/>
        <v>9.4377274517171931E-3</v>
      </c>
      <c r="R46" s="87"/>
      <c r="S46" s="87"/>
      <c r="T46" s="87"/>
      <c r="U46" s="87"/>
      <c r="V46" s="94">
        <f>VLOOKUP(B46,'2nd NATIONAL TEST'!$A$2:$C$46,2,FALSE)</f>
        <v>62790</v>
      </c>
      <c r="W46" s="120">
        <f t="shared" si="2"/>
        <v>0.56718305406259883</v>
      </c>
      <c r="X46" s="91">
        <f>VLOOKUP(B46,'2nd NATIONAL TEST'!$A$2:$C$46,3,FALSE)</f>
        <v>211</v>
      </c>
      <c r="Y46" s="122">
        <f t="shared" si="3"/>
        <v>3.3604077082337951E-3</v>
      </c>
      <c r="Z46" s="122">
        <f t="shared" si="7"/>
        <v>4.5265560621001214E-4</v>
      </c>
      <c r="AA46" s="95">
        <f t="shared" si="8"/>
        <v>2.9077521020237831E-3</v>
      </c>
      <c r="AB46" s="95">
        <f t="shared" si="9"/>
        <v>3.8130633144438071E-3</v>
      </c>
      <c r="AC46" s="121">
        <f t="shared" si="10"/>
        <v>-9.9465681452925225E-2</v>
      </c>
      <c r="AD46" s="121">
        <f t="shared" si="11"/>
        <v>-0.15480735964435366</v>
      </c>
      <c r="AE46" s="133">
        <f t="shared" si="12"/>
        <v>0.46114774547942639</v>
      </c>
      <c r="AF46" s="133">
        <f t="shared" si="13"/>
        <v>0.60815322907408442</v>
      </c>
    </row>
    <row r="47" spans="2:32" ht="13" x14ac:dyDescent="0.15">
      <c r="B47" s="72" t="s">
        <v>45</v>
      </c>
      <c r="C47" s="130">
        <v>22819</v>
      </c>
      <c r="D47" s="76"/>
      <c r="E47" s="76"/>
      <c r="F47" s="76"/>
      <c r="G47" s="76"/>
      <c r="H47" s="76"/>
      <c r="I47" s="76"/>
      <c r="J47" s="76"/>
      <c r="K47" s="85">
        <v>12986</v>
      </c>
      <c r="L47" s="115">
        <f t="shared" si="21"/>
        <v>0.5690871642052675</v>
      </c>
      <c r="M47" s="86">
        <v>135</v>
      </c>
      <c r="N47" s="87">
        <f t="shared" si="22"/>
        <v>1.0395810873248113E-2</v>
      </c>
      <c r="O47" s="87">
        <f t="shared" si="4"/>
        <v>1.7444974511940576E-3</v>
      </c>
      <c r="P47" s="87">
        <f t="shared" si="5"/>
        <v>8.6513134220540557E-3</v>
      </c>
      <c r="Q47" s="87">
        <f t="shared" si="6"/>
        <v>1.214030832444217E-2</v>
      </c>
      <c r="R47" s="87"/>
      <c r="S47" s="87"/>
      <c r="T47" s="87"/>
      <c r="U47" s="87"/>
      <c r="V47" s="94">
        <f>VLOOKUP(B47,'2nd NATIONAL TEST'!$A$2:$C$46,2,FALSE)</f>
        <v>12966</v>
      </c>
      <c r="W47" s="120">
        <f t="shared" si="2"/>
        <v>0.56821070160830889</v>
      </c>
      <c r="X47" s="91">
        <f>VLOOKUP(B47,'2nd NATIONAL TEST'!$A$2:$C$46,3,FALSE)</f>
        <v>43</v>
      </c>
      <c r="Y47" s="122">
        <f t="shared" si="3"/>
        <v>3.3163658799938299E-3</v>
      </c>
      <c r="Z47" s="122">
        <f t="shared" si="7"/>
        <v>9.8958924135676522E-4</v>
      </c>
      <c r="AA47" s="95">
        <f t="shared" si="8"/>
        <v>2.3267766386370647E-3</v>
      </c>
      <c r="AB47" s="95">
        <f t="shared" si="9"/>
        <v>4.3059551213505947E-3</v>
      </c>
      <c r="AC47" s="121">
        <f t="shared" si="10"/>
        <v>-9.4866803496065799E-2</v>
      </c>
      <c r="AD47" s="121">
        <f t="shared" si="11"/>
        <v>-0.2102246615626121</v>
      </c>
      <c r="AE47" s="133">
        <f t="shared" si="12"/>
        <v>0.34954488200015227</v>
      </c>
      <c r="AF47" s="133">
        <f t="shared" si="13"/>
        <v>0.62229935898567568</v>
      </c>
    </row>
    <row r="48" spans="2:32" ht="13" x14ac:dyDescent="0.15">
      <c r="B48" s="72" t="s">
        <v>36</v>
      </c>
      <c r="C48" s="130">
        <v>68758.5</v>
      </c>
      <c r="D48" s="76"/>
      <c r="E48" s="76"/>
      <c r="F48" s="76"/>
      <c r="G48" s="76"/>
      <c r="H48" s="76"/>
      <c r="I48" s="76"/>
      <c r="J48" s="76"/>
      <c r="K48" s="85">
        <v>39422</v>
      </c>
      <c r="L48" s="115">
        <f t="shared" si="21"/>
        <v>0.57334002341528689</v>
      </c>
      <c r="M48" s="86">
        <v>276</v>
      </c>
      <c r="N48" s="87">
        <f t="shared" si="22"/>
        <v>7.0011668611435242E-3</v>
      </c>
      <c r="O48" s="87">
        <f t="shared" si="4"/>
        <v>8.2307298513591305E-4</v>
      </c>
      <c r="P48" s="87">
        <f t="shared" si="5"/>
        <v>6.178093876007611E-3</v>
      </c>
      <c r="Q48" s="87">
        <f t="shared" si="6"/>
        <v>7.8242398462794373E-3</v>
      </c>
      <c r="R48" s="87"/>
      <c r="S48" s="87"/>
      <c r="T48" s="87"/>
      <c r="U48" s="87"/>
      <c r="V48" s="94">
        <f>VLOOKUP(B48,'2nd NATIONAL TEST'!$A$2:$C$46,2,FALSE)</f>
        <v>47764</v>
      </c>
      <c r="W48" s="120">
        <f t="shared" si="2"/>
        <v>0.69466320527643854</v>
      </c>
      <c r="X48" s="91">
        <f>VLOOKUP(B48,'2nd NATIONAL TEST'!$A$2:$C$46,3,FALSE)</f>
        <v>136</v>
      </c>
      <c r="Y48" s="122">
        <f t="shared" si="3"/>
        <v>2.847332719202747E-3</v>
      </c>
      <c r="Z48" s="122">
        <f t="shared" si="7"/>
        <v>4.7785670393114523E-4</v>
      </c>
      <c r="AA48" s="95">
        <f t="shared" si="8"/>
        <v>2.3694760152716018E-3</v>
      </c>
      <c r="AB48" s="95">
        <f t="shared" si="9"/>
        <v>3.3251894231338922E-3</v>
      </c>
      <c r="AC48" s="121">
        <f t="shared" si="10"/>
        <v>-8.4694685700790751E-2</v>
      </c>
      <c r="AD48" s="121">
        <f t="shared" si="11"/>
        <v>-0.15688432048107603</v>
      </c>
      <c r="AE48" s="133">
        <f t="shared" si="12"/>
        <v>0.45638359663472672</v>
      </c>
      <c r="AF48" s="133">
        <f t="shared" si="13"/>
        <v>0.65476857361585306</v>
      </c>
    </row>
    <row r="49" spans="2:32" ht="13" x14ac:dyDescent="0.15">
      <c r="B49" s="72" t="s">
        <v>55</v>
      </c>
      <c r="C49" s="130">
        <v>11841.5</v>
      </c>
      <c r="D49" s="76"/>
      <c r="E49" s="76"/>
      <c r="F49" s="76"/>
      <c r="G49" s="76"/>
      <c r="H49" s="76"/>
      <c r="I49" s="76"/>
      <c r="J49" s="76"/>
      <c r="K49" s="85">
        <v>6980</v>
      </c>
      <c r="L49" s="115">
        <f t="shared" si="21"/>
        <v>0.58945234978676686</v>
      </c>
      <c r="M49" s="86">
        <v>91</v>
      </c>
      <c r="N49" s="87">
        <f t="shared" si="22"/>
        <v>1.3037249283667621E-2</v>
      </c>
      <c r="O49" s="87">
        <f t="shared" si="4"/>
        <v>2.6611156289385257E-3</v>
      </c>
      <c r="P49" s="87">
        <f t="shared" si="5"/>
        <v>1.0376133654729097E-2</v>
      </c>
      <c r="Q49" s="87">
        <f t="shared" si="6"/>
        <v>1.5698364912606146E-2</v>
      </c>
      <c r="R49" s="87"/>
      <c r="S49" s="87"/>
      <c r="T49" s="87"/>
      <c r="U49" s="87"/>
      <c r="V49" s="94">
        <f>VLOOKUP(B49,'2nd NATIONAL TEST'!$A$2:$C$46,2,FALSE)</f>
        <v>6142</v>
      </c>
      <c r="W49" s="120">
        <f t="shared" si="2"/>
        <v>0.51868428830806912</v>
      </c>
      <c r="X49" s="91">
        <f>VLOOKUP(B49,'2nd NATIONAL TEST'!$A$2:$C$46,3,FALSE)</f>
        <v>17</v>
      </c>
      <c r="Y49" s="122">
        <f t="shared" si="3"/>
        <v>2.7678280690328883E-3</v>
      </c>
      <c r="Z49" s="122">
        <f t="shared" si="7"/>
        <v>1.313895665961959E-3</v>
      </c>
      <c r="AA49" s="95">
        <f t="shared" si="8"/>
        <v>1.4539324030709293E-3</v>
      </c>
      <c r="AB49" s="95">
        <f t="shared" si="9"/>
        <v>4.0817237349948469E-3</v>
      </c>
      <c r="AC49" s="121">
        <f t="shared" si="10"/>
        <v>-0.12478362280555944</v>
      </c>
      <c r="AD49" s="121">
        <f t="shared" si="11"/>
        <v>-0.28815693807039822</v>
      </c>
      <c r="AE49" s="133">
        <f>$C$98^(AD49*$C$96)</f>
        <v>0.23674191667951411</v>
      </c>
      <c r="AF49" s="133">
        <f t="shared" si="13"/>
        <v>0.53584083371863001</v>
      </c>
    </row>
    <row r="50" spans="2:32" ht="13" x14ac:dyDescent="0.15">
      <c r="B50" s="72" t="s">
        <v>5</v>
      </c>
      <c r="C50" s="130">
        <v>16086</v>
      </c>
      <c r="D50" s="76"/>
      <c r="E50" s="76"/>
      <c r="F50" s="76"/>
      <c r="G50" s="76"/>
      <c r="H50" s="76"/>
      <c r="I50" s="76"/>
      <c r="J50" s="76"/>
      <c r="K50" s="85">
        <v>11725</v>
      </c>
      <c r="L50" s="115">
        <f t="shared" si="21"/>
        <v>0.72889469103568316</v>
      </c>
      <c r="M50" s="86">
        <v>33</v>
      </c>
      <c r="N50" s="87">
        <f t="shared" si="22"/>
        <v>2.8144989339019188E-3</v>
      </c>
      <c r="O50" s="87">
        <f t="shared" si="4"/>
        <v>9.5891516562268599E-4</v>
      </c>
      <c r="P50" s="87">
        <f t="shared" si="5"/>
        <v>1.8555837682792328E-3</v>
      </c>
      <c r="Q50" s="87">
        <f t="shared" si="6"/>
        <v>3.7734140995246048E-3</v>
      </c>
      <c r="R50" s="87"/>
      <c r="S50" s="87"/>
      <c r="T50" s="87"/>
      <c r="U50" s="87"/>
      <c r="V50" s="94"/>
      <c r="W50" s="120"/>
      <c r="X50" s="91"/>
      <c r="Y50" s="122"/>
      <c r="Z50" s="122"/>
      <c r="AA50" s="95"/>
      <c r="AB50" s="95"/>
      <c r="AC50" s="91"/>
      <c r="AD50" s="91"/>
      <c r="AE50" s="133"/>
      <c r="AF50" s="133"/>
    </row>
    <row r="51" spans="2:32" ht="13" x14ac:dyDescent="0.15">
      <c r="B51" s="72" t="s">
        <v>10</v>
      </c>
      <c r="C51" s="130">
        <v>44798</v>
      </c>
      <c r="D51" s="76"/>
      <c r="E51" s="76"/>
      <c r="F51" s="76"/>
      <c r="G51" s="76"/>
      <c r="H51" s="76"/>
      <c r="I51" s="76"/>
      <c r="J51" s="76"/>
      <c r="K51" s="85">
        <v>29047</v>
      </c>
      <c r="L51" s="115">
        <f t="shared" si="21"/>
        <v>0.64839948211973752</v>
      </c>
      <c r="M51" s="86">
        <v>108</v>
      </c>
      <c r="N51" s="87">
        <f t="shared" si="22"/>
        <v>3.7181120253382449E-3</v>
      </c>
      <c r="O51" s="87">
        <f t="shared" si="4"/>
        <v>6.9992225315186455E-4</v>
      </c>
      <c r="P51" s="87">
        <f t="shared" si="5"/>
        <v>3.0181897721863805E-3</v>
      </c>
      <c r="Q51" s="87">
        <f t="shared" si="6"/>
        <v>4.4180342784901098E-3</v>
      </c>
      <c r="R51" s="87"/>
      <c r="S51" s="87"/>
      <c r="T51" s="87"/>
      <c r="U51" s="87"/>
      <c r="V51" s="94"/>
      <c r="W51" s="120"/>
      <c r="X51" s="91"/>
      <c r="Y51" s="122"/>
      <c r="Z51" s="122"/>
      <c r="AA51" s="95"/>
      <c r="AB51" s="95"/>
      <c r="AC51" s="91"/>
      <c r="AD51" s="91"/>
      <c r="AE51" s="133"/>
      <c r="AF51" s="133"/>
    </row>
    <row r="52" spans="2:32" ht="13" x14ac:dyDescent="0.15">
      <c r="B52" s="72" t="s">
        <v>14</v>
      </c>
      <c r="C52" s="130">
        <v>108139</v>
      </c>
      <c r="D52" s="76"/>
      <c r="E52" s="76"/>
      <c r="F52" s="76"/>
      <c r="G52" s="76"/>
      <c r="H52" s="76"/>
      <c r="I52" s="76"/>
      <c r="J52" s="76"/>
      <c r="K52" s="85">
        <v>80958</v>
      </c>
      <c r="L52" s="115">
        <f t="shared" si="21"/>
        <v>0.74864757395574211</v>
      </c>
      <c r="M52" s="86">
        <v>345</v>
      </c>
      <c r="N52" s="87">
        <f t="shared" si="22"/>
        <v>4.2614689098050837E-3</v>
      </c>
      <c r="O52" s="87">
        <f t="shared" si="4"/>
        <v>4.4871493444477813E-4</v>
      </c>
      <c r="P52" s="87">
        <f t="shared" si="5"/>
        <v>3.8127539753603054E-3</v>
      </c>
      <c r="Q52" s="87">
        <f t="shared" si="6"/>
        <v>4.7101838442498616E-3</v>
      </c>
      <c r="R52" s="87"/>
      <c r="S52" s="87"/>
      <c r="T52" s="87"/>
      <c r="U52" s="87"/>
      <c r="V52" s="94"/>
      <c r="W52" s="120"/>
      <c r="X52" s="91"/>
      <c r="Y52" s="122"/>
      <c r="Z52" s="122"/>
      <c r="AA52" s="95"/>
      <c r="AB52" s="95"/>
      <c r="AC52" s="91"/>
      <c r="AD52" s="91"/>
      <c r="AE52" s="133"/>
      <c r="AF52" s="133"/>
    </row>
    <row r="53" spans="2:32" ht="13" x14ac:dyDescent="0.15">
      <c r="B53" s="72" t="s">
        <v>8</v>
      </c>
      <c r="C53" s="130">
        <v>61418</v>
      </c>
      <c r="D53" s="76"/>
      <c r="E53" s="76"/>
      <c r="F53" s="76"/>
      <c r="G53" s="76"/>
      <c r="H53" s="76"/>
      <c r="I53" s="76"/>
      <c r="J53" s="76"/>
      <c r="K53" s="85">
        <v>49788</v>
      </c>
      <c r="L53" s="115">
        <f t="shared" si="21"/>
        <v>0.81064183138493606</v>
      </c>
      <c r="M53" s="86">
        <v>175</v>
      </c>
      <c r="N53" s="87">
        <f t="shared" si="22"/>
        <v>3.5149031895235798E-3</v>
      </c>
      <c r="O53" s="87">
        <f t="shared" si="4"/>
        <v>5.1984974877350735E-4</v>
      </c>
      <c r="P53" s="87">
        <f t="shared" si="5"/>
        <v>2.9950534407500724E-3</v>
      </c>
      <c r="Q53" s="87">
        <f t="shared" si="6"/>
        <v>4.0347529382970867E-3</v>
      </c>
      <c r="R53" s="87"/>
      <c r="S53" s="87"/>
      <c r="T53" s="87"/>
      <c r="U53" s="87"/>
      <c r="V53" s="94"/>
      <c r="W53" s="120"/>
      <c r="X53" s="91"/>
      <c r="Y53" s="122"/>
      <c r="Z53" s="122"/>
      <c r="AA53" s="95"/>
      <c r="AB53" s="95"/>
      <c r="AC53" s="91"/>
      <c r="AD53" s="91"/>
      <c r="AE53" s="133"/>
      <c r="AF53" s="133"/>
    </row>
    <row r="54" spans="2:32" ht="13" x14ac:dyDescent="0.15">
      <c r="B54" s="72" t="s">
        <v>3</v>
      </c>
      <c r="C54" s="130">
        <v>93058</v>
      </c>
      <c r="D54" s="76"/>
      <c r="E54" s="76"/>
      <c r="F54" s="76"/>
      <c r="G54" s="76"/>
      <c r="H54" s="76"/>
      <c r="I54" s="76"/>
      <c r="J54" s="76"/>
      <c r="K54" s="85">
        <v>63857</v>
      </c>
      <c r="L54" s="115">
        <f t="shared" si="21"/>
        <v>0.686206451890219</v>
      </c>
      <c r="M54" s="86">
        <v>81</v>
      </c>
      <c r="N54" s="87">
        <f t="shared" si="22"/>
        <v>1.2684592135552876E-3</v>
      </c>
      <c r="O54" s="87">
        <f t="shared" si="4"/>
        <v>2.7606189934022314E-4</v>
      </c>
      <c r="P54" s="87">
        <f t="shared" si="5"/>
        <v>9.9239731421506445E-4</v>
      </c>
      <c r="Q54" s="87">
        <f t="shared" si="6"/>
        <v>1.5445211128955107E-3</v>
      </c>
      <c r="R54" s="87"/>
      <c r="S54" s="87"/>
      <c r="T54" s="87"/>
      <c r="U54" s="87"/>
      <c r="V54" s="94"/>
      <c r="W54" s="120"/>
      <c r="X54" s="91"/>
      <c r="Y54" s="122"/>
      <c r="Z54" s="122"/>
      <c r="AA54" s="95"/>
      <c r="AB54" s="95"/>
      <c r="AC54" s="91"/>
      <c r="AD54" s="91"/>
      <c r="AE54" s="133"/>
      <c r="AF54" s="133"/>
    </row>
    <row r="55" spans="2:32" ht="13" x14ac:dyDescent="0.15">
      <c r="B55" s="72" t="s">
        <v>11</v>
      </c>
      <c r="C55" s="130">
        <v>141259</v>
      </c>
      <c r="D55" s="76"/>
      <c r="E55" s="76"/>
      <c r="F55" s="76"/>
      <c r="G55" s="76"/>
      <c r="H55" s="76"/>
      <c r="I55" s="76"/>
      <c r="J55" s="76"/>
      <c r="K55" s="85">
        <v>68139</v>
      </c>
      <c r="L55" s="115">
        <f t="shared" si="21"/>
        <v>0.48236926496718791</v>
      </c>
      <c r="M55" s="86">
        <v>268</v>
      </c>
      <c r="N55" s="87">
        <f t="shared" si="22"/>
        <v>3.9331366764995086E-3</v>
      </c>
      <c r="O55" s="87">
        <f t="shared" si="4"/>
        <v>4.6996333673715015E-4</v>
      </c>
      <c r="P55" s="87">
        <f t="shared" si="5"/>
        <v>3.4631733397623584E-3</v>
      </c>
      <c r="Q55" s="87">
        <f t="shared" si="6"/>
        <v>4.4031000132366584E-3</v>
      </c>
      <c r="R55" s="87"/>
      <c r="S55" s="87"/>
      <c r="T55" s="87"/>
      <c r="U55" s="87"/>
      <c r="V55" s="94"/>
      <c r="W55" s="120"/>
      <c r="X55" s="91"/>
      <c r="Y55" s="122"/>
      <c r="Z55" s="122"/>
      <c r="AA55" s="95"/>
      <c r="AB55" s="95"/>
      <c r="AC55" s="91"/>
      <c r="AD55" s="91"/>
      <c r="AE55" s="133"/>
      <c r="AF55" s="133"/>
    </row>
    <row r="56" spans="2:32" ht="13" x14ac:dyDescent="0.15">
      <c r="B56" s="72" t="s">
        <v>17</v>
      </c>
      <c r="C56" s="130">
        <v>94076</v>
      </c>
      <c r="D56" s="76"/>
      <c r="E56" s="76"/>
      <c r="F56" s="76"/>
      <c r="G56" s="76"/>
      <c r="H56" s="76"/>
      <c r="I56" s="76"/>
      <c r="J56" s="76"/>
      <c r="K56" s="85">
        <v>71243</v>
      </c>
      <c r="L56" s="115">
        <f t="shared" si="21"/>
        <v>0.75729197669968962</v>
      </c>
      <c r="M56" s="86">
        <v>349</v>
      </c>
      <c r="N56" s="87">
        <f t="shared" si="22"/>
        <v>4.8987268924666283E-3</v>
      </c>
      <c r="O56" s="87">
        <f t="shared" si="4"/>
        <v>5.1268693038313809E-4</v>
      </c>
      <c r="P56" s="87">
        <f t="shared" si="5"/>
        <v>4.3860399620834906E-3</v>
      </c>
      <c r="Q56" s="87">
        <f t="shared" si="6"/>
        <v>5.4114138228497661E-3</v>
      </c>
      <c r="R56" s="87"/>
      <c r="S56" s="87"/>
      <c r="T56" s="87"/>
      <c r="U56" s="87"/>
      <c r="V56" s="94"/>
      <c r="W56" s="120"/>
      <c r="X56" s="91"/>
      <c r="Y56" s="122"/>
      <c r="Z56" s="122"/>
      <c r="AA56" s="95"/>
      <c r="AB56" s="95"/>
      <c r="AC56" s="91"/>
      <c r="AD56" s="91"/>
      <c r="AE56" s="133"/>
      <c r="AF56" s="133"/>
    </row>
    <row r="57" spans="2:32" ht="13" x14ac:dyDescent="0.15">
      <c r="B57" s="72" t="s">
        <v>27</v>
      </c>
      <c r="C57" s="130">
        <v>45012.5</v>
      </c>
      <c r="D57" s="76"/>
      <c r="E57" s="76"/>
      <c r="F57" s="76"/>
      <c r="G57" s="76"/>
      <c r="H57" s="76"/>
      <c r="I57" s="76"/>
      <c r="J57" s="76"/>
      <c r="K57" s="85">
        <v>28892</v>
      </c>
      <c r="L57" s="115">
        <f t="shared" si="21"/>
        <v>0.64186614829214106</v>
      </c>
      <c r="M57" s="86">
        <v>171</v>
      </c>
      <c r="N57" s="87">
        <f t="shared" si="22"/>
        <v>5.918593382251142E-3</v>
      </c>
      <c r="O57" s="87">
        <f t="shared" si="4"/>
        <v>8.8446268589677333E-4</v>
      </c>
      <c r="P57" s="87">
        <f t="shared" si="5"/>
        <v>5.0341306963543686E-3</v>
      </c>
      <c r="Q57" s="87">
        <f t="shared" si="6"/>
        <v>6.8030560681479153E-3</v>
      </c>
      <c r="R57" s="87"/>
      <c r="S57" s="87"/>
      <c r="T57" s="87"/>
      <c r="U57" s="87"/>
      <c r="V57" s="94"/>
      <c r="W57" s="120"/>
      <c r="X57" s="91"/>
      <c r="Y57" s="122"/>
      <c r="Z57" s="122"/>
      <c r="AA57" s="95"/>
      <c r="AB57" s="95"/>
      <c r="AC57" s="91"/>
      <c r="AD57" s="91"/>
      <c r="AE57" s="133"/>
      <c r="AF57" s="133"/>
    </row>
    <row r="58" spans="2:32" ht="13" x14ac:dyDescent="0.15">
      <c r="B58" s="72" t="s">
        <v>24</v>
      </c>
      <c r="C58" s="130">
        <v>101711.5</v>
      </c>
      <c r="D58" s="76"/>
      <c r="E58" s="76"/>
      <c r="F58" s="76"/>
      <c r="G58" s="76"/>
      <c r="H58" s="76"/>
      <c r="I58" s="76"/>
      <c r="J58" s="76"/>
      <c r="K58" s="85">
        <v>61268</v>
      </c>
      <c r="L58" s="115">
        <f t="shared" si="21"/>
        <v>0.60237043008902635</v>
      </c>
      <c r="M58" s="86">
        <v>343</v>
      </c>
      <c r="N58" s="87">
        <f t="shared" si="22"/>
        <v>5.5983547692106811E-3</v>
      </c>
      <c r="O58" s="87">
        <f t="shared" si="4"/>
        <v>5.9080255450596499E-4</v>
      </c>
      <c r="P58" s="87">
        <f t="shared" si="5"/>
        <v>5.007552214704716E-3</v>
      </c>
      <c r="Q58" s="87">
        <f t="shared" si="6"/>
        <v>6.1891573237166462E-3</v>
      </c>
      <c r="R58" s="87"/>
      <c r="S58" s="87"/>
      <c r="T58" s="87"/>
      <c r="U58" s="87"/>
      <c r="V58" s="94"/>
      <c r="W58" s="120"/>
      <c r="X58" s="91"/>
      <c r="Y58" s="122"/>
      <c r="Z58" s="122"/>
      <c r="AA58" s="95"/>
      <c r="AB58" s="95"/>
      <c r="AC58" s="91"/>
      <c r="AD58" s="91"/>
      <c r="AE58" s="133"/>
      <c r="AF58" s="133"/>
    </row>
    <row r="59" spans="2:32" ht="13" x14ac:dyDescent="0.15">
      <c r="B59" s="72" t="s">
        <v>29</v>
      </c>
      <c r="C59" s="130">
        <v>129543.5</v>
      </c>
      <c r="D59" s="76"/>
      <c r="E59" s="76"/>
      <c r="F59" s="76"/>
      <c r="G59" s="76"/>
      <c r="H59" s="76"/>
      <c r="I59" s="76"/>
      <c r="J59" s="76"/>
      <c r="K59" s="85">
        <v>32849</v>
      </c>
      <c r="L59" s="115">
        <f t="shared" si="21"/>
        <v>0.25357505393941032</v>
      </c>
      <c r="M59" s="86">
        <v>196</v>
      </c>
      <c r="N59" s="87">
        <f t="shared" si="22"/>
        <v>5.9666960942494447E-3</v>
      </c>
      <c r="O59" s="87">
        <f t="shared" si="4"/>
        <v>8.3282631863879693E-4</v>
      </c>
      <c r="P59" s="87">
        <f t="shared" si="5"/>
        <v>5.1338697756106479E-3</v>
      </c>
      <c r="Q59" s="87">
        <f t="shared" si="6"/>
        <v>6.7995224128882415E-3</v>
      </c>
      <c r="R59" s="87"/>
      <c r="S59" s="87"/>
      <c r="T59" s="87"/>
      <c r="U59" s="87"/>
      <c r="V59" s="94"/>
      <c r="W59" s="120"/>
      <c r="X59" s="91"/>
      <c r="Y59" s="122"/>
      <c r="Z59" s="122"/>
      <c r="AA59" s="95"/>
      <c r="AB59" s="95"/>
      <c r="AC59" s="91"/>
      <c r="AD59" s="91"/>
      <c r="AE59" s="133"/>
      <c r="AF59" s="133"/>
    </row>
    <row r="60" spans="2:32" ht="13" x14ac:dyDescent="0.15">
      <c r="B60" s="72" t="s">
        <v>38</v>
      </c>
      <c r="C60" s="130">
        <v>67513</v>
      </c>
      <c r="D60" s="76"/>
      <c r="E60" s="76"/>
      <c r="F60" s="76"/>
      <c r="G60" s="76"/>
      <c r="H60" s="76"/>
      <c r="I60" s="76"/>
      <c r="J60" s="76"/>
      <c r="K60" s="85">
        <v>39314</v>
      </c>
      <c r="L60" s="115">
        <f t="shared" si="21"/>
        <v>0.58231747959652214</v>
      </c>
      <c r="M60" s="85">
        <v>295</v>
      </c>
      <c r="N60" s="87">
        <f t="shared" si="22"/>
        <v>7.5036882535483539E-3</v>
      </c>
      <c r="O60" s="87">
        <f t="shared" si="4"/>
        <v>8.5305359284803953E-4</v>
      </c>
      <c r="P60" s="87">
        <f t="shared" si="5"/>
        <v>6.6506346607003147E-3</v>
      </c>
      <c r="Q60" s="87">
        <f t="shared" si="6"/>
        <v>8.3567418463963931E-3</v>
      </c>
      <c r="R60" s="87"/>
      <c r="S60" s="87"/>
      <c r="T60" s="87"/>
      <c r="U60" s="87"/>
      <c r="V60" s="94"/>
      <c r="W60" s="120"/>
      <c r="X60" s="91"/>
      <c r="Y60" s="122"/>
      <c r="Z60" s="122"/>
      <c r="AA60" s="95"/>
      <c r="AB60" s="95"/>
      <c r="AC60" s="91"/>
      <c r="AD60" s="91"/>
      <c r="AE60" s="133"/>
      <c r="AF60" s="133"/>
    </row>
    <row r="61" spans="2:32" ht="13" x14ac:dyDescent="0.15">
      <c r="B61" s="72" t="s">
        <v>9</v>
      </c>
      <c r="C61" s="130">
        <v>82287.5</v>
      </c>
      <c r="D61" s="76"/>
      <c r="E61" s="76"/>
      <c r="F61" s="76"/>
      <c r="G61" s="76"/>
      <c r="H61" s="76"/>
      <c r="I61" s="76"/>
      <c r="J61" s="76"/>
      <c r="K61" s="85">
        <v>11109</v>
      </c>
      <c r="L61" s="115">
        <f t="shared" si="21"/>
        <v>0.13500227859638464</v>
      </c>
      <c r="M61" s="86">
        <v>41</v>
      </c>
      <c r="N61" s="87">
        <f t="shared" si="22"/>
        <v>3.6907012332343145E-3</v>
      </c>
      <c r="O61" s="87">
        <f t="shared" si="4"/>
        <v>1.1276183755150697E-3</v>
      </c>
      <c r="P61" s="87">
        <f t="shared" si="5"/>
        <v>2.563082857719245E-3</v>
      </c>
      <c r="Q61" s="87">
        <f t="shared" si="6"/>
        <v>4.818319608749384E-3</v>
      </c>
      <c r="R61" s="87"/>
      <c r="S61" s="87"/>
      <c r="T61" s="87"/>
      <c r="U61" s="87"/>
      <c r="V61" s="94"/>
      <c r="W61" s="120"/>
      <c r="X61" s="91"/>
      <c r="Y61" s="122"/>
      <c r="Z61" s="122"/>
      <c r="AA61" s="95"/>
      <c r="AB61" s="95"/>
      <c r="AC61" s="91"/>
      <c r="AD61" s="91"/>
      <c r="AE61" s="133"/>
      <c r="AF61" s="133"/>
    </row>
    <row r="62" spans="2:32" ht="13" x14ac:dyDescent="0.15">
      <c r="B62" s="72" t="s">
        <v>19</v>
      </c>
      <c r="C62" s="130">
        <v>28748.5</v>
      </c>
      <c r="D62" s="76"/>
      <c r="E62" s="76"/>
      <c r="F62" s="76"/>
      <c r="G62" s="76"/>
      <c r="H62" s="76"/>
      <c r="I62" s="76"/>
      <c r="J62" s="76"/>
      <c r="K62" s="85">
        <v>26992</v>
      </c>
      <c r="L62" s="115">
        <f t="shared" si="21"/>
        <v>0.93890116006052493</v>
      </c>
      <c r="M62" s="86">
        <v>135</v>
      </c>
      <c r="N62" s="87">
        <f t="shared" si="22"/>
        <v>5.0014819205690571E-3</v>
      </c>
      <c r="O62" s="87">
        <f t="shared" si="4"/>
        <v>8.4157170811984829E-4</v>
      </c>
      <c r="P62" s="87">
        <f t="shared" si="5"/>
        <v>4.1599102124492086E-3</v>
      </c>
      <c r="Q62" s="87">
        <f t="shared" si="6"/>
        <v>5.8430536286889056E-3</v>
      </c>
      <c r="R62" s="87"/>
      <c r="S62" s="87"/>
      <c r="T62" s="87"/>
      <c r="U62" s="87"/>
      <c r="V62" s="94"/>
      <c r="W62" s="120"/>
      <c r="X62" s="91"/>
      <c r="Y62" s="122"/>
      <c r="Z62" s="122"/>
      <c r="AA62" s="95"/>
      <c r="AB62" s="95"/>
      <c r="AC62" s="91"/>
      <c r="AD62" s="91"/>
      <c r="AE62" s="133"/>
      <c r="AF62" s="133"/>
    </row>
    <row r="63" spans="2:32" ht="13" x14ac:dyDescent="0.15">
      <c r="B63" s="72" t="s">
        <v>32</v>
      </c>
      <c r="C63" s="130">
        <v>60126</v>
      </c>
      <c r="D63" s="76"/>
      <c r="E63" s="76"/>
      <c r="F63" s="76"/>
      <c r="G63" s="76"/>
      <c r="H63" s="76"/>
      <c r="I63" s="76"/>
      <c r="J63" s="76"/>
      <c r="K63" s="85">
        <v>80426</v>
      </c>
      <c r="L63" s="115">
        <f t="shared" si="21"/>
        <v>1.3376243222565944</v>
      </c>
      <c r="M63" s="86">
        <v>487</v>
      </c>
      <c r="N63" s="87">
        <f t="shared" si="22"/>
        <v>6.0552557630616961E-3</v>
      </c>
      <c r="O63" s="87">
        <f t="shared" si="4"/>
        <v>5.3616347207409312E-4</v>
      </c>
      <c r="P63" s="87">
        <f t="shared" si="5"/>
        <v>5.5190922909876027E-3</v>
      </c>
      <c r="Q63" s="87">
        <f t="shared" si="6"/>
        <v>6.5914192351357896E-3</v>
      </c>
      <c r="R63" s="87"/>
      <c r="S63" s="87"/>
      <c r="T63" s="87"/>
      <c r="U63" s="87"/>
      <c r="V63" s="94"/>
      <c r="W63" s="120"/>
      <c r="X63" s="91"/>
      <c r="Y63" s="122"/>
      <c r="Z63" s="122"/>
      <c r="AA63" s="95"/>
      <c r="AB63" s="95"/>
      <c r="AC63" s="91"/>
      <c r="AD63" s="91"/>
      <c r="AE63" s="133"/>
      <c r="AF63" s="133"/>
    </row>
    <row r="64" spans="2:32" ht="13" x14ac:dyDescent="0.15">
      <c r="B64" s="72" t="s">
        <v>18</v>
      </c>
      <c r="C64" s="130">
        <v>22182</v>
      </c>
      <c r="D64" s="76"/>
      <c r="E64" s="76"/>
      <c r="F64" s="76"/>
      <c r="G64" s="76"/>
      <c r="H64" s="76"/>
      <c r="I64" s="76"/>
      <c r="J64" s="76"/>
      <c r="K64" s="85">
        <v>13388</v>
      </c>
      <c r="L64" s="115">
        <f t="shared" si="21"/>
        <v>0.60355242989811564</v>
      </c>
      <c r="M64" s="86">
        <v>66</v>
      </c>
      <c r="N64" s="87">
        <f t="shared" si="22"/>
        <v>4.92978786973409E-3</v>
      </c>
      <c r="O64" s="87">
        <f t="shared" si="4"/>
        <v>1.1864002182767795E-3</v>
      </c>
      <c r="P64" s="87">
        <f t="shared" si="5"/>
        <v>3.7433876514573108E-3</v>
      </c>
      <c r="Q64" s="87">
        <f t="shared" si="6"/>
        <v>6.1161880880108693E-3</v>
      </c>
      <c r="R64" s="87"/>
      <c r="S64" s="87"/>
      <c r="T64" s="87"/>
      <c r="U64" s="87"/>
      <c r="V64" s="94"/>
      <c r="W64" s="120"/>
      <c r="X64" s="91"/>
      <c r="Y64" s="122"/>
      <c r="Z64" s="122"/>
      <c r="AA64" s="95"/>
      <c r="AB64" s="95"/>
      <c r="AC64" s="91"/>
      <c r="AD64" s="91"/>
      <c r="AE64" s="133"/>
      <c r="AF64" s="133"/>
    </row>
    <row r="65" spans="2:32" ht="13" x14ac:dyDescent="0.15">
      <c r="B65" s="72" t="s">
        <v>23</v>
      </c>
      <c r="C65" s="130">
        <v>110824</v>
      </c>
      <c r="D65" s="76"/>
      <c r="E65" s="76"/>
      <c r="F65" s="76"/>
      <c r="G65" s="76"/>
      <c r="H65" s="76"/>
      <c r="I65" s="76"/>
      <c r="J65" s="76"/>
      <c r="K65" s="85">
        <v>70155</v>
      </c>
      <c r="L65" s="115">
        <f t="shared" si="21"/>
        <v>0.63303075146177723</v>
      </c>
      <c r="M65" s="86">
        <v>375</v>
      </c>
      <c r="N65" s="87">
        <f t="shared" si="22"/>
        <v>5.3453068206115034E-3</v>
      </c>
      <c r="O65" s="87">
        <f t="shared" si="4"/>
        <v>5.3956188593554978E-4</v>
      </c>
      <c r="P65" s="87">
        <f t="shared" si="5"/>
        <v>4.8057449346759536E-3</v>
      </c>
      <c r="Q65" s="87">
        <f t="shared" si="6"/>
        <v>5.8848687065470532E-3</v>
      </c>
      <c r="R65" s="87"/>
      <c r="S65" s="87"/>
      <c r="T65" s="87"/>
      <c r="U65" s="87"/>
      <c r="V65" s="94"/>
      <c r="W65" s="120"/>
      <c r="X65" s="91"/>
      <c r="Y65" s="122"/>
      <c r="Z65" s="122"/>
      <c r="AA65" s="95"/>
      <c r="AB65" s="95"/>
      <c r="AC65" s="91"/>
      <c r="AD65" s="91"/>
      <c r="AE65" s="133"/>
      <c r="AF65" s="133"/>
    </row>
    <row r="66" spans="2:32" ht="13" x14ac:dyDescent="0.15">
      <c r="B66" s="72" t="s">
        <v>21</v>
      </c>
      <c r="C66" s="130">
        <v>73466</v>
      </c>
      <c r="D66" s="76"/>
      <c r="E66" s="76"/>
      <c r="F66" s="76"/>
      <c r="G66" s="76"/>
      <c r="H66" s="76"/>
      <c r="I66" s="76"/>
      <c r="J66" s="76"/>
      <c r="K66" s="85">
        <v>40655</v>
      </c>
      <c r="L66" s="115">
        <f t="shared" si="21"/>
        <v>0.5533852394304849</v>
      </c>
      <c r="M66" s="86">
        <v>213</v>
      </c>
      <c r="N66" s="87">
        <f t="shared" si="22"/>
        <v>5.2392079694994469E-3</v>
      </c>
      <c r="O66" s="87">
        <f t="shared" si="4"/>
        <v>7.0175135044960165E-4</v>
      </c>
      <c r="P66" s="87">
        <f t="shared" si="5"/>
        <v>4.5374566190498448E-3</v>
      </c>
      <c r="Q66" s="87">
        <f t="shared" si="6"/>
        <v>5.940959319949049E-3</v>
      </c>
      <c r="R66" s="87"/>
      <c r="S66" s="87"/>
      <c r="T66" s="87"/>
      <c r="U66" s="87"/>
      <c r="V66" s="94"/>
      <c r="W66" s="120"/>
      <c r="X66" s="91"/>
      <c r="Y66" s="122"/>
      <c r="Z66" s="122"/>
      <c r="AA66" s="95"/>
      <c r="AB66" s="95"/>
      <c r="AC66" s="91"/>
      <c r="AD66" s="91"/>
      <c r="AE66" s="133"/>
      <c r="AF66" s="133"/>
    </row>
    <row r="67" spans="2:32" ht="13" x14ac:dyDescent="0.15">
      <c r="B67" s="72" t="s">
        <v>20</v>
      </c>
      <c r="C67" s="130">
        <v>74323</v>
      </c>
      <c r="D67" s="76"/>
      <c r="E67" s="76"/>
      <c r="F67" s="76"/>
      <c r="G67" s="76"/>
      <c r="H67" s="76"/>
      <c r="I67" s="76"/>
      <c r="J67" s="76"/>
      <c r="K67" s="85">
        <v>54657</v>
      </c>
      <c r="L67" s="115">
        <f t="shared" si="21"/>
        <v>0.73539819436782694</v>
      </c>
      <c r="M67" s="86">
        <v>285</v>
      </c>
      <c r="N67" s="87">
        <f t="shared" si="22"/>
        <v>5.2143366814863604E-3</v>
      </c>
      <c r="O67" s="87">
        <f t="shared" si="4"/>
        <v>6.0379496797692913E-4</v>
      </c>
      <c r="P67" s="87">
        <f t="shared" si="5"/>
        <v>4.6105417135094313E-3</v>
      </c>
      <c r="Q67" s="87">
        <f t="shared" si="6"/>
        <v>5.8181316494632894E-3</v>
      </c>
      <c r="R67" s="87"/>
      <c r="S67" s="87"/>
      <c r="T67" s="87"/>
      <c r="U67" s="87"/>
      <c r="V67" s="94"/>
      <c r="W67" s="120"/>
      <c r="X67" s="91"/>
      <c r="Y67" s="122"/>
      <c r="Z67" s="122"/>
      <c r="AA67" s="95"/>
      <c r="AB67" s="95"/>
      <c r="AC67" s="91"/>
      <c r="AD67" s="91"/>
      <c r="AE67" s="133"/>
      <c r="AF67" s="133"/>
    </row>
    <row r="68" spans="2:32" ht="13" x14ac:dyDescent="0.15">
      <c r="B68" s="72" t="s">
        <v>35</v>
      </c>
      <c r="C68" s="130">
        <v>161560</v>
      </c>
      <c r="D68" s="76"/>
      <c r="E68" s="76"/>
      <c r="F68" s="76"/>
      <c r="G68" s="76"/>
      <c r="H68" s="76"/>
      <c r="I68" s="76"/>
      <c r="J68" s="76"/>
      <c r="K68" s="85">
        <v>99175</v>
      </c>
      <c r="L68" s="115">
        <f t="shared" si="21"/>
        <v>0.61385862837335969</v>
      </c>
      <c r="M68" s="86">
        <v>674</v>
      </c>
      <c r="N68" s="87">
        <f t="shared" si="22"/>
        <v>6.7960675573481219E-3</v>
      </c>
      <c r="O68" s="87">
        <f t="shared" si="4"/>
        <v>5.1132266683844409E-4</v>
      </c>
      <c r="P68" s="87">
        <f t="shared" si="5"/>
        <v>6.2847448905096782E-3</v>
      </c>
      <c r="Q68" s="87">
        <f t="shared" si="6"/>
        <v>7.3073902241865656E-3</v>
      </c>
      <c r="R68" s="87"/>
      <c r="S68" s="87"/>
      <c r="T68" s="87"/>
      <c r="U68" s="87"/>
      <c r="V68" s="94"/>
      <c r="W68" s="120"/>
      <c r="X68" s="91"/>
      <c r="Y68" s="122"/>
      <c r="Z68" s="122"/>
      <c r="AA68" s="95"/>
      <c r="AB68" s="95"/>
      <c r="AC68" s="91"/>
      <c r="AD68" s="91"/>
      <c r="AE68" s="133"/>
      <c r="AF68" s="133"/>
    </row>
    <row r="69" spans="2:32" ht="13" x14ac:dyDescent="0.15">
      <c r="B69" s="72" t="s">
        <v>30</v>
      </c>
      <c r="C69" s="130">
        <v>139004.5</v>
      </c>
      <c r="D69" s="76"/>
      <c r="E69" s="76"/>
      <c r="F69" s="76"/>
      <c r="G69" s="76"/>
      <c r="H69" s="76"/>
      <c r="I69" s="76"/>
      <c r="J69" s="76"/>
      <c r="K69" s="85">
        <v>79234</v>
      </c>
      <c r="L69" s="115">
        <f t="shared" ref="L69:L83" si="23">K69/C69</f>
        <v>0.57001032340679614</v>
      </c>
      <c r="M69" s="86">
        <v>478</v>
      </c>
      <c r="N69" s="87">
        <f t="shared" ref="N69:N83" si="24">M69/K69</f>
        <v>6.0327637125476433E-3</v>
      </c>
      <c r="O69" s="87">
        <f t="shared" si="4"/>
        <v>5.3918337492140029E-4</v>
      </c>
      <c r="P69" s="87">
        <f t="shared" si="5"/>
        <v>5.4935803376262426E-3</v>
      </c>
      <c r="Q69" s="87">
        <f t="shared" si="6"/>
        <v>6.571947087469044E-3</v>
      </c>
      <c r="R69" s="87"/>
      <c r="S69" s="87"/>
      <c r="T69" s="87"/>
      <c r="U69" s="87"/>
      <c r="V69" s="94"/>
      <c r="W69" s="120"/>
      <c r="X69" s="91"/>
      <c r="Y69" s="122"/>
      <c r="Z69" s="122"/>
      <c r="AA69" s="95"/>
      <c r="AB69" s="95"/>
      <c r="AC69" s="91"/>
      <c r="AD69" s="91"/>
      <c r="AE69" s="133"/>
      <c r="AF69" s="133"/>
    </row>
    <row r="70" spans="2:32" ht="13" x14ac:dyDescent="0.15">
      <c r="B70" s="72" t="s">
        <v>22</v>
      </c>
      <c r="C70" s="130">
        <v>65145</v>
      </c>
      <c r="D70" s="76"/>
      <c r="E70" s="76"/>
      <c r="F70" s="76"/>
      <c r="G70" s="76"/>
      <c r="H70" s="76"/>
      <c r="I70" s="76"/>
      <c r="J70" s="76"/>
      <c r="K70" s="85">
        <v>45801</v>
      </c>
      <c r="L70" s="115">
        <f t="shared" si="23"/>
        <v>0.70306239926318215</v>
      </c>
      <c r="M70" s="86">
        <v>240</v>
      </c>
      <c r="N70" s="87">
        <f t="shared" si="24"/>
        <v>5.2400602606929979E-3</v>
      </c>
      <c r="O70" s="87">
        <f t="shared" ref="O70:O83" si="25">$C$95*SQRT(N70*(1-N70)/K70)</f>
        <v>6.6120768903301763E-4</v>
      </c>
      <c r="P70" s="87">
        <f t="shared" ref="P70:P83" si="26">N70-O70</f>
        <v>4.5788525716599802E-3</v>
      </c>
      <c r="Q70" s="87">
        <f t="shared" ref="Q70:Q83" si="27">N70+O70</f>
        <v>5.9012679497260157E-3</v>
      </c>
      <c r="R70" s="87"/>
      <c r="S70" s="87"/>
      <c r="T70" s="87"/>
      <c r="U70" s="87"/>
      <c r="V70" s="94"/>
      <c r="W70" s="120"/>
      <c r="X70" s="91"/>
      <c r="Y70" s="122"/>
      <c r="Z70" s="122"/>
      <c r="AA70" s="95"/>
      <c r="AB70" s="95"/>
      <c r="AC70" s="91"/>
      <c r="AD70" s="91"/>
      <c r="AE70" s="133"/>
      <c r="AF70" s="133"/>
    </row>
    <row r="71" spans="2:32" ht="13" x14ac:dyDescent="0.15">
      <c r="B71" s="72" t="s">
        <v>15</v>
      </c>
      <c r="C71" s="130">
        <v>62802.5</v>
      </c>
      <c r="D71" s="76"/>
      <c r="E71" s="76"/>
      <c r="F71" s="76"/>
      <c r="G71" s="76"/>
      <c r="H71" s="76"/>
      <c r="I71" s="76"/>
      <c r="J71" s="76"/>
      <c r="K71" s="85">
        <v>40122</v>
      </c>
      <c r="L71" s="115">
        <f t="shared" si="23"/>
        <v>0.63885991799689501</v>
      </c>
      <c r="M71" s="86">
        <v>183</v>
      </c>
      <c r="N71" s="87">
        <f t="shared" si="24"/>
        <v>4.5610886795274417E-3</v>
      </c>
      <c r="O71" s="87">
        <f t="shared" si="25"/>
        <v>6.5932321682203436E-4</v>
      </c>
      <c r="P71" s="87">
        <f t="shared" si="26"/>
        <v>3.9017654627054076E-3</v>
      </c>
      <c r="Q71" s="87">
        <f t="shared" si="27"/>
        <v>5.2204118963494759E-3</v>
      </c>
      <c r="R71" s="87"/>
      <c r="S71" s="87"/>
      <c r="T71" s="87"/>
      <c r="U71" s="87"/>
      <c r="V71" s="94"/>
      <c r="W71" s="120"/>
      <c r="X71" s="91"/>
      <c r="Y71" s="122"/>
      <c r="Z71" s="122"/>
      <c r="AA71" s="95"/>
      <c r="AB71" s="95"/>
      <c r="AC71" s="91"/>
      <c r="AD71" s="91"/>
      <c r="AE71" s="133"/>
      <c r="AF71" s="133"/>
    </row>
    <row r="72" spans="2:32" ht="13" x14ac:dyDescent="0.15">
      <c r="B72" s="72" t="s">
        <v>25</v>
      </c>
      <c r="C72" s="130">
        <v>21471</v>
      </c>
      <c r="D72" s="76"/>
      <c r="E72" s="76"/>
      <c r="F72" s="76"/>
      <c r="G72" s="76"/>
      <c r="H72" s="76"/>
      <c r="I72" s="76"/>
      <c r="J72" s="76"/>
      <c r="K72" s="85">
        <v>12455</v>
      </c>
      <c r="L72" s="115">
        <f t="shared" si="23"/>
        <v>0.58008476549764798</v>
      </c>
      <c r="M72" s="86">
        <v>71</v>
      </c>
      <c r="N72" s="87">
        <f t="shared" si="24"/>
        <v>5.700521878763549E-3</v>
      </c>
      <c r="O72" s="87">
        <f t="shared" si="25"/>
        <v>1.322184736339882E-3</v>
      </c>
      <c r="P72" s="87">
        <f t="shared" si="26"/>
        <v>4.378337142423667E-3</v>
      </c>
      <c r="Q72" s="87">
        <f t="shared" si="27"/>
        <v>7.022706615103431E-3</v>
      </c>
      <c r="R72" s="87"/>
      <c r="S72" s="87"/>
      <c r="T72" s="87"/>
      <c r="U72" s="87"/>
      <c r="V72" s="94"/>
      <c r="W72" s="120"/>
      <c r="X72" s="91"/>
      <c r="Y72" s="122"/>
      <c r="Z72" s="122"/>
      <c r="AA72" s="95"/>
      <c r="AB72" s="95"/>
      <c r="AC72" s="91"/>
      <c r="AD72" s="91"/>
      <c r="AE72" s="133"/>
      <c r="AF72" s="133"/>
    </row>
    <row r="73" spans="2:32" ht="13" x14ac:dyDescent="0.15">
      <c r="B73" s="72" t="s">
        <v>4</v>
      </c>
      <c r="C73" s="130">
        <v>39636.5</v>
      </c>
      <c r="D73" s="76"/>
      <c r="E73" s="76"/>
      <c r="F73" s="76"/>
      <c r="G73" s="76"/>
      <c r="H73" s="76"/>
      <c r="I73" s="76"/>
      <c r="J73" s="76"/>
      <c r="K73" s="85">
        <v>21419</v>
      </c>
      <c r="L73" s="115">
        <f t="shared" si="23"/>
        <v>0.54038575555359325</v>
      </c>
      <c r="M73" s="86">
        <v>58</v>
      </c>
      <c r="N73" s="87">
        <f t="shared" si="24"/>
        <v>2.7078761846958308E-3</v>
      </c>
      <c r="O73" s="87">
        <f t="shared" si="25"/>
        <v>6.9594367403472796E-4</v>
      </c>
      <c r="P73" s="87">
        <f t="shared" si="26"/>
        <v>2.0119325106611029E-3</v>
      </c>
      <c r="Q73" s="87">
        <f t="shared" si="27"/>
        <v>3.4038198587305587E-3</v>
      </c>
      <c r="R73" s="87"/>
      <c r="S73" s="87"/>
      <c r="T73" s="87"/>
      <c r="U73" s="87"/>
      <c r="V73" s="94"/>
      <c r="W73" s="120"/>
      <c r="X73" s="91"/>
      <c r="Y73" s="122"/>
      <c r="Z73" s="122"/>
      <c r="AA73" s="95"/>
      <c r="AB73" s="95"/>
      <c r="AC73" s="91"/>
      <c r="AD73" s="91"/>
      <c r="AE73" s="133"/>
      <c r="AF73" s="133"/>
    </row>
    <row r="74" spans="2:32" ht="13" x14ac:dyDescent="0.15">
      <c r="B74" s="72" t="s">
        <v>13</v>
      </c>
      <c r="C74" s="130">
        <v>84159</v>
      </c>
      <c r="D74" s="76"/>
      <c r="E74" s="76"/>
      <c r="F74" s="76"/>
      <c r="G74" s="76"/>
      <c r="H74" s="76"/>
      <c r="I74" s="76"/>
      <c r="J74" s="76"/>
      <c r="K74" s="85">
        <v>46872</v>
      </c>
      <c r="L74" s="115">
        <f t="shared" si="23"/>
        <v>0.5569457811998717</v>
      </c>
      <c r="M74" s="86">
        <v>197</v>
      </c>
      <c r="N74" s="87">
        <f t="shared" si="24"/>
        <v>4.2029356545485574E-3</v>
      </c>
      <c r="O74" s="87">
        <f t="shared" si="25"/>
        <v>5.8567021758686979E-4</v>
      </c>
      <c r="P74" s="87">
        <f t="shared" si="26"/>
        <v>3.6172654369616875E-3</v>
      </c>
      <c r="Q74" s="87">
        <f t="shared" si="27"/>
        <v>4.7886058721354268E-3</v>
      </c>
      <c r="R74" s="87"/>
      <c r="S74" s="87"/>
      <c r="T74" s="87"/>
      <c r="U74" s="87"/>
      <c r="V74" s="94"/>
      <c r="W74" s="120"/>
      <c r="X74" s="91"/>
      <c r="Y74" s="122"/>
      <c r="Z74" s="122"/>
      <c r="AA74" s="95"/>
      <c r="AB74" s="95"/>
      <c r="AC74" s="91"/>
      <c r="AD74" s="91"/>
      <c r="AE74" s="133"/>
      <c r="AF74" s="133"/>
    </row>
    <row r="75" spans="2:32" ht="13" x14ac:dyDescent="0.15">
      <c r="B75" s="72" t="s">
        <v>6</v>
      </c>
      <c r="C75" s="130">
        <v>62208.5</v>
      </c>
      <c r="D75" s="76"/>
      <c r="E75" s="76"/>
      <c r="F75" s="76"/>
      <c r="G75" s="76"/>
      <c r="H75" s="76"/>
      <c r="I75" s="76"/>
      <c r="J75" s="76"/>
      <c r="K75" s="85">
        <v>34307</v>
      </c>
      <c r="L75" s="115">
        <f t="shared" si="23"/>
        <v>0.55148412194475027</v>
      </c>
      <c r="M75" s="86">
        <v>100</v>
      </c>
      <c r="N75" s="87">
        <f t="shared" si="24"/>
        <v>2.914857026262862E-3</v>
      </c>
      <c r="O75" s="87">
        <f t="shared" si="25"/>
        <v>5.704682404545202E-4</v>
      </c>
      <c r="P75" s="87">
        <f t="shared" si="26"/>
        <v>2.3443887858083418E-3</v>
      </c>
      <c r="Q75" s="87">
        <f t="shared" si="27"/>
        <v>3.4853252667173822E-3</v>
      </c>
      <c r="R75" s="87"/>
      <c r="S75" s="87"/>
      <c r="T75" s="87"/>
      <c r="U75" s="87"/>
      <c r="V75" s="94"/>
      <c r="W75" s="120"/>
      <c r="X75" s="91"/>
      <c r="Y75" s="122"/>
      <c r="Z75" s="122"/>
      <c r="AA75" s="95"/>
      <c r="AB75" s="95"/>
      <c r="AC75" s="91"/>
      <c r="AD75" s="91"/>
      <c r="AE75" s="133"/>
      <c r="AF75" s="133"/>
    </row>
    <row r="76" spans="2:32" ht="13" x14ac:dyDescent="0.15">
      <c r="B76" s="72" t="s">
        <v>33</v>
      </c>
      <c r="C76" s="130">
        <v>51685</v>
      </c>
      <c r="D76" s="76"/>
      <c r="E76" s="76"/>
      <c r="F76" s="76"/>
      <c r="G76" s="76"/>
      <c r="H76" s="76"/>
      <c r="I76" s="76"/>
      <c r="J76" s="76"/>
      <c r="K76" s="85">
        <v>31993</v>
      </c>
      <c r="L76" s="115">
        <f t="shared" si="23"/>
        <v>0.61899970978040053</v>
      </c>
      <c r="M76" s="86">
        <v>199</v>
      </c>
      <c r="N76" s="87">
        <f t="shared" si="24"/>
        <v>6.2201106492045131E-3</v>
      </c>
      <c r="O76" s="87">
        <f t="shared" si="25"/>
        <v>8.615188121597414E-4</v>
      </c>
      <c r="P76" s="87">
        <f t="shared" si="26"/>
        <v>5.3585918370447714E-3</v>
      </c>
      <c r="Q76" s="87">
        <f t="shared" si="27"/>
        <v>7.0816294613642548E-3</v>
      </c>
      <c r="R76" s="87"/>
      <c r="S76" s="87"/>
      <c r="T76" s="87"/>
      <c r="U76" s="87"/>
      <c r="V76" s="94"/>
      <c r="W76" s="120"/>
      <c r="X76" s="91"/>
      <c r="Y76" s="122"/>
      <c r="Z76" s="122"/>
      <c r="AA76" s="95"/>
      <c r="AB76" s="95"/>
      <c r="AC76" s="91"/>
      <c r="AD76" s="91"/>
      <c r="AE76" s="133"/>
      <c r="AF76" s="133"/>
    </row>
    <row r="77" spans="2:32" ht="13" x14ac:dyDescent="0.15">
      <c r="B77" s="72" t="s">
        <v>16</v>
      </c>
      <c r="C77" s="130">
        <v>89832</v>
      </c>
      <c r="D77" s="76"/>
      <c r="E77" s="76"/>
      <c r="F77" s="76"/>
      <c r="G77" s="76"/>
      <c r="H77" s="76"/>
      <c r="I77" s="76"/>
      <c r="J77" s="76"/>
      <c r="K77" s="85">
        <v>66052</v>
      </c>
      <c r="L77" s="115">
        <f t="shared" si="23"/>
        <v>0.73528364057351503</v>
      </c>
      <c r="M77" s="86">
        <v>314</v>
      </c>
      <c r="N77" s="87">
        <f t="shared" si="24"/>
        <v>4.7538303155089928E-3</v>
      </c>
      <c r="O77" s="87">
        <f t="shared" si="25"/>
        <v>5.2455641221404818E-4</v>
      </c>
      <c r="P77" s="87">
        <f t="shared" si="26"/>
        <v>4.2292739032949445E-3</v>
      </c>
      <c r="Q77" s="87">
        <f t="shared" si="27"/>
        <v>5.278386727723041E-3</v>
      </c>
      <c r="R77" s="87"/>
      <c r="S77" s="87"/>
      <c r="T77" s="87"/>
      <c r="U77" s="87"/>
      <c r="V77" s="94"/>
      <c r="W77" s="120"/>
      <c r="X77" s="91"/>
      <c r="Y77" s="122"/>
      <c r="Z77" s="122"/>
      <c r="AA77" s="95"/>
      <c r="AB77" s="95"/>
      <c r="AC77" s="91"/>
      <c r="AD77" s="91"/>
      <c r="AE77" s="133"/>
      <c r="AF77" s="133"/>
    </row>
    <row r="78" spans="2:32" ht="13" x14ac:dyDescent="0.15">
      <c r="B78" s="72" t="s">
        <v>26</v>
      </c>
      <c r="C78" s="130">
        <v>105353</v>
      </c>
      <c r="D78" s="76"/>
      <c r="E78" s="76"/>
      <c r="F78" s="76"/>
      <c r="G78" s="76"/>
      <c r="H78" s="76"/>
      <c r="I78" s="76"/>
      <c r="J78" s="76"/>
      <c r="K78" s="85">
        <v>68503</v>
      </c>
      <c r="L78" s="115">
        <f t="shared" si="23"/>
        <v>0.65022353421354873</v>
      </c>
      <c r="M78" s="86">
        <v>400</v>
      </c>
      <c r="N78" s="87">
        <f t="shared" si="24"/>
        <v>5.8391603287447262E-3</v>
      </c>
      <c r="O78" s="87">
        <f t="shared" si="25"/>
        <v>5.7055408807628533E-4</v>
      </c>
      <c r="P78" s="87">
        <f t="shared" si="26"/>
        <v>5.2686062406684412E-3</v>
      </c>
      <c r="Q78" s="87">
        <f t="shared" si="27"/>
        <v>6.4097144168210112E-3</v>
      </c>
      <c r="R78" s="87"/>
      <c r="S78" s="87"/>
      <c r="T78" s="87"/>
      <c r="U78" s="87"/>
      <c r="V78" s="94"/>
      <c r="W78" s="120"/>
      <c r="X78" s="91"/>
      <c r="Y78" s="122"/>
      <c r="Z78" s="122"/>
      <c r="AA78" s="95"/>
      <c r="AB78" s="95"/>
      <c r="AC78" s="91"/>
      <c r="AD78" s="91"/>
      <c r="AE78" s="133"/>
      <c r="AF78" s="133"/>
    </row>
    <row r="79" spans="2:32" ht="13" x14ac:dyDescent="0.15">
      <c r="B79" s="72" t="s">
        <v>31</v>
      </c>
      <c r="C79" s="130">
        <v>132454.5</v>
      </c>
      <c r="D79" s="76"/>
      <c r="E79" s="76"/>
      <c r="F79" s="76"/>
      <c r="G79" s="76"/>
      <c r="H79" s="76"/>
      <c r="I79" s="76"/>
      <c r="J79" s="76"/>
      <c r="K79" s="85">
        <v>92215</v>
      </c>
      <c r="L79" s="115">
        <f t="shared" si="23"/>
        <v>0.69620133706291598</v>
      </c>
      <c r="M79" s="86">
        <v>557</v>
      </c>
      <c r="N79" s="87">
        <f t="shared" si="24"/>
        <v>6.0402320663666435E-3</v>
      </c>
      <c r="O79" s="87">
        <f t="shared" si="25"/>
        <v>5.0010191898480435E-4</v>
      </c>
      <c r="P79" s="87">
        <f t="shared" si="26"/>
        <v>5.5401301473818393E-3</v>
      </c>
      <c r="Q79" s="87">
        <f t="shared" si="27"/>
        <v>6.5403339853514477E-3</v>
      </c>
      <c r="R79" s="87"/>
      <c r="S79" s="87"/>
      <c r="T79" s="87"/>
      <c r="U79" s="87"/>
      <c r="V79" s="94"/>
      <c r="W79" s="120"/>
      <c r="X79" s="91"/>
      <c r="Y79" s="122"/>
      <c r="Z79" s="122"/>
      <c r="AA79" s="95"/>
      <c r="AB79" s="95"/>
      <c r="AC79" s="91"/>
      <c r="AD79" s="91"/>
      <c r="AE79" s="133"/>
      <c r="AF79" s="133"/>
    </row>
    <row r="80" spans="2:32" ht="13" x14ac:dyDescent="0.15">
      <c r="B80" s="72" t="s">
        <v>7</v>
      </c>
      <c r="C80" s="130">
        <v>43473</v>
      </c>
      <c r="D80" s="76"/>
      <c r="E80" s="76"/>
      <c r="F80" s="76"/>
      <c r="G80" s="76"/>
      <c r="H80" s="76"/>
      <c r="I80" s="76"/>
      <c r="J80" s="76"/>
      <c r="K80" s="85">
        <v>24652</v>
      </c>
      <c r="L80" s="115">
        <f t="shared" si="23"/>
        <v>0.56706461481839299</v>
      </c>
      <c r="M80" s="86">
        <v>76</v>
      </c>
      <c r="N80" s="87">
        <f t="shared" si="24"/>
        <v>3.082914165179296E-3</v>
      </c>
      <c r="O80" s="87">
        <f t="shared" si="25"/>
        <v>6.9204167361879118E-4</v>
      </c>
      <c r="P80" s="87">
        <f t="shared" si="26"/>
        <v>2.3908724915605046E-3</v>
      </c>
      <c r="Q80" s="87">
        <f t="shared" si="27"/>
        <v>3.7749558387980874E-3</v>
      </c>
      <c r="R80" s="87"/>
      <c r="S80" s="87"/>
      <c r="T80" s="87"/>
      <c r="U80" s="87"/>
      <c r="V80" s="94"/>
      <c r="W80" s="120"/>
      <c r="X80" s="91"/>
      <c r="Y80" s="122"/>
      <c r="Z80" s="122"/>
      <c r="AA80" s="95"/>
      <c r="AB80" s="95"/>
      <c r="AC80" s="91"/>
      <c r="AD80" s="91"/>
      <c r="AE80" s="133"/>
      <c r="AF80" s="133"/>
    </row>
    <row r="81" spans="2:32" ht="13" x14ac:dyDescent="0.15">
      <c r="B81" s="72" t="s">
        <v>34</v>
      </c>
      <c r="C81" s="130">
        <v>26152.5</v>
      </c>
      <c r="D81" s="76"/>
      <c r="E81" s="76"/>
      <c r="F81" s="76"/>
      <c r="G81" s="76"/>
      <c r="H81" s="76"/>
      <c r="I81" s="76"/>
      <c r="J81" s="76"/>
      <c r="K81" s="85">
        <v>16272</v>
      </c>
      <c r="L81" s="115">
        <f t="shared" si="23"/>
        <v>0.62219673071408088</v>
      </c>
      <c r="M81" s="86">
        <v>105</v>
      </c>
      <c r="N81" s="87">
        <f t="shared" si="24"/>
        <v>6.4528023598820058E-3</v>
      </c>
      <c r="O81" s="87">
        <f t="shared" si="25"/>
        <v>1.2302575992828532E-3</v>
      </c>
      <c r="P81" s="87">
        <f t="shared" si="26"/>
        <v>5.2225447605991522E-3</v>
      </c>
      <c r="Q81" s="87">
        <f t="shared" si="27"/>
        <v>7.6830599591648594E-3</v>
      </c>
      <c r="R81" s="87"/>
      <c r="S81" s="87"/>
      <c r="T81" s="87"/>
      <c r="U81" s="87"/>
      <c r="V81" s="94"/>
      <c r="W81" s="120"/>
      <c r="X81" s="91"/>
      <c r="Y81" s="122"/>
      <c r="Z81" s="122"/>
      <c r="AA81" s="95"/>
      <c r="AB81" s="95"/>
      <c r="AC81" s="91"/>
      <c r="AD81" s="91"/>
      <c r="AE81" s="133"/>
      <c r="AF81" s="133"/>
    </row>
    <row r="82" spans="2:32" ht="13" x14ac:dyDescent="0.15">
      <c r="B82" s="72" t="s">
        <v>12</v>
      </c>
      <c r="C82" s="130">
        <v>46861.5</v>
      </c>
      <c r="D82" s="76"/>
      <c r="E82" s="76"/>
      <c r="F82" s="76"/>
      <c r="G82" s="76"/>
      <c r="H82" s="76"/>
      <c r="I82" s="76"/>
      <c r="J82" s="76"/>
      <c r="K82" s="85">
        <v>26260</v>
      </c>
      <c r="L82" s="115">
        <f t="shared" si="23"/>
        <v>0.56037472125305421</v>
      </c>
      <c r="M82" s="85">
        <v>108</v>
      </c>
      <c r="N82" s="87">
        <f t="shared" si="24"/>
        <v>4.1127189642041128E-3</v>
      </c>
      <c r="O82" s="87">
        <f t="shared" si="25"/>
        <v>7.7405236147200197E-4</v>
      </c>
      <c r="P82" s="87">
        <f>N82-O82</f>
        <v>3.3386666027321109E-3</v>
      </c>
      <c r="Q82" s="87">
        <f t="shared" si="27"/>
        <v>4.8867713256761144E-3</v>
      </c>
      <c r="R82" s="87"/>
      <c r="S82" s="87"/>
      <c r="T82" s="87"/>
      <c r="U82" s="87"/>
      <c r="V82" s="94"/>
      <c r="W82" s="120"/>
      <c r="X82" s="91"/>
      <c r="Y82" s="122"/>
      <c r="Z82" s="122"/>
      <c r="AA82" s="95"/>
      <c r="AB82" s="95"/>
      <c r="AC82" s="91"/>
      <c r="AD82" s="91"/>
      <c r="AE82" s="133"/>
      <c r="AF82" s="133"/>
    </row>
    <row r="83" spans="2:32" ht="13" x14ac:dyDescent="0.15">
      <c r="B83" s="72" t="s">
        <v>28</v>
      </c>
      <c r="C83" s="130">
        <v>40572.5</v>
      </c>
      <c r="D83" s="76"/>
      <c r="E83" s="76"/>
      <c r="F83" s="76"/>
      <c r="G83" s="76"/>
      <c r="H83" s="76"/>
      <c r="I83" s="76"/>
      <c r="J83" s="76"/>
      <c r="K83" s="85">
        <v>26180</v>
      </c>
      <c r="L83" s="115">
        <f t="shared" si="23"/>
        <v>0.64526464970115227</v>
      </c>
      <c r="M83" s="86">
        <v>156</v>
      </c>
      <c r="N83" s="87">
        <f t="shared" si="24"/>
        <v>5.9587471352177237E-3</v>
      </c>
      <c r="O83" s="87">
        <f t="shared" si="25"/>
        <v>9.3227266816721822E-4</v>
      </c>
      <c r="P83" s="87">
        <f t="shared" si="26"/>
        <v>5.0264744670505054E-3</v>
      </c>
      <c r="Q83" s="87">
        <f t="shared" si="27"/>
        <v>6.8910198033849419E-3</v>
      </c>
      <c r="R83" s="87"/>
      <c r="S83" s="87"/>
      <c r="T83" s="87"/>
      <c r="U83" s="87"/>
      <c r="V83" s="94"/>
      <c r="W83" s="120"/>
      <c r="X83" s="91"/>
      <c r="Y83" s="122"/>
      <c r="Z83" s="122"/>
      <c r="AA83" s="95"/>
      <c r="AB83" s="95"/>
      <c r="AC83" s="91"/>
      <c r="AD83" s="91"/>
      <c r="AE83" s="133"/>
      <c r="AF83" s="133"/>
    </row>
    <row r="84" spans="2:32" ht="13" x14ac:dyDescent="0.15">
      <c r="B84" s="72"/>
      <c r="C84" s="76"/>
      <c r="D84" s="76"/>
      <c r="E84" s="76"/>
      <c r="F84" s="76"/>
      <c r="G84" s="76"/>
      <c r="H84" s="76"/>
      <c r="I84" s="76"/>
      <c r="J84" s="76"/>
      <c r="K84" s="75"/>
      <c r="L84" s="75"/>
      <c r="M84" s="72"/>
      <c r="N84" s="73"/>
      <c r="O84" s="73"/>
      <c r="P84" s="73"/>
      <c r="Q84" s="73"/>
      <c r="R84" s="73"/>
      <c r="S84" s="73"/>
      <c r="T84" s="132">
        <f>MIN(T5:T83)</f>
        <v>0.48537013051765476</v>
      </c>
      <c r="U84" s="132">
        <f>MAX(U5:U83)</f>
        <v>0.68832478662683572</v>
      </c>
      <c r="V84" s="74"/>
      <c r="W84" s="74"/>
      <c r="X84" s="74"/>
      <c r="Y84" s="74"/>
      <c r="Z84" s="74"/>
      <c r="AA84" s="73"/>
      <c r="AB84" s="73"/>
      <c r="AE84" s="132">
        <f>MIN(AE5:AE83)</f>
        <v>0.23674191667951411</v>
      </c>
      <c r="AF84" s="132">
        <f>MAX(AF5:AF83)</f>
        <v>0.89989229102198809</v>
      </c>
    </row>
    <row r="85" spans="2:32" ht="13" x14ac:dyDescent="0.15">
      <c r="B85" s="105" t="s">
        <v>104</v>
      </c>
      <c r="C85" s="76">
        <v>216071</v>
      </c>
      <c r="D85" s="109">
        <f>SUM(D5:D83)</f>
        <v>139969</v>
      </c>
      <c r="E85" s="119">
        <f>D85/C85</f>
        <v>0.64779169809923587</v>
      </c>
      <c r="F85" s="109">
        <f>SUM(F5:F83)</f>
        <v>5473</v>
      </c>
      <c r="G85" s="110">
        <f>F85/D85</f>
        <v>3.9101515335538586E-2</v>
      </c>
      <c r="H85" s="104"/>
      <c r="I85" s="104"/>
      <c r="J85" s="104"/>
      <c r="K85" s="75"/>
      <c r="L85" s="75"/>
      <c r="M85" s="72"/>
      <c r="N85" s="73"/>
      <c r="O85" s="73"/>
      <c r="P85" s="73"/>
      <c r="Q85" s="73"/>
      <c r="R85" s="73"/>
      <c r="S85" s="73"/>
      <c r="T85" s="73"/>
      <c r="U85" s="73"/>
      <c r="V85" s="74"/>
      <c r="W85" s="74"/>
      <c r="X85" s="74"/>
      <c r="Y85" s="74"/>
      <c r="Z85" s="74"/>
      <c r="AA85" s="73"/>
      <c r="AB85" s="73"/>
    </row>
    <row r="86" spans="2:32" ht="13" x14ac:dyDescent="0.15">
      <c r="B86" s="105" t="s">
        <v>103</v>
      </c>
      <c r="C86" s="103">
        <f>SUM(C5:C83)</f>
        <v>5467524</v>
      </c>
      <c r="D86" s="74"/>
      <c r="E86" s="74"/>
      <c r="F86" s="74"/>
      <c r="G86" s="74"/>
      <c r="H86" s="74"/>
      <c r="I86" s="74"/>
      <c r="J86" s="74"/>
      <c r="K86" s="109">
        <f>SUM(K5:K83)</f>
        <v>3316153</v>
      </c>
      <c r="L86" s="119">
        <f>K86/C86</f>
        <v>0.60651823384771608</v>
      </c>
      <c r="M86" s="109">
        <f>SUM(M5:M83)</f>
        <v>33627</v>
      </c>
      <c r="N86" s="110">
        <f>M86/K86</f>
        <v>1.0140364452424239E-2</v>
      </c>
      <c r="O86" s="108">
        <f t="shared" ref="O86" si="28">$C$95*SQRT(N86*(1-N86)/K86)</f>
        <v>1.078311906722193E-4</v>
      </c>
      <c r="P86" s="108">
        <f t="shared" ref="P86" si="29">N86-O86</f>
        <v>1.0032533261752021E-2</v>
      </c>
      <c r="Q86" s="108">
        <f t="shared" ref="Q86" si="30">N86+O86</f>
        <v>1.0248195643096458E-2</v>
      </c>
      <c r="R86" s="73"/>
      <c r="S86" s="73"/>
      <c r="T86" s="132"/>
      <c r="U86" s="132"/>
      <c r="V86" s="74"/>
      <c r="W86" s="74"/>
      <c r="X86" s="74"/>
      <c r="Y86" s="74"/>
      <c r="Z86" s="74"/>
      <c r="AA86" s="104"/>
      <c r="AB86" s="104"/>
    </row>
    <row r="87" spans="2:32" ht="13" x14ac:dyDescent="0.15">
      <c r="B87" s="105" t="s">
        <v>102</v>
      </c>
      <c r="C87" s="123">
        <v>2940581.5</v>
      </c>
      <c r="D87" s="103"/>
      <c r="E87" s="124"/>
      <c r="F87" s="103"/>
      <c r="G87" s="104"/>
      <c r="H87" s="104"/>
      <c r="I87" s="104"/>
      <c r="J87" s="104"/>
      <c r="K87" s="103"/>
      <c r="L87" s="124"/>
      <c r="M87" s="103"/>
      <c r="N87" s="104"/>
      <c r="O87" s="104"/>
      <c r="P87" s="104"/>
      <c r="Q87" s="104"/>
      <c r="R87" s="104"/>
      <c r="S87" s="104"/>
      <c r="T87" s="104"/>
      <c r="U87" s="104"/>
      <c r="V87" s="109">
        <f>SUM(V5:V83)</f>
        <v>1820710</v>
      </c>
      <c r="W87" s="119">
        <f>V87/C87</f>
        <v>0.61916665122187564</v>
      </c>
      <c r="X87" s="109">
        <f>SUM(X5:X83)</f>
        <v>11366</v>
      </c>
      <c r="Y87" s="110">
        <f>X87/V87</f>
        <v>6.242619637394203E-3</v>
      </c>
      <c r="Z87" s="108">
        <f t="shared" ref="Z87" si="31">$C$95*SQRT(Y87*(1-Y87)/V87)</f>
        <v>1.1440666419835287E-4</v>
      </c>
      <c r="AA87" s="108">
        <f t="shared" ref="AA87" si="32">Y87-Z87</f>
        <v>6.1282129731958504E-3</v>
      </c>
      <c r="AB87" s="108">
        <f t="shared" ref="AB87" si="33">Y87+Z87</f>
        <v>6.3570263015925556E-3</v>
      </c>
      <c r="AC87" s="136">
        <f>(AB87/P86)^(1/$C$97)-1</f>
        <v>-6.3102857675926827E-2</v>
      </c>
      <c r="AD87" s="136">
        <f>(AA87/Q86)^(1/$C$97)-1</f>
        <v>-7.0823830053392878E-2</v>
      </c>
      <c r="AE87" s="137">
        <f>$C$98^(AD87*$C$96)</f>
        <v>0.70179134374764462</v>
      </c>
      <c r="AF87" s="137">
        <f t="shared" ref="AF87" si="34">$C$98^(AC87*$C$96)</f>
        <v>0.72941364882674664</v>
      </c>
    </row>
    <row r="88" spans="2:32" ht="13" x14ac:dyDescent="0.15">
      <c r="B88" s="72"/>
      <c r="C88" s="76"/>
      <c r="D88" s="76"/>
      <c r="E88" s="76"/>
      <c r="F88" s="76"/>
      <c r="G88" s="76"/>
      <c r="H88" s="76"/>
      <c r="I88" s="76"/>
      <c r="J88" s="76"/>
      <c r="K88" s="75"/>
      <c r="L88" s="75"/>
      <c r="M88" s="75"/>
      <c r="N88" s="73"/>
      <c r="O88" s="73"/>
      <c r="P88" s="73"/>
      <c r="Q88" s="73"/>
      <c r="R88" s="73"/>
      <c r="S88" s="73"/>
      <c r="T88" s="73"/>
      <c r="U88" s="73"/>
      <c r="V88" s="74"/>
      <c r="W88" s="74"/>
      <c r="X88" s="74"/>
      <c r="Y88" s="74"/>
      <c r="Z88" s="74"/>
      <c r="AA88" s="73"/>
      <c r="AB88" s="73"/>
    </row>
    <row r="89" spans="2:32" ht="13" x14ac:dyDescent="0.15">
      <c r="B89" s="101" t="s">
        <v>97</v>
      </c>
      <c r="C89" s="101"/>
      <c r="D89" s="101"/>
      <c r="E89" s="101"/>
      <c r="F89" s="101"/>
      <c r="G89" s="101"/>
      <c r="H89" s="101"/>
      <c r="I89" s="101"/>
      <c r="J89" s="101"/>
      <c r="K89" s="75"/>
      <c r="L89" s="75"/>
      <c r="M89" s="75"/>
      <c r="N89" s="73"/>
      <c r="O89" s="73"/>
      <c r="P89" s="73"/>
      <c r="Q89" s="73"/>
      <c r="R89" s="73"/>
      <c r="S89" s="73"/>
      <c r="T89" s="73"/>
      <c r="U89" s="73"/>
      <c r="V89" s="74"/>
      <c r="W89" s="74"/>
      <c r="X89" s="74"/>
      <c r="Y89" s="74"/>
      <c r="Z89" s="74"/>
      <c r="AA89" s="73"/>
      <c r="AB89" s="73"/>
    </row>
    <row r="90" spans="2:32" ht="13" x14ac:dyDescent="0.15">
      <c r="B90" s="105" t="s">
        <v>1685</v>
      </c>
      <c r="C90" s="73"/>
      <c r="D90" s="103">
        <v>976</v>
      </c>
      <c r="E90" s="103"/>
      <c r="F90" s="103">
        <v>121</v>
      </c>
      <c r="G90" s="104">
        <v>0.12397540983606557</v>
      </c>
      <c r="H90" s="104"/>
      <c r="I90" s="104"/>
      <c r="J90" s="104"/>
      <c r="K90" s="103">
        <v>309179</v>
      </c>
      <c r="L90" s="103"/>
      <c r="M90" s="103">
        <v>4732</v>
      </c>
      <c r="N90" s="104">
        <v>1.5305049825505613E-2</v>
      </c>
      <c r="O90" s="104"/>
      <c r="P90" s="104"/>
      <c r="Q90" s="104"/>
      <c r="R90" s="104"/>
      <c r="S90" s="104"/>
      <c r="T90" s="104"/>
      <c r="U90" s="104"/>
      <c r="V90" s="99">
        <v>224145</v>
      </c>
      <c r="W90" s="74"/>
      <c r="X90" s="99">
        <v>2143</v>
      </c>
      <c r="Y90" s="74"/>
      <c r="Z90" s="74"/>
      <c r="AA90" s="104"/>
      <c r="AB90" s="104"/>
    </row>
    <row r="91" spans="2:32" ht="14" thickBot="1" x14ac:dyDescent="0.2">
      <c r="B91" s="96"/>
      <c r="C91" s="73"/>
      <c r="D91" s="73"/>
      <c r="E91" s="73"/>
      <c r="F91" s="73"/>
      <c r="G91" s="73"/>
      <c r="H91" s="73"/>
      <c r="I91" s="73"/>
      <c r="J91" s="73"/>
      <c r="K91" s="77"/>
      <c r="L91" s="77"/>
      <c r="M91" s="77"/>
      <c r="N91" s="78"/>
      <c r="O91" s="78"/>
      <c r="P91" s="78"/>
      <c r="Q91" s="78"/>
      <c r="R91" s="78"/>
      <c r="S91" s="78"/>
      <c r="T91" s="78"/>
      <c r="U91" s="78"/>
      <c r="V91" s="74"/>
      <c r="W91" s="74"/>
      <c r="X91" s="74"/>
      <c r="Y91" s="74"/>
      <c r="Z91" s="74"/>
      <c r="AA91" s="78"/>
      <c r="AB91" s="78"/>
    </row>
    <row r="92" spans="2:32" ht="16" thickBot="1" x14ac:dyDescent="0.25">
      <c r="B92" s="113" t="s">
        <v>95</v>
      </c>
      <c r="C92" s="102"/>
      <c r="D92" s="111">
        <f>D85+D90</f>
        <v>140945</v>
      </c>
      <c r="E92" s="112"/>
      <c r="F92" s="112">
        <f>F85+F90</f>
        <v>5594</v>
      </c>
      <c r="G92" s="125">
        <f>F92/D92</f>
        <v>3.9689240483876689E-2</v>
      </c>
      <c r="H92" s="106"/>
      <c r="I92" s="106"/>
      <c r="J92" s="106"/>
      <c r="K92" s="111">
        <f>K86+K90</f>
        <v>3625332</v>
      </c>
      <c r="L92" s="126">
        <f>K92/C86</f>
        <v>0.6630664995709209</v>
      </c>
      <c r="M92" s="112">
        <f>M86+M90</f>
        <v>38359</v>
      </c>
      <c r="N92" s="125">
        <f>M92/K92</f>
        <v>1.0580824045908072E-2</v>
      </c>
      <c r="O92" s="106"/>
      <c r="P92" s="106"/>
      <c r="Q92" s="106"/>
      <c r="R92" s="106"/>
      <c r="S92" s="106"/>
      <c r="T92" s="106"/>
      <c r="U92" s="106"/>
      <c r="V92" s="111">
        <f>V87+V90</f>
        <v>2044855</v>
      </c>
      <c r="W92" s="126">
        <f>V92/C87</f>
        <v>0.69539137072038304</v>
      </c>
      <c r="X92" s="112">
        <f>X87+X90</f>
        <v>13509</v>
      </c>
      <c r="Y92" s="125">
        <f>X92/V92</f>
        <v>6.6063363905998224E-3</v>
      </c>
      <c r="Z92" s="131"/>
      <c r="AA92" s="106"/>
      <c r="AB92" s="106"/>
    </row>
    <row r="93" spans="2:32" x14ac:dyDescent="0.2">
      <c r="B93" s="100"/>
      <c r="C93" s="100"/>
      <c r="D93" s="100"/>
      <c r="E93" s="100"/>
      <c r="F93" s="100"/>
      <c r="G93" s="100"/>
      <c r="H93" s="100"/>
      <c r="I93" s="100"/>
      <c r="J93" s="100"/>
      <c r="K93" s="99"/>
      <c r="L93" s="99"/>
      <c r="M93" s="99"/>
    </row>
    <row r="94" spans="2:32" x14ac:dyDescent="0.2">
      <c r="B94" s="100" t="s">
        <v>109</v>
      </c>
      <c r="C94" s="100">
        <v>0.95</v>
      </c>
      <c r="D94" s="100"/>
      <c r="E94" s="100"/>
      <c r="F94" s="100"/>
      <c r="G94" s="100"/>
      <c r="H94" s="100"/>
      <c r="I94" s="100"/>
      <c r="J94" s="100"/>
      <c r="K94" s="99"/>
      <c r="L94" s="99"/>
      <c r="M94" s="99"/>
    </row>
    <row r="95" spans="2:32" x14ac:dyDescent="0.2">
      <c r="B95" s="100" t="s">
        <v>110</v>
      </c>
      <c r="C95" s="135">
        <f>-NORMINV((1-C94)/2,0,1)</f>
        <v>1.9599639845400536</v>
      </c>
      <c r="D95" s="100"/>
      <c r="E95" s="100"/>
      <c r="F95" s="100"/>
      <c r="G95" s="100"/>
      <c r="H95" s="100"/>
      <c r="I95" s="100"/>
      <c r="J95" s="100"/>
      <c r="K95" s="99"/>
      <c r="L95" s="99"/>
      <c r="M95" s="99"/>
    </row>
    <row r="96" spans="2:32" ht="13" x14ac:dyDescent="0.15">
      <c r="B96" s="97" t="s">
        <v>111</v>
      </c>
      <c r="C96" s="100">
        <v>5</v>
      </c>
      <c r="K96" s="72"/>
      <c r="L96" s="72"/>
      <c r="V96" s="74"/>
      <c r="W96" s="74"/>
      <c r="X96" s="74"/>
      <c r="Y96" s="74"/>
      <c r="Z96" s="74"/>
    </row>
    <row r="97" spans="2:26" ht="13" x14ac:dyDescent="0.15">
      <c r="B97" s="97" t="s">
        <v>112</v>
      </c>
      <c r="C97" s="100">
        <v>7</v>
      </c>
      <c r="K97" s="79"/>
      <c r="V97" s="74"/>
      <c r="W97" s="74"/>
      <c r="X97" s="74"/>
      <c r="Y97" s="74"/>
      <c r="Z97" s="74"/>
    </row>
    <row r="98" spans="2:26" ht="13" x14ac:dyDescent="0.15">
      <c r="B98" s="97" t="s">
        <v>113</v>
      </c>
      <c r="C98" s="100">
        <f>EXP(1)</f>
        <v>2.7182818284590451</v>
      </c>
      <c r="V98" s="74"/>
      <c r="W98" s="74"/>
      <c r="X98" s="74"/>
      <c r="Y98" s="74"/>
      <c r="Z98" s="74"/>
    </row>
  </sheetData>
  <autoFilter ref="B4:Y83" xr:uid="{D40C2356-964B-CC49-8D3D-D16FCBFE6A99}">
    <sortState xmlns:xlrd2="http://schemas.microsoft.com/office/spreadsheetml/2017/richdata2" ref="B7:Y83">
      <sortCondition descending="1" ref="Y4:Y83"/>
    </sortState>
  </autoFilter>
  <sortState xmlns:xlrd2="http://schemas.microsoft.com/office/spreadsheetml/2017/richdata2" ref="B5:AG83">
    <sortCondition ref="N5:N83"/>
  </sortState>
  <mergeCells count="17">
    <mergeCell ref="D2:G2"/>
    <mergeCell ref="V2:Y2"/>
    <mergeCell ref="P3:Q3"/>
    <mergeCell ref="AE3:AF3"/>
    <mergeCell ref="R3:S3"/>
    <mergeCell ref="B2:B4"/>
    <mergeCell ref="AA3:AB3"/>
    <mergeCell ref="F3:G3"/>
    <mergeCell ref="M3:N3"/>
    <mergeCell ref="X3:Y3"/>
    <mergeCell ref="AC3:AD3"/>
    <mergeCell ref="T3:U3"/>
    <mergeCell ref="K3:L3"/>
    <mergeCell ref="V3:W3"/>
    <mergeCell ref="D3:E3"/>
    <mergeCell ref="I3:J3"/>
    <mergeCell ref="K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"/>
  <sheetViews>
    <sheetView workbookViewId="0">
      <selection activeCell="O97" sqref="O97"/>
    </sheetView>
  </sheetViews>
  <sheetFormatPr baseColWidth="10" defaultColWidth="9.1640625" defaultRowHeight="13" x14ac:dyDescent="0.15"/>
  <cols>
    <col min="1" max="1" width="12.1640625" style="4" bestFit="1" customWidth="1"/>
    <col min="2" max="2" width="21.33203125" style="4" customWidth="1"/>
    <col min="3" max="10" width="12.6640625" style="4" customWidth="1"/>
    <col min="11" max="11" width="19.83203125" style="4" customWidth="1"/>
    <col min="12" max="12" width="12.6640625" style="4" customWidth="1"/>
    <col min="13" max="16384" width="9.1640625" style="4"/>
  </cols>
  <sheetData>
    <row r="1" spans="1:13" ht="14" thickBot="1" x14ac:dyDescent="0.2">
      <c r="A1" s="1"/>
      <c r="B1" s="2"/>
      <c r="C1" s="170">
        <v>44135</v>
      </c>
      <c r="D1" s="170"/>
      <c r="E1" s="170"/>
      <c r="F1" s="170"/>
      <c r="G1" s="170">
        <v>44136</v>
      </c>
      <c r="H1" s="170"/>
      <c r="I1" s="170"/>
      <c r="J1" s="170"/>
      <c r="K1" s="171" t="s">
        <v>93</v>
      </c>
      <c r="L1" s="172"/>
      <c r="M1" s="3"/>
    </row>
    <row r="2" spans="1:13" ht="15" customHeight="1" x14ac:dyDescent="0.15">
      <c r="A2" s="173" t="s">
        <v>88</v>
      </c>
      <c r="B2" s="179" t="s">
        <v>87</v>
      </c>
      <c r="C2" s="5">
        <v>0.5</v>
      </c>
      <c r="D2" s="5">
        <v>0.5</v>
      </c>
      <c r="E2" s="6">
        <v>0.89583333333333337</v>
      </c>
      <c r="F2" s="6">
        <v>0.89583333333333337</v>
      </c>
      <c r="G2" s="5">
        <v>0.5</v>
      </c>
      <c r="H2" s="5">
        <v>0.5</v>
      </c>
      <c r="I2" s="6">
        <v>0.89583333333333337</v>
      </c>
      <c r="J2" s="7">
        <v>0.89583333333333337</v>
      </c>
      <c r="K2" s="175" t="s">
        <v>92</v>
      </c>
      <c r="L2" s="177" t="s">
        <v>91</v>
      </c>
      <c r="M2" s="8"/>
    </row>
    <row r="3" spans="1:13" ht="14" thickBot="1" x14ac:dyDescent="0.2">
      <c r="A3" s="174"/>
      <c r="B3" s="180"/>
      <c r="C3" s="9" t="s">
        <v>92</v>
      </c>
      <c r="D3" s="9" t="s">
        <v>91</v>
      </c>
      <c r="E3" s="10" t="s">
        <v>92</v>
      </c>
      <c r="F3" s="10" t="s">
        <v>91</v>
      </c>
      <c r="G3" s="9" t="s">
        <v>92</v>
      </c>
      <c r="H3" s="9" t="s">
        <v>91</v>
      </c>
      <c r="I3" s="10" t="s">
        <v>92</v>
      </c>
      <c r="J3" s="10" t="s">
        <v>91</v>
      </c>
      <c r="K3" s="176"/>
      <c r="L3" s="178"/>
      <c r="M3" s="11"/>
    </row>
    <row r="4" spans="1:13" s="20" customFormat="1" x14ac:dyDescent="0.15">
      <c r="A4" s="12" t="s">
        <v>82</v>
      </c>
      <c r="B4" s="13" t="s">
        <v>10</v>
      </c>
      <c r="C4" s="14">
        <v>7946</v>
      </c>
      <c r="D4" s="14">
        <v>26</v>
      </c>
      <c r="E4" s="15">
        <v>22892</v>
      </c>
      <c r="F4" s="15">
        <v>89</v>
      </c>
      <c r="G4" s="14">
        <v>2968</v>
      </c>
      <c r="H4" s="14">
        <v>8</v>
      </c>
      <c r="I4" s="15">
        <v>6155</v>
      </c>
      <c r="J4" s="16">
        <v>19</v>
      </c>
      <c r="K4" s="17">
        <v>29047</v>
      </c>
      <c r="L4" s="18">
        <v>108</v>
      </c>
      <c r="M4" s="19"/>
    </row>
    <row r="5" spans="1:13" x14ac:dyDescent="0.15">
      <c r="A5" s="21"/>
      <c r="B5" s="22" t="s">
        <v>14</v>
      </c>
      <c r="C5" s="23">
        <v>22194</v>
      </c>
      <c r="D5" s="23">
        <v>104</v>
      </c>
      <c r="E5" s="24">
        <v>63596</v>
      </c>
      <c r="F5" s="24">
        <v>277</v>
      </c>
      <c r="G5" s="23">
        <v>8895</v>
      </c>
      <c r="H5" s="23">
        <v>36</v>
      </c>
      <c r="I5" s="24">
        <v>17362</v>
      </c>
      <c r="J5" s="25">
        <v>68</v>
      </c>
      <c r="K5" s="26">
        <v>80958</v>
      </c>
      <c r="L5" s="27">
        <v>345</v>
      </c>
      <c r="M5" s="28"/>
    </row>
    <row r="6" spans="1:13" x14ac:dyDescent="0.15">
      <c r="A6" s="21"/>
      <c r="B6" s="22" t="s">
        <v>8</v>
      </c>
      <c r="C6" s="23">
        <v>14610</v>
      </c>
      <c r="D6" s="23">
        <v>41</v>
      </c>
      <c r="E6" s="24">
        <v>39562</v>
      </c>
      <c r="F6" s="24">
        <v>130</v>
      </c>
      <c r="G6" s="23">
        <v>6164</v>
      </c>
      <c r="H6" s="23">
        <v>22</v>
      </c>
      <c r="I6" s="24">
        <v>10226</v>
      </c>
      <c r="J6" s="25">
        <v>45</v>
      </c>
      <c r="K6" s="26">
        <v>49788</v>
      </c>
      <c r="L6" s="27">
        <v>175</v>
      </c>
      <c r="M6" s="28"/>
    </row>
    <row r="7" spans="1:13" x14ac:dyDescent="0.15">
      <c r="A7" s="21"/>
      <c r="B7" s="22" t="s">
        <v>3</v>
      </c>
      <c r="C7" s="23">
        <v>17870</v>
      </c>
      <c r="D7" s="23">
        <v>70</v>
      </c>
      <c r="E7" s="24">
        <v>50452</v>
      </c>
      <c r="F7" s="24">
        <v>15</v>
      </c>
      <c r="G7" s="23">
        <v>8318</v>
      </c>
      <c r="H7" s="23">
        <v>35</v>
      </c>
      <c r="I7" s="24">
        <v>13405</v>
      </c>
      <c r="J7" s="25">
        <v>66</v>
      </c>
      <c r="K7" s="26">
        <v>63857</v>
      </c>
      <c r="L7" s="27">
        <v>81</v>
      </c>
      <c r="M7" s="28"/>
    </row>
    <row r="8" spans="1:13" x14ac:dyDescent="0.15">
      <c r="A8" s="21"/>
      <c r="B8" s="22" t="s">
        <v>11</v>
      </c>
      <c r="C8" s="23">
        <v>18397</v>
      </c>
      <c r="D8" s="23">
        <v>64</v>
      </c>
      <c r="E8" s="24">
        <v>54168</v>
      </c>
      <c r="F8" s="24">
        <v>206</v>
      </c>
      <c r="G8" s="23">
        <v>7788</v>
      </c>
      <c r="H8" s="23">
        <v>35</v>
      </c>
      <c r="I8" s="24">
        <v>13971</v>
      </c>
      <c r="J8" s="25">
        <v>62</v>
      </c>
      <c r="K8" s="26">
        <v>68139</v>
      </c>
      <c r="L8" s="27">
        <v>268</v>
      </c>
      <c r="M8" s="28"/>
    </row>
    <row r="9" spans="1:13" ht="14" thickBot="1" x14ac:dyDescent="0.2">
      <c r="A9" s="29"/>
      <c r="B9" s="30" t="s">
        <v>94</v>
      </c>
      <c r="C9" s="31">
        <v>81017</v>
      </c>
      <c r="D9" s="31">
        <v>305</v>
      </c>
      <c r="E9" s="32">
        <v>230670</v>
      </c>
      <c r="F9" s="32">
        <v>717</v>
      </c>
      <c r="G9" s="31">
        <v>34133</v>
      </c>
      <c r="H9" s="31">
        <v>136</v>
      </c>
      <c r="I9" s="32">
        <v>61119</v>
      </c>
      <c r="J9" s="33">
        <v>260</v>
      </c>
      <c r="K9" s="34">
        <v>291789</v>
      </c>
      <c r="L9" s="35">
        <v>977</v>
      </c>
      <c r="M9" s="36"/>
    </row>
    <row r="10" spans="1:13" x14ac:dyDescent="0.15">
      <c r="A10" s="12" t="s">
        <v>27</v>
      </c>
      <c r="B10" s="13" t="s">
        <v>27</v>
      </c>
      <c r="C10" s="14">
        <v>39678</v>
      </c>
      <c r="D10" s="14">
        <v>153</v>
      </c>
      <c r="E10" s="15">
        <v>22188</v>
      </c>
      <c r="F10" s="15">
        <v>136</v>
      </c>
      <c r="G10" s="14">
        <v>2716</v>
      </c>
      <c r="H10" s="14">
        <v>15</v>
      </c>
      <c r="I10" s="15">
        <v>6704</v>
      </c>
      <c r="J10" s="16">
        <v>35</v>
      </c>
      <c r="K10" s="17">
        <v>28892</v>
      </c>
      <c r="L10" s="18">
        <v>171</v>
      </c>
      <c r="M10" s="19"/>
    </row>
    <row r="11" spans="1:13" x14ac:dyDescent="0.15">
      <c r="A11" s="21"/>
      <c r="B11" s="22" t="s">
        <v>15</v>
      </c>
      <c r="C11" s="23"/>
      <c r="D11" s="23"/>
      <c r="E11" s="24">
        <v>31180</v>
      </c>
      <c r="F11" s="24">
        <v>143</v>
      </c>
      <c r="G11" s="23">
        <v>4566</v>
      </c>
      <c r="H11" s="23">
        <v>21</v>
      </c>
      <c r="I11" s="24">
        <v>8942</v>
      </c>
      <c r="J11" s="25">
        <v>40</v>
      </c>
      <c r="K11" s="26">
        <v>40122</v>
      </c>
      <c r="L11" s="27">
        <v>183</v>
      </c>
      <c r="M11" s="28"/>
    </row>
    <row r="12" spans="1:13" x14ac:dyDescent="0.15">
      <c r="A12" s="21"/>
      <c r="B12" s="22" t="s">
        <v>31</v>
      </c>
      <c r="C12" s="23"/>
      <c r="D12" s="23"/>
      <c r="E12" s="24">
        <v>71557</v>
      </c>
      <c r="F12" s="24">
        <v>409</v>
      </c>
      <c r="G12" s="23">
        <v>9190</v>
      </c>
      <c r="H12" s="23">
        <v>119</v>
      </c>
      <c r="I12" s="24">
        <v>20658</v>
      </c>
      <c r="J12" s="25">
        <v>148</v>
      </c>
      <c r="K12" s="26">
        <v>92215</v>
      </c>
      <c r="L12" s="27">
        <v>557</v>
      </c>
      <c r="M12" s="28"/>
    </row>
    <row r="13" spans="1:13" ht="14" thickBot="1" x14ac:dyDescent="0.2">
      <c r="A13" s="29"/>
      <c r="B13" s="30" t="s">
        <v>94</v>
      </c>
      <c r="C13" s="31">
        <v>39678</v>
      </c>
      <c r="D13" s="31">
        <v>153</v>
      </c>
      <c r="E13" s="32">
        <v>124925</v>
      </c>
      <c r="F13" s="32">
        <v>688</v>
      </c>
      <c r="G13" s="31">
        <v>16472</v>
      </c>
      <c r="H13" s="31">
        <v>155</v>
      </c>
      <c r="I13" s="32">
        <v>36304</v>
      </c>
      <c r="J13" s="33">
        <v>223</v>
      </c>
      <c r="K13" s="34">
        <v>161229</v>
      </c>
      <c r="L13" s="35">
        <v>911</v>
      </c>
      <c r="M13" s="36"/>
    </row>
    <row r="14" spans="1:13" x14ac:dyDescent="0.15">
      <c r="A14" s="37" t="s">
        <v>23</v>
      </c>
      <c r="B14" s="38" t="s">
        <v>23</v>
      </c>
      <c r="C14" s="14">
        <v>59663</v>
      </c>
      <c r="D14" s="14">
        <v>331</v>
      </c>
      <c r="E14" s="15">
        <v>56544</v>
      </c>
      <c r="F14" s="15">
        <v>313</v>
      </c>
      <c r="G14" s="14">
        <v>7914</v>
      </c>
      <c r="H14" s="14">
        <v>29</v>
      </c>
      <c r="I14" s="15">
        <v>13611</v>
      </c>
      <c r="J14" s="16">
        <v>62</v>
      </c>
      <c r="K14" s="17">
        <v>70155</v>
      </c>
      <c r="L14" s="18">
        <v>375</v>
      </c>
      <c r="M14" s="19"/>
    </row>
    <row r="15" spans="1:13" x14ac:dyDescent="0.15">
      <c r="A15" s="21"/>
      <c r="B15" s="22" t="s">
        <v>30</v>
      </c>
      <c r="C15" s="23"/>
      <c r="D15" s="23"/>
      <c r="E15" s="24">
        <v>55299</v>
      </c>
      <c r="F15" s="24">
        <v>352</v>
      </c>
      <c r="G15" s="23">
        <v>15275</v>
      </c>
      <c r="H15" s="23">
        <v>87</v>
      </c>
      <c r="I15" s="24">
        <v>23935</v>
      </c>
      <c r="J15" s="25">
        <v>126</v>
      </c>
      <c r="K15" s="26">
        <v>79234</v>
      </c>
      <c r="L15" s="27">
        <v>478</v>
      </c>
      <c r="M15" s="28"/>
    </row>
    <row r="16" spans="1:13" x14ac:dyDescent="0.15">
      <c r="A16" s="21"/>
      <c r="B16" s="22" t="s">
        <v>24</v>
      </c>
      <c r="C16" s="23"/>
      <c r="D16" s="23"/>
      <c r="E16" s="24">
        <v>44445</v>
      </c>
      <c r="F16" s="24">
        <v>207</v>
      </c>
      <c r="G16" s="23">
        <v>10244</v>
      </c>
      <c r="H16" s="23">
        <v>93</v>
      </c>
      <c r="I16" s="24">
        <v>16823</v>
      </c>
      <c r="J16" s="25">
        <v>136</v>
      </c>
      <c r="K16" s="26">
        <v>61268</v>
      </c>
      <c r="L16" s="27">
        <v>343</v>
      </c>
      <c r="M16" s="28"/>
    </row>
    <row r="17" spans="1:13" ht="14" thickBot="1" x14ac:dyDescent="0.2">
      <c r="A17" s="29"/>
      <c r="B17" s="30" t="s">
        <v>94</v>
      </c>
      <c r="C17" s="31">
        <v>59663</v>
      </c>
      <c r="D17" s="31">
        <v>331</v>
      </c>
      <c r="E17" s="32">
        <v>156288</v>
      </c>
      <c r="F17" s="32">
        <v>872</v>
      </c>
      <c r="G17" s="31">
        <v>33433</v>
      </c>
      <c r="H17" s="31">
        <v>209</v>
      </c>
      <c r="I17" s="32">
        <v>54369</v>
      </c>
      <c r="J17" s="33">
        <v>324</v>
      </c>
      <c r="K17" s="34">
        <v>210657</v>
      </c>
      <c r="L17" s="35">
        <v>1196</v>
      </c>
      <c r="M17" s="36"/>
    </row>
    <row r="18" spans="1:13" x14ac:dyDescent="0.15">
      <c r="A18" s="37" t="s">
        <v>20</v>
      </c>
      <c r="B18" s="38" t="s">
        <v>20</v>
      </c>
      <c r="C18" s="14">
        <v>15157</v>
      </c>
      <c r="D18" s="14">
        <v>63</v>
      </c>
      <c r="E18" s="15">
        <v>40619</v>
      </c>
      <c r="F18" s="15">
        <v>210</v>
      </c>
      <c r="G18" s="14">
        <v>9681</v>
      </c>
      <c r="H18" s="14">
        <v>48</v>
      </c>
      <c r="I18" s="15">
        <v>14038</v>
      </c>
      <c r="J18" s="16">
        <v>75</v>
      </c>
      <c r="K18" s="17">
        <v>54657</v>
      </c>
      <c r="L18" s="18">
        <v>285</v>
      </c>
      <c r="M18" s="19"/>
    </row>
    <row r="19" spans="1:13" x14ac:dyDescent="0.15">
      <c r="A19" s="21"/>
      <c r="B19" s="22" t="s">
        <v>22</v>
      </c>
      <c r="C19" s="23">
        <v>12675</v>
      </c>
      <c r="D19" s="23">
        <v>59</v>
      </c>
      <c r="E19" s="24">
        <v>34292</v>
      </c>
      <c r="F19" s="24">
        <v>174</v>
      </c>
      <c r="G19" s="23">
        <v>8349</v>
      </c>
      <c r="H19" s="23">
        <v>46</v>
      </c>
      <c r="I19" s="24">
        <v>11509</v>
      </c>
      <c r="J19" s="25">
        <v>66</v>
      </c>
      <c r="K19" s="26">
        <v>45801</v>
      </c>
      <c r="L19" s="27">
        <v>240</v>
      </c>
      <c r="M19" s="28"/>
    </row>
    <row r="20" spans="1:13" x14ac:dyDescent="0.15">
      <c r="A20" s="21"/>
      <c r="B20" s="22" t="s">
        <v>42</v>
      </c>
      <c r="C20" s="23">
        <v>12528</v>
      </c>
      <c r="D20" s="23">
        <v>87</v>
      </c>
      <c r="E20" s="24">
        <v>31886</v>
      </c>
      <c r="F20" s="24">
        <v>304</v>
      </c>
      <c r="G20" s="23">
        <v>6934</v>
      </c>
      <c r="H20" s="23">
        <v>53</v>
      </c>
      <c r="I20" s="24">
        <v>8789</v>
      </c>
      <c r="J20" s="25">
        <v>80</v>
      </c>
      <c r="K20" s="26">
        <v>40675</v>
      </c>
      <c r="L20" s="27">
        <v>384</v>
      </c>
      <c r="M20" s="28"/>
    </row>
    <row r="21" spans="1:13" x14ac:dyDescent="0.15">
      <c r="A21" s="21"/>
      <c r="B21" s="22" t="s">
        <v>54</v>
      </c>
      <c r="C21" s="23">
        <v>8966</v>
      </c>
      <c r="D21" s="23">
        <v>130</v>
      </c>
      <c r="E21" s="24">
        <v>23022</v>
      </c>
      <c r="F21" s="24">
        <v>303</v>
      </c>
      <c r="G21" s="23">
        <v>4247</v>
      </c>
      <c r="H21" s="23">
        <v>57</v>
      </c>
      <c r="I21" s="24">
        <v>6201</v>
      </c>
      <c r="J21" s="25">
        <v>65</v>
      </c>
      <c r="K21" s="26">
        <v>29223</v>
      </c>
      <c r="L21" s="27">
        <v>368</v>
      </c>
      <c r="M21" s="28"/>
    </row>
    <row r="22" spans="1:13" ht="14" thickBot="1" x14ac:dyDescent="0.2">
      <c r="A22" s="29"/>
      <c r="B22" s="30" t="s">
        <v>94</v>
      </c>
      <c r="C22" s="31">
        <v>49326</v>
      </c>
      <c r="D22" s="31">
        <v>339</v>
      </c>
      <c r="E22" s="32">
        <v>129819</v>
      </c>
      <c r="F22" s="32">
        <v>991</v>
      </c>
      <c r="G22" s="31">
        <v>29211</v>
      </c>
      <c r="H22" s="31">
        <v>204</v>
      </c>
      <c r="I22" s="32">
        <v>40537</v>
      </c>
      <c r="J22" s="33">
        <v>286</v>
      </c>
      <c r="K22" s="34">
        <v>170356</v>
      </c>
      <c r="L22" s="35">
        <v>1277</v>
      </c>
      <c r="M22" s="36"/>
    </row>
    <row r="23" spans="1:13" x14ac:dyDescent="0.15">
      <c r="A23" s="37" t="s">
        <v>59</v>
      </c>
      <c r="B23" s="38" t="s">
        <v>62</v>
      </c>
      <c r="C23" s="14"/>
      <c r="D23" s="14"/>
      <c r="E23" s="15">
        <v>19884</v>
      </c>
      <c r="F23" s="15">
        <v>280</v>
      </c>
      <c r="G23" s="14">
        <v>2068</v>
      </c>
      <c r="H23" s="14">
        <v>33</v>
      </c>
      <c r="I23" s="15">
        <v>4367</v>
      </c>
      <c r="J23" s="16">
        <v>65</v>
      </c>
      <c r="K23" s="17">
        <v>24251</v>
      </c>
      <c r="L23" s="18">
        <v>345</v>
      </c>
      <c r="M23" s="19"/>
    </row>
    <row r="24" spans="1:13" x14ac:dyDescent="0.15">
      <c r="A24" s="21"/>
      <c r="B24" s="22" t="s">
        <v>59</v>
      </c>
      <c r="C24" s="23">
        <v>22408</v>
      </c>
      <c r="D24" s="23">
        <v>368</v>
      </c>
      <c r="E24" s="24">
        <v>48035</v>
      </c>
      <c r="F24" s="24">
        <v>657</v>
      </c>
      <c r="G24" s="23">
        <v>4540</v>
      </c>
      <c r="H24" s="23">
        <v>64</v>
      </c>
      <c r="I24" s="24">
        <v>8498</v>
      </c>
      <c r="J24" s="25">
        <v>114</v>
      </c>
      <c r="K24" s="26">
        <v>56533</v>
      </c>
      <c r="L24" s="27">
        <v>771</v>
      </c>
      <c r="M24" s="28"/>
    </row>
    <row r="25" spans="1:13" x14ac:dyDescent="0.15">
      <c r="A25" s="21"/>
      <c r="B25" s="22" t="s">
        <v>67</v>
      </c>
      <c r="C25" s="23"/>
      <c r="D25" s="23"/>
      <c r="E25" s="24">
        <v>30632</v>
      </c>
      <c r="F25" s="24">
        <v>525</v>
      </c>
      <c r="G25" s="23">
        <v>3281</v>
      </c>
      <c r="H25" s="23">
        <v>53</v>
      </c>
      <c r="I25" s="24">
        <v>6397</v>
      </c>
      <c r="J25" s="25">
        <v>143</v>
      </c>
      <c r="K25" s="26">
        <v>37029</v>
      </c>
      <c r="L25" s="27">
        <v>668</v>
      </c>
      <c r="M25" s="28"/>
    </row>
    <row r="26" spans="1:13" x14ac:dyDescent="0.15">
      <c r="A26" s="21"/>
      <c r="B26" s="22" t="s">
        <v>44</v>
      </c>
      <c r="C26" s="23"/>
      <c r="D26" s="23"/>
      <c r="E26" s="24">
        <v>9560</v>
      </c>
      <c r="F26" s="24">
        <v>98</v>
      </c>
      <c r="G26" s="23">
        <v>1087</v>
      </c>
      <c r="H26" s="23">
        <v>7</v>
      </c>
      <c r="I26" s="24">
        <v>1727</v>
      </c>
      <c r="J26" s="25">
        <v>14</v>
      </c>
      <c r="K26" s="26">
        <v>11287</v>
      </c>
      <c r="L26" s="27">
        <v>112</v>
      </c>
      <c r="M26" s="28"/>
    </row>
    <row r="27" spans="1:13" ht="14" thickBot="1" x14ac:dyDescent="0.2">
      <c r="A27" s="29"/>
      <c r="B27" s="30" t="s">
        <v>94</v>
      </c>
      <c r="C27" s="31">
        <v>22408</v>
      </c>
      <c r="D27" s="31">
        <v>368</v>
      </c>
      <c r="E27" s="32">
        <v>108111</v>
      </c>
      <c r="F27" s="32">
        <v>1560</v>
      </c>
      <c r="G27" s="31">
        <v>10976</v>
      </c>
      <c r="H27" s="31">
        <v>157</v>
      </c>
      <c r="I27" s="32">
        <v>20989</v>
      </c>
      <c r="J27" s="33">
        <v>336</v>
      </c>
      <c r="K27" s="34">
        <v>129100</v>
      </c>
      <c r="L27" s="35">
        <v>1896</v>
      </c>
      <c r="M27" s="36"/>
    </row>
    <row r="28" spans="1:13" x14ac:dyDescent="0.15">
      <c r="A28" s="37" t="s">
        <v>35</v>
      </c>
      <c r="B28" s="38" t="s">
        <v>35</v>
      </c>
      <c r="C28" s="14">
        <v>30440</v>
      </c>
      <c r="D28" s="14">
        <v>213</v>
      </c>
      <c r="E28" s="15">
        <v>84234</v>
      </c>
      <c r="F28" s="15">
        <v>564</v>
      </c>
      <c r="G28" s="14">
        <v>13039</v>
      </c>
      <c r="H28" s="14">
        <v>96</v>
      </c>
      <c r="I28" s="15">
        <v>21440</v>
      </c>
      <c r="J28" s="16">
        <v>150</v>
      </c>
      <c r="K28" s="17">
        <v>105674</v>
      </c>
      <c r="L28" s="18">
        <v>714</v>
      </c>
      <c r="M28" s="19"/>
    </row>
    <row r="29" spans="1:13" x14ac:dyDescent="0.15">
      <c r="A29" s="21"/>
      <c r="B29" s="22" t="s">
        <v>33</v>
      </c>
      <c r="C29" s="23">
        <v>8406</v>
      </c>
      <c r="D29" s="23">
        <v>52</v>
      </c>
      <c r="E29" s="24">
        <v>24585</v>
      </c>
      <c r="F29" s="24">
        <v>137</v>
      </c>
      <c r="G29" s="23">
        <v>4876</v>
      </c>
      <c r="H29" s="23">
        <v>37</v>
      </c>
      <c r="I29" s="24">
        <v>7408</v>
      </c>
      <c r="J29" s="25">
        <v>62</v>
      </c>
      <c r="K29" s="26">
        <v>31993</v>
      </c>
      <c r="L29" s="27">
        <v>199</v>
      </c>
      <c r="M29" s="28"/>
    </row>
    <row r="30" spans="1:13" x14ac:dyDescent="0.15">
      <c r="A30" s="21"/>
      <c r="B30" s="22" t="s">
        <v>28</v>
      </c>
      <c r="C30" s="23">
        <v>8232</v>
      </c>
      <c r="D30" s="23">
        <v>45</v>
      </c>
      <c r="E30" s="24">
        <v>20706</v>
      </c>
      <c r="F30" s="24">
        <v>118</v>
      </c>
      <c r="G30" s="23">
        <v>3461</v>
      </c>
      <c r="H30" s="23">
        <v>28</v>
      </c>
      <c r="I30" s="24">
        <v>5474</v>
      </c>
      <c r="J30" s="25">
        <v>38</v>
      </c>
      <c r="K30" s="26">
        <v>26180</v>
      </c>
      <c r="L30" s="27">
        <v>156</v>
      </c>
      <c r="M30" s="28"/>
    </row>
    <row r="31" spans="1:13" ht="14" thickBot="1" x14ac:dyDescent="0.2">
      <c r="A31" s="29"/>
      <c r="B31" s="30" t="s">
        <v>94</v>
      </c>
      <c r="C31" s="31">
        <v>47078</v>
      </c>
      <c r="D31" s="31">
        <v>310</v>
      </c>
      <c r="E31" s="32">
        <v>129525</v>
      </c>
      <c r="F31" s="32">
        <v>819</v>
      </c>
      <c r="G31" s="31">
        <v>21376</v>
      </c>
      <c r="H31" s="31">
        <v>161</v>
      </c>
      <c r="I31" s="32">
        <v>34322</v>
      </c>
      <c r="J31" s="33">
        <v>250</v>
      </c>
      <c r="K31" s="34">
        <v>163847</v>
      </c>
      <c r="L31" s="35">
        <v>1069</v>
      </c>
      <c r="M31" s="36"/>
    </row>
    <row r="32" spans="1:13" x14ac:dyDescent="0.15">
      <c r="A32" s="37" t="s">
        <v>40</v>
      </c>
      <c r="B32" s="38" t="s">
        <v>69</v>
      </c>
      <c r="C32" s="14">
        <v>11971</v>
      </c>
      <c r="D32" s="14">
        <v>224</v>
      </c>
      <c r="E32" s="15">
        <v>27647</v>
      </c>
      <c r="F32" s="15">
        <v>510</v>
      </c>
      <c r="G32" s="14">
        <v>2814</v>
      </c>
      <c r="H32" s="14">
        <v>57</v>
      </c>
      <c r="I32" s="15">
        <v>5315</v>
      </c>
      <c r="J32" s="16">
        <v>88</v>
      </c>
      <c r="K32" s="17">
        <v>32962</v>
      </c>
      <c r="L32" s="18">
        <v>598</v>
      </c>
      <c r="M32" s="39"/>
    </row>
    <row r="33" spans="1:13" x14ac:dyDescent="0.15">
      <c r="A33" s="21"/>
      <c r="B33" s="22" t="s">
        <v>55</v>
      </c>
      <c r="C33" s="23">
        <v>2484</v>
      </c>
      <c r="D33" s="23">
        <v>14</v>
      </c>
      <c r="E33" s="24">
        <v>5706</v>
      </c>
      <c r="F33" s="24">
        <v>56</v>
      </c>
      <c r="G33" s="23">
        <v>503</v>
      </c>
      <c r="H33" s="23">
        <v>10</v>
      </c>
      <c r="I33" s="24">
        <v>1274</v>
      </c>
      <c r="J33" s="25">
        <v>35</v>
      </c>
      <c r="K33" s="26">
        <v>6980</v>
      </c>
      <c r="L33" s="27">
        <v>91</v>
      </c>
      <c r="M33" s="40"/>
    </row>
    <row r="34" spans="1:13" x14ac:dyDescent="0.15">
      <c r="A34" s="21"/>
      <c r="B34" s="22" t="s">
        <v>40</v>
      </c>
      <c r="C34" s="23">
        <v>21301</v>
      </c>
      <c r="D34" s="23">
        <v>187</v>
      </c>
      <c r="E34" s="24">
        <v>48993</v>
      </c>
      <c r="F34" s="24">
        <v>394</v>
      </c>
      <c r="G34" s="23">
        <v>5347</v>
      </c>
      <c r="H34" s="23">
        <v>61</v>
      </c>
      <c r="I34" s="24">
        <v>9936</v>
      </c>
      <c r="J34" s="25">
        <v>118</v>
      </c>
      <c r="K34" s="26">
        <v>58929</v>
      </c>
      <c r="L34" s="27">
        <v>512</v>
      </c>
      <c r="M34" s="40"/>
    </row>
    <row r="35" spans="1:13" x14ac:dyDescent="0.15">
      <c r="A35" s="21"/>
      <c r="B35" s="22" t="s">
        <v>68</v>
      </c>
      <c r="C35" s="23">
        <v>6280</v>
      </c>
      <c r="D35" s="23">
        <v>98</v>
      </c>
      <c r="E35" s="24">
        <v>15410</v>
      </c>
      <c r="F35" s="24">
        <v>276</v>
      </c>
      <c r="G35" s="23">
        <v>2153</v>
      </c>
      <c r="H35" s="23">
        <v>34</v>
      </c>
      <c r="I35" s="24">
        <v>3712</v>
      </c>
      <c r="J35" s="25">
        <v>69</v>
      </c>
      <c r="K35" s="26">
        <v>19122</v>
      </c>
      <c r="L35" s="27">
        <v>345</v>
      </c>
      <c r="M35" s="40"/>
    </row>
    <row r="36" spans="1:13" x14ac:dyDescent="0.15">
      <c r="A36" s="21"/>
      <c r="B36" s="22" t="s">
        <v>45</v>
      </c>
      <c r="C36" s="23">
        <v>5474</v>
      </c>
      <c r="D36" s="23">
        <v>51</v>
      </c>
      <c r="E36" s="24">
        <v>11162</v>
      </c>
      <c r="F36" s="24">
        <v>99</v>
      </c>
      <c r="G36" s="23">
        <v>1137</v>
      </c>
      <c r="H36" s="23">
        <v>17</v>
      </c>
      <c r="I36" s="24">
        <v>1824</v>
      </c>
      <c r="J36" s="25">
        <v>36</v>
      </c>
      <c r="K36" s="26">
        <v>12986</v>
      </c>
      <c r="L36" s="27">
        <v>135</v>
      </c>
      <c r="M36" s="40"/>
    </row>
    <row r="37" spans="1:13" x14ac:dyDescent="0.15">
      <c r="A37" s="21"/>
      <c r="B37" s="41" t="s">
        <v>46</v>
      </c>
      <c r="C37" s="23">
        <v>13539</v>
      </c>
      <c r="D37" s="23">
        <v>137</v>
      </c>
      <c r="E37" s="24">
        <v>33789</v>
      </c>
      <c r="F37" s="24">
        <v>352</v>
      </c>
      <c r="G37" s="23">
        <v>6035</v>
      </c>
      <c r="H37" s="23">
        <v>64</v>
      </c>
      <c r="I37" s="24">
        <v>9763</v>
      </c>
      <c r="J37" s="25">
        <v>108</v>
      </c>
      <c r="K37" s="26">
        <v>43552</v>
      </c>
      <c r="L37" s="27">
        <v>460</v>
      </c>
      <c r="M37" s="40"/>
    </row>
    <row r="38" spans="1:13" ht="14" thickBot="1" x14ac:dyDescent="0.2">
      <c r="A38" s="29"/>
      <c r="B38" s="30" t="s">
        <v>94</v>
      </c>
      <c r="C38" s="31">
        <v>61049</v>
      </c>
      <c r="D38" s="31">
        <v>711</v>
      </c>
      <c r="E38" s="32">
        <v>142707</v>
      </c>
      <c r="F38" s="32">
        <v>1687</v>
      </c>
      <c r="G38" s="31">
        <v>17989</v>
      </c>
      <c r="H38" s="31">
        <v>243</v>
      </c>
      <c r="I38" s="32">
        <v>31824</v>
      </c>
      <c r="J38" s="33">
        <v>454</v>
      </c>
      <c r="K38" s="34">
        <v>174531</v>
      </c>
      <c r="L38" s="35">
        <v>2141</v>
      </c>
      <c r="M38" s="42"/>
    </row>
    <row r="39" spans="1:13" x14ac:dyDescent="0.15">
      <c r="A39" s="43" t="s">
        <v>39</v>
      </c>
      <c r="B39" s="44" t="s">
        <v>64</v>
      </c>
      <c r="C39" s="45">
        <v>15206</v>
      </c>
      <c r="D39" s="45">
        <v>251</v>
      </c>
      <c r="E39" s="88">
        <v>33947</v>
      </c>
      <c r="F39" s="88">
        <v>525</v>
      </c>
      <c r="G39" s="45">
        <v>5978</v>
      </c>
      <c r="H39" s="45">
        <v>124</v>
      </c>
      <c r="I39" s="88">
        <v>10250</v>
      </c>
      <c r="J39" s="89">
        <v>215</v>
      </c>
      <c r="K39" s="46">
        <v>44197</v>
      </c>
      <c r="L39" s="47">
        <v>740</v>
      </c>
      <c r="M39" s="39"/>
    </row>
    <row r="40" spans="1:13" x14ac:dyDescent="0.15">
      <c r="A40" s="21"/>
      <c r="B40" s="22" t="s">
        <v>72</v>
      </c>
      <c r="C40" s="23">
        <v>12677</v>
      </c>
      <c r="D40" s="23">
        <v>265</v>
      </c>
      <c r="E40" s="24">
        <v>32735</v>
      </c>
      <c r="F40" s="24">
        <v>631</v>
      </c>
      <c r="G40" s="23">
        <v>7255</v>
      </c>
      <c r="H40" s="23">
        <v>148</v>
      </c>
      <c r="I40" s="24">
        <v>11224</v>
      </c>
      <c r="J40" s="25">
        <v>214</v>
      </c>
      <c r="K40" s="26">
        <v>43959</v>
      </c>
      <c r="L40" s="48">
        <v>845</v>
      </c>
      <c r="M40" s="40"/>
    </row>
    <row r="41" spans="1:13" x14ac:dyDescent="0.15">
      <c r="A41" s="21"/>
      <c r="B41" s="22" t="s">
        <v>77</v>
      </c>
      <c r="C41" s="23">
        <v>6204</v>
      </c>
      <c r="D41" s="23">
        <v>108</v>
      </c>
      <c r="E41" s="24">
        <v>13882</v>
      </c>
      <c r="F41" s="24">
        <v>272</v>
      </c>
      <c r="G41" s="23">
        <v>2659</v>
      </c>
      <c r="H41" s="23">
        <v>42</v>
      </c>
      <c r="I41" s="24">
        <v>4462</v>
      </c>
      <c r="J41" s="25">
        <v>101</v>
      </c>
      <c r="K41" s="26">
        <v>18344</v>
      </c>
      <c r="L41" s="48">
        <v>373</v>
      </c>
      <c r="M41" s="40"/>
    </row>
    <row r="42" spans="1:13" x14ac:dyDescent="0.15">
      <c r="A42" s="21"/>
      <c r="B42" s="22" t="s">
        <v>66</v>
      </c>
      <c r="C42" s="23">
        <v>19014</v>
      </c>
      <c r="D42" s="23">
        <v>329</v>
      </c>
      <c r="E42" s="24">
        <v>47094</v>
      </c>
      <c r="F42" s="24">
        <v>833</v>
      </c>
      <c r="G42" s="23">
        <v>7793</v>
      </c>
      <c r="H42" s="23">
        <v>140</v>
      </c>
      <c r="I42" s="24">
        <v>11978</v>
      </c>
      <c r="J42" s="25">
        <v>226</v>
      </c>
      <c r="K42" s="26">
        <v>59072</v>
      </c>
      <c r="L42" s="48">
        <v>1059</v>
      </c>
      <c r="M42" s="40"/>
    </row>
    <row r="43" spans="1:13" x14ac:dyDescent="0.15">
      <c r="A43" s="21"/>
      <c r="B43" s="22" t="s">
        <v>39</v>
      </c>
      <c r="C43" s="23">
        <v>30676</v>
      </c>
      <c r="D43" s="23">
        <v>310</v>
      </c>
      <c r="E43" s="24">
        <v>62863</v>
      </c>
      <c r="F43" s="24">
        <v>507</v>
      </c>
      <c r="G43" s="23">
        <v>13539</v>
      </c>
      <c r="H43" s="23">
        <v>143</v>
      </c>
      <c r="I43" s="24">
        <v>21918</v>
      </c>
      <c r="J43" s="25">
        <v>217</v>
      </c>
      <c r="K43" s="26">
        <v>84781</v>
      </c>
      <c r="L43" s="48">
        <v>724</v>
      </c>
      <c r="M43" s="40"/>
    </row>
    <row r="44" spans="1:13" x14ac:dyDescent="0.15">
      <c r="A44" s="21"/>
      <c r="B44" s="22" t="s">
        <v>78</v>
      </c>
      <c r="C44" s="23">
        <v>10889</v>
      </c>
      <c r="D44" s="23">
        <v>240</v>
      </c>
      <c r="E44" s="24">
        <v>26124</v>
      </c>
      <c r="F44" s="24">
        <v>607</v>
      </c>
      <c r="G44" s="23">
        <v>6066</v>
      </c>
      <c r="H44" s="23">
        <v>121</v>
      </c>
      <c r="I44" s="24">
        <v>9242</v>
      </c>
      <c r="J44" s="25">
        <v>197</v>
      </c>
      <c r="K44" s="26">
        <v>35366</v>
      </c>
      <c r="L44" s="48">
        <v>804</v>
      </c>
      <c r="M44" s="40"/>
    </row>
    <row r="45" spans="1:13" x14ac:dyDescent="0.15">
      <c r="A45" s="21"/>
      <c r="B45" s="22" t="s">
        <v>80</v>
      </c>
      <c r="C45" s="23">
        <v>8584</v>
      </c>
      <c r="D45" s="23">
        <v>226</v>
      </c>
      <c r="E45" s="24">
        <v>21200</v>
      </c>
      <c r="F45" s="24">
        <v>625</v>
      </c>
      <c r="G45" s="23">
        <v>4455</v>
      </c>
      <c r="H45" s="23">
        <v>121</v>
      </c>
      <c r="I45" s="24">
        <v>7549</v>
      </c>
      <c r="J45" s="25">
        <v>180</v>
      </c>
      <c r="K45" s="26">
        <v>28749</v>
      </c>
      <c r="L45" s="48">
        <v>805</v>
      </c>
      <c r="M45" s="40"/>
    </row>
    <row r="46" spans="1:13" x14ac:dyDescent="0.15">
      <c r="A46" s="21"/>
      <c r="B46" s="41" t="s">
        <v>51</v>
      </c>
      <c r="C46" s="23">
        <v>3675</v>
      </c>
      <c r="D46" s="23">
        <v>39</v>
      </c>
      <c r="E46" s="24">
        <v>8120</v>
      </c>
      <c r="F46" s="24">
        <v>98</v>
      </c>
      <c r="G46" s="23">
        <v>1527</v>
      </c>
      <c r="H46" s="23">
        <v>19</v>
      </c>
      <c r="I46" s="24">
        <v>2374</v>
      </c>
      <c r="J46" s="25">
        <v>27</v>
      </c>
      <c r="K46" s="26">
        <v>10494</v>
      </c>
      <c r="L46" s="48">
        <v>125</v>
      </c>
      <c r="M46" s="40"/>
    </row>
    <row r="47" spans="1:13" x14ac:dyDescent="0.15">
      <c r="A47" s="21"/>
      <c r="B47" s="41" t="s">
        <v>56</v>
      </c>
      <c r="C47" s="23">
        <v>6999</v>
      </c>
      <c r="D47" s="23">
        <v>80</v>
      </c>
      <c r="E47" s="24">
        <v>13130</v>
      </c>
      <c r="F47" s="24">
        <v>165</v>
      </c>
      <c r="G47" s="23">
        <v>2196</v>
      </c>
      <c r="H47" s="23">
        <v>33</v>
      </c>
      <c r="I47" s="24">
        <v>3501</v>
      </c>
      <c r="J47" s="25">
        <v>55</v>
      </c>
      <c r="K47" s="26">
        <v>16631</v>
      </c>
      <c r="L47" s="48">
        <v>220</v>
      </c>
      <c r="M47" s="40"/>
    </row>
    <row r="48" spans="1:13" ht="14" thickBot="1" x14ac:dyDescent="0.2">
      <c r="A48" s="29"/>
      <c r="B48" s="30" t="s">
        <v>94</v>
      </c>
      <c r="C48" s="31">
        <v>113924</v>
      </c>
      <c r="D48" s="31">
        <v>1848</v>
      </c>
      <c r="E48" s="32">
        <v>259095</v>
      </c>
      <c r="F48" s="32">
        <v>4263</v>
      </c>
      <c r="G48" s="31">
        <v>51468</v>
      </c>
      <c r="H48" s="31">
        <v>891</v>
      </c>
      <c r="I48" s="32">
        <v>82498</v>
      </c>
      <c r="J48" s="33">
        <v>1432</v>
      </c>
      <c r="K48" s="34">
        <v>341593</v>
      </c>
      <c r="L48" s="49">
        <v>5695</v>
      </c>
      <c r="M48" s="42"/>
    </row>
    <row r="49" spans="1:13" x14ac:dyDescent="0.15">
      <c r="A49" s="37" t="s">
        <v>6</v>
      </c>
      <c r="B49" s="38" t="s">
        <v>37</v>
      </c>
      <c r="C49" s="14"/>
      <c r="D49" s="14"/>
      <c r="E49" s="15">
        <v>13407</v>
      </c>
      <c r="F49" s="15">
        <v>104</v>
      </c>
      <c r="G49" s="14">
        <v>2460</v>
      </c>
      <c r="H49" s="14">
        <v>21</v>
      </c>
      <c r="I49" s="15">
        <v>4924</v>
      </c>
      <c r="J49" s="16">
        <v>27</v>
      </c>
      <c r="K49" s="17">
        <v>18331</v>
      </c>
      <c r="L49" s="50">
        <v>131</v>
      </c>
      <c r="M49" s="39"/>
    </row>
    <row r="50" spans="1:13" x14ac:dyDescent="0.15">
      <c r="A50" s="21"/>
      <c r="B50" s="22" t="s">
        <v>25</v>
      </c>
      <c r="C50" s="23"/>
      <c r="D50" s="23"/>
      <c r="E50" s="24">
        <v>9246</v>
      </c>
      <c r="F50" s="24">
        <v>51</v>
      </c>
      <c r="G50" s="23">
        <v>2552</v>
      </c>
      <c r="H50" s="23">
        <v>14</v>
      </c>
      <c r="I50" s="24">
        <v>3209</v>
      </c>
      <c r="J50" s="25">
        <v>20</v>
      </c>
      <c r="K50" s="26">
        <v>12455</v>
      </c>
      <c r="L50" s="48">
        <v>71</v>
      </c>
      <c r="M50" s="40"/>
    </row>
    <row r="51" spans="1:13" x14ac:dyDescent="0.15">
      <c r="A51" s="21"/>
      <c r="B51" s="22" t="s">
        <v>4</v>
      </c>
      <c r="C51" s="23"/>
      <c r="D51" s="23"/>
      <c r="E51" s="24">
        <v>16426</v>
      </c>
      <c r="F51" s="24">
        <v>49</v>
      </c>
      <c r="G51" s="23">
        <v>3185</v>
      </c>
      <c r="H51" s="23">
        <v>5</v>
      </c>
      <c r="I51" s="24">
        <v>4993</v>
      </c>
      <c r="J51" s="25">
        <v>9</v>
      </c>
      <c r="K51" s="26">
        <v>21419</v>
      </c>
      <c r="L51" s="48">
        <v>58</v>
      </c>
      <c r="M51" s="40"/>
    </row>
    <row r="52" spans="1:13" x14ac:dyDescent="0.15">
      <c r="A52" s="21"/>
      <c r="B52" s="22" t="s">
        <v>13</v>
      </c>
      <c r="C52" s="23"/>
      <c r="D52" s="23"/>
      <c r="E52" s="24">
        <v>31761</v>
      </c>
      <c r="F52" s="24">
        <v>140</v>
      </c>
      <c r="G52" s="23">
        <v>9437</v>
      </c>
      <c r="H52" s="23">
        <v>44</v>
      </c>
      <c r="I52" s="24">
        <v>15111</v>
      </c>
      <c r="J52" s="25">
        <v>57</v>
      </c>
      <c r="K52" s="26">
        <v>46872</v>
      </c>
      <c r="L52" s="48">
        <v>197</v>
      </c>
      <c r="M52" s="40"/>
    </row>
    <row r="53" spans="1:13" x14ac:dyDescent="0.15">
      <c r="A53" s="21"/>
      <c r="B53" s="22" t="s">
        <v>6</v>
      </c>
      <c r="C53" s="23">
        <v>49619</v>
      </c>
      <c r="D53" s="23">
        <v>332</v>
      </c>
      <c r="E53" s="24">
        <v>24795</v>
      </c>
      <c r="F53" s="24">
        <v>72</v>
      </c>
      <c r="G53" s="23">
        <v>6207</v>
      </c>
      <c r="H53" s="23">
        <v>10</v>
      </c>
      <c r="I53" s="24">
        <v>9512</v>
      </c>
      <c r="J53" s="25">
        <v>28</v>
      </c>
      <c r="K53" s="26">
        <v>34307</v>
      </c>
      <c r="L53" s="48">
        <v>100</v>
      </c>
      <c r="M53" s="40"/>
    </row>
    <row r="54" spans="1:13" x14ac:dyDescent="0.15">
      <c r="A54" s="21"/>
      <c r="B54" s="41" t="s">
        <v>58</v>
      </c>
      <c r="C54" s="23"/>
      <c r="D54" s="23"/>
      <c r="E54" s="24">
        <v>40882</v>
      </c>
      <c r="F54" s="24">
        <v>540</v>
      </c>
      <c r="G54" s="23">
        <v>9080</v>
      </c>
      <c r="H54" s="23">
        <v>140</v>
      </c>
      <c r="I54" s="24">
        <v>13397</v>
      </c>
      <c r="J54" s="25">
        <v>199</v>
      </c>
      <c r="K54" s="26">
        <v>54279</v>
      </c>
      <c r="L54" s="48">
        <v>739</v>
      </c>
      <c r="M54" s="40"/>
    </row>
    <row r="55" spans="1:13" ht="14" thickBot="1" x14ac:dyDescent="0.2">
      <c r="A55" s="29"/>
      <c r="B55" s="30" t="s">
        <v>94</v>
      </c>
      <c r="C55" s="31">
        <v>49619</v>
      </c>
      <c r="D55" s="31">
        <v>332</v>
      </c>
      <c r="E55" s="32">
        <v>136517</v>
      </c>
      <c r="F55" s="32">
        <v>956</v>
      </c>
      <c r="G55" s="31">
        <v>32921</v>
      </c>
      <c r="H55" s="31">
        <v>234</v>
      </c>
      <c r="I55" s="32">
        <v>51146</v>
      </c>
      <c r="J55" s="33">
        <v>340</v>
      </c>
      <c r="K55" s="34">
        <v>187663</v>
      </c>
      <c r="L55" s="49">
        <v>1296</v>
      </c>
      <c r="M55" s="42"/>
    </row>
    <row r="56" spans="1:13" x14ac:dyDescent="0.15">
      <c r="A56" s="37" t="s">
        <v>76</v>
      </c>
      <c r="B56" s="38" t="s">
        <v>61</v>
      </c>
      <c r="C56" s="14">
        <v>15863</v>
      </c>
      <c r="D56" s="14">
        <v>234</v>
      </c>
      <c r="E56" s="15">
        <v>38320</v>
      </c>
      <c r="F56" s="15">
        <v>531</v>
      </c>
      <c r="G56" s="14">
        <v>5203</v>
      </c>
      <c r="H56" s="14">
        <v>84</v>
      </c>
      <c r="I56" s="15">
        <v>8852</v>
      </c>
      <c r="J56" s="16">
        <v>136</v>
      </c>
      <c r="K56" s="17">
        <v>47172</v>
      </c>
      <c r="L56" s="50">
        <v>667</v>
      </c>
      <c r="M56" s="39"/>
    </row>
    <row r="57" spans="1:13" x14ac:dyDescent="0.15">
      <c r="A57" s="21"/>
      <c r="B57" s="22" t="s">
        <v>76</v>
      </c>
      <c r="C57" s="23">
        <v>12229</v>
      </c>
      <c r="D57" s="23">
        <v>245</v>
      </c>
      <c r="E57" s="24">
        <v>27114</v>
      </c>
      <c r="F57" s="24">
        <v>560</v>
      </c>
      <c r="G57" s="23">
        <v>3710</v>
      </c>
      <c r="H57" s="23">
        <v>68</v>
      </c>
      <c r="I57" s="24">
        <v>6886</v>
      </c>
      <c r="J57" s="25">
        <v>122</v>
      </c>
      <c r="K57" s="26">
        <v>34000</v>
      </c>
      <c r="L57" s="48">
        <v>682</v>
      </c>
      <c r="M57" s="40"/>
    </row>
    <row r="58" spans="1:13" x14ac:dyDescent="0.15">
      <c r="A58" s="21"/>
      <c r="B58" s="22" t="s">
        <v>75</v>
      </c>
      <c r="C58" s="23">
        <v>6931</v>
      </c>
      <c r="D58" s="23">
        <v>130</v>
      </c>
      <c r="E58" s="24">
        <v>15107</v>
      </c>
      <c r="F58" s="24">
        <v>285</v>
      </c>
      <c r="G58" s="23">
        <v>1664</v>
      </c>
      <c r="H58" s="23">
        <v>36</v>
      </c>
      <c r="I58" s="24">
        <v>3434</v>
      </c>
      <c r="J58" s="25">
        <v>84</v>
      </c>
      <c r="K58" s="26">
        <v>18541</v>
      </c>
      <c r="L58" s="48">
        <v>369</v>
      </c>
      <c r="M58" s="40"/>
    </row>
    <row r="59" spans="1:13" ht="14" thickBot="1" x14ac:dyDescent="0.2">
      <c r="A59" s="29"/>
      <c r="B59" s="30" t="s">
        <v>94</v>
      </c>
      <c r="C59" s="31">
        <v>35023</v>
      </c>
      <c r="D59" s="31">
        <v>609</v>
      </c>
      <c r="E59" s="32">
        <v>80541</v>
      </c>
      <c r="F59" s="32">
        <v>1376</v>
      </c>
      <c r="G59" s="31">
        <v>10577</v>
      </c>
      <c r="H59" s="31">
        <v>188</v>
      </c>
      <c r="I59" s="32">
        <v>19172</v>
      </c>
      <c r="J59" s="33">
        <v>342</v>
      </c>
      <c r="K59" s="34">
        <v>99713</v>
      </c>
      <c r="L59" s="49">
        <v>1718</v>
      </c>
      <c r="M59" s="42"/>
    </row>
    <row r="60" spans="1:13" x14ac:dyDescent="0.15">
      <c r="A60" s="37" t="s">
        <v>84</v>
      </c>
      <c r="B60" s="38" t="s">
        <v>43</v>
      </c>
      <c r="C60" s="14">
        <v>25698</v>
      </c>
      <c r="D60" s="14">
        <v>218</v>
      </c>
      <c r="E60" s="15">
        <v>65638</v>
      </c>
      <c r="F60" s="15">
        <v>605</v>
      </c>
      <c r="G60" s="14">
        <v>14733</v>
      </c>
      <c r="H60" s="14">
        <v>140</v>
      </c>
      <c r="I60" s="15">
        <v>21691</v>
      </c>
      <c r="J60" s="16">
        <v>235</v>
      </c>
      <c r="K60" s="17">
        <v>87329</v>
      </c>
      <c r="L60" s="50">
        <v>840</v>
      </c>
      <c r="M60" s="39"/>
    </row>
    <row r="61" spans="1:13" x14ac:dyDescent="0.15">
      <c r="A61" s="21"/>
      <c r="B61" s="22" t="s">
        <v>17</v>
      </c>
      <c r="C61" s="23">
        <v>19296</v>
      </c>
      <c r="D61" s="23">
        <v>78</v>
      </c>
      <c r="E61" s="24">
        <v>51586</v>
      </c>
      <c r="F61" s="24">
        <v>235</v>
      </c>
      <c r="G61" s="23">
        <v>8389</v>
      </c>
      <c r="H61" s="23">
        <v>51</v>
      </c>
      <c r="I61" s="24">
        <v>19657</v>
      </c>
      <c r="J61" s="25">
        <v>114</v>
      </c>
      <c r="K61" s="26">
        <v>71243</v>
      </c>
      <c r="L61" s="48">
        <v>349</v>
      </c>
      <c r="M61" s="40"/>
    </row>
    <row r="62" spans="1:13" x14ac:dyDescent="0.15">
      <c r="A62" s="21"/>
      <c r="B62" s="22" t="s">
        <v>16</v>
      </c>
      <c r="C62" s="23">
        <v>19430</v>
      </c>
      <c r="D62" s="23">
        <v>93</v>
      </c>
      <c r="E62" s="24">
        <v>52333</v>
      </c>
      <c r="F62" s="24">
        <v>243</v>
      </c>
      <c r="G62" s="23">
        <v>12420</v>
      </c>
      <c r="H62" s="23">
        <v>70</v>
      </c>
      <c r="I62" s="24">
        <v>13719</v>
      </c>
      <c r="J62" s="25">
        <v>71</v>
      </c>
      <c r="K62" s="26">
        <v>66052</v>
      </c>
      <c r="L62" s="48">
        <v>314</v>
      </c>
      <c r="M62" s="40"/>
    </row>
    <row r="63" spans="1:13" ht="14" thickBot="1" x14ac:dyDescent="0.2">
      <c r="A63" s="29"/>
      <c r="B63" s="30" t="s">
        <v>94</v>
      </c>
      <c r="C63" s="31">
        <v>64424</v>
      </c>
      <c r="D63" s="31">
        <v>389</v>
      </c>
      <c r="E63" s="32">
        <v>169557</v>
      </c>
      <c r="F63" s="32">
        <v>1083</v>
      </c>
      <c r="G63" s="31">
        <v>35542</v>
      </c>
      <c r="H63" s="31">
        <v>261</v>
      </c>
      <c r="I63" s="32">
        <v>55067</v>
      </c>
      <c r="J63" s="33">
        <v>420</v>
      </c>
      <c r="K63" s="34">
        <v>224624</v>
      </c>
      <c r="L63" s="49">
        <v>1503</v>
      </c>
      <c r="M63" s="42"/>
    </row>
    <row r="64" spans="1:13" x14ac:dyDescent="0.15">
      <c r="A64" s="37" t="s">
        <v>26</v>
      </c>
      <c r="B64" s="38" t="s">
        <v>29</v>
      </c>
      <c r="C64" s="14"/>
      <c r="D64" s="14"/>
      <c r="E64" s="15">
        <v>27260</v>
      </c>
      <c r="F64" s="15">
        <v>146</v>
      </c>
      <c r="G64" s="14">
        <v>2495</v>
      </c>
      <c r="H64" s="14">
        <v>19</v>
      </c>
      <c r="I64" s="15">
        <v>5589</v>
      </c>
      <c r="J64" s="16">
        <v>50</v>
      </c>
      <c r="K64" s="17">
        <v>32849</v>
      </c>
      <c r="L64" s="50">
        <v>196</v>
      </c>
      <c r="M64" s="39"/>
    </row>
    <row r="65" spans="1:13" x14ac:dyDescent="0.15">
      <c r="A65" s="21"/>
      <c r="B65" s="22" t="s">
        <v>38</v>
      </c>
      <c r="C65" s="23"/>
      <c r="D65" s="23"/>
      <c r="E65" s="24">
        <v>31647</v>
      </c>
      <c r="F65" s="24">
        <v>230</v>
      </c>
      <c r="G65" s="23">
        <v>2353</v>
      </c>
      <c r="H65" s="23">
        <v>15</v>
      </c>
      <c r="I65" s="24">
        <v>7667</v>
      </c>
      <c r="J65" s="25">
        <v>65</v>
      </c>
      <c r="K65" s="26">
        <v>39314</v>
      </c>
      <c r="L65" s="48">
        <v>295</v>
      </c>
      <c r="M65" s="40"/>
    </row>
    <row r="66" spans="1:13" x14ac:dyDescent="0.15">
      <c r="A66" s="21"/>
      <c r="B66" s="22" t="s">
        <v>9</v>
      </c>
      <c r="C66" s="23"/>
      <c r="D66" s="23"/>
      <c r="E66" s="24">
        <v>8910</v>
      </c>
      <c r="F66" s="24">
        <v>32</v>
      </c>
      <c r="G66" s="23">
        <v>906</v>
      </c>
      <c r="H66" s="23">
        <v>6</v>
      </c>
      <c r="I66" s="24">
        <v>2199</v>
      </c>
      <c r="J66" s="25">
        <v>9</v>
      </c>
      <c r="K66" s="26">
        <v>11109</v>
      </c>
      <c r="L66" s="48">
        <v>41</v>
      </c>
      <c r="M66" s="40"/>
    </row>
    <row r="67" spans="1:13" x14ac:dyDescent="0.15">
      <c r="A67" s="21"/>
      <c r="B67" s="22" t="s">
        <v>19</v>
      </c>
      <c r="C67" s="23"/>
      <c r="D67" s="23"/>
      <c r="E67" s="24">
        <v>22507</v>
      </c>
      <c r="F67" s="24">
        <v>108</v>
      </c>
      <c r="G67" s="23">
        <v>1772</v>
      </c>
      <c r="H67" s="23">
        <v>17</v>
      </c>
      <c r="I67" s="24">
        <v>4485</v>
      </c>
      <c r="J67" s="25">
        <v>27</v>
      </c>
      <c r="K67" s="26">
        <v>26992</v>
      </c>
      <c r="L67" s="48">
        <v>135</v>
      </c>
      <c r="M67" s="40"/>
    </row>
    <row r="68" spans="1:13" x14ac:dyDescent="0.15">
      <c r="A68" s="21"/>
      <c r="B68" s="22" t="s">
        <v>32</v>
      </c>
      <c r="C68" s="23"/>
      <c r="D68" s="23"/>
      <c r="E68" s="24">
        <v>68692</v>
      </c>
      <c r="F68" s="24">
        <v>414</v>
      </c>
      <c r="G68" s="23">
        <v>10352</v>
      </c>
      <c r="H68" s="23">
        <v>61</v>
      </c>
      <c r="I68" s="24">
        <v>11734</v>
      </c>
      <c r="J68" s="25">
        <v>73</v>
      </c>
      <c r="K68" s="26">
        <v>80426</v>
      </c>
      <c r="L68" s="48">
        <v>487</v>
      </c>
      <c r="M68" s="40"/>
    </row>
    <row r="69" spans="1:13" x14ac:dyDescent="0.15">
      <c r="A69" s="21"/>
      <c r="B69" s="41" t="s">
        <v>26</v>
      </c>
      <c r="C69" s="23">
        <v>58183</v>
      </c>
      <c r="D69" s="23">
        <v>294</v>
      </c>
      <c r="E69" s="24">
        <v>50436</v>
      </c>
      <c r="F69" s="24">
        <v>290</v>
      </c>
      <c r="G69" s="23">
        <v>5632</v>
      </c>
      <c r="H69" s="23">
        <v>35</v>
      </c>
      <c r="I69" s="24">
        <v>18067</v>
      </c>
      <c r="J69" s="25">
        <v>110</v>
      </c>
      <c r="K69" s="26">
        <v>68503</v>
      </c>
      <c r="L69" s="48">
        <v>400</v>
      </c>
      <c r="M69" s="40"/>
    </row>
    <row r="70" spans="1:13" ht="14" thickBot="1" x14ac:dyDescent="0.2">
      <c r="A70" s="29"/>
      <c r="B70" s="30" t="s">
        <v>94</v>
      </c>
      <c r="C70" s="31">
        <v>58183</v>
      </c>
      <c r="D70" s="31">
        <v>294</v>
      </c>
      <c r="E70" s="32">
        <v>209452</v>
      </c>
      <c r="F70" s="32">
        <v>1220</v>
      </c>
      <c r="G70" s="31">
        <v>23510</v>
      </c>
      <c r="H70" s="31">
        <v>153</v>
      </c>
      <c r="I70" s="32">
        <v>49741</v>
      </c>
      <c r="J70" s="33">
        <v>334</v>
      </c>
      <c r="K70" s="34">
        <v>259193</v>
      </c>
      <c r="L70" s="49">
        <v>1554</v>
      </c>
      <c r="M70" s="42"/>
    </row>
    <row r="71" spans="1:13" x14ac:dyDescent="0.15">
      <c r="A71" s="37" t="s">
        <v>65</v>
      </c>
      <c r="B71" s="38" t="s">
        <v>71</v>
      </c>
      <c r="C71" s="14"/>
      <c r="D71" s="14"/>
      <c r="E71" s="15">
        <v>21795</v>
      </c>
      <c r="F71" s="15">
        <v>405</v>
      </c>
      <c r="G71" s="14">
        <v>2718</v>
      </c>
      <c r="H71" s="14">
        <v>71</v>
      </c>
      <c r="I71" s="15">
        <v>4697</v>
      </c>
      <c r="J71" s="16">
        <v>89</v>
      </c>
      <c r="K71" s="17">
        <v>26492</v>
      </c>
      <c r="L71" s="50">
        <v>494</v>
      </c>
      <c r="M71" s="39"/>
    </row>
    <row r="72" spans="1:13" x14ac:dyDescent="0.15">
      <c r="A72" s="21"/>
      <c r="B72" s="22" t="s">
        <v>73</v>
      </c>
      <c r="C72" s="23"/>
      <c r="D72" s="23"/>
      <c r="E72" s="24">
        <v>57512</v>
      </c>
      <c r="F72" s="24">
        <v>1152</v>
      </c>
      <c r="G72" s="23">
        <v>11332</v>
      </c>
      <c r="H72" s="23">
        <v>265</v>
      </c>
      <c r="I72" s="24">
        <v>18945</v>
      </c>
      <c r="J72" s="25">
        <v>411</v>
      </c>
      <c r="K72" s="26">
        <v>76457</v>
      </c>
      <c r="L72" s="48">
        <v>1563</v>
      </c>
      <c r="M72" s="40"/>
    </row>
    <row r="73" spans="1:13" x14ac:dyDescent="0.15">
      <c r="A73" s="21"/>
      <c r="B73" s="22" t="s">
        <v>65</v>
      </c>
      <c r="C73" s="23">
        <v>43474</v>
      </c>
      <c r="D73" s="23">
        <v>825</v>
      </c>
      <c r="E73" s="24">
        <v>35664</v>
      </c>
      <c r="F73" s="24">
        <v>560</v>
      </c>
      <c r="G73" s="23">
        <v>5507</v>
      </c>
      <c r="H73" s="23">
        <v>109</v>
      </c>
      <c r="I73" s="24">
        <v>8963</v>
      </c>
      <c r="J73" s="25">
        <v>188</v>
      </c>
      <c r="K73" s="26">
        <v>44627</v>
      </c>
      <c r="L73" s="48">
        <v>748</v>
      </c>
      <c r="M73" s="40"/>
    </row>
    <row r="74" spans="1:13" ht="14" thickBot="1" x14ac:dyDescent="0.2">
      <c r="A74" s="29"/>
      <c r="B74" s="30" t="s">
        <v>94</v>
      </c>
      <c r="C74" s="31">
        <v>43474</v>
      </c>
      <c r="D74" s="31">
        <v>825</v>
      </c>
      <c r="E74" s="32">
        <v>114971</v>
      </c>
      <c r="F74" s="32">
        <v>2117</v>
      </c>
      <c r="G74" s="31">
        <v>19557</v>
      </c>
      <c r="H74" s="31">
        <v>445</v>
      </c>
      <c r="I74" s="32">
        <v>32605</v>
      </c>
      <c r="J74" s="33">
        <v>688</v>
      </c>
      <c r="K74" s="34">
        <v>147576</v>
      </c>
      <c r="L74" s="49">
        <v>2805</v>
      </c>
      <c r="M74" s="42"/>
    </row>
    <row r="75" spans="1:13" x14ac:dyDescent="0.15">
      <c r="A75" s="37" t="s">
        <v>49</v>
      </c>
      <c r="B75" s="38" t="s">
        <v>74</v>
      </c>
      <c r="C75" s="14"/>
      <c r="D75" s="14"/>
      <c r="E75" s="15">
        <v>18437</v>
      </c>
      <c r="F75" s="15">
        <v>354</v>
      </c>
      <c r="G75" s="14">
        <v>3264</v>
      </c>
      <c r="H75" s="14">
        <v>78</v>
      </c>
      <c r="I75" s="15">
        <v>4827</v>
      </c>
      <c r="J75" s="16">
        <v>103</v>
      </c>
      <c r="K75" s="17">
        <v>23264</v>
      </c>
      <c r="L75" s="50">
        <v>457</v>
      </c>
      <c r="M75" s="39"/>
    </row>
    <row r="76" spans="1:13" x14ac:dyDescent="0.15">
      <c r="A76" s="21"/>
      <c r="B76" s="22" t="s">
        <v>50</v>
      </c>
      <c r="C76" s="23"/>
      <c r="D76" s="23"/>
      <c r="E76" s="24">
        <v>28816</v>
      </c>
      <c r="F76" s="24">
        <v>332</v>
      </c>
      <c r="G76" s="23">
        <v>4598</v>
      </c>
      <c r="H76" s="23">
        <v>44</v>
      </c>
      <c r="I76" s="24">
        <v>8788</v>
      </c>
      <c r="J76" s="25">
        <v>110</v>
      </c>
      <c r="K76" s="26">
        <v>37604</v>
      </c>
      <c r="L76" s="48">
        <v>442</v>
      </c>
      <c r="M76" s="40"/>
    </row>
    <row r="77" spans="1:13" x14ac:dyDescent="0.15">
      <c r="A77" s="21"/>
      <c r="B77" s="22" t="s">
        <v>60</v>
      </c>
      <c r="C77" s="23"/>
      <c r="D77" s="23"/>
      <c r="E77" s="24">
        <v>14580</v>
      </c>
      <c r="F77" s="24">
        <v>124</v>
      </c>
      <c r="G77" s="23">
        <v>1708</v>
      </c>
      <c r="H77" s="23">
        <v>9</v>
      </c>
      <c r="I77" s="24">
        <v>3173</v>
      </c>
      <c r="J77" s="25">
        <v>125</v>
      </c>
      <c r="K77" s="26">
        <v>17753</v>
      </c>
      <c r="L77" s="48">
        <v>249</v>
      </c>
      <c r="M77" s="40"/>
    </row>
    <row r="78" spans="1:13" x14ac:dyDescent="0.15">
      <c r="A78" s="21"/>
      <c r="B78" s="22" t="s">
        <v>41</v>
      </c>
      <c r="C78" s="23"/>
      <c r="D78" s="23"/>
      <c r="E78" s="24">
        <v>32523</v>
      </c>
      <c r="F78" s="24">
        <v>268</v>
      </c>
      <c r="G78" s="23">
        <v>6291</v>
      </c>
      <c r="H78" s="23">
        <v>51</v>
      </c>
      <c r="I78" s="24">
        <v>8306</v>
      </c>
      <c r="J78" s="25">
        <v>95</v>
      </c>
      <c r="K78" s="26">
        <v>40829</v>
      </c>
      <c r="L78" s="48">
        <v>363</v>
      </c>
      <c r="M78" s="40"/>
    </row>
    <row r="79" spans="1:13" x14ac:dyDescent="0.15">
      <c r="A79" s="21"/>
      <c r="B79" s="22" t="s">
        <v>57</v>
      </c>
      <c r="C79" s="23"/>
      <c r="D79" s="23"/>
      <c r="E79" s="24">
        <v>29292</v>
      </c>
      <c r="F79" s="24">
        <v>384</v>
      </c>
      <c r="G79" s="23">
        <v>4570</v>
      </c>
      <c r="H79" s="23">
        <v>69</v>
      </c>
      <c r="I79" s="24">
        <v>8530</v>
      </c>
      <c r="J79" s="25">
        <v>121</v>
      </c>
      <c r="K79" s="26">
        <v>37822</v>
      </c>
      <c r="L79" s="48">
        <v>505</v>
      </c>
      <c r="M79" s="40"/>
    </row>
    <row r="80" spans="1:13" x14ac:dyDescent="0.15">
      <c r="A80" s="21"/>
      <c r="B80" s="41" t="s">
        <v>79</v>
      </c>
      <c r="C80" s="23"/>
      <c r="D80" s="23"/>
      <c r="E80" s="24">
        <v>23732</v>
      </c>
      <c r="F80" s="24">
        <v>674</v>
      </c>
      <c r="G80" s="23">
        <v>3681</v>
      </c>
      <c r="H80" s="23">
        <v>115</v>
      </c>
      <c r="I80" s="24">
        <v>5723</v>
      </c>
      <c r="J80" s="25">
        <v>108</v>
      </c>
      <c r="K80" s="26">
        <v>29455</v>
      </c>
      <c r="L80" s="48">
        <v>782</v>
      </c>
      <c r="M80" s="40"/>
    </row>
    <row r="81" spans="1:13" x14ac:dyDescent="0.15">
      <c r="A81" s="21"/>
      <c r="B81" s="41" t="s">
        <v>49</v>
      </c>
      <c r="C81" s="23">
        <v>91290</v>
      </c>
      <c r="D81" s="23">
        <v>1143</v>
      </c>
      <c r="E81" s="24">
        <v>60476</v>
      </c>
      <c r="F81" s="24">
        <v>697</v>
      </c>
      <c r="G81" s="23">
        <v>7386</v>
      </c>
      <c r="H81" s="23">
        <v>196</v>
      </c>
      <c r="I81" s="24">
        <v>12948</v>
      </c>
      <c r="J81" s="25">
        <v>135</v>
      </c>
      <c r="K81" s="26">
        <v>73424</v>
      </c>
      <c r="L81" s="48">
        <v>832</v>
      </c>
      <c r="M81" s="40"/>
    </row>
    <row r="82" spans="1:13" ht="14" thickBot="1" x14ac:dyDescent="0.2">
      <c r="A82" s="29"/>
      <c r="B82" s="30" t="s">
        <v>94</v>
      </c>
      <c r="C82" s="31">
        <v>91290</v>
      </c>
      <c r="D82" s="31">
        <v>1143</v>
      </c>
      <c r="E82" s="32">
        <v>207856</v>
      </c>
      <c r="F82" s="32">
        <v>2833</v>
      </c>
      <c r="G82" s="31">
        <v>31498</v>
      </c>
      <c r="H82" s="31">
        <v>562</v>
      </c>
      <c r="I82" s="32">
        <v>52295</v>
      </c>
      <c r="J82" s="33">
        <v>797</v>
      </c>
      <c r="K82" s="34">
        <v>260151</v>
      </c>
      <c r="L82" s="49">
        <v>3630</v>
      </c>
      <c r="M82" s="42"/>
    </row>
    <row r="83" spans="1:13" x14ac:dyDescent="0.15">
      <c r="A83" s="37" t="s">
        <v>36</v>
      </c>
      <c r="B83" s="38" t="s">
        <v>48</v>
      </c>
      <c r="C83" s="14"/>
      <c r="D83" s="14"/>
      <c r="E83" s="15">
        <v>51932</v>
      </c>
      <c r="F83" s="15">
        <v>541</v>
      </c>
      <c r="G83" s="14">
        <v>6966</v>
      </c>
      <c r="H83" s="14">
        <v>91</v>
      </c>
      <c r="I83" s="15">
        <v>12195</v>
      </c>
      <c r="J83" s="16">
        <v>146</v>
      </c>
      <c r="K83" s="17">
        <v>64127</v>
      </c>
      <c r="L83" s="50">
        <v>687</v>
      </c>
      <c r="M83" s="39"/>
    </row>
    <row r="84" spans="1:13" x14ac:dyDescent="0.15">
      <c r="A84" s="21"/>
      <c r="B84" s="22" t="s">
        <v>5</v>
      </c>
      <c r="C84" s="23"/>
      <c r="D84" s="23"/>
      <c r="E84" s="24">
        <v>7257</v>
      </c>
      <c r="F84" s="24">
        <v>20</v>
      </c>
      <c r="G84" s="23">
        <v>4446</v>
      </c>
      <c r="H84" s="23">
        <v>20</v>
      </c>
      <c r="I84" s="24">
        <v>4468</v>
      </c>
      <c r="J84" s="25">
        <v>13</v>
      </c>
      <c r="K84" s="26">
        <v>11725</v>
      </c>
      <c r="L84" s="48">
        <v>33</v>
      </c>
      <c r="M84" s="40"/>
    </row>
    <row r="85" spans="1:13" x14ac:dyDescent="0.15">
      <c r="A85" s="21"/>
      <c r="B85" s="22" t="s">
        <v>52</v>
      </c>
      <c r="C85" s="23"/>
      <c r="D85" s="23"/>
      <c r="E85" s="24">
        <v>28412</v>
      </c>
      <c r="F85" s="24">
        <v>339</v>
      </c>
      <c r="G85" s="23">
        <v>5163</v>
      </c>
      <c r="H85" s="23">
        <v>25</v>
      </c>
      <c r="I85" s="24">
        <v>8927</v>
      </c>
      <c r="J85" s="25">
        <v>111</v>
      </c>
      <c r="K85" s="26">
        <v>37339</v>
      </c>
      <c r="L85" s="48">
        <v>450</v>
      </c>
      <c r="M85" s="40"/>
    </row>
    <row r="86" spans="1:13" x14ac:dyDescent="0.15">
      <c r="A86" s="21"/>
      <c r="B86" s="22" t="s">
        <v>47</v>
      </c>
      <c r="C86" s="23"/>
      <c r="D86" s="23"/>
      <c r="E86" s="24">
        <v>15709</v>
      </c>
      <c r="F86" s="24">
        <v>183</v>
      </c>
      <c r="G86" s="23">
        <v>4951</v>
      </c>
      <c r="H86" s="23">
        <v>63</v>
      </c>
      <c r="I86" s="24">
        <v>3995</v>
      </c>
      <c r="J86" s="25">
        <v>28</v>
      </c>
      <c r="K86" s="26">
        <v>19704</v>
      </c>
      <c r="L86" s="48">
        <v>211</v>
      </c>
      <c r="M86" s="40"/>
    </row>
    <row r="87" spans="1:13" x14ac:dyDescent="0.15">
      <c r="A87" s="21"/>
      <c r="B87" s="22" t="s">
        <v>18</v>
      </c>
      <c r="C87" s="23"/>
      <c r="D87" s="23"/>
      <c r="E87" s="24">
        <v>10648</v>
      </c>
      <c r="F87" s="24">
        <v>53</v>
      </c>
      <c r="G87" s="23">
        <v>1187</v>
      </c>
      <c r="H87" s="23">
        <v>6</v>
      </c>
      <c r="I87" s="24">
        <v>2740</v>
      </c>
      <c r="J87" s="25">
        <v>13</v>
      </c>
      <c r="K87" s="26">
        <v>13388</v>
      </c>
      <c r="L87" s="48">
        <v>66</v>
      </c>
      <c r="M87" s="40"/>
    </row>
    <row r="88" spans="1:13" x14ac:dyDescent="0.15">
      <c r="A88" s="21"/>
      <c r="B88" s="41" t="s">
        <v>21</v>
      </c>
      <c r="C88" s="23"/>
      <c r="D88" s="23"/>
      <c r="E88" s="24">
        <v>31774</v>
      </c>
      <c r="F88" s="24">
        <v>171</v>
      </c>
      <c r="G88" s="23">
        <v>1927</v>
      </c>
      <c r="H88" s="23">
        <v>11</v>
      </c>
      <c r="I88" s="24">
        <v>8881</v>
      </c>
      <c r="J88" s="25">
        <v>42</v>
      </c>
      <c r="K88" s="26">
        <v>40655</v>
      </c>
      <c r="L88" s="48">
        <v>213</v>
      </c>
      <c r="M88" s="40"/>
    </row>
    <row r="89" spans="1:13" x14ac:dyDescent="0.15">
      <c r="A89" s="21"/>
      <c r="B89" s="41" t="s">
        <v>7</v>
      </c>
      <c r="C89" s="23"/>
      <c r="D89" s="23"/>
      <c r="E89" s="24">
        <v>17573</v>
      </c>
      <c r="F89" s="24">
        <v>55</v>
      </c>
      <c r="G89" s="23">
        <v>2134</v>
      </c>
      <c r="H89" s="23">
        <v>18</v>
      </c>
      <c r="I89" s="24">
        <v>7079</v>
      </c>
      <c r="J89" s="25">
        <v>21</v>
      </c>
      <c r="K89" s="26">
        <v>24652</v>
      </c>
      <c r="L89" s="48">
        <v>76</v>
      </c>
      <c r="M89" s="40"/>
    </row>
    <row r="90" spans="1:13" x14ac:dyDescent="0.15">
      <c r="A90" s="21"/>
      <c r="B90" s="41" t="s">
        <v>36</v>
      </c>
      <c r="C90" s="23">
        <v>36490</v>
      </c>
      <c r="D90" s="23">
        <v>330</v>
      </c>
      <c r="E90" s="24">
        <v>30278</v>
      </c>
      <c r="F90" s="24">
        <v>223</v>
      </c>
      <c r="G90" s="23">
        <v>1664</v>
      </c>
      <c r="H90" s="23">
        <v>7</v>
      </c>
      <c r="I90" s="24">
        <v>9144</v>
      </c>
      <c r="J90" s="25">
        <v>53</v>
      </c>
      <c r="K90" s="26">
        <v>39422</v>
      </c>
      <c r="L90" s="48">
        <v>276</v>
      </c>
      <c r="M90" s="40"/>
    </row>
    <row r="91" spans="1:13" x14ac:dyDescent="0.15">
      <c r="A91" s="21"/>
      <c r="B91" s="41" t="s">
        <v>34</v>
      </c>
      <c r="C91" s="23"/>
      <c r="D91" s="23"/>
      <c r="E91" s="24">
        <v>12745</v>
      </c>
      <c r="F91" s="24">
        <v>89</v>
      </c>
      <c r="G91" s="23">
        <v>4299</v>
      </c>
      <c r="H91" s="23">
        <v>14</v>
      </c>
      <c r="I91" s="24">
        <v>3527</v>
      </c>
      <c r="J91" s="25">
        <v>16</v>
      </c>
      <c r="K91" s="26">
        <v>16272</v>
      </c>
      <c r="L91" s="48">
        <v>105</v>
      </c>
      <c r="M91" s="40"/>
    </row>
    <row r="92" spans="1:13" x14ac:dyDescent="0.15">
      <c r="A92" s="21"/>
      <c r="B92" s="41" t="s">
        <v>12</v>
      </c>
      <c r="C92" s="23"/>
      <c r="D92" s="23"/>
      <c r="E92" s="24">
        <v>19333</v>
      </c>
      <c r="F92" s="24">
        <v>78</v>
      </c>
      <c r="G92" s="23">
        <v>3955</v>
      </c>
      <c r="H92" s="23">
        <v>12</v>
      </c>
      <c r="I92" s="24">
        <v>6927</v>
      </c>
      <c r="J92" s="25">
        <v>30</v>
      </c>
      <c r="K92" s="26">
        <v>26260</v>
      </c>
      <c r="L92" s="48">
        <v>108</v>
      </c>
      <c r="M92" s="40"/>
    </row>
    <row r="93" spans="1:13" ht="14" thickBot="1" x14ac:dyDescent="0.2">
      <c r="A93" s="29"/>
      <c r="B93" s="30" t="s">
        <v>94</v>
      </c>
      <c r="C93" s="31">
        <v>36490</v>
      </c>
      <c r="D93" s="31">
        <v>330</v>
      </c>
      <c r="E93" s="32">
        <v>225661</v>
      </c>
      <c r="F93" s="32">
        <v>1752</v>
      </c>
      <c r="G93" s="31">
        <v>36692</v>
      </c>
      <c r="H93" s="31">
        <v>267</v>
      </c>
      <c r="I93" s="32">
        <v>67883</v>
      </c>
      <c r="J93" s="33">
        <v>473</v>
      </c>
      <c r="K93" s="34">
        <v>293544</v>
      </c>
      <c r="L93" s="49">
        <v>2225</v>
      </c>
      <c r="M93" s="42"/>
    </row>
    <row r="94" spans="1:13" x14ac:dyDescent="0.15">
      <c r="A94" s="37" t="s">
        <v>53</v>
      </c>
      <c r="B94" s="38" t="s">
        <v>63</v>
      </c>
      <c r="C94" s="14"/>
      <c r="D94" s="14"/>
      <c r="E94" s="15">
        <v>17325</v>
      </c>
      <c r="F94" s="15">
        <v>270</v>
      </c>
      <c r="G94" s="14">
        <v>2437</v>
      </c>
      <c r="H94" s="14">
        <v>39</v>
      </c>
      <c r="I94" s="15">
        <v>4094</v>
      </c>
      <c r="J94" s="16">
        <v>58</v>
      </c>
      <c r="K94" s="17">
        <v>21419</v>
      </c>
      <c r="L94" s="50">
        <v>328</v>
      </c>
      <c r="M94" s="39"/>
    </row>
    <row r="95" spans="1:13" x14ac:dyDescent="0.15">
      <c r="A95" s="21"/>
      <c r="B95" s="22" t="s">
        <v>81</v>
      </c>
      <c r="C95" s="23"/>
      <c r="D95" s="23"/>
      <c r="E95" s="24">
        <v>42373</v>
      </c>
      <c r="F95" s="24">
        <v>1353</v>
      </c>
      <c r="G95" s="23">
        <v>6868</v>
      </c>
      <c r="H95" s="23">
        <v>185</v>
      </c>
      <c r="I95" s="24">
        <v>11534</v>
      </c>
      <c r="J95" s="25">
        <v>383</v>
      </c>
      <c r="K95" s="26">
        <v>53907</v>
      </c>
      <c r="L95" s="48">
        <v>1736</v>
      </c>
      <c r="M95" s="40"/>
    </row>
    <row r="96" spans="1:13" x14ac:dyDescent="0.15">
      <c r="A96" s="21"/>
      <c r="B96" s="22" t="s">
        <v>70</v>
      </c>
      <c r="C96" s="23"/>
      <c r="D96" s="23"/>
      <c r="E96" s="24">
        <v>15821</v>
      </c>
      <c r="F96" s="24">
        <v>288</v>
      </c>
      <c r="G96" s="23">
        <v>3507</v>
      </c>
      <c r="H96" s="23">
        <v>77</v>
      </c>
      <c r="I96" s="24">
        <v>4784</v>
      </c>
      <c r="J96" s="25">
        <v>96</v>
      </c>
      <c r="K96" s="26">
        <v>20605</v>
      </c>
      <c r="L96" s="48">
        <v>384</v>
      </c>
      <c r="M96" s="40"/>
    </row>
    <row r="97" spans="1:13" x14ac:dyDescent="0.15">
      <c r="A97" s="21"/>
      <c r="B97" s="22" t="s">
        <v>53</v>
      </c>
      <c r="C97" s="23">
        <v>58463</v>
      </c>
      <c r="D97" s="23">
        <v>1024</v>
      </c>
      <c r="E97" s="24">
        <v>86398</v>
      </c>
      <c r="F97" s="24">
        <v>1071</v>
      </c>
      <c r="G97" s="23">
        <v>13699</v>
      </c>
      <c r="H97" s="23">
        <v>175</v>
      </c>
      <c r="I97" s="24">
        <v>24757</v>
      </c>
      <c r="J97" s="25">
        <v>321</v>
      </c>
      <c r="K97" s="26">
        <v>111155</v>
      </c>
      <c r="L97" s="48">
        <v>1392</v>
      </c>
      <c r="M97" s="40"/>
    </row>
    <row r="98" spans="1:13" ht="14" thickBot="1" x14ac:dyDescent="0.2">
      <c r="A98" s="29"/>
      <c r="B98" s="30" t="s">
        <v>94</v>
      </c>
      <c r="C98" s="31">
        <v>58463</v>
      </c>
      <c r="D98" s="31">
        <v>1024</v>
      </c>
      <c r="E98" s="32">
        <v>161917</v>
      </c>
      <c r="F98" s="32">
        <v>2982</v>
      </c>
      <c r="G98" s="31">
        <v>26511</v>
      </c>
      <c r="H98" s="31">
        <v>476</v>
      </c>
      <c r="I98" s="32">
        <v>45169</v>
      </c>
      <c r="J98" s="33">
        <v>858</v>
      </c>
      <c r="K98" s="34">
        <v>207086</v>
      </c>
      <c r="L98" s="49">
        <v>3840</v>
      </c>
      <c r="M98" s="42"/>
    </row>
    <row r="99" spans="1:13" ht="14" thickBot="1" x14ac:dyDescent="0.2">
      <c r="A99" s="51" t="s">
        <v>95</v>
      </c>
      <c r="B99" s="52"/>
      <c r="C99" s="53">
        <f t="shared" ref="C99:J99" si="0">SUM(C98,C93,C82,C74,C70,C63,C59,C55,C48,C38,C31,C27,C22,C17,C13,C9)</f>
        <v>911109</v>
      </c>
      <c r="D99" s="53">
        <f t="shared" si="0"/>
        <v>9311</v>
      </c>
      <c r="E99" s="53">
        <v>2581113</v>
      </c>
      <c r="F99" s="53">
        <v>25850</v>
      </c>
      <c r="G99" s="53">
        <f t="shared" si="0"/>
        <v>431866</v>
      </c>
      <c r="H99" s="53">
        <f t="shared" si="0"/>
        <v>4742</v>
      </c>
      <c r="I99" s="53">
        <f t="shared" si="0"/>
        <v>735040</v>
      </c>
      <c r="J99" s="54">
        <f t="shared" si="0"/>
        <v>7817</v>
      </c>
      <c r="K99" s="54">
        <v>3316153</v>
      </c>
      <c r="L99" s="55">
        <v>33667</v>
      </c>
      <c r="M99" s="56"/>
    </row>
    <row r="100" spans="1:13" x14ac:dyDescent="0.15">
      <c r="F100" s="57">
        <f>F99/E99</f>
        <v>1.0015059394919944E-2</v>
      </c>
      <c r="J100" s="57">
        <f>J99/I99</f>
        <v>1.0634795385285155E-2</v>
      </c>
    </row>
  </sheetData>
  <mergeCells count="7">
    <mergeCell ref="C1:F1"/>
    <mergeCell ref="G1:J1"/>
    <mergeCell ref="K1:L1"/>
    <mergeCell ref="A2:A3"/>
    <mergeCell ref="K2:K3"/>
    <mergeCell ref="L2:L3"/>
    <mergeCell ref="B2:B3"/>
  </mergeCells>
  <conditionalFormatting sqref="M4:M99">
    <cfRule type="cellIs" dxfId="1" priority="2" operator="greaterThan">
      <formula>1</formula>
    </cfRule>
  </conditionalFormatting>
  <conditionalFormatting sqref="M4:M98">
    <cfRule type="cellIs" dxfId="0" priority="1" operator="greaterThan">
      <formula>0.01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7C74-EAEA-2A4A-BEB0-4809E1FAFBA4}">
  <dimension ref="A1:C48"/>
  <sheetViews>
    <sheetView zoomScale="130" zoomScaleNormal="130" workbookViewId="0">
      <selection activeCell="E7" sqref="E7"/>
    </sheetView>
  </sheetViews>
  <sheetFormatPr baseColWidth="10" defaultColWidth="9.1640625" defaultRowHeight="13" x14ac:dyDescent="0.15"/>
  <cols>
    <col min="1" max="1" width="21.33203125" style="58" customWidth="1"/>
    <col min="2" max="2" width="19.83203125" style="58" customWidth="1"/>
    <col min="3" max="3" width="12.6640625" style="58" customWidth="1"/>
    <col min="4" max="16384" width="9.1640625" style="58"/>
  </cols>
  <sheetData>
    <row r="1" spans="1:3" ht="15.5" customHeight="1" thickBot="1" x14ac:dyDescent="0.2">
      <c r="A1" s="61" t="s">
        <v>0</v>
      </c>
      <c r="B1" s="62" t="s">
        <v>1</v>
      </c>
      <c r="C1" s="63" t="s">
        <v>2</v>
      </c>
    </row>
    <row r="2" spans="1:3" x14ac:dyDescent="0.15">
      <c r="A2" s="64" t="s">
        <v>42</v>
      </c>
      <c r="B2" s="65">
        <v>46000</v>
      </c>
      <c r="C2" s="66">
        <v>194</v>
      </c>
    </row>
    <row r="3" spans="1:3" ht="14" thickBot="1" x14ac:dyDescent="0.2">
      <c r="A3" s="67" t="s">
        <v>54</v>
      </c>
      <c r="B3" s="68">
        <v>31200</v>
      </c>
      <c r="C3" s="69">
        <v>168</v>
      </c>
    </row>
    <row r="4" spans="1:3" x14ac:dyDescent="0.15">
      <c r="A4" s="64" t="s">
        <v>62</v>
      </c>
      <c r="B4" s="65">
        <v>24170</v>
      </c>
      <c r="C4" s="66">
        <v>138</v>
      </c>
    </row>
    <row r="5" spans="1:3" x14ac:dyDescent="0.15">
      <c r="A5" s="67" t="s">
        <v>59</v>
      </c>
      <c r="B5" s="68">
        <v>57513</v>
      </c>
      <c r="C5" s="69">
        <v>381</v>
      </c>
    </row>
    <row r="6" spans="1:3" x14ac:dyDescent="0.15">
      <c r="A6" s="67" t="s">
        <v>67</v>
      </c>
      <c r="B6" s="68">
        <v>37659</v>
      </c>
      <c r="C6" s="69">
        <v>207</v>
      </c>
    </row>
    <row r="7" spans="1:3" ht="14" thickBot="1" x14ac:dyDescent="0.2">
      <c r="A7" s="67" t="s">
        <v>44</v>
      </c>
      <c r="B7" s="68">
        <v>12210</v>
      </c>
      <c r="C7" s="69">
        <v>54</v>
      </c>
    </row>
    <row r="8" spans="1:3" x14ac:dyDescent="0.15">
      <c r="A8" s="64" t="s">
        <v>69</v>
      </c>
      <c r="B8" s="65">
        <v>32750</v>
      </c>
      <c r="C8" s="66">
        <v>197</v>
      </c>
    </row>
    <row r="9" spans="1:3" x14ac:dyDescent="0.15">
      <c r="A9" s="67" t="s">
        <v>55</v>
      </c>
      <c r="B9" s="68">
        <v>6142</v>
      </c>
      <c r="C9" s="69">
        <v>17</v>
      </c>
    </row>
    <row r="10" spans="1:3" x14ac:dyDescent="0.15">
      <c r="A10" s="67" t="s">
        <v>40</v>
      </c>
      <c r="B10" s="68">
        <v>62790</v>
      </c>
      <c r="C10" s="69">
        <v>211</v>
      </c>
    </row>
    <row r="11" spans="1:3" x14ac:dyDescent="0.15">
      <c r="A11" s="67" t="s">
        <v>68</v>
      </c>
      <c r="B11" s="68">
        <v>19396</v>
      </c>
      <c r="C11" s="69">
        <v>111</v>
      </c>
    </row>
    <row r="12" spans="1:3" x14ac:dyDescent="0.15">
      <c r="A12" s="67" t="s">
        <v>45</v>
      </c>
      <c r="B12" s="68">
        <v>12966</v>
      </c>
      <c r="C12" s="69">
        <v>43</v>
      </c>
    </row>
    <row r="13" spans="1:3" ht="14" thickBot="1" x14ac:dyDescent="0.2">
      <c r="A13" s="67" t="s">
        <v>46</v>
      </c>
      <c r="B13" s="68">
        <v>45424</v>
      </c>
      <c r="C13" s="69">
        <v>281</v>
      </c>
    </row>
    <row r="14" spans="1:3" x14ac:dyDescent="0.15">
      <c r="A14" s="70" t="s">
        <v>64</v>
      </c>
      <c r="B14" s="65">
        <v>43983</v>
      </c>
      <c r="C14" s="66">
        <v>366</v>
      </c>
    </row>
    <row r="15" spans="1:3" x14ac:dyDescent="0.15">
      <c r="A15" s="67" t="s">
        <v>72</v>
      </c>
      <c r="B15" s="68">
        <v>43252</v>
      </c>
      <c r="C15" s="71">
        <v>390</v>
      </c>
    </row>
    <row r="16" spans="1:3" x14ac:dyDescent="0.15">
      <c r="A16" s="67" t="s">
        <v>77</v>
      </c>
      <c r="B16" s="68">
        <v>17747</v>
      </c>
      <c r="C16" s="71">
        <v>172</v>
      </c>
    </row>
    <row r="17" spans="1:3" x14ac:dyDescent="0.15">
      <c r="A17" s="67" t="s">
        <v>66</v>
      </c>
      <c r="B17" s="68">
        <v>58098</v>
      </c>
      <c r="C17" s="71">
        <v>364</v>
      </c>
    </row>
    <row r="18" spans="1:3" x14ac:dyDescent="0.15">
      <c r="A18" s="67" t="s">
        <v>39</v>
      </c>
      <c r="B18" s="68">
        <v>108271</v>
      </c>
      <c r="C18" s="71">
        <v>472</v>
      </c>
    </row>
    <row r="19" spans="1:3" x14ac:dyDescent="0.15">
      <c r="A19" s="67" t="s">
        <v>78</v>
      </c>
      <c r="B19" s="68">
        <v>34757</v>
      </c>
      <c r="C19" s="71">
        <v>295</v>
      </c>
    </row>
    <row r="20" spans="1:3" x14ac:dyDescent="0.15">
      <c r="A20" s="67" t="s">
        <v>80</v>
      </c>
      <c r="B20" s="68">
        <v>27234</v>
      </c>
      <c r="C20" s="71">
        <v>354</v>
      </c>
    </row>
    <row r="21" spans="1:3" x14ac:dyDescent="0.15">
      <c r="A21" s="67" t="s">
        <v>51</v>
      </c>
      <c r="B21" s="68">
        <v>10764</v>
      </c>
      <c r="C21" s="71">
        <v>63</v>
      </c>
    </row>
    <row r="22" spans="1:3" ht="14" thickBot="1" x14ac:dyDescent="0.2">
      <c r="A22" s="67" t="s">
        <v>56</v>
      </c>
      <c r="B22" s="68">
        <v>16705</v>
      </c>
      <c r="C22" s="71">
        <v>85</v>
      </c>
    </row>
    <row r="23" spans="1:3" x14ac:dyDescent="0.15">
      <c r="A23" s="64" t="s">
        <v>37</v>
      </c>
      <c r="B23" s="65">
        <v>19087</v>
      </c>
      <c r="C23" s="66">
        <v>72</v>
      </c>
    </row>
    <row r="24" spans="1:3" ht="14" thickBot="1" x14ac:dyDescent="0.2">
      <c r="A24" s="67" t="s">
        <v>58</v>
      </c>
      <c r="B24" s="68">
        <v>53712</v>
      </c>
      <c r="C24" s="71">
        <v>361</v>
      </c>
    </row>
    <row r="25" spans="1:3" x14ac:dyDescent="0.15">
      <c r="A25" s="64" t="s">
        <v>61</v>
      </c>
      <c r="B25" s="65">
        <v>46827</v>
      </c>
      <c r="C25" s="66">
        <v>267</v>
      </c>
    </row>
    <row r="26" spans="1:3" x14ac:dyDescent="0.15">
      <c r="A26" s="67" t="s">
        <v>76</v>
      </c>
      <c r="B26" s="68">
        <v>33056</v>
      </c>
      <c r="C26" s="71">
        <v>236</v>
      </c>
    </row>
    <row r="27" spans="1:3" ht="14" thickBot="1" x14ac:dyDescent="0.2">
      <c r="A27" s="67" t="s">
        <v>75</v>
      </c>
      <c r="B27" s="68">
        <v>20502</v>
      </c>
      <c r="C27" s="71">
        <v>164</v>
      </c>
    </row>
    <row r="28" spans="1:3" ht="14" thickBot="1" x14ac:dyDescent="0.2">
      <c r="A28" s="64" t="s">
        <v>43</v>
      </c>
      <c r="B28" s="65">
        <v>110083</v>
      </c>
      <c r="C28" s="66">
        <v>577</v>
      </c>
    </row>
    <row r="29" spans="1:3" x14ac:dyDescent="0.15">
      <c r="A29" s="64" t="s">
        <v>71</v>
      </c>
      <c r="B29" s="65">
        <v>27585</v>
      </c>
      <c r="C29" s="66">
        <v>186</v>
      </c>
    </row>
    <row r="30" spans="1:3" x14ac:dyDescent="0.15">
      <c r="A30" s="67" t="s">
        <v>73</v>
      </c>
      <c r="B30" s="68">
        <v>77170</v>
      </c>
      <c r="C30" s="71">
        <v>576</v>
      </c>
    </row>
    <row r="31" spans="1:3" ht="14" thickBot="1" x14ac:dyDescent="0.2">
      <c r="A31" s="67" t="s">
        <v>65</v>
      </c>
      <c r="B31" s="68">
        <v>50253</v>
      </c>
      <c r="C31" s="71">
        <v>330</v>
      </c>
    </row>
    <row r="32" spans="1:3" x14ac:dyDescent="0.15">
      <c r="A32" s="64" t="s">
        <v>74</v>
      </c>
      <c r="B32" s="65">
        <v>22248</v>
      </c>
      <c r="C32" s="66">
        <v>192</v>
      </c>
    </row>
    <row r="33" spans="1:3" x14ac:dyDescent="0.15">
      <c r="A33" s="67" t="s">
        <v>50</v>
      </c>
      <c r="B33" s="68">
        <v>35931</v>
      </c>
      <c r="C33" s="71">
        <v>291</v>
      </c>
    </row>
    <row r="34" spans="1:3" x14ac:dyDescent="0.15">
      <c r="A34" s="67" t="s">
        <v>60</v>
      </c>
      <c r="B34" s="68">
        <v>18599</v>
      </c>
      <c r="C34" s="71">
        <v>68</v>
      </c>
    </row>
    <row r="35" spans="1:3" x14ac:dyDescent="0.15">
      <c r="A35" s="67" t="s">
        <v>41</v>
      </c>
      <c r="B35" s="68">
        <v>46269</v>
      </c>
      <c r="C35" s="71">
        <v>198</v>
      </c>
    </row>
    <row r="36" spans="1:3" x14ac:dyDescent="0.15">
      <c r="A36" s="67" t="s">
        <v>57</v>
      </c>
      <c r="B36" s="68">
        <v>36092</v>
      </c>
      <c r="C36" s="71">
        <v>343</v>
      </c>
    </row>
    <row r="37" spans="1:3" x14ac:dyDescent="0.15">
      <c r="A37" s="67" t="s">
        <v>79</v>
      </c>
      <c r="B37" s="68">
        <v>28017</v>
      </c>
      <c r="C37" s="71">
        <v>461</v>
      </c>
    </row>
    <row r="38" spans="1:3" ht="14" thickBot="1" x14ac:dyDescent="0.2">
      <c r="A38" s="67" t="s">
        <v>49</v>
      </c>
      <c r="B38" s="68">
        <v>72546</v>
      </c>
      <c r="C38" s="71">
        <v>434</v>
      </c>
    </row>
    <row r="39" spans="1:3" x14ac:dyDescent="0.15">
      <c r="A39" s="64" t="s">
        <v>48</v>
      </c>
      <c r="B39" s="65">
        <v>66544</v>
      </c>
      <c r="C39" s="66">
        <v>231</v>
      </c>
    </row>
    <row r="40" spans="1:3" x14ac:dyDescent="0.15">
      <c r="A40" s="67" t="s">
        <v>52</v>
      </c>
      <c r="B40" s="68">
        <v>38515</v>
      </c>
      <c r="C40" s="71">
        <v>242</v>
      </c>
    </row>
    <row r="41" spans="1:3" x14ac:dyDescent="0.15">
      <c r="A41" s="67" t="s">
        <v>47</v>
      </c>
      <c r="B41" s="68">
        <v>23255</v>
      </c>
      <c r="C41" s="71">
        <v>79</v>
      </c>
    </row>
    <row r="42" spans="1:3" ht="14" thickBot="1" x14ac:dyDescent="0.2">
      <c r="A42" s="67" t="s">
        <v>36</v>
      </c>
      <c r="B42" s="68">
        <v>47764</v>
      </c>
      <c r="C42" s="71">
        <v>136</v>
      </c>
    </row>
    <row r="43" spans="1:3" x14ac:dyDescent="0.15">
      <c r="A43" s="64" t="s">
        <v>63</v>
      </c>
      <c r="B43" s="65">
        <v>20931</v>
      </c>
      <c r="C43" s="66">
        <v>164</v>
      </c>
    </row>
    <row r="44" spans="1:3" x14ac:dyDescent="0.15">
      <c r="A44" s="67" t="s">
        <v>81</v>
      </c>
      <c r="B44" s="68">
        <v>52304</v>
      </c>
      <c r="C44" s="71">
        <v>506</v>
      </c>
    </row>
    <row r="45" spans="1:3" x14ac:dyDescent="0.15">
      <c r="A45" s="67" t="s">
        <v>70</v>
      </c>
      <c r="B45" s="68">
        <v>20491</v>
      </c>
      <c r="C45" s="71">
        <v>177</v>
      </c>
    </row>
    <row r="46" spans="1:3" x14ac:dyDescent="0.15">
      <c r="A46" s="67" t="s">
        <v>53</v>
      </c>
      <c r="B46" s="68">
        <v>103898</v>
      </c>
      <c r="C46" s="71">
        <v>512</v>
      </c>
    </row>
    <row r="48" spans="1:3" x14ac:dyDescent="0.15">
      <c r="B48" s="59">
        <f>SUM(B2:B46)</f>
        <v>1820710</v>
      </c>
      <c r="C48" s="59">
        <f>SUM(C2:C46)</f>
        <v>11366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5A63-098C-E043-A3C4-AB6FBEF56762}">
  <dimension ref="A1:R160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0.6640625" bestFit="1" customWidth="1"/>
    <col min="2" max="2" width="13.1640625" bestFit="1" customWidth="1"/>
    <col min="3" max="3" width="19.33203125" bestFit="1" customWidth="1"/>
    <col min="4" max="4" width="50.33203125" bestFit="1" customWidth="1"/>
    <col min="5" max="5" width="13.83203125" bestFit="1" customWidth="1"/>
    <col min="6" max="6" width="13.5" bestFit="1" customWidth="1"/>
    <col min="7" max="8" width="13.83203125" bestFit="1" customWidth="1"/>
    <col min="9" max="9" width="13.5" bestFit="1" customWidth="1"/>
    <col min="10" max="10" width="13.83203125" bestFit="1" customWidth="1"/>
    <col min="11" max="11" width="8.1640625" bestFit="1" customWidth="1"/>
    <col min="12" max="12" width="6.5" bestFit="1" customWidth="1"/>
    <col min="13" max="13" width="6.83203125" bestFit="1" customWidth="1"/>
    <col min="14" max="14" width="7" bestFit="1" customWidth="1"/>
    <col min="15" max="15" width="7.5" bestFit="1" customWidth="1"/>
    <col min="16" max="16" width="5" bestFit="1" customWidth="1"/>
    <col min="17" max="17" width="5.1640625" bestFit="1" customWidth="1"/>
    <col min="18" max="18" width="4.1640625" bestFit="1" customWidth="1"/>
  </cols>
  <sheetData>
    <row r="1" spans="1:18" ht="16" x14ac:dyDescent="0.2">
      <c r="A1" s="138" t="s">
        <v>88</v>
      </c>
      <c r="B1" s="138" t="s">
        <v>1666</v>
      </c>
      <c r="C1" s="138" t="s">
        <v>87</v>
      </c>
      <c r="D1" s="138" t="s">
        <v>1667</v>
      </c>
      <c r="E1" s="139" t="s">
        <v>116</v>
      </c>
      <c r="F1" s="139" t="s">
        <v>117</v>
      </c>
      <c r="G1" s="139" t="s">
        <v>118</v>
      </c>
      <c r="H1" s="139" t="s">
        <v>119</v>
      </c>
      <c r="I1" s="139" t="s">
        <v>120</v>
      </c>
      <c r="J1" s="139" t="s">
        <v>121</v>
      </c>
      <c r="K1" s="139" t="s">
        <v>122</v>
      </c>
      <c r="L1" s="139" t="s">
        <v>123</v>
      </c>
      <c r="M1" s="139" t="s">
        <v>90</v>
      </c>
      <c r="N1" s="140" t="s">
        <v>124</v>
      </c>
      <c r="O1" s="141">
        <f>SUM(O2:O1600)</f>
        <v>65717</v>
      </c>
      <c r="P1" s="142">
        <v>1.4999999999999999E-2</v>
      </c>
      <c r="Q1" s="143">
        <f>O1/600</f>
        <v>109.52833333333334</v>
      </c>
      <c r="R1">
        <f>COUNTIF(M:M,"&gt;="&amp;P1)</f>
        <v>132</v>
      </c>
    </row>
    <row r="2" spans="1:18" x14ac:dyDescent="0.2">
      <c r="A2" s="144" t="s">
        <v>40</v>
      </c>
      <c r="B2" s="144" t="s">
        <v>125</v>
      </c>
      <c r="C2" s="144" t="s">
        <v>40</v>
      </c>
      <c r="D2" s="144" t="s">
        <v>126</v>
      </c>
      <c r="E2" s="144">
        <v>397</v>
      </c>
      <c r="F2" s="144">
        <v>27</v>
      </c>
      <c r="G2" s="145">
        <f>F2/E2</f>
        <v>6.8010075566750636E-2</v>
      </c>
      <c r="H2" s="144">
        <v>50</v>
      </c>
      <c r="I2" s="144">
        <v>0</v>
      </c>
      <c r="J2" s="145">
        <f>I2/H2</f>
        <v>0</v>
      </c>
      <c r="K2" s="144">
        <f>E2+H2</f>
        <v>447</v>
      </c>
      <c r="L2" s="144">
        <f t="shared" ref="L2:L65" si="0">F2+I2</f>
        <v>27</v>
      </c>
      <c r="M2" s="145">
        <f t="shared" ref="M2:M65" si="1">L2/K2</f>
        <v>6.0402684563758392E-2</v>
      </c>
      <c r="N2">
        <f>IF(M2&gt;1%,1,0)</f>
        <v>1</v>
      </c>
      <c r="O2">
        <f>IF(M2&gt;$P$1,K2,0)</f>
        <v>447</v>
      </c>
    </row>
    <row r="3" spans="1:18" x14ac:dyDescent="0.2">
      <c r="A3" s="144" t="s">
        <v>39</v>
      </c>
      <c r="B3" s="144" t="s">
        <v>127</v>
      </c>
      <c r="C3" s="144" t="s">
        <v>80</v>
      </c>
      <c r="D3" s="144" t="s">
        <v>128</v>
      </c>
      <c r="E3" s="144">
        <v>434</v>
      </c>
      <c r="F3" s="144">
        <v>26</v>
      </c>
      <c r="G3" s="145">
        <f>F3/E3</f>
        <v>5.9907834101382486E-2</v>
      </c>
      <c r="H3" s="144">
        <v>101</v>
      </c>
      <c r="I3" s="144">
        <v>6</v>
      </c>
      <c r="J3" s="145">
        <f>I3/H3</f>
        <v>5.9405940594059403E-2</v>
      </c>
      <c r="K3" s="144">
        <f t="shared" ref="K3:L66" si="2">E3+H3</f>
        <v>535</v>
      </c>
      <c r="L3" s="144">
        <f t="shared" si="0"/>
        <v>32</v>
      </c>
      <c r="M3" s="145">
        <f t="shared" si="1"/>
        <v>5.9813084112149535E-2</v>
      </c>
      <c r="N3">
        <f t="shared" ref="N3:N66" si="3">IF(M3&gt;1%,1,0)</f>
        <v>1</v>
      </c>
      <c r="O3">
        <f t="shared" ref="O3:O66" si="4">IF(M3&gt;$P$1,K3,0)</f>
        <v>535</v>
      </c>
    </row>
    <row r="4" spans="1:18" x14ac:dyDescent="0.2">
      <c r="A4" s="144" t="s">
        <v>39</v>
      </c>
      <c r="B4" s="144" t="s">
        <v>127</v>
      </c>
      <c r="C4" s="144" t="s">
        <v>72</v>
      </c>
      <c r="D4" s="144" t="s">
        <v>129</v>
      </c>
      <c r="E4" s="144">
        <v>0</v>
      </c>
      <c r="F4" s="144">
        <v>0</v>
      </c>
      <c r="G4" s="145">
        <v>0</v>
      </c>
      <c r="H4" s="144">
        <v>75</v>
      </c>
      <c r="I4" s="144">
        <v>4</v>
      </c>
      <c r="J4" s="145">
        <f>I4/H4</f>
        <v>5.3333333333333337E-2</v>
      </c>
      <c r="K4" s="144">
        <f t="shared" si="2"/>
        <v>75</v>
      </c>
      <c r="L4" s="144">
        <f t="shared" si="0"/>
        <v>4</v>
      </c>
      <c r="M4" s="145">
        <f t="shared" si="1"/>
        <v>5.3333333333333337E-2</v>
      </c>
      <c r="N4">
        <f t="shared" si="3"/>
        <v>1</v>
      </c>
      <c r="O4">
        <f t="shared" si="4"/>
        <v>75</v>
      </c>
    </row>
    <row r="5" spans="1:18" x14ac:dyDescent="0.2">
      <c r="A5" s="144" t="s">
        <v>76</v>
      </c>
      <c r="B5" s="144" t="s">
        <v>130</v>
      </c>
      <c r="C5" s="144" t="s">
        <v>76</v>
      </c>
      <c r="D5" s="144" t="s">
        <v>131</v>
      </c>
      <c r="E5" s="144">
        <v>416</v>
      </c>
      <c r="F5" s="144">
        <v>26</v>
      </c>
      <c r="G5" s="145">
        <f>F5/E5</f>
        <v>6.25E-2</v>
      </c>
      <c r="H5" s="144">
        <v>146</v>
      </c>
      <c r="I5" s="144">
        <v>3</v>
      </c>
      <c r="J5" s="145">
        <f>I5/H5</f>
        <v>2.0547945205479451E-2</v>
      </c>
      <c r="K5" s="144">
        <f t="shared" si="2"/>
        <v>562</v>
      </c>
      <c r="L5" s="144">
        <f t="shared" si="0"/>
        <v>29</v>
      </c>
      <c r="M5" s="145">
        <f t="shared" si="1"/>
        <v>5.1601423487544484E-2</v>
      </c>
      <c r="N5">
        <f t="shared" si="3"/>
        <v>1</v>
      </c>
      <c r="O5">
        <f t="shared" si="4"/>
        <v>562</v>
      </c>
    </row>
    <row r="6" spans="1:18" x14ac:dyDescent="0.2">
      <c r="A6" s="144" t="s">
        <v>39</v>
      </c>
      <c r="B6" s="144" t="s">
        <v>127</v>
      </c>
      <c r="C6" s="144" t="s">
        <v>64</v>
      </c>
      <c r="D6" s="144" t="s">
        <v>132</v>
      </c>
      <c r="E6" s="144">
        <v>0</v>
      </c>
      <c r="F6" s="144">
        <v>0</v>
      </c>
      <c r="G6" s="145">
        <v>0</v>
      </c>
      <c r="H6" s="144">
        <v>111</v>
      </c>
      <c r="I6" s="144">
        <v>5</v>
      </c>
      <c r="J6" s="145">
        <f>I6/H6</f>
        <v>4.5045045045045043E-2</v>
      </c>
      <c r="K6" s="144">
        <f t="shared" si="2"/>
        <v>111</v>
      </c>
      <c r="L6" s="144">
        <f t="shared" si="0"/>
        <v>5</v>
      </c>
      <c r="M6" s="145">
        <f t="shared" si="1"/>
        <v>4.5045045045045043E-2</v>
      </c>
      <c r="N6">
        <f t="shared" si="3"/>
        <v>1</v>
      </c>
      <c r="O6">
        <f t="shared" si="4"/>
        <v>111</v>
      </c>
    </row>
    <row r="7" spans="1:18" x14ac:dyDescent="0.2">
      <c r="A7" s="144" t="s">
        <v>6</v>
      </c>
      <c r="B7" s="144" t="s">
        <v>125</v>
      </c>
      <c r="C7" s="144" t="s">
        <v>58</v>
      </c>
      <c r="D7" s="144" t="s">
        <v>133</v>
      </c>
      <c r="E7" s="144">
        <v>316</v>
      </c>
      <c r="F7" s="144">
        <v>14</v>
      </c>
      <c r="G7" s="145">
        <f>F7/E7</f>
        <v>4.4303797468354431E-2</v>
      </c>
      <c r="H7" s="144">
        <v>0</v>
      </c>
      <c r="I7" s="144">
        <v>0</v>
      </c>
      <c r="J7" s="145">
        <v>0</v>
      </c>
      <c r="K7" s="144">
        <f t="shared" si="2"/>
        <v>316</v>
      </c>
      <c r="L7" s="144">
        <f t="shared" si="0"/>
        <v>14</v>
      </c>
      <c r="M7" s="145">
        <f t="shared" si="1"/>
        <v>4.4303797468354431E-2</v>
      </c>
      <c r="N7">
        <f t="shared" si="3"/>
        <v>1</v>
      </c>
      <c r="O7">
        <f t="shared" si="4"/>
        <v>316</v>
      </c>
    </row>
    <row r="8" spans="1:18" x14ac:dyDescent="0.2">
      <c r="A8" s="144" t="s">
        <v>39</v>
      </c>
      <c r="B8" s="144" t="s">
        <v>127</v>
      </c>
      <c r="C8" s="144" t="s">
        <v>64</v>
      </c>
      <c r="D8" s="144" t="s">
        <v>134</v>
      </c>
      <c r="E8" s="144">
        <v>0</v>
      </c>
      <c r="F8" s="144">
        <v>0</v>
      </c>
      <c r="G8" s="145">
        <v>0</v>
      </c>
      <c r="H8" s="144">
        <v>267</v>
      </c>
      <c r="I8" s="144">
        <v>11</v>
      </c>
      <c r="J8" s="145">
        <f>I8/H8</f>
        <v>4.1198501872659173E-2</v>
      </c>
      <c r="K8" s="144">
        <f t="shared" si="2"/>
        <v>267</v>
      </c>
      <c r="L8" s="144">
        <f t="shared" si="0"/>
        <v>11</v>
      </c>
      <c r="M8" s="145">
        <f t="shared" si="1"/>
        <v>4.1198501872659173E-2</v>
      </c>
      <c r="N8">
        <f t="shared" si="3"/>
        <v>1</v>
      </c>
      <c r="O8">
        <f t="shared" si="4"/>
        <v>267</v>
      </c>
    </row>
    <row r="9" spans="1:18" x14ac:dyDescent="0.2">
      <c r="A9" s="144" t="s">
        <v>39</v>
      </c>
      <c r="B9" s="144" t="s">
        <v>127</v>
      </c>
      <c r="C9" s="144" t="s">
        <v>56</v>
      </c>
      <c r="D9" s="144" t="s">
        <v>135</v>
      </c>
      <c r="E9" s="144">
        <v>0</v>
      </c>
      <c r="F9" s="144">
        <v>0</v>
      </c>
      <c r="G9" s="145">
        <v>0</v>
      </c>
      <c r="H9" s="144">
        <v>49</v>
      </c>
      <c r="I9" s="144">
        <v>2</v>
      </c>
      <c r="J9" s="145">
        <f>I9/H9</f>
        <v>4.0816326530612242E-2</v>
      </c>
      <c r="K9" s="144">
        <f t="shared" si="2"/>
        <v>49</v>
      </c>
      <c r="L9" s="144">
        <f t="shared" si="0"/>
        <v>2</v>
      </c>
      <c r="M9" s="145">
        <f t="shared" si="1"/>
        <v>4.0816326530612242E-2</v>
      </c>
      <c r="N9">
        <f t="shared" si="3"/>
        <v>1</v>
      </c>
      <c r="O9">
        <f t="shared" si="4"/>
        <v>49</v>
      </c>
    </row>
    <row r="10" spans="1:18" x14ac:dyDescent="0.2">
      <c r="A10" s="144" t="s">
        <v>39</v>
      </c>
      <c r="B10" s="144" t="s">
        <v>127</v>
      </c>
      <c r="C10" s="144" t="s">
        <v>56</v>
      </c>
      <c r="D10" s="144" t="s">
        <v>136</v>
      </c>
      <c r="E10" s="144">
        <v>76</v>
      </c>
      <c r="F10" s="144">
        <v>3</v>
      </c>
      <c r="G10" s="145">
        <f>F10/E10</f>
        <v>3.9473684210526314E-2</v>
      </c>
      <c r="H10" s="144">
        <v>0</v>
      </c>
      <c r="I10" s="144">
        <v>0</v>
      </c>
      <c r="J10" s="145">
        <v>0</v>
      </c>
      <c r="K10" s="144">
        <f t="shared" si="2"/>
        <v>76</v>
      </c>
      <c r="L10" s="144">
        <f t="shared" si="0"/>
        <v>3</v>
      </c>
      <c r="M10" s="145">
        <f t="shared" si="1"/>
        <v>3.9473684210526314E-2</v>
      </c>
      <c r="N10">
        <f t="shared" si="3"/>
        <v>1</v>
      </c>
      <c r="O10">
        <f t="shared" si="4"/>
        <v>76</v>
      </c>
    </row>
    <row r="11" spans="1:18" x14ac:dyDescent="0.2">
      <c r="A11" s="144" t="s">
        <v>49</v>
      </c>
      <c r="B11" s="144" t="s">
        <v>137</v>
      </c>
      <c r="C11" s="144" t="s">
        <v>79</v>
      </c>
      <c r="D11" s="144" t="s">
        <v>138</v>
      </c>
      <c r="E11" s="144">
        <v>420</v>
      </c>
      <c r="F11" s="144">
        <v>15</v>
      </c>
      <c r="G11" s="145">
        <f>F11/E11</f>
        <v>3.5714285714285712E-2</v>
      </c>
      <c r="H11" s="144">
        <v>107</v>
      </c>
      <c r="I11" s="144">
        <v>5</v>
      </c>
      <c r="J11" s="145">
        <f>I11/H11</f>
        <v>4.6728971962616821E-2</v>
      </c>
      <c r="K11" s="144">
        <f t="shared" si="2"/>
        <v>527</v>
      </c>
      <c r="L11" s="144">
        <f t="shared" si="0"/>
        <v>20</v>
      </c>
      <c r="M11" s="145">
        <f t="shared" si="1"/>
        <v>3.7950664136622389E-2</v>
      </c>
      <c r="N11">
        <f t="shared" si="3"/>
        <v>1</v>
      </c>
      <c r="O11">
        <f t="shared" si="4"/>
        <v>527</v>
      </c>
    </row>
    <row r="12" spans="1:18" x14ac:dyDescent="0.2">
      <c r="A12" s="144" t="s">
        <v>39</v>
      </c>
      <c r="B12" s="144" t="s">
        <v>127</v>
      </c>
      <c r="C12" s="144" t="s">
        <v>39</v>
      </c>
      <c r="D12" s="144" t="s">
        <v>139</v>
      </c>
      <c r="E12" s="144">
        <v>428</v>
      </c>
      <c r="F12" s="144">
        <v>10</v>
      </c>
      <c r="G12" s="145">
        <f>F12/E12</f>
        <v>2.336448598130841E-2</v>
      </c>
      <c r="H12" s="144">
        <v>149</v>
      </c>
      <c r="I12" s="144">
        <v>11</v>
      </c>
      <c r="J12" s="145">
        <f>I12/H12</f>
        <v>7.3825503355704702E-2</v>
      </c>
      <c r="K12" s="144">
        <f t="shared" si="2"/>
        <v>577</v>
      </c>
      <c r="L12" s="144">
        <f t="shared" si="0"/>
        <v>21</v>
      </c>
      <c r="M12" s="145">
        <f t="shared" si="1"/>
        <v>3.6395147313691506E-2</v>
      </c>
      <c r="N12">
        <f t="shared" si="3"/>
        <v>1</v>
      </c>
      <c r="O12">
        <f t="shared" si="4"/>
        <v>577</v>
      </c>
    </row>
    <row r="13" spans="1:18" x14ac:dyDescent="0.2">
      <c r="A13" s="144" t="s">
        <v>39</v>
      </c>
      <c r="B13" s="144" t="s">
        <v>127</v>
      </c>
      <c r="C13" s="144" t="s">
        <v>39</v>
      </c>
      <c r="D13" s="144" t="s">
        <v>140</v>
      </c>
      <c r="E13" s="144">
        <v>256</v>
      </c>
      <c r="F13" s="144">
        <v>9</v>
      </c>
      <c r="G13" s="145">
        <f>F13/E13</f>
        <v>3.515625E-2</v>
      </c>
      <c r="H13" s="144">
        <v>0</v>
      </c>
      <c r="I13" s="144">
        <v>0</v>
      </c>
      <c r="J13" s="145">
        <v>0</v>
      </c>
      <c r="K13" s="144">
        <f t="shared" si="2"/>
        <v>256</v>
      </c>
      <c r="L13" s="144">
        <f t="shared" si="0"/>
        <v>9</v>
      </c>
      <c r="M13" s="145">
        <f t="shared" si="1"/>
        <v>3.515625E-2</v>
      </c>
      <c r="N13">
        <f t="shared" si="3"/>
        <v>1</v>
      </c>
      <c r="O13">
        <f t="shared" si="4"/>
        <v>256</v>
      </c>
    </row>
    <row r="14" spans="1:18" x14ac:dyDescent="0.2">
      <c r="A14" s="144" t="s">
        <v>49</v>
      </c>
      <c r="B14" s="144" t="s">
        <v>137</v>
      </c>
      <c r="C14" s="144" t="s">
        <v>74</v>
      </c>
      <c r="D14" s="144" t="s">
        <v>141</v>
      </c>
      <c r="E14" s="144">
        <v>228</v>
      </c>
      <c r="F14" s="144">
        <v>8</v>
      </c>
      <c r="G14" s="145">
        <f>F14/E14</f>
        <v>3.5087719298245612E-2</v>
      </c>
      <c r="H14" s="144">
        <v>0</v>
      </c>
      <c r="I14" s="144">
        <v>0</v>
      </c>
      <c r="J14" s="145">
        <v>0</v>
      </c>
      <c r="K14" s="144">
        <f t="shared" si="2"/>
        <v>228</v>
      </c>
      <c r="L14" s="144">
        <f t="shared" si="0"/>
        <v>8</v>
      </c>
      <c r="M14" s="145">
        <f t="shared" si="1"/>
        <v>3.5087719298245612E-2</v>
      </c>
      <c r="N14">
        <f t="shared" si="3"/>
        <v>1</v>
      </c>
      <c r="O14">
        <f t="shared" si="4"/>
        <v>228</v>
      </c>
    </row>
    <row r="15" spans="1:18" x14ac:dyDescent="0.2">
      <c r="A15" s="144" t="s">
        <v>65</v>
      </c>
      <c r="B15" s="144" t="s">
        <v>142</v>
      </c>
      <c r="C15" s="144" t="s">
        <v>65</v>
      </c>
      <c r="D15" s="144" t="s">
        <v>143</v>
      </c>
      <c r="E15" s="144">
        <v>0</v>
      </c>
      <c r="F15" s="144">
        <v>0</v>
      </c>
      <c r="G15" s="145">
        <v>0</v>
      </c>
      <c r="H15" s="144">
        <v>176</v>
      </c>
      <c r="I15" s="144">
        <v>6</v>
      </c>
      <c r="J15" s="145">
        <f>I15/H15</f>
        <v>3.4090909090909088E-2</v>
      </c>
      <c r="K15" s="144">
        <f t="shared" si="2"/>
        <v>176</v>
      </c>
      <c r="L15" s="144">
        <f t="shared" si="0"/>
        <v>6</v>
      </c>
      <c r="M15" s="145">
        <f t="shared" si="1"/>
        <v>3.4090909090909088E-2</v>
      </c>
      <c r="N15">
        <f t="shared" si="3"/>
        <v>1</v>
      </c>
      <c r="O15">
        <f t="shared" si="4"/>
        <v>176</v>
      </c>
    </row>
    <row r="16" spans="1:18" x14ac:dyDescent="0.2">
      <c r="A16" s="144" t="s">
        <v>39</v>
      </c>
      <c r="B16" s="144" t="s">
        <v>127</v>
      </c>
      <c r="C16" s="144" t="s">
        <v>51</v>
      </c>
      <c r="D16" s="144" t="s">
        <v>144</v>
      </c>
      <c r="E16" s="144">
        <v>59</v>
      </c>
      <c r="F16" s="144">
        <v>2</v>
      </c>
      <c r="G16" s="145">
        <f>F16/E16</f>
        <v>3.3898305084745763E-2</v>
      </c>
      <c r="H16" s="144">
        <v>0</v>
      </c>
      <c r="I16" s="144">
        <v>0</v>
      </c>
      <c r="J16" s="145">
        <v>0</v>
      </c>
      <c r="K16" s="144">
        <f t="shared" si="2"/>
        <v>59</v>
      </c>
      <c r="L16" s="144">
        <f t="shared" si="0"/>
        <v>2</v>
      </c>
      <c r="M16" s="145">
        <f t="shared" si="1"/>
        <v>3.3898305084745763E-2</v>
      </c>
      <c r="N16">
        <f t="shared" si="3"/>
        <v>1</v>
      </c>
      <c r="O16">
        <f t="shared" si="4"/>
        <v>59</v>
      </c>
    </row>
    <row r="17" spans="1:15" x14ac:dyDescent="0.2">
      <c r="A17" s="144" t="s">
        <v>39</v>
      </c>
      <c r="B17" s="144" t="s">
        <v>127</v>
      </c>
      <c r="C17" s="144" t="s">
        <v>64</v>
      </c>
      <c r="D17" s="144" t="s">
        <v>145</v>
      </c>
      <c r="E17" s="144">
        <v>0</v>
      </c>
      <c r="F17" s="144">
        <v>0</v>
      </c>
      <c r="G17" s="145">
        <v>0</v>
      </c>
      <c r="H17" s="144">
        <v>306</v>
      </c>
      <c r="I17" s="144">
        <v>10</v>
      </c>
      <c r="J17" s="145">
        <f>I17/H17</f>
        <v>3.2679738562091505E-2</v>
      </c>
      <c r="K17" s="144">
        <f t="shared" si="2"/>
        <v>306</v>
      </c>
      <c r="L17" s="144">
        <f t="shared" si="0"/>
        <v>10</v>
      </c>
      <c r="M17" s="145">
        <f t="shared" si="1"/>
        <v>3.2679738562091505E-2</v>
      </c>
      <c r="N17">
        <f t="shared" si="3"/>
        <v>1</v>
      </c>
      <c r="O17">
        <f t="shared" si="4"/>
        <v>306</v>
      </c>
    </row>
    <row r="18" spans="1:15" x14ac:dyDescent="0.2">
      <c r="A18" s="144" t="s">
        <v>49</v>
      </c>
      <c r="B18" s="144" t="s">
        <v>137</v>
      </c>
      <c r="C18" s="144" t="s">
        <v>74</v>
      </c>
      <c r="D18" s="144" t="s">
        <v>146</v>
      </c>
      <c r="E18" s="144">
        <v>310</v>
      </c>
      <c r="F18" s="144">
        <v>10</v>
      </c>
      <c r="G18" s="145">
        <f t="shared" ref="G18:G28" si="5">F18/E18</f>
        <v>3.2258064516129031E-2</v>
      </c>
      <c r="H18" s="144">
        <v>0</v>
      </c>
      <c r="I18" s="144">
        <v>0</v>
      </c>
      <c r="J18" s="145">
        <v>0</v>
      </c>
      <c r="K18" s="144">
        <f t="shared" si="2"/>
        <v>310</v>
      </c>
      <c r="L18" s="144">
        <f t="shared" si="0"/>
        <v>10</v>
      </c>
      <c r="M18" s="145">
        <f t="shared" si="1"/>
        <v>3.2258064516129031E-2</v>
      </c>
      <c r="N18">
        <f t="shared" si="3"/>
        <v>1</v>
      </c>
      <c r="O18">
        <f t="shared" si="4"/>
        <v>310</v>
      </c>
    </row>
    <row r="19" spans="1:15" x14ac:dyDescent="0.2">
      <c r="A19" s="144" t="s">
        <v>39</v>
      </c>
      <c r="B19" s="144" t="s">
        <v>127</v>
      </c>
      <c r="C19" s="144" t="s">
        <v>64</v>
      </c>
      <c r="D19" s="144" t="s">
        <v>147</v>
      </c>
      <c r="E19" s="144">
        <v>440</v>
      </c>
      <c r="F19" s="144">
        <v>14</v>
      </c>
      <c r="G19" s="145">
        <f t="shared" si="5"/>
        <v>3.1818181818181815E-2</v>
      </c>
      <c r="H19" s="144">
        <v>381</v>
      </c>
      <c r="I19" s="144">
        <v>12</v>
      </c>
      <c r="J19" s="145">
        <f>I19/H19</f>
        <v>3.1496062992125984E-2</v>
      </c>
      <c r="K19" s="144">
        <f t="shared" si="2"/>
        <v>821</v>
      </c>
      <c r="L19" s="144">
        <f t="shared" si="0"/>
        <v>26</v>
      </c>
      <c r="M19" s="145">
        <f t="shared" si="1"/>
        <v>3.1668696711327646E-2</v>
      </c>
      <c r="N19">
        <f t="shared" si="3"/>
        <v>1</v>
      </c>
      <c r="O19">
        <f t="shared" si="4"/>
        <v>821</v>
      </c>
    </row>
    <row r="20" spans="1:15" x14ac:dyDescent="0.2">
      <c r="A20" s="144" t="s">
        <v>39</v>
      </c>
      <c r="B20" s="144" t="s">
        <v>127</v>
      </c>
      <c r="C20" s="144" t="s">
        <v>80</v>
      </c>
      <c r="D20" s="144" t="s">
        <v>148</v>
      </c>
      <c r="E20" s="144">
        <v>519</v>
      </c>
      <c r="F20" s="144">
        <v>18</v>
      </c>
      <c r="G20" s="145">
        <f t="shared" si="5"/>
        <v>3.4682080924855488E-2</v>
      </c>
      <c r="H20" s="144">
        <v>148</v>
      </c>
      <c r="I20" s="144">
        <v>1</v>
      </c>
      <c r="J20" s="145">
        <f>I20/H20</f>
        <v>6.7567567567567571E-3</v>
      </c>
      <c r="K20" s="144">
        <f t="shared" si="2"/>
        <v>667</v>
      </c>
      <c r="L20" s="144">
        <f t="shared" si="0"/>
        <v>19</v>
      </c>
      <c r="M20" s="145">
        <f t="shared" si="1"/>
        <v>2.8485757121439279E-2</v>
      </c>
      <c r="N20">
        <f t="shared" si="3"/>
        <v>1</v>
      </c>
      <c r="O20">
        <f t="shared" si="4"/>
        <v>667</v>
      </c>
    </row>
    <row r="21" spans="1:15" x14ac:dyDescent="0.2">
      <c r="A21" s="144" t="s">
        <v>49</v>
      </c>
      <c r="B21" s="144" t="s">
        <v>137</v>
      </c>
      <c r="C21" s="144" t="s">
        <v>79</v>
      </c>
      <c r="D21" s="144" t="s">
        <v>149</v>
      </c>
      <c r="E21" s="144">
        <v>447</v>
      </c>
      <c r="F21" s="144">
        <v>12</v>
      </c>
      <c r="G21" s="145">
        <f t="shared" si="5"/>
        <v>2.6845637583892617E-2</v>
      </c>
      <c r="H21" s="144">
        <v>161</v>
      </c>
      <c r="I21" s="144">
        <v>5</v>
      </c>
      <c r="J21" s="145">
        <f>I21/H21</f>
        <v>3.1055900621118012E-2</v>
      </c>
      <c r="K21" s="144">
        <f t="shared" si="2"/>
        <v>608</v>
      </c>
      <c r="L21" s="144">
        <f t="shared" si="0"/>
        <v>17</v>
      </c>
      <c r="M21" s="145">
        <f t="shared" si="1"/>
        <v>2.7960526315789474E-2</v>
      </c>
      <c r="N21">
        <f t="shared" si="3"/>
        <v>1</v>
      </c>
      <c r="O21">
        <f t="shared" si="4"/>
        <v>608</v>
      </c>
    </row>
    <row r="22" spans="1:15" x14ac:dyDescent="0.2">
      <c r="A22" s="144" t="s">
        <v>39</v>
      </c>
      <c r="B22" s="144" t="s">
        <v>127</v>
      </c>
      <c r="C22" s="144" t="s">
        <v>51</v>
      </c>
      <c r="D22" s="144" t="s">
        <v>150</v>
      </c>
      <c r="E22" s="144">
        <v>108</v>
      </c>
      <c r="F22" s="144">
        <v>3</v>
      </c>
      <c r="G22" s="145">
        <f t="shared" si="5"/>
        <v>2.7777777777777776E-2</v>
      </c>
      <c r="H22" s="144">
        <v>0</v>
      </c>
      <c r="I22" s="144">
        <v>0</v>
      </c>
      <c r="J22" s="145">
        <v>0</v>
      </c>
      <c r="K22" s="144">
        <f t="shared" si="2"/>
        <v>108</v>
      </c>
      <c r="L22" s="144">
        <f t="shared" si="0"/>
        <v>3</v>
      </c>
      <c r="M22" s="145">
        <f t="shared" si="1"/>
        <v>2.7777777777777776E-2</v>
      </c>
      <c r="N22">
        <f t="shared" si="3"/>
        <v>1</v>
      </c>
      <c r="O22">
        <f t="shared" si="4"/>
        <v>108</v>
      </c>
    </row>
    <row r="23" spans="1:15" x14ac:dyDescent="0.2">
      <c r="A23" s="144" t="s">
        <v>49</v>
      </c>
      <c r="B23" s="144" t="s">
        <v>137</v>
      </c>
      <c r="C23" s="144" t="s">
        <v>79</v>
      </c>
      <c r="D23" s="144" t="s">
        <v>151</v>
      </c>
      <c r="E23" s="144">
        <v>587</v>
      </c>
      <c r="F23" s="144">
        <v>18</v>
      </c>
      <c r="G23" s="145">
        <f t="shared" si="5"/>
        <v>3.0664395229982964E-2</v>
      </c>
      <c r="H23" s="144">
        <v>165</v>
      </c>
      <c r="I23" s="144">
        <v>2</v>
      </c>
      <c r="J23" s="145">
        <f>I23/H23</f>
        <v>1.2121212121212121E-2</v>
      </c>
      <c r="K23" s="144">
        <f t="shared" si="2"/>
        <v>752</v>
      </c>
      <c r="L23" s="144">
        <f t="shared" si="0"/>
        <v>20</v>
      </c>
      <c r="M23" s="145">
        <f t="shared" si="1"/>
        <v>2.6595744680851064E-2</v>
      </c>
      <c r="N23">
        <f t="shared" si="3"/>
        <v>1</v>
      </c>
      <c r="O23">
        <f t="shared" si="4"/>
        <v>752</v>
      </c>
    </row>
    <row r="24" spans="1:15" x14ac:dyDescent="0.2">
      <c r="A24" s="144" t="s">
        <v>39</v>
      </c>
      <c r="B24" s="144" t="s">
        <v>127</v>
      </c>
      <c r="C24" s="144" t="s">
        <v>80</v>
      </c>
      <c r="D24" s="144" t="s">
        <v>152</v>
      </c>
      <c r="E24" s="144">
        <v>154</v>
      </c>
      <c r="F24" s="144">
        <v>4</v>
      </c>
      <c r="G24" s="145">
        <f t="shared" si="5"/>
        <v>2.5974025974025976E-2</v>
      </c>
      <c r="H24" s="144">
        <v>0</v>
      </c>
      <c r="I24" s="144">
        <v>0</v>
      </c>
      <c r="J24" s="145">
        <v>0</v>
      </c>
      <c r="K24" s="144">
        <f t="shared" si="2"/>
        <v>154</v>
      </c>
      <c r="L24" s="144">
        <f t="shared" si="0"/>
        <v>4</v>
      </c>
      <c r="M24" s="145">
        <f t="shared" si="1"/>
        <v>2.5974025974025976E-2</v>
      </c>
      <c r="N24">
        <f t="shared" si="3"/>
        <v>1</v>
      </c>
      <c r="O24">
        <f t="shared" si="4"/>
        <v>154</v>
      </c>
    </row>
    <row r="25" spans="1:15" x14ac:dyDescent="0.2">
      <c r="A25" s="144" t="s">
        <v>59</v>
      </c>
      <c r="B25" s="144" t="s">
        <v>130</v>
      </c>
      <c r="C25" s="144" t="s">
        <v>59</v>
      </c>
      <c r="D25" s="144" t="s">
        <v>153</v>
      </c>
      <c r="E25" s="144">
        <v>596</v>
      </c>
      <c r="F25" s="144">
        <v>20</v>
      </c>
      <c r="G25" s="145">
        <f t="shared" si="5"/>
        <v>3.3557046979865772E-2</v>
      </c>
      <c r="H25" s="144">
        <v>271</v>
      </c>
      <c r="I25" s="144">
        <v>2</v>
      </c>
      <c r="J25" s="145">
        <f>I25/H25</f>
        <v>7.3800738007380072E-3</v>
      </c>
      <c r="K25" s="144">
        <f t="shared" si="2"/>
        <v>867</v>
      </c>
      <c r="L25" s="144">
        <f t="shared" si="0"/>
        <v>22</v>
      </c>
      <c r="M25" s="145">
        <f t="shared" si="1"/>
        <v>2.5374855824682813E-2</v>
      </c>
      <c r="N25">
        <f t="shared" si="3"/>
        <v>1</v>
      </c>
      <c r="O25">
        <f t="shared" si="4"/>
        <v>867</v>
      </c>
    </row>
    <row r="26" spans="1:15" x14ac:dyDescent="0.2">
      <c r="A26" s="144" t="s">
        <v>40</v>
      </c>
      <c r="B26" s="144" t="s">
        <v>125</v>
      </c>
      <c r="C26" s="144" t="s">
        <v>45</v>
      </c>
      <c r="D26" s="144" t="s">
        <v>154</v>
      </c>
      <c r="E26" s="144">
        <v>333</v>
      </c>
      <c r="F26" s="144">
        <v>9</v>
      </c>
      <c r="G26" s="145">
        <f t="shared" si="5"/>
        <v>2.7027027027027029E-2</v>
      </c>
      <c r="H26" s="144">
        <v>66</v>
      </c>
      <c r="I26" s="144">
        <v>1</v>
      </c>
      <c r="J26" s="145">
        <f>I26/H26</f>
        <v>1.5151515151515152E-2</v>
      </c>
      <c r="K26" s="144">
        <f t="shared" si="2"/>
        <v>399</v>
      </c>
      <c r="L26" s="144">
        <f t="shared" si="0"/>
        <v>10</v>
      </c>
      <c r="M26" s="145">
        <f t="shared" si="1"/>
        <v>2.5062656641604009E-2</v>
      </c>
      <c r="N26">
        <f t="shared" si="3"/>
        <v>1</v>
      </c>
      <c r="O26">
        <f t="shared" si="4"/>
        <v>399</v>
      </c>
    </row>
    <row r="27" spans="1:15" x14ac:dyDescent="0.2">
      <c r="A27" s="144" t="s">
        <v>49</v>
      </c>
      <c r="B27" s="144" t="s">
        <v>137</v>
      </c>
      <c r="C27" s="144" t="s">
        <v>74</v>
      </c>
      <c r="D27" s="144" t="s">
        <v>155</v>
      </c>
      <c r="E27" s="144">
        <v>282</v>
      </c>
      <c r="F27" s="144">
        <v>7</v>
      </c>
      <c r="G27" s="145">
        <f t="shared" si="5"/>
        <v>2.4822695035460994E-2</v>
      </c>
      <c r="H27" s="144">
        <v>0</v>
      </c>
      <c r="I27" s="144">
        <v>0</v>
      </c>
      <c r="J27" s="145">
        <v>0</v>
      </c>
      <c r="K27" s="144">
        <f t="shared" si="2"/>
        <v>282</v>
      </c>
      <c r="L27" s="144">
        <f t="shared" si="0"/>
        <v>7</v>
      </c>
      <c r="M27" s="145">
        <f t="shared" si="1"/>
        <v>2.4822695035460994E-2</v>
      </c>
      <c r="N27">
        <f t="shared" si="3"/>
        <v>1</v>
      </c>
      <c r="O27">
        <f t="shared" si="4"/>
        <v>282</v>
      </c>
    </row>
    <row r="28" spans="1:15" x14ac:dyDescent="0.2">
      <c r="A28" s="144" t="s">
        <v>39</v>
      </c>
      <c r="B28" s="144" t="s">
        <v>127</v>
      </c>
      <c r="C28" s="144" t="s">
        <v>64</v>
      </c>
      <c r="D28" s="144" t="s">
        <v>156</v>
      </c>
      <c r="E28" s="144">
        <v>81</v>
      </c>
      <c r="F28" s="144">
        <v>2</v>
      </c>
      <c r="G28" s="145">
        <f t="shared" si="5"/>
        <v>2.4691358024691357E-2</v>
      </c>
      <c r="H28" s="144">
        <v>0</v>
      </c>
      <c r="I28" s="144">
        <v>0</v>
      </c>
      <c r="J28" s="145">
        <v>0</v>
      </c>
      <c r="K28" s="144">
        <f t="shared" si="2"/>
        <v>81</v>
      </c>
      <c r="L28" s="144">
        <f t="shared" si="0"/>
        <v>2</v>
      </c>
      <c r="M28" s="145">
        <f t="shared" si="1"/>
        <v>2.4691358024691357E-2</v>
      </c>
      <c r="N28">
        <f t="shared" si="3"/>
        <v>1</v>
      </c>
      <c r="O28">
        <f t="shared" si="4"/>
        <v>81</v>
      </c>
    </row>
    <row r="29" spans="1:15" x14ac:dyDescent="0.2">
      <c r="A29" s="144" t="s">
        <v>39</v>
      </c>
      <c r="B29" s="144" t="s">
        <v>127</v>
      </c>
      <c r="C29" s="144" t="s">
        <v>80</v>
      </c>
      <c r="D29" s="144" t="s">
        <v>157</v>
      </c>
      <c r="E29" s="144">
        <v>0</v>
      </c>
      <c r="F29" s="144">
        <v>0</v>
      </c>
      <c r="G29" s="145">
        <v>0</v>
      </c>
      <c r="H29" s="144">
        <v>204</v>
      </c>
      <c r="I29" s="144">
        <v>5</v>
      </c>
      <c r="J29" s="145">
        <f>I29/H29</f>
        <v>2.4509803921568627E-2</v>
      </c>
      <c r="K29" s="144">
        <f t="shared" si="2"/>
        <v>204</v>
      </c>
      <c r="L29" s="144">
        <f t="shared" si="0"/>
        <v>5</v>
      </c>
      <c r="M29" s="145">
        <f t="shared" si="1"/>
        <v>2.4509803921568627E-2</v>
      </c>
      <c r="N29">
        <f t="shared" si="3"/>
        <v>1</v>
      </c>
      <c r="O29">
        <f t="shared" si="4"/>
        <v>204</v>
      </c>
    </row>
    <row r="30" spans="1:15" x14ac:dyDescent="0.2">
      <c r="A30" s="144" t="s">
        <v>49</v>
      </c>
      <c r="B30" s="144" t="s">
        <v>137</v>
      </c>
      <c r="C30" s="144" t="s">
        <v>79</v>
      </c>
      <c r="D30" s="144" t="s">
        <v>158</v>
      </c>
      <c r="E30" s="144">
        <v>0</v>
      </c>
      <c r="F30" s="144">
        <v>0</v>
      </c>
      <c r="G30" s="145">
        <v>0</v>
      </c>
      <c r="H30" s="144">
        <v>245</v>
      </c>
      <c r="I30" s="144">
        <v>6</v>
      </c>
      <c r="J30" s="145">
        <f>I30/H30</f>
        <v>2.4489795918367346E-2</v>
      </c>
      <c r="K30" s="144">
        <f t="shared" si="2"/>
        <v>245</v>
      </c>
      <c r="L30" s="144">
        <f t="shared" si="0"/>
        <v>6</v>
      </c>
      <c r="M30" s="145">
        <f t="shared" si="1"/>
        <v>2.4489795918367346E-2</v>
      </c>
      <c r="N30">
        <f t="shared" si="3"/>
        <v>1</v>
      </c>
      <c r="O30">
        <f t="shared" si="4"/>
        <v>245</v>
      </c>
    </row>
    <row r="31" spans="1:15" x14ac:dyDescent="0.2">
      <c r="A31" s="144" t="s">
        <v>40</v>
      </c>
      <c r="B31" s="144" t="s">
        <v>127</v>
      </c>
      <c r="C31" s="144" t="s">
        <v>46</v>
      </c>
      <c r="D31" s="144" t="s">
        <v>159</v>
      </c>
      <c r="E31" s="144">
        <v>367</v>
      </c>
      <c r="F31" s="144">
        <v>14</v>
      </c>
      <c r="G31" s="145">
        <f>F31/E31</f>
        <v>3.8147138964577658E-2</v>
      </c>
      <c r="H31" s="144">
        <v>254</v>
      </c>
      <c r="I31" s="144">
        <v>1</v>
      </c>
      <c r="J31" s="145">
        <f>I31/H31</f>
        <v>3.937007874015748E-3</v>
      </c>
      <c r="K31" s="144">
        <f t="shared" si="2"/>
        <v>621</v>
      </c>
      <c r="L31" s="144">
        <f t="shared" si="0"/>
        <v>15</v>
      </c>
      <c r="M31" s="145">
        <f t="shared" si="1"/>
        <v>2.4154589371980676E-2</v>
      </c>
      <c r="N31">
        <f t="shared" si="3"/>
        <v>1</v>
      </c>
      <c r="O31">
        <f t="shared" si="4"/>
        <v>621</v>
      </c>
    </row>
    <row r="32" spans="1:15" x14ac:dyDescent="0.2">
      <c r="A32" s="144" t="s">
        <v>39</v>
      </c>
      <c r="B32" s="144" t="s">
        <v>127</v>
      </c>
      <c r="C32" s="144" t="s">
        <v>72</v>
      </c>
      <c r="D32" s="144" t="s">
        <v>160</v>
      </c>
      <c r="E32" s="144">
        <v>315</v>
      </c>
      <c r="F32" s="144">
        <v>7</v>
      </c>
      <c r="G32" s="145">
        <f>F32/E32</f>
        <v>2.2222222222222223E-2</v>
      </c>
      <c r="H32" s="144">
        <v>63</v>
      </c>
      <c r="I32" s="144">
        <v>2</v>
      </c>
      <c r="J32" s="145">
        <f>I32/H32</f>
        <v>3.1746031746031744E-2</v>
      </c>
      <c r="K32" s="144">
        <f t="shared" si="2"/>
        <v>378</v>
      </c>
      <c r="L32" s="144">
        <f t="shared" si="0"/>
        <v>9</v>
      </c>
      <c r="M32" s="145">
        <f t="shared" si="1"/>
        <v>2.3809523809523808E-2</v>
      </c>
      <c r="N32">
        <f t="shared" si="3"/>
        <v>1</v>
      </c>
      <c r="O32">
        <f t="shared" si="4"/>
        <v>378</v>
      </c>
    </row>
    <row r="33" spans="1:15" x14ac:dyDescent="0.2">
      <c r="A33" s="144" t="s">
        <v>39</v>
      </c>
      <c r="B33" s="144" t="s">
        <v>127</v>
      </c>
      <c r="C33" s="144" t="s">
        <v>80</v>
      </c>
      <c r="D33" s="144" t="s">
        <v>161</v>
      </c>
      <c r="E33" s="144">
        <v>385</v>
      </c>
      <c r="F33" s="144">
        <v>9</v>
      </c>
      <c r="G33" s="145">
        <f>F33/E33</f>
        <v>2.3376623376623377E-2</v>
      </c>
      <c r="H33" s="144">
        <v>0</v>
      </c>
      <c r="I33" s="144">
        <v>0</v>
      </c>
      <c r="J33" s="145">
        <v>0</v>
      </c>
      <c r="K33" s="144">
        <f t="shared" si="2"/>
        <v>385</v>
      </c>
      <c r="L33" s="144">
        <f t="shared" si="0"/>
        <v>9</v>
      </c>
      <c r="M33" s="145">
        <f t="shared" si="1"/>
        <v>2.3376623376623377E-2</v>
      </c>
      <c r="N33">
        <f t="shared" si="3"/>
        <v>1</v>
      </c>
      <c r="O33">
        <f t="shared" si="4"/>
        <v>385</v>
      </c>
    </row>
    <row r="34" spans="1:15" x14ac:dyDescent="0.2">
      <c r="A34" s="144" t="s">
        <v>40</v>
      </c>
      <c r="B34" s="144" t="s">
        <v>125</v>
      </c>
      <c r="C34" s="144" t="s">
        <v>40</v>
      </c>
      <c r="D34" s="144" t="s">
        <v>162</v>
      </c>
      <c r="E34" s="144">
        <v>253</v>
      </c>
      <c r="F34" s="144">
        <v>7</v>
      </c>
      <c r="G34" s="145">
        <f>F34/E34</f>
        <v>2.766798418972332E-2</v>
      </c>
      <c r="H34" s="144">
        <v>48</v>
      </c>
      <c r="I34" s="144">
        <v>0</v>
      </c>
      <c r="J34" s="145">
        <f>I34/H34</f>
        <v>0</v>
      </c>
      <c r="K34" s="144">
        <f t="shared" si="2"/>
        <v>301</v>
      </c>
      <c r="L34" s="144">
        <f t="shared" si="0"/>
        <v>7</v>
      </c>
      <c r="M34" s="145">
        <f t="shared" si="1"/>
        <v>2.3255813953488372E-2</v>
      </c>
      <c r="N34">
        <f t="shared" si="3"/>
        <v>1</v>
      </c>
      <c r="O34">
        <f t="shared" si="4"/>
        <v>301</v>
      </c>
    </row>
    <row r="35" spans="1:15" x14ac:dyDescent="0.2">
      <c r="A35" s="144" t="s">
        <v>39</v>
      </c>
      <c r="B35" s="144" t="s">
        <v>127</v>
      </c>
      <c r="C35" s="144" t="s">
        <v>77</v>
      </c>
      <c r="D35" s="144" t="s">
        <v>163</v>
      </c>
      <c r="E35" s="144">
        <v>0</v>
      </c>
      <c r="F35" s="144">
        <v>0</v>
      </c>
      <c r="G35" s="145">
        <v>0</v>
      </c>
      <c r="H35" s="144">
        <v>43</v>
      </c>
      <c r="I35" s="144">
        <v>1</v>
      </c>
      <c r="J35" s="145">
        <f>I35/H35</f>
        <v>2.3255813953488372E-2</v>
      </c>
      <c r="K35" s="144">
        <f t="shared" si="2"/>
        <v>43</v>
      </c>
      <c r="L35" s="144">
        <f t="shared" si="0"/>
        <v>1</v>
      </c>
      <c r="M35" s="145">
        <f t="shared" si="1"/>
        <v>2.3255813953488372E-2</v>
      </c>
      <c r="N35">
        <f t="shared" si="3"/>
        <v>1</v>
      </c>
      <c r="O35">
        <f t="shared" si="4"/>
        <v>43</v>
      </c>
    </row>
    <row r="36" spans="1:15" x14ac:dyDescent="0.2">
      <c r="A36" s="144" t="s">
        <v>40</v>
      </c>
      <c r="B36" s="144" t="s">
        <v>127</v>
      </c>
      <c r="C36" s="144" t="s">
        <v>46</v>
      </c>
      <c r="D36" s="144" t="s">
        <v>164</v>
      </c>
      <c r="E36" s="144">
        <v>1212</v>
      </c>
      <c r="F36" s="144">
        <v>26</v>
      </c>
      <c r="G36" s="145">
        <f t="shared" ref="G36:G41" si="6">F36/E36</f>
        <v>2.1452145214521452E-2</v>
      </c>
      <c r="H36" s="144">
        <v>502</v>
      </c>
      <c r="I36" s="144">
        <v>13</v>
      </c>
      <c r="J36" s="145">
        <f>I36/H36</f>
        <v>2.5896414342629483E-2</v>
      </c>
      <c r="K36" s="144">
        <f t="shared" si="2"/>
        <v>1714</v>
      </c>
      <c r="L36" s="144">
        <f t="shared" si="0"/>
        <v>39</v>
      </c>
      <c r="M36" s="145">
        <f t="shared" si="1"/>
        <v>2.2753792298716453E-2</v>
      </c>
      <c r="N36">
        <f t="shared" si="3"/>
        <v>1</v>
      </c>
      <c r="O36">
        <f t="shared" si="4"/>
        <v>1714</v>
      </c>
    </row>
    <row r="37" spans="1:15" x14ac:dyDescent="0.2">
      <c r="A37" s="144" t="s">
        <v>39</v>
      </c>
      <c r="B37" s="144" t="s">
        <v>127</v>
      </c>
      <c r="C37" s="144" t="s">
        <v>51</v>
      </c>
      <c r="D37" s="144" t="s">
        <v>165</v>
      </c>
      <c r="E37" s="144">
        <v>44</v>
      </c>
      <c r="F37" s="144">
        <v>1</v>
      </c>
      <c r="G37" s="145">
        <f t="shared" si="6"/>
        <v>2.2727272727272728E-2</v>
      </c>
      <c r="H37" s="144">
        <v>0</v>
      </c>
      <c r="I37" s="144">
        <v>0</v>
      </c>
      <c r="J37" s="145">
        <v>0</v>
      </c>
      <c r="K37" s="144">
        <f t="shared" si="2"/>
        <v>44</v>
      </c>
      <c r="L37" s="144">
        <f t="shared" si="0"/>
        <v>1</v>
      </c>
      <c r="M37" s="145">
        <f t="shared" si="1"/>
        <v>2.2727272727272728E-2</v>
      </c>
      <c r="N37">
        <f t="shared" si="3"/>
        <v>1</v>
      </c>
      <c r="O37">
        <f t="shared" si="4"/>
        <v>44</v>
      </c>
    </row>
    <row r="38" spans="1:15" x14ac:dyDescent="0.2">
      <c r="A38" s="144" t="s">
        <v>49</v>
      </c>
      <c r="B38" s="144" t="s">
        <v>137</v>
      </c>
      <c r="C38" s="144" t="s">
        <v>79</v>
      </c>
      <c r="D38" s="144" t="s">
        <v>166</v>
      </c>
      <c r="E38" s="144">
        <v>394</v>
      </c>
      <c r="F38" s="144">
        <v>9</v>
      </c>
      <c r="G38" s="145">
        <f t="shared" si="6"/>
        <v>2.2842639593908629E-2</v>
      </c>
      <c r="H38" s="144">
        <v>91</v>
      </c>
      <c r="I38" s="144">
        <v>2</v>
      </c>
      <c r="J38" s="145">
        <f>I38/H38</f>
        <v>2.197802197802198E-2</v>
      </c>
      <c r="K38" s="144">
        <f t="shared" si="2"/>
        <v>485</v>
      </c>
      <c r="L38" s="144">
        <f t="shared" si="0"/>
        <v>11</v>
      </c>
      <c r="M38" s="145">
        <f t="shared" si="1"/>
        <v>2.268041237113402E-2</v>
      </c>
      <c r="N38">
        <f t="shared" si="3"/>
        <v>1</v>
      </c>
      <c r="O38">
        <f t="shared" si="4"/>
        <v>485</v>
      </c>
    </row>
    <row r="39" spans="1:15" x14ac:dyDescent="0.2">
      <c r="A39" s="144" t="s">
        <v>59</v>
      </c>
      <c r="B39" s="144" t="s">
        <v>130</v>
      </c>
      <c r="C39" s="144" t="s">
        <v>59</v>
      </c>
      <c r="D39" s="144" t="s">
        <v>167</v>
      </c>
      <c r="E39" s="144">
        <v>182</v>
      </c>
      <c r="F39" s="144">
        <v>5</v>
      </c>
      <c r="G39" s="145">
        <f t="shared" si="6"/>
        <v>2.7472527472527472E-2</v>
      </c>
      <c r="H39" s="144">
        <v>40</v>
      </c>
      <c r="I39" s="144">
        <v>0</v>
      </c>
      <c r="J39" s="145">
        <f>I39/H39</f>
        <v>0</v>
      </c>
      <c r="K39" s="144">
        <f t="shared" si="2"/>
        <v>222</v>
      </c>
      <c r="L39" s="144">
        <f t="shared" si="0"/>
        <v>5</v>
      </c>
      <c r="M39" s="145">
        <f t="shared" si="1"/>
        <v>2.2522522522522521E-2</v>
      </c>
      <c r="N39">
        <f t="shared" si="3"/>
        <v>1</v>
      </c>
      <c r="O39">
        <f t="shared" si="4"/>
        <v>222</v>
      </c>
    </row>
    <row r="40" spans="1:15" x14ac:dyDescent="0.2">
      <c r="A40" s="144" t="s">
        <v>49</v>
      </c>
      <c r="B40" s="144" t="s">
        <v>137</v>
      </c>
      <c r="C40" s="144" t="s">
        <v>79</v>
      </c>
      <c r="D40" s="144" t="s">
        <v>168</v>
      </c>
      <c r="E40" s="144">
        <v>2187</v>
      </c>
      <c r="F40" s="144">
        <v>48</v>
      </c>
      <c r="G40" s="145">
        <f t="shared" si="6"/>
        <v>2.194787379972565E-2</v>
      </c>
      <c r="H40" s="144">
        <v>666</v>
      </c>
      <c r="I40" s="144">
        <v>16</v>
      </c>
      <c r="J40" s="145">
        <f>I40/H40</f>
        <v>2.4024024024024024E-2</v>
      </c>
      <c r="K40" s="144">
        <f t="shared" si="2"/>
        <v>2853</v>
      </c>
      <c r="L40" s="144">
        <f t="shared" si="0"/>
        <v>64</v>
      </c>
      <c r="M40" s="145">
        <f t="shared" si="1"/>
        <v>2.2432527164388365E-2</v>
      </c>
      <c r="N40">
        <f t="shared" si="3"/>
        <v>1</v>
      </c>
      <c r="O40">
        <f t="shared" si="4"/>
        <v>2853</v>
      </c>
    </row>
    <row r="41" spans="1:15" x14ac:dyDescent="0.2">
      <c r="A41" s="144" t="s">
        <v>49</v>
      </c>
      <c r="B41" s="144" t="s">
        <v>137</v>
      </c>
      <c r="C41" s="144" t="s">
        <v>50</v>
      </c>
      <c r="D41" s="144" t="s">
        <v>169</v>
      </c>
      <c r="E41" s="144">
        <v>181</v>
      </c>
      <c r="F41" s="144">
        <v>4</v>
      </c>
      <c r="G41" s="145">
        <f t="shared" si="6"/>
        <v>2.2099447513812154E-2</v>
      </c>
      <c r="H41" s="144">
        <v>0</v>
      </c>
      <c r="I41" s="144">
        <v>0</v>
      </c>
      <c r="J41" s="145">
        <v>0</v>
      </c>
      <c r="K41" s="144">
        <f t="shared" si="2"/>
        <v>181</v>
      </c>
      <c r="L41" s="144">
        <f t="shared" si="0"/>
        <v>4</v>
      </c>
      <c r="M41" s="145">
        <f t="shared" si="1"/>
        <v>2.2099447513812154E-2</v>
      </c>
      <c r="N41">
        <f t="shared" si="3"/>
        <v>1</v>
      </c>
      <c r="O41">
        <f t="shared" si="4"/>
        <v>181</v>
      </c>
    </row>
    <row r="42" spans="1:15" x14ac:dyDescent="0.2">
      <c r="A42" s="144" t="s">
        <v>39</v>
      </c>
      <c r="B42" s="144" t="s">
        <v>127</v>
      </c>
      <c r="C42" s="144" t="s">
        <v>80</v>
      </c>
      <c r="D42" s="144" t="s">
        <v>170</v>
      </c>
      <c r="E42" s="144">
        <v>0</v>
      </c>
      <c r="F42" s="144">
        <v>0</v>
      </c>
      <c r="G42" s="145">
        <v>0</v>
      </c>
      <c r="H42" s="144">
        <v>91</v>
      </c>
      <c r="I42" s="144">
        <v>2</v>
      </c>
      <c r="J42" s="145">
        <f t="shared" ref="J42:J49" si="7">I42/H42</f>
        <v>2.197802197802198E-2</v>
      </c>
      <c r="K42" s="144">
        <f t="shared" si="2"/>
        <v>91</v>
      </c>
      <c r="L42" s="144">
        <f t="shared" si="0"/>
        <v>2</v>
      </c>
      <c r="M42" s="145">
        <f t="shared" si="1"/>
        <v>2.197802197802198E-2</v>
      </c>
      <c r="N42">
        <f t="shared" si="3"/>
        <v>1</v>
      </c>
      <c r="O42">
        <f t="shared" si="4"/>
        <v>91</v>
      </c>
    </row>
    <row r="43" spans="1:15" x14ac:dyDescent="0.2">
      <c r="A43" s="144" t="s">
        <v>76</v>
      </c>
      <c r="B43" s="144" t="s">
        <v>130</v>
      </c>
      <c r="C43" s="144" t="s">
        <v>76</v>
      </c>
      <c r="D43" s="144" t="s">
        <v>171</v>
      </c>
      <c r="E43" s="144">
        <v>0</v>
      </c>
      <c r="F43" s="144">
        <v>0</v>
      </c>
      <c r="G43" s="145">
        <v>0</v>
      </c>
      <c r="H43" s="144">
        <v>91</v>
      </c>
      <c r="I43" s="144">
        <v>2</v>
      </c>
      <c r="J43" s="145">
        <f t="shared" si="7"/>
        <v>2.197802197802198E-2</v>
      </c>
      <c r="K43" s="144">
        <f t="shared" si="2"/>
        <v>91</v>
      </c>
      <c r="L43" s="144">
        <f t="shared" si="0"/>
        <v>2</v>
      </c>
      <c r="M43" s="145">
        <f t="shared" si="1"/>
        <v>2.197802197802198E-2</v>
      </c>
      <c r="N43">
        <f t="shared" si="3"/>
        <v>1</v>
      </c>
      <c r="O43">
        <f t="shared" si="4"/>
        <v>91</v>
      </c>
    </row>
    <row r="44" spans="1:15" x14ac:dyDescent="0.2">
      <c r="A44" s="144" t="s">
        <v>39</v>
      </c>
      <c r="B44" s="144" t="s">
        <v>127</v>
      </c>
      <c r="C44" s="144" t="s">
        <v>72</v>
      </c>
      <c r="D44" s="144" t="s">
        <v>172</v>
      </c>
      <c r="E44" s="144">
        <v>0</v>
      </c>
      <c r="F44" s="144">
        <v>0</v>
      </c>
      <c r="G44" s="145">
        <v>0</v>
      </c>
      <c r="H44" s="144">
        <v>183</v>
      </c>
      <c r="I44" s="144">
        <v>4</v>
      </c>
      <c r="J44" s="145">
        <f t="shared" si="7"/>
        <v>2.185792349726776E-2</v>
      </c>
      <c r="K44" s="144">
        <f t="shared" si="2"/>
        <v>183</v>
      </c>
      <c r="L44" s="144">
        <f t="shared" si="0"/>
        <v>4</v>
      </c>
      <c r="M44" s="145">
        <f t="shared" si="1"/>
        <v>2.185792349726776E-2</v>
      </c>
      <c r="N44">
        <f t="shared" si="3"/>
        <v>1</v>
      </c>
      <c r="O44">
        <f t="shared" si="4"/>
        <v>183</v>
      </c>
    </row>
    <row r="45" spans="1:15" x14ac:dyDescent="0.2">
      <c r="A45" s="144" t="s">
        <v>39</v>
      </c>
      <c r="B45" s="144" t="s">
        <v>127</v>
      </c>
      <c r="C45" s="144" t="s">
        <v>80</v>
      </c>
      <c r="D45" s="144" t="s">
        <v>173</v>
      </c>
      <c r="E45" s="144">
        <v>0</v>
      </c>
      <c r="F45" s="144">
        <v>0</v>
      </c>
      <c r="G45" s="145">
        <v>0</v>
      </c>
      <c r="H45" s="144">
        <v>230</v>
      </c>
      <c r="I45" s="144">
        <v>5</v>
      </c>
      <c r="J45" s="145">
        <f t="shared" si="7"/>
        <v>2.1739130434782608E-2</v>
      </c>
      <c r="K45" s="144">
        <f t="shared" si="2"/>
        <v>230</v>
      </c>
      <c r="L45" s="144">
        <f t="shared" si="0"/>
        <v>5</v>
      </c>
      <c r="M45" s="145">
        <f t="shared" si="1"/>
        <v>2.1739130434782608E-2</v>
      </c>
      <c r="N45">
        <f t="shared" si="3"/>
        <v>1</v>
      </c>
      <c r="O45">
        <f t="shared" si="4"/>
        <v>230</v>
      </c>
    </row>
    <row r="46" spans="1:15" x14ac:dyDescent="0.2">
      <c r="A46" s="144" t="s">
        <v>39</v>
      </c>
      <c r="B46" s="144" t="s">
        <v>127</v>
      </c>
      <c r="C46" s="144" t="s">
        <v>80</v>
      </c>
      <c r="D46" s="144" t="s">
        <v>174</v>
      </c>
      <c r="E46" s="144">
        <v>380</v>
      </c>
      <c r="F46" s="144">
        <v>10</v>
      </c>
      <c r="G46" s="145">
        <f>F46/E46</f>
        <v>2.6315789473684209E-2</v>
      </c>
      <c r="H46" s="144">
        <v>265</v>
      </c>
      <c r="I46" s="144">
        <v>4</v>
      </c>
      <c r="J46" s="145">
        <f t="shared" si="7"/>
        <v>1.509433962264151E-2</v>
      </c>
      <c r="K46" s="144">
        <f t="shared" si="2"/>
        <v>645</v>
      </c>
      <c r="L46" s="144">
        <f t="shared" si="0"/>
        <v>14</v>
      </c>
      <c r="M46" s="145">
        <f t="shared" si="1"/>
        <v>2.1705426356589147E-2</v>
      </c>
      <c r="N46">
        <f t="shared" si="3"/>
        <v>1</v>
      </c>
      <c r="O46">
        <f t="shared" si="4"/>
        <v>645</v>
      </c>
    </row>
    <row r="47" spans="1:15" x14ac:dyDescent="0.2">
      <c r="A47" s="144" t="s">
        <v>39</v>
      </c>
      <c r="B47" s="144" t="s">
        <v>127</v>
      </c>
      <c r="C47" s="144" t="s">
        <v>77</v>
      </c>
      <c r="D47" s="144" t="s">
        <v>175</v>
      </c>
      <c r="E47" s="144">
        <v>0</v>
      </c>
      <c r="F47" s="144">
        <v>0</v>
      </c>
      <c r="G47" s="145">
        <v>0</v>
      </c>
      <c r="H47" s="144">
        <v>145</v>
      </c>
      <c r="I47" s="144">
        <v>3</v>
      </c>
      <c r="J47" s="145">
        <f t="shared" si="7"/>
        <v>2.0689655172413793E-2</v>
      </c>
      <c r="K47" s="144">
        <f t="shared" si="2"/>
        <v>145</v>
      </c>
      <c r="L47" s="144">
        <f t="shared" si="0"/>
        <v>3</v>
      </c>
      <c r="M47" s="145">
        <f t="shared" si="1"/>
        <v>2.0689655172413793E-2</v>
      </c>
      <c r="N47">
        <f t="shared" si="3"/>
        <v>1</v>
      </c>
      <c r="O47">
        <f t="shared" si="4"/>
        <v>145</v>
      </c>
    </row>
    <row r="48" spans="1:15" x14ac:dyDescent="0.2">
      <c r="A48" s="144" t="s">
        <v>49</v>
      </c>
      <c r="B48" s="144" t="s">
        <v>137</v>
      </c>
      <c r="C48" s="144" t="s">
        <v>79</v>
      </c>
      <c r="D48" s="144" t="s">
        <v>176</v>
      </c>
      <c r="E48" s="144">
        <v>413</v>
      </c>
      <c r="F48" s="144">
        <v>10</v>
      </c>
      <c r="G48" s="145">
        <f>F48/E48</f>
        <v>2.4213075060532687E-2</v>
      </c>
      <c r="H48" s="144">
        <v>72</v>
      </c>
      <c r="I48" s="144">
        <v>0</v>
      </c>
      <c r="J48" s="145">
        <f t="shared" si="7"/>
        <v>0</v>
      </c>
      <c r="K48" s="144">
        <f t="shared" si="2"/>
        <v>485</v>
      </c>
      <c r="L48" s="144">
        <f t="shared" si="0"/>
        <v>10</v>
      </c>
      <c r="M48" s="145">
        <f t="shared" si="1"/>
        <v>2.0618556701030927E-2</v>
      </c>
      <c r="N48">
        <f t="shared" si="3"/>
        <v>1</v>
      </c>
      <c r="O48">
        <f t="shared" si="4"/>
        <v>485</v>
      </c>
    </row>
    <row r="49" spans="1:15" x14ac:dyDescent="0.2">
      <c r="A49" s="144" t="s">
        <v>39</v>
      </c>
      <c r="B49" s="144" t="s">
        <v>127</v>
      </c>
      <c r="C49" s="144" t="s">
        <v>66</v>
      </c>
      <c r="D49" s="144" t="s">
        <v>177</v>
      </c>
      <c r="E49" s="144">
        <v>1019</v>
      </c>
      <c r="F49" s="144">
        <v>20</v>
      </c>
      <c r="G49" s="145">
        <f>F49/E49</f>
        <v>1.9627085377821395E-2</v>
      </c>
      <c r="H49" s="144">
        <v>441</v>
      </c>
      <c r="I49" s="144">
        <v>10</v>
      </c>
      <c r="J49" s="145">
        <f t="shared" si="7"/>
        <v>2.2675736961451247E-2</v>
      </c>
      <c r="K49" s="144">
        <f t="shared" si="2"/>
        <v>1460</v>
      </c>
      <c r="L49" s="144">
        <f t="shared" si="0"/>
        <v>30</v>
      </c>
      <c r="M49" s="145">
        <f t="shared" si="1"/>
        <v>2.0547945205479451E-2</v>
      </c>
      <c r="N49">
        <f t="shared" si="3"/>
        <v>1</v>
      </c>
      <c r="O49">
        <f t="shared" si="4"/>
        <v>1460</v>
      </c>
    </row>
    <row r="50" spans="1:15" x14ac:dyDescent="0.2">
      <c r="A50" s="144" t="s">
        <v>84</v>
      </c>
      <c r="B50" s="144" t="s">
        <v>178</v>
      </c>
      <c r="C50" s="144" t="s">
        <v>179</v>
      </c>
      <c r="D50" s="144" t="s">
        <v>180</v>
      </c>
      <c r="E50" s="144">
        <v>487</v>
      </c>
      <c r="F50" s="144">
        <v>10</v>
      </c>
      <c r="G50" s="145">
        <f>F50/E50</f>
        <v>2.0533880903490759E-2</v>
      </c>
      <c r="H50" s="144">
        <v>0</v>
      </c>
      <c r="I50" s="144">
        <v>0</v>
      </c>
      <c r="J50" s="145">
        <v>0</v>
      </c>
      <c r="K50" s="144">
        <f t="shared" si="2"/>
        <v>487</v>
      </c>
      <c r="L50" s="144">
        <f t="shared" si="0"/>
        <v>10</v>
      </c>
      <c r="M50" s="145">
        <f t="shared" si="1"/>
        <v>2.0533880903490759E-2</v>
      </c>
      <c r="N50">
        <f t="shared" si="3"/>
        <v>1</v>
      </c>
      <c r="O50">
        <f t="shared" si="4"/>
        <v>487</v>
      </c>
    </row>
    <row r="51" spans="1:15" x14ac:dyDescent="0.2">
      <c r="A51" s="144" t="s">
        <v>39</v>
      </c>
      <c r="B51" s="144" t="s">
        <v>127</v>
      </c>
      <c r="C51" s="144" t="s">
        <v>66</v>
      </c>
      <c r="D51" s="144" t="s">
        <v>181</v>
      </c>
      <c r="E51" s="144">
        <v>565</v>
      </c>
      <c r="F51" s="144">
        <v>14</v>
      </c>
      <c r="G51" s="145">
        <f>F51/E51</f>
        <v>2.4778761061946902E-2</v>
      </c>
      <c r="H51" s="144">
        <v>121</v>
      </c>
      <c r="I51" s="144">
        <v>0</v>
      </c>
      <c r="J51" s="145">
        <f t="shared" ref="J51:J56" si="8">I51/H51</f>
        <v>0</v>
      </c>
      <c r="K51" s="144">
        <f t="shared" si="2"/>
        <v>686</v>
      </c>
      <c r="L51" s="144">
        <f t="shared" si="0"/>
        <v>14</v>
      </c>
      <c r="M51" s="145">
        <f t="shared" si="1"/>
        <v>2.0408163265306121E-2</v>
      </c>
      <c r="N51">
        <f t="shared" si="3"/>
        <v>1</v>
      </c>
      <c r="O51">
        <f t="shared" si="4"/>
        <v>686</v>
      </c>
    </row>
    <row r="52" spans="1:15" x14ac:dyDescent="0.2">
      <c r="A52" s="144" t="s">
        <v>39</v>
      </c>
      <c r="B52" s="144" t="s">
        <v>127</v>
      </c>
      <c r="C52" s="144" t="s">
        <v>64</v>
      </c>
      <c r="D52" s="144" t="s">
        <v>182</v>
      </c>
      <c r="E52" s="144">
        <v>343</v>
      </c>
      <c r="F52" s="144">
        <v>3</v>
      </c>
      <c r="G52" s="145">
        <f>F52/E52</f>
        <v>8.7463556851311956E-3</v>
      </c>
      <c r="H52" s="144">
        <v>100</v>
      </c>
      <c r="I52" s="144">
        <v>6</v>
      </c>
      <c r="J52" s="145">
        <f t="shared" si="8"/>
        <v>0.06</v>
      </c>
      <c r="K52" s="144">
        <f t="shared" si="2"/>
        <v>443</v>
      </c>
      <c r="L52" s="144">
        <f t="shared" si="0"/>
        <v>9</v>
      </c>
      <c r="M52" s="145">
        <f t="shared" si="1"/>
        <v>2.0316027088036117E-2</v>
      </c>
      <c r="N52">
        <f t="shared" si="3"/>
        <v>1</v>
      </c>
      <c r="O52">
        <f t="shared" si="4"/>
        <v>443</v>
      </c>
    </row>
    <row r="53" spans="1:15" x14ac:dyDescent="0.2">
      <c r="A53" s="144" t="s">
        <v>39</v>
      </c>
      <c r="B53" s="144" t="s">
        <v>127</v>
      </c>
      <c r="C53" s="144" t="s">
        <v>77</v>
      </c>
      <c r="D53" s="144" t="s">
        <v>183</v>
      </c>
      <c r="E53" s="144">
        <v>0</v>
      </c>
      <c r="F53" s="144">
        <v>0</v>
      </c>
      <c r="G53" s="145">
        <v>0</v>
      </c>
      <c r="H53" s="144">
        <v>197</v>
      </c>
      <c r="I53" s="144">
        <v>4</v>
      </c>
      <c r="J53" s="145">
        <f t="shared" si="8"/>
        <v>2.030456852791878E-2</v>
      </c>
      <c r="K53" s="144">
        <f t="shared" si="2"/>
        <v>197</v>
      </c>
      <c r="L53" s="144">
        <f t="shared" si="0"/>
        <v>4</v>
      </c>
      <c r="M53" s="145">
        <f t="shared" si="1"/>
        <v>2.030456852791878E-2</v>
      </c>
      <c r="N53">
        <f t="shared" si="3"/>
        <v>1</v>
      </c>
      <c r="O53">
        <f t="shared" si="4"/>
        <v>197</v>
      </c>
    </row>
    <row r="54" spans="1:15" x14ac:dyDescent="0.2">
      <c r="A54" s="144" t="s">
        <v>6</v>
      </c>
      <c r="B54" s="144" t="s">
        <v>125</v>
      </c>
      <c r="C54" s="144" t="s">
        <v>58</v>
      </c>
      <c r="D54" s="144" t="s">
        <v>184</v>
      </c>
      <c r="E54" s="144">
        <v>345</v>
      </c>
      <c r="F54" s="144">
        <v>8</v>
      </c>
      <c r="G54" s="145">
        <f t="shared" ref="G54:G60" si="9">F54/E54</f>
        <v>2.318840579710145E-2</v>
      </c>
      <c r="H54" s="144">
        <v>103</v>
      </c>
      <c r="I54" s="144">
        <v>1</v>
      </c>
      <c r="J54" s="145">
        <f t="shared" si="8"/>
        <v>9.7087378640776691E-3</v>
      </c>
      <c r="K54" s="144">
        <f t="shared" si="2"/>
        <v>448</v>
      </c>
      <c r="L54" s="144">
        <f t="shared" si="0"/>
        <v>9</v>
      </c>
      <c r="M54" s="145">
        <f t="shared" si="1"/>
        <v>2.0089285714285716E-2</v>
      </c>
      <c r="N54">
        <f t="shared" si="3"/>
        <v>1</v>
      </c>
      <c r="O54">
        <f t="shared" si="4"/>
        <v>448</v>
      </c>
    </row>
    <row r="55" spans="1:15" x14ac:dyDescent="0.2">
      <c r="A55" s="144" t="s">
        <v>40</v>
      </c>
      <c r="B55" s="144" t="s">
        <v>127</v>
      </c>
      <c r="C55" s="144" t="s">
        <v>69</v>
      </c>
      <c r="D55" s="144" t="s">
        <v>185</v>
      </c>
      <c r="E55" s="144">
        <v>312</v>
      </c>
      <c r="F55" s="144">
        <v>7</v>
      </c>
      <c r="G55" s="145">
        <f t="shared" si="9"/>
        <v>2.2435897435897436E-2</v>
      </c>
      <c r="H55" s="144">
        <v>88</v>
      </c>
      <c r="I55" s="144">
        <v>1</v>
      </c>
      <c r="J55" s="145">
        <f t="shared" si="8"/>
        <v>1.1363636363636364E-2</v>
      </c>
      <c r="K55" s="144">
        <f t="shared" si="2"/>
        <v>400</v>
      </c>
      <c r="L55" s="144">
        <f t="shared" si="0"/>
        <v>8</v>
      </c>
      <c r="M55" s="145">
        <f t="shared" si="1"/>
        <v>0.02</v>
      </c>
      <c r="N55">
        <f t="shared" si="3"/>
        <v>1</v>
      </c>
      <c r="O55">
        <f t="shared" si="4"/>
        <v>400</v>
      </c>
    </row>
    <row r="56" spans="1:15" x14ac:dyDescent="0.2">
      <c r="A56" s="144" t="s">
        <v>84</v>
      </c>
      <c r="B56" s="144" t="s">
        <v>178</v>
      </c>
      <c r="C56" s="144" t="s">
        <v>179</v>
      </c>
      <c r="D56" s="144" t="s">
        <v>186</v>
      </c>
      <c r="E56" s="144">
        <v>1062</v>
      </c>
      <c r="F56" s="144">
        <v>27</v>
      </c>
      <c r="G56" s="145">
        <f t="shared" si="9"/>
        <v>2.5423728813559324E-2</v>
      </c>
      <c r="H56" s="144">
        <v>493</v>
      </c>
      <c r="I56" s="144">
        <v>4</v>
      </c>
      <c r="J56" s="145">
        <f t="shared" si="8"/>
        <v>8.1135902636916835E-3</v>
      </c>
      <c r="K56" s="144">
        <f t="shared" si="2"/>
        <v>1555</v>
      </c>
      <c r="L56" s="144">
        <f t="shared" si="0"/>
        <v>31</v>
      </c>
      <c r="M56" s="145">
        <f t="shared" si="1"/>
        <v>1.9935691318327974E-2</v>
      </c>
      <c r="N56">
        <f t="shared" si="3"/>
        <v>1</v>
      </c>
      <c r="O56">
        <f t="shared" si="4"/>
        <v>1555</v>
      </c>
    </row>
    <row r="57" spans="1:15" x14ac:dyDescent="0.2">
      <c r="A57" s="144" t="s">
        <v>65</v>
      </c>
      <c r="B57" s="144" t="s">
        <v>142</v>
      </c>
      <c r="C57" s="144" t="s">
        <v>65</v>
      </c>
      <c r="D57" s="144" t="s">
        <v>187</v>
      </c>
      <c r="E57" s="144">
        <v>305</v>
      </c>
      <c r="F57" s="144">
        <v>6</v>
      </c>
      <c r="G57" s="145">
        <f t="shared" si="9"/>
        <v>1.9672131147540985E-2</v>
      </c>
      <c r="H57" s="144">
        <v>0</v>
      </c>
      <c r="I57" s="144">
        <v>0</v>
      </c>
      <c r="J57" s="145">
        <v>0</v>
      </c>
      <c r="K57" s="144">
        <f t="shared" si="2"/>
        <v>305</v>
      </c>
      <c r="L57" s="144">
        <f t="shared" si="0"/>
        <v>6</v>
      </c>
      <c r="M57" s="145">
        <f t="shared" si="1"/>
        <v>1.9672131147540985E-2</v>
      </c>
      <c r="N57">
        <f t="shared" si="3"/>
        <v>1</v>
      </c>
      <c r="O57">
        <f t="shared" si="4"/>
        <v>305</v>
      </c>
    </row>
    <row r="58" spans="1:15" x14ac:dyDescent="0.2">
      <c r="A58" s="144" t="s">
        <v>39</v>
      </c>
      <c r="B58" s="144" t="s">
        <v>127</v>
      </c>
      <c r="C58" s="144" t="s">
        <v>64</v>
      </c>
      <c r="D58" s="144" t="s">
        <v>188</v>
      </c>
      <c r="E58" s="144">
        <v>306</v>
      </c>
      <c r="F58" s="144">
        <v>6</v>
      </c>
      <c r="G58" s="145">
        <f t="shared" si="9"/>
        <v>1.9607843137254902E-2</v>
      </c>
      <c r="H58" s="144">
        <v>0</v>
      </c>
      <c r="I58" s="144">
        <v>0</v>
      </c>
      <c r="J58" s="145">
        <v>0</v>
      </c>
      <c r="K58" s="144">
        <f t="shared" si="2"/>
        <v>306</v>
      </c>
      <c r="L58" s="144">
        <f t="shared" si="0"/>
        <v>6</v>
      </c>
      <c r="M58" s="145">
        <f t="shared" si="1"/>
        <v>1.9607843137254902E-2</v>
      </c>
      <c r="N58">
        <f t="shared" si="3"/>
        <v>1</v>
      </c>
      <c r="O58">
        <f t="shared" si="4"/>
        <v>306</v>
      </c>
    </row>
    <row r="59" spans="1:15" x14ac:dyDescent="0.2">
      <c r="A59" s="144" t="s">
        <v>39</v>
      </c>
      <c r="B59" s="144" t="s">
        <v>127</v>
      </c>
      <c r="C59" s="144" t="s">
        <v>77</v>
      </c>
      <c r="D59" s="144" t="s">
        <v>189</v>
      </c>
      <c r="E59" s="144">
        <v>384</v>
      </c>
      <c r="F59" s="144">
        <v>8</v>
      </c>
      <c r="G59" s="145">
        <f t="shared" si="9"/>
        <v>2.0833333333333332E-2</v>
      </c>
      <c r="H59" s="144">
        <v>78</v>
      </c>
      <c r="I59" s="144">
        <v>1</v>
      </c>
      <c r="J59" s="145">
        <f>I59/H59</f>
        <v>1.282051282051282E-2</v>
      </c>
      <c r="K59" s="144">
        <f t="shared" si="2"/>
        <v>462</v>
      </c>
      <c r="L59" s="144">
        <f t="shared" si="0"/>
        <v>9</v>
      </c>
      <c r="M59" s="145">
        <f t="shared" si="1"/>
        <v>1.948051948051948E-2</v>
      </c>
      <c r="N59">
        <f t="shared" si="3"/>
        <v>1</v>
      </c>
      <c r="O59">
        <f t="shared" si="4"/>
        <v>462</v>
      </c>
    </row>
    <row r="60" spans="1:15" x14ac:dyDescent="0.2">
      <c r="A60" s="144" t="s">
        <v>39</v>
      </c>
      <c r="B60" s="144" t="s">
        <v>127</v>
      </c>
      <c r="C60" s="144" t="s">
        <v>64</v>
      </c>
      <c r="D60" s="144" t="s">
        <v>190</v>
      </c>
      <c r="E60" s="144">
        <v>1046</v>
      </c>
      <c r="F60" s="144">
        <v>16</v>
      </c>
      <c r="G60" s="145">
        <f t="shared" si="9"/>
        <v>1.5296367112810707E-2</v>
      </c>
      <c r="H60" s="144">
        <v>600</v>
      </c>
      <c r="I60" s="144">
        <v>16</v>
      </c>
      <c r="J60" s="145">
        <f>I60/H60</f>
        <v>2.6666666666666668E-2</v>
      </c>
      <c r="K60" s="144">
        <f t="shared" si="2"/>
        <v>1646</v>
      </c>
      <c r="L60" s="144">
        <f t="shared" si="0"/>
        <v>32</v>
      </c>
      <c r="M60" s="145">
        <f t="shared" si="1"/>
        <v>1.9441069258809233E-2</v>
      </c>
      <c r="N60">
        <f t="shared" si="3"/>
        <v>1</v>
      </c>
      <c r="O60">
        <f t="shared" si="4"/>
        <v>1646</v>
      </c>
    </row>
    <row r="61" spans="1:15" x14ac:dyDescent="0.2">
      <c r="A61" s="144" t="s">
        <v>49</v>
      </c>
      <c r="B61" s="144" t="s">
        <v>137</v>
      </c>
      <c r="C61" s="144" t="s">
        <v>74</v>
      </c>
      <c r="D61" s="144" t="s">
        <v>191</v>
      </c>
      <c r="E61" s="144">
        <v>0</v>
      </c>
      <c r="F61" s="144">
        <v>0</v>
      </c>
      <c r="G61" s="145">
        <v>0</v>
      </c>
      <c r="H61" s="144">
        <v>206</v>
      </c>
      <c r="I61" s="144">
        <v>4</v>
      </c>
      <c r="J61" s="145">
        <f>I61/H61</f>
        <v>1.9417475728155338E-2</v>
      </c>
      <c r="K61" s="144">
        <f t="shared" si="2"/>
        <v>206</v>
      </c>
      <c r="L61" s="144">
        <f t="shared" si="0"/>
        <v>4</v>
      </c>
      <c r="M61" s="145">
        <f t="shared" si="1"/>
        <v>1.9417475728155338E-2</v>
      </c>
      <c r="N61">
        <f t="shared" si="3"/>
        <v>1</v>
      </c>
      <c r="O61">
        <f t="shared" si="4"/>
        <v>206</v>
      </c>
    </row>
    <row r="62" spans="1:15" x14ac:dyDescent="0.2">
      <c r="A62" s="144" t="s">
        <v>39</v>
      </c>
      <c r="B62" s="144" t="s">
        <v>127</v>
      </c>
      <c r="C62" s="144" t="s">
        <v>80</v>
      </c>
      <c r="D62" s="144" t="s">
        <v>192</v>
      </c>
      <c r="E62" s="144">
        <v>287</v>
      </c>
      <c r="F62" s="144">
        <v>6</v>
      </c>
      <c r="G62" s="145">
        <f>F62/E62</f>
        <v>2.0905923344947737E-2</v>
      </c>
      <c r="H62" s="144">
        <v>129</v>
      </c>
      <c r="I62" s="144">
        <v>2</v>
      </c>
      <c r="J62" s="145">
        <f>I62/H62</f>
        <v>1.5503875968992248E-2</v>
      </c>
      <c r="K62" s="144">
        <f t="shared" si="2"/>
        <v>416</v>
      </c>
      <c r="L62" s="144">
        <f t="shared" si="0"/>
        <v>8</v>
      </c>
      <c r="M62" s="145">
        <f t="shared" si="1"/>
        <v>1.9230769230769232E-2</v>
      </c>
      <c r="N62">
        <f t="shared" si="3"/>
        <v>1</v>
      </c>
      <c r="O62">
        <f t="shared" si="4"/>
        <v>416</v>
      </c>
    </row>
    <row r="63" spans="1:15" x14ac:dyDescent="0.2">
      <c r="A63" s="144" t="s">
        <v>65</v>
      </c>
      <c r="B63" s="144" t="s">
        <v>137</v>
      </c>
      <c r="C63" s="144" t="s">
        <v>71</v>
      </c>
      <c r="D63" s="144" t="s">
        <v>193</v>
      </c>
      <c r="E63" s="144">
        <v>453</v>
      </c>
      <c r="F63" s="144">
        <v>8</v>
      </c>
      <c r="G63" s="145">
        <f>F63/E63</f>
        <v>1.7660044150110375E-2</v>
      </c>
      <c r="H63" s="144">
        <v>121</v>
      </c>
      <c r="I63" s="144">
        <v>3</v>
      </c>
      <c r="J63" s="145">
        <f>I63/H63</f>
        <v>2.4793388429752067E-2</v>
      </c>
      <c r="K63" s="144">
        <f t="shared" si="2"/>
        <v>574</v>
      </c>
      <c r="L63" s="144">
        <f t="shared" si="0"/>
        <v>11</v>
      </c>
      <c r="M63" s="145">
        <f t="shared" si="1"/>
        <v>1.9163763066202089E-2</v>
      </c>
      <c r="N63">
        <f t="shared" si="3"/>
        <v>1</v>
      </c>
      <c r="O63">
        <f t="shared" si="4"/>
        <v>574</v>
      </c>
    </row>
    <row r="64" spans="1:15" x14ac:dyDescent="0.2">
      <c r="A64" s="144" t="s">
        <v>39</v>
      </c>
      <c r="B64" s="144" t="s">
        <v>127</v>
      </c>
      <c r="C64" s="144" t="s">
        <v>80</v>
      </c>
      <c r="D64" s="144" t="s">
        <v>194</v>
      </c>
      <c r="E64" s="144">
        <v>157</v>
      </c>
      <c r="F64" s="144">
        <v>3</v>
      </c>
      <c r="G64" s="145">
        <f>F64/E64</f>
        <v>1.9108280254777069E-2</v>
      </c>
      <c r="H64" s="144">
        <v>0</v>
      </c>
      <c r="I64" s="144">
        <v>0</v>
      </c>
      <c r="J64" s="145">
        <v>0</v>
      </c>
      <c r="K64" s="144">
        <f t="shared" si="2"/>
        <v>157</v>
      </c>
      <c r="L64" s="144">
        <f t="shared" si="0"/>
        <v>3</v>
      </c>
      <c r="M64" s="145">
        <f t="shared" si="1"/>
        <v>1.9108280254777069E-2</v>
      </c>
      <c r="N64">
        <f t="shared" si="3"/>
        <v>1</v>
      </c>
      <c r="O64">
        <f t="shared" si="4"/>
        <v>157</v>
      </c>
    </row>
    <row r="65" spans="1:15" x14ac:dyDescent="0.2">
      <c r="A65" s="144" t="s">
        <v>76</v>
      </c>
      <c r="B65" s="144" t="s">
        <v>130</v>
      </c>
      <c r="C65" s="144" t="s">
        <v>75</v>
      </c>
      <c r="D65" s="144" t="s">
        <v>195</v>
      </c>
      <c r="E65" s="144">
        <v>378</v>
      </c>
      <c r="F65" s="144">
        <v>9</v>
      </c>
      <c r="G65" s="145">
        <f>F65/E65</f>
        <v>2.3809523809523808E-2</v>
      </c>
      <c r="H65" s="144">
        <v>148</v>
      </c>
      <c r="I65" s="144">
        <v>1</v>
      </c>
      <c r="J65" s="145">
        <f t="shared" ref="J65:J70" si="10">I65/H65</f>
        <v>6.7567567567567571E-3</v>
      </c>
      <c r="K65" s="144">
        <f t="shared" si="2"/>
        <v>526</v>
      </c>
      <c r="L65" s="144">
        <f t="shared" si="0"/>
        <v>10</v>
      </c>
      <c r="M65" s="145">
        <f t="shared" si="1"/>
        <v>1.9011406844106463E-2</v>
      </c>
      <c r="N65">
        <f t="shared" si="3"/>
        <v>1</v>
      </c>
      <c r="O65">
        <f t="shared" si="4"/>
        <v>526</v>
      </c>
    </row>
    <row r="66" spans="1:15" x14ac:dyDescent="0.2">
      <c r="A66" s="144" t="s">
        <v>49</v>
      </c>
      <c r="B66" s="144" t="s">
        <v>137</v>
      </c>
      <c r="C66" s="144" t="s">
        <v>79</v>
      </c>
      <c r="D66" s="144" t="s">
        <v>196</v>
      </c>
      <c r="E66" s="144">
        <v>424</v>
      </c>
      <c r="F66" s="144">
        <v>10</v>
      </c>
      <c r="G66" s="145">
        <f>F66/E66</f>
        <v>2.358490566037736E-2</v>
      </c>
      <c r="H66" s="144">
        <v>108</v>
      </c>
      <c r="I66" s="144">
        <v>0</v>
      </c>
      <c r="J66" s="145">
        <f t="shared" si="10"/>
        <v>0</v>
      </c>
      <c r="K66" s="144">
        <f t="shared" si="2"/>
        <v>532</v>
      </c>
      <c r="L66" s="144">
        <f t="shared" si="2"/>
        <v>10</v>
      </c>
      <c r="M66" s="145">
        <f t="shared" ref="M66:M129" si="11">L66/K66</f>
        <v>1.8796992481203006E-2</v>
      </c>
      <c r="N66">
        <f t="shared" si="3"/>
        <v>1</v>
      </c>
      <c r="O66">
        <f t="shared" si="4"/>
        <v>532</v>
      </c>
    </row>
    <row r="67" spans="1:15" x14ac:dyDescent="0.2">
      <c r="A67" s="144" t="s">
        <v>39</v>
      </c>
      <c r="B67" s="144" t="s">
        <v>127</v>
      </c>
      <c r="C67" s="144" t="s">
        <v>80</v>
      </c>
      <c r="D67" s="144" t="s">
        <v>197</v>
      </c>
      <c r="E67" s="144">
        <v>0</v>
      </c>
      <c r="F67" s="144">
        <v>0</v>
      </c>
      <c r="G67" s="145">
        <v>0</v>
      </c>
      <c r="H67" s="144">
        <v>107</v>
      </c>
      <c r="I67" s="144">
        <v>2</v>
      </c>
      <c r="J67" s="145">
        <f t="shared" si="10"/>
        <v>1.8691588785046728E-2</v>
      </c>
      <c r="K67" s="144">
        <f t="shared" ref="K67:L130" si="12">E67+H67</f>
        <v>107</v>
      </c>
      <c r="L67" s="144">
        <f t="shared" si="12"/>
        <v>2</v>
      </c>
      <c r="M67" s="145">
        <f t="shared" si="11"/>
        <v>1.8691588785046728E-2</v>
      </c>
      <c r="N67">
        <f t="shared" ref="N67:N130" si="13">IF(M67&gt;1%,1,0)</f>
        <v>1</v>
      </c>
      <c r="O67">
        <f t="shared" ref="O67:O130" si="14">IF(M67&gt;$P$1,K67,0)</f>
        <v>107</v>
      </c>
    </row>
    <row r="68" spans="1:15" x14ac:dyDescent="0.2">
      <c r="A68" s="144" t="s">
        <v>39</v>
      </c>
      <c r="B68" s="144" t="s">
        <v>127</v>
      </c>
      <c r="C68" s="144" t="s">
        <v>80</v>
      </c>
      <c r="D68" s="144" t="s">
        <v>198</v>
      </c>
      <c r="E68" s="144">
        <v>508</v>
      </c>
      <c r="F68" s="144">
        <v>11</v>
      </c>
      <c r="G68" s="145">
        <f>F68/E68</f>
        <v>2.1653543307086614E-2</v>
      </c>
      <c r="H68" s="144">
        <v>136</v>
      </c>
      <c r="I68" s="144">
        <v>1</v>
      </c>
      <c r="J68" s="145">
        <f t="shared" si="10"/>
        <v>7.3529411764705881E-3</v>
      </c>
      <c r="K68" s="144">
        <f t="shared" si="12"/>
        <v>644</v>
      </c>
      <c r="L68" s="144">
        <f t="shared" si="12"/>
        <v>12</v>
      </c>
      <c r="M68" s="145">
        <f t="shared" si="11"/>
        <v>1.8633540372670808E-2</v>
      </c>
      <c r="N68">
        <f t="shared" si="13"/>
        <v>1</v>
      </c>
      <c r="O68">
        <f t="shared" si="14"/>
        <v>644</v>
      </c>
    </row>
    <row r="69" spans="1:15" x14ac:dyDescent="0.2">
      <c r="A69" s="144" t="s">
        <v>76</v>
      </c>
      <c r="B69" s="144" t="s">
        <v>130</v>
      </c>
      <c r="C69" s="144" t="s">
        <v>61</v>
      </c>
      <c r="D69" s="144" t="s">
        <v>199</v>
      </c>
      <c r="E69" s="144">
        <v>0</v>
      </c>
      <c r="F69" s="144">
        <v>0</v>
      </c>
      <c r="G69" s="145">
        <v>0</v>
      </c>
      <c r="H69" s="144">
        <v>215</v>
      </c>
      <c r="I69" s="144">
        <v>4</v>
      </c>
      <c r="J69" s="145">
        <f t="shared" si="10"/>
        <v>1.8604651162790697E-2</v>
      </c>
      <c r="K69" s="144">
        <f t="shared" si="12"/>
        <v>215</v>
      </c>
      <c r="L69" s="144">
        <f t="shared" si="12"/>
        <v>4</v>
      </c>
      <c r="M69" s="145">
        <f t="shared" si="11"/>
        <v>1.8604651162790697E-2</v>
      </c>
      <c r="N69">
        <f t="shared" si="13"/>
        <v>1</v>
      </c>
      <c r="O69">
        <f t="shared" si="14"/>
        <v>215</v>
      </c>
    </row>
    <row r="70" spans="1:15" x14ac:dyDescent="0.2">
      <c r="A70" s="144" t="s">
        <v>40</v>
      </c>
      <c r="B70" s="144" t="s">
        <v>127</v>
      </c>
      <c r="C70" s="144" t="s">
        <v>69</v>
      </c>
      <c r="D70" s="144" t="s">
        <v>200</v>
      </c>
      <c r="E70" s="144">
        <v>270</v>
      </c>
      <c r="F70" s="144">
        <v>9</v>
      </c>
      <c r="G70" s="145">
        <f>F70/E70</f>
        <v>3.3333333333333333E-2</v>
      </c>
      <c r="H70" s="144">
        <v>214</v>
      </c>
      <c r="I70" s="144">
        <v>0</v>
      </c>
      <c r="J70" s="145">
        <f t="shared" si="10"/>
        <v>0</v>
      </c>
      <c r="K70" s="144">
        <f t="shared" si="12"/>
        <v>484</v>
      </c>
      <c r="L70" s="144">
        <f t="shared" si="12"/>
        <v>9</v>
      </c>
      <c r="M70" s="145">
        <f t="shared" si="11"/>
        <v>1.859504132231405E-2</v>
      </c>
      <c r="N70">
        <f t="shared" si="13"/>
        <v>1</v>
      </c>
      <c r="O70">
        <f t="shared" si="14"/>
        <v>484</v>
      </c>
    </row>
    <row r="71" spans="1:15" x14ac:dyDescent="0.2">
      <c r="A71" s="144" t="s">
        <v>39</v>
      </c>
      <c r="B71" s="144" t="s">
        <v>127</v>
      </c>
      <c r="C71" s="144" t="s">
        <v>78</v>
      </c>
      <c r="D71" s="144" t="s">
        <v>201</v>
      </c>
      <c r="E71" s="144">
        <v>324</v>
      </c>
      <c r="F71" s="144">
        <v>6</v>
      </c>
      <c r="G71" s="145">
        <f>F71/E71</f>
        <v>1.8518518518518517E-2</v>
      </c>
      <c r="H71" s="144">
        <v>0</v>
      </c>
      <c r="I71" s="144">
        <v>0</v>
      </c>
      <c r="J71" s="145">
        <v>0</v>
      </c>
      <c r="K71" s="144">
        <f t="shared" si="12"/>
        <v>324</v>
      </c>
      <c r="L71" s="144">
        <f t="shared" si="12"/>
        <v>6</v>
      </c>
      <c r="M71" s="145">
        <f t="shared" si="11"/>
        <v>1.8518518518518517E-2</v>
      </c>
      <c r="N71">
        <f t="shared" si="13"/>
        <v>1</v>
      </c>
      <c r="O71">
        <f t="shared" si="14"/>
        <v>324</v>
      </c>
    </row>
    <row r="72" spans="1:15" x14ac:dyDescent="0.2">
      <c r="A72" s="144" t="s">
        <v>53</v>
      </c>
      <c r="B72" s="144" t="s">
        <v>130</v>
      </c>
      <c r="C72" s="144" t="s">
        <v>53</v>
      </c>
      <c r="D72" s="144" t="s">
        <v>202</v>
      </c>
      <c r="E72" s="144">
        <v>0</v>
      </c>
      <c r="F72" s="144">
        <v>0</v>
      </c>
      <c r="G72" s="145">
        <v>0</v>
      </c>
      <c r="H72" s="144">
        <v>216</v>
      </c>
      <c r="I72" s="144">
        <v>4</v>
      </c>
      <c r="J72" s="145">
        <f>I72/H72</f>
        <v>1.8518518518518517E-2</v>
      </c>
      <c r="K72" s="144">
        <f t="shared" si="12"/>
        <v>216</v>
      </c>
      <c r="L72" s="144">
        <f t="shared" si="12"/>
        <v>4</v>
      </c>
      <c r="M72" s="145">
        <f t="shared" si="11"/>
        <v>1.8518518518518517E-2</v>
      </c>
      <c r="N72">
        <f t="shared" si="13"/>
        <v>1</v>
      </c>
      <c r="O72">
        <f t="shared" si="14"/>
        <v>216</v>
      </c>
    </row>
    <row r="73" spans="1:15" x14ac:dyDescent="0.2">
      <c r="A73" s="144" t="s">
        <v>49</v>
      </c>
      <c r="B73" s="144" t="s">
        <v>137</v>
      </c>
      <c r="C73" s="144" t="s">
        <v>74</v>
      </c>
      <c r="D73" s="144" t="s">
        <v>203</v>
      </c>
      <c r="E73" s="144">
        <v>435</v>
      </c>
      <c r="F73" s="144">
        <v>8</v>
      </c>
      <c r="G73" s="145">
        <f t="shared" ref="G73:G83" si="15">F73/E73</f>
        <v>1.8390804597701149E-2</v>
      </c>
      <c r="H73" s="144">
        <v>0</v>
      </c>
      <c r="I73" s="144">
        <v>0</v>
      </c>
      <c r="J73" s="145">
        <v>0</v>
      </c>
      <c r="K73" s="144">
        <f t="shared" si="12"/>
        <v>435</v>
      </c>
      <c r="L73" s="144">
        <f t="shared" si="12"/>
        <v>8</v>
      </c>
      <c r="M73" s="145">
        <f t="shared" si="11"/>
        <v>1.8390804597701149E-2</v>
      </c>
      <c r="N73">
        <f t="shared" si="13"/>
        <v>1</v>
      </c>
      <c r="O73">
        <f t="shared" si="14"/>
        <v>435</v>
      </c>
    </row>
    <row r="74" spans="1:15" x14ac:dyDescent="0.2">
      <c r="A74" s="144" t="s">
        <v>49</v>
      </c>
      <c r="B74" s="144" t="s">
        <v>137</v>
      </c>
      <c r="C74" s="144" t="s">
        <v>79</v>
      </c>
      <c r="D74" s="144" t="s">
        <v>204</v>
      </c>
      <c r="E74" s="144">
        <v>800</v>
      </c>
      <c r="F74" s="144">
        <v>18</v>
      </c>
      <c r="G74" s="145">
        <f t="shared" si="15"/>
        <v>2.2499999999999999E-2</v>
      </c>
      <c r="H74" s="144">
        <v>289</v>
      </c>
      <c r="I74" s="144">
        <v>2</v>
      </c>
      <c r="J74" s="145">
        <f>I74/H74</f>
        <v>6.920415224913495E-3</v>
      </c>
      <c r="K74" s="144">
        <f t="shared" si="12"/>
        <v>1089</v>
      </c>
      <c r="L74" s="144">
        <f t="shared" si="12"/>
        <v>20</v>
      </c>
      <c r="M74" s="145">
        <f t="shared" si="11"/>
        <v>1.8365472910927456E-2</v>
      </c>
      <c r="N74">
        <f t="shared" si="13"/>
        <v>1</v>
      </c>
      <c r="O74">
        <f t="shared" si="14"/>
        <v>1089</v>
      </c>
    </row>
    <row r="75" spans="1:15" x14ac:dyDescent="0.2">
      <c r="A75" s="144" t="s">
        <v>40</v>
      </c>
      <c r="B75" s="144" t="s">
        <v>127</v>
      </c>
      <c r="C75" s="144" t="s">
        <v>68</v>
      </c>
      <c r="D75" s="144" t="s">
        <v>205</v>
      </c>
      <c r="E75" s="144">
        <v>233</v>
      </c>
      <c r="F75" s="144">
        <v>3</v>
      </c>
      <c r="G75" s="145">
        <f t="shared" si="15"/>
        <v>1.2875536480686695E-2</v>
      </c>
      <c r="H75" s="144">
        <v>40</v>
      </c>
      <c r="I75" s="144">
        <v>2</v>
      </c>
      <c r="J75" s="145">
        <f>I75/H75</f>
        <v>0.05</v>
      </c>
      <c r="K75" s="144">
        <f t="shared" si="12"/>
        <v>273</v>
      </c>
      <c r="L75" s="144">
        <f t="shared" si="12"/>
        <v>5</v>
      </c>
      <c r="M75" s="145">
        <f t="shared" si="11"/>
        <v>1.8315018315018316E-2</v>
      </c>
      <c r="N75">
        <f t="shared" si="13"/>
        <v>1</v>
      </c>
      <c r="O75">
        <f t="shared" si="14"/>
        <v>273</v>
      </c>
    </row>
    <row r="76" spans="1:15" x14ac:dyDescent="0.2">
      <c r="A76" s="144" t="s">
        <v>65</v>
      </c>
      <c r="B76" s="144" t="s">
        <v>137</v>
      </c>
      <c r="C76" s="144" t="s">
        <v>73</v>
      </c>
      <c r="D76" s="144" t="s">
        <v>206</v>
      </c>
      <c r="E76" s="144">
        <v>407</v>
      </c>
      <c r="F76" s="144">
        <v>5</v>
      </c>
      <c r="G76" s="145">
        <f t="shared" si="15"/>
        <v>1.2285012285012284E-2</v>
      </c>
      <c r="H76" s="144">
        <v>86</v>
      </c>
      <c r="I76" s="144">
        <v>4</v>
      </c>
      <c r="J76" s="145">
        <f>I76/H76</f>
        <v>4.6511627906976744E-2</v>
      </c>
      <c r="K76" s="144">
        <f t="shared" si="12"/>
        <v>493</v>
      </c>
      <c r="L76" s="144">
        <f t="shared" si="12"/>
        <v>9</v>
      </c>
      <c r="M76" s="145">
        <f t="shared" si="11"/>
        <v>1.8255578093306288E-2</v>
      </c>
      <c r="N76">
        <f t="shared" si="13"/>
        <v>1</v>
      </c>
      <c r="O76">
        <f t="shared" si="14"/>
        <v>493</v>
      </c>
    </row>
    <row r="77" spans="1:15" x14ac:dyDescent="0.2">
      <c r="A77" s="144" t="s">
        <v>76</v>
      </c>
      <c r="B77" s="144" t="s">
        <v>130</v>
      </c>
      <c r="C77" s="144" t="s">
        <v>76</v>
      </c>
      <c r="D77" s="144" t="s">
        <v>207</v>
      </c>
      <c r="E77" s="144">
        <v>332</v>
      </c>
      <c r="F77" s="144">
        <v>6</v>
      </c>
      <c r="G77" s="145">
        <f t="shared" si="15"/>
        <v>1.8072289156626505E-2</v>
      </c>
      <c r="H77" s="144">
        <v>0</v>
      </c>
      <c r="I77" s="144">
        <v>0</v>
      </c>
      <c r="J77" s="145">
        <v>0</v>
      </c>
      <c r="K77" s="144">
        <f t="shared" si="12"/>
        <v>332</v>
      </c>
      <c r="L77" s="144">
        <f t="shared" si="12"/>
        <v>6</v>
      </c>
      <c r="M77" s="145">
        <f t="shared" si="11"/>
        <v>1.8072289156626505E-2</v>
      </c>
      <c r="N77">
        <f t="shared" si="13"/>
        <v>1</v>
      </c>
      <c r="O77">
        <f t="shared" si="14"/>
        <v>332</v>
      </c>
    </row>
    <row r="78" spans="1:15" x14ac:dyDescent="0.2">
      <c r="A78" s="144" t="s">
        <v>76</v>
      </c>
      <c r="B78" s="144" t="s">
        <v>130</v>
      </c>
      <c r="C78" s="144" t="s">
        <v>61</v>
      </c>
      <c r="D78" s="144" t="s">
        <v>208</v>
      </c>
      <c r="E78" s="144">
        <v>224</v>
      </c>
      <c r="F78" s="144">
        <v>4</v>
      </c>
      <c r="G78" s="145">
        <f t="shared" si="15"/>
        <v>1.7857142857142856E-2</v>
      </c>
      <c r="H78" s="144">
        <v>0</v>
      </c>
      <c r="I78" s="144">
        <v>0</v>
      </c>
      <c r="J78" s="145">
        <v>0</v>
      </c>
      <c r="K78" s="144">
        <f t="shared" si="12"/>
        <v>224</v>
      </c>
      <c r="L78" s="144">
        <f t="shared" si="12"/>
        <v>4</v>
      </c>
      <c r="M78" s="145">
        <f t="shared" si="11"/>
        <v>1.7857142857142856E-2</v>
      </c>
      <c r="N78">
        <f t="shared" si="13"/>
        <v>1</v>
      </c>
      <c r="O78">
        <f t="shared" si="14"/>
        <v>224</v>
      </c>
    </row>
    <row r="79" spans="1:15" x14ac:dyDescent="0.2">
      <c r="A79" s="144" t="s">
        <v>49</v>
      </c>
      <c r="B79" s="144" t="s">
        <v>137</v>
      </c>
      <c r="C79" s="144" t="s">
        <v>74</v>
      </c>
      <c r="D79" s="144" t="s">
        <v>209</v>
      </c>
      <c r="E79" s="144">
        <v>393</v>
      </c>
      <c r="F79" s="144">
        <v>7</v>
      </c>
      <c r="G79" s="145">
        <f t="shared" si="15"/>
        <v>1.7811704834605598E-2</v>
      </c>
      <c r="H79" s="144">
        <v>0</v>
      </c>
      <c r="I79" s="144">
        <v>0</v>
      </c>
      <c r="J79" s="145">
        <v>0</v>
      </c>
      <c r="K79" s="144">
        <f t="shared" si="12"/>
        <v>393</v>
      </c>
      <c r="L79" s="144">
        <f t="shared" si="12"/>
        <v>7</v>
      </c>
      <c r="M79" s="145">
        <f t="shared" si="11"/>
        <v>1.7811704834605598E-2</v>
      </c>
      <c r="N79">
        <f t="shared" si="13"/>
        <v>1</v>
      </c>
      <c r="O79">
        <f t="shared" si="14"/>
        <v>393</v>
      </c>
    </row>
    <row r="80" spans="1:15" x14ac:dyDescent="0.2">
      <c r="A80" s="144" t="s">
        <v>39</v>
      </c>
      <c r="B80" s="144" t="s">
        <v>127</v>
      </c>
      <c r="C80" s="144" t="s">
        <v>56</v>
      </c>
      <c r="D80" s="144" t="s">
        <v>210</v>
      </c>
      <c r="E80" s="144">
        <v>169</v>
      </c>
      <c r="F80" s="144">
        <v>3</v>
      </c>
      <c r="G80" s="145">
        <f t="shared" si="15"/>
        <v>1.7751479289940829E-2</v>
      </c>
      <c r="H80" s="144">
        <v>0</v>
      </c>
      <c r="I80" s="144">
        <v>0</v>
      </c>
      <c r="J80" s="145">
        <v>0</v>
      </c>
      <c r="K80" s="144">
        <f t="shared" si="12"/>
        <v>169</v>
      </c>
      <c r="L80" s="144">
        <f t="shared" si="12"/>
        <v>3</v>
      </c>
      <c r="M80" s="145">
        <f t="shared" si="11"/>
        <v>1.7751479289940829E-2</v>
      </c>
      <c r="N80">
        <f t="shared" si="13"/>
        <v>1</v>
      </c>
      <c r="O80">
        <f t="shared" si="14"/>
        <v>169</v>
      </c>
    </row>
    <row r="81" spans="1:15" x14ac:dyDescent="0.2">
      <c r="A81" s="144" t="s">
        <v>39</v>
      </c>
      <c r="B81" s="144" t="s">
        <v>127</v>
      </c>
      <c r="C81" s="144" t="s">
        <v>80</v>
      </c>
      <c r="D81" s="144" t="s">
        <v>211</v>
      </c>
      <c r="E81" s="144">
        <v>340</v>
      </c>
      <c r="F81" s="144">
        <v>6</v>
      </c>
      <c r="G81" s="145">
        <f t="shared" si="15"/>
        <v>1.7647058823529412E-2</v>
      </c>
      <c r="H81" s="144">
        <v>0</v>
      </c>
      <c r="I81" s="144">
        <v>0</v>
      </c>
      <c r="J81" s="145">
        <v>0</v>
      </c>
      <c r="K81" s="144">
        <f t="shared" si="12"/>
        <v>340</v>
      </c>
      <c r="L81" s="144">
        <f t="shared" si="12"/>
        <v>6</v>
      </c>
      <c r="M81" s="145">
        <f t="shared" si="11"/>
        <v>1.7647058823529412E-2</v>
      </c>
      <c r="N81">
        <f t="shared" si="13"/>
        <v>1</v>
      </c>
      <c r="O81">
        <f t="shared" si="14"/>
        <v>340</v>
      </c>
    </row>
    <row r="82" spans="1:15" x14ac:dyDescent="0.2">
      <c r="A82" s="144" t="s">
        <v>39</v>
      </c>
      <c r="B82" s="144" t="s">
        <v>127</v>
      </c>
      <c r="C82" s="144" t="s">
        <v>51</v>
      </c>
      <c r="D82" s="144" t="s">
        <v>212</v>
      </c>
      <c r="E82" s="144">
        <v>170</v>
      </c>
      <c r="F82" s="144">
        <v>3</v>
      </c>
      <c r="G82" s="145">
        <f t="shared" si="15"/>
        <v>1.7647058823529412E-2</v>
      </c>
      <c r="H82" s="144">
        <v>0</v>
      </c>
      <c r="I82" s="144">
        <v>0</v>
      </c>
      <c r="J82" s="145">
        <v>0</v>
      </c>
      <c r="K82" s="144">
        <f t="shared" si="12"/>
        <v>170</v>
      </c>
      <c r="L82" s="144">
        <f t="shared" si="12"/>
        <v>3</v>
      </c>
      <c r="M82" s="145">
        <f t="shared" si="11"/>
        <v>1.7647058823529412E-2</v>
      </c>
      <c r="N82">
        <f t="shared" si="13"/>
        <v>1</v>
      </c>
      <c r="O82">
        <f t="shared" si="14"/>
        <v>170</v>
      </c>
    </row>
    <row r="83" spans="1:15" x14ac:dyDescent="0.2">
      <c r="A83" s="144" t="s">
        <v>6</v>
      </c>
      <c r="B83" s="144" t="s">
        <v>125</v>
      </c>
      <c r="C83" s="144" t="s">
        <v>58</v>
      </c>
      <c r="D83" s="144" t="s">
        <v>213</v>
      </c>
      <c r="E83" s="144">
        <v>1073</v>
      </c>
      <c r="F83" s="144">
        <v>20</v>
      </c>
      <c r="G83" s="145">
        <f t="shared" si="15"/>
        <v>1.8639328984156569E-2</v>
      </c>
      <c r="H83" s="144">
        <v>401</v>
      </c>
      <c r="I83" s="144">
        <v>6</v>
      </c>
      <c r="J83" s="145">
        <f>I83/H83</f>
        <v>1.4962593516209476E-2</v>
      </c>
      <c r="K83" s="144">
        <f t="shared" si="12"/>
        <v>1474</v>
      </c>
      <c r="L83" s="144">
        <f t="shared" si="12"/>
        <v>26</v>
      </c>
      <c r="M83" s="145">
        <f t="shared" si="11"/>
        <v>1.7639077340569877E-2</v>
      </c>
      <c r="N83">
        <f t="shared" si="13"/>
        <v>1</v>
      </c>
      <c r="O83">
        <f t="shared" si="14"/>
        <v>1474</v>
      </c>
    </row>
    <row r="84" spans="1:15" x14ac:dyDescent="0.2">
      <c r="A84" s="144" t="s">
        <v>36</v>
      </c>
      <c r="B84" s="144" t="s">
        <v>214</v>
      </c>
      <c r="C84" s="144" t="s">
        <v>36</v>
      </c>
      <c r="D84" s="144" t="s">
        <v>215</v>
      </c>
      <c r="E84" s="144">
        <v>0</v>
      </c>
      <c r="F84" s="144">
        <v>0</v>
      </c>
      <c r="G84" s="145">
        <v>0</v>
      </c>
      <c r="H84" s="144">
        <v>341</v>
      </c>
      <c r="I84" s="144">
        <v>6</v>
      </c>
      <c r="J84" s="145">
        <f>I84/H84</f>
        <v>1.7595307917888565E-2</v>
      </c>
      <c r="K84" s="144">
        <f t="shared" si="12"/>
        <v>341</v>
      </c>
      <c r="L84" s="144">
        <f t="shared" si="12"/>
        <v>6</v>
      </c>
      <c r="M84" s="145">
        <f t="shared" si="11"/>
        <v>1.7595307917888565E-2</v>
      </c>
      <c r="N84">
        <f t="shared" si="13"/>
        <v>1</v>
      </c>
      <c r="O84">
        <f t="shared" si="14"/>
        <v>341</v>
      </c>
    </row>
    <row r="85" spans="1:15" x14ac:dyDescent="0.2">
      <c r="A85" s="144" t="s">
        <v>49</v>
      </c>
      <c r="B85" s="144" t="s">
        <v>137</v>
      </c>
      <c r="C85" s="144" t="s">
        <v>79</v>
      </c>
      <c r="D85" s="144" t="s">
        <v>216</v>
      </c>
      <c r="E85" s="144">
        <v>515</v>
      </c>
      <c r="F85" s="144">
        <v>9</v>
      </c>
      <c r="G85" s="145">
        <f>F85/E85</f>
        <v>1.7475728155339806E-2</v>
      </c>
      <c r="H85" s="144">
        <v>174</v>
      </c>
      <c r="I85" s="144">
        <v>3</v>
      </c>
      <c r="J85" s="145">
        <f>I85/H85</f>
        <v>1.7241379310344827E-2</v>
      </c>
      <c r="K85" s="144">
        <f t="shared" si="12"/>
        <v>689</v>
      </c>
      <c r="L85" s="144">
        <f t="shared" si="12"/>
        <v>12</v>
      </c>
      <c r="M85" s="145">
        <f t="shared" si="11"/>
        <v>1.741654571843251E-2</v>
      </c>
      <c r="N85">
        <f t="shared" si="13"/>
        <v>1</v>
      </c>
      <c r="O85">
        <f t="shared" si="14"/>
        <v>689</v>
      </c>
    </row>
    <row r="86" spans="1:15" x14ac:dyDescent="0.2">
      <c r="A86" s="144" t="s">
        <v>49</v>
      </c>
      <c r="B86" s="144" t="s">
        <v>137</v>
      </c>
      <c r="C86" s="144" t="s">
        <v>57</v>
      </c>
      <c r="D86" s="144" t="s">
        <v>217</v>
      </c>
      <c r="E86" s="144">
        <v>0</v>
      </c>
      <c r="F86" s="144">
        <v>0</v>
      </c>
      <c r="G86" s="145">
        <v>0</v>
      </c>
      <c r="H86" s="144">
        <v>115</v>
      </c>
      <c r="I86" s="144">
        <v>2</v>
      </c>
      <c r="J86" s="145">
        <f>I86/H86</f>
        <v>1.7391304347826087E-2</v>
      </c>
      <c r="K86" s="144">
        <f t="shared" si="12"/>
        <v>115</v>
      </c>
      <c r="L86" s="144">
        <f t="shared" si="12"/>
        <v>2</v>
      </c>
      <c r="M86" s="145">
        <f t="shared" si="11"/>
        <v>1.7391304347826087E-2</v>
      </c>
      <c r="N86">
        <f t="shared" si="13"/>
        <v>1</v>
      </c>
      <c r="O86">
        <f t="shared" si="14"/>
        <v>115</v>
      </c>
    </row>
    <row r="87" spans="1:15" x14ac:dyDescent="0.2">
      <c r="A87" s="144" t="s">
        <v>39</v>
      </c>
      <c r="B87" s="144" t="s">
        <v>127</v>
      </c>
      <c r="C87" s="144" t="s">
        <v>64</v>
      </c>
      <c r="D87" s="144" t="s">
        <v>218</v>
      </c>
      <c r="E87" s="144">
        <v>289</v>
      </c>
      <c r="F87" s="144">
        <v>5</v>
      </c>
      <c r="G87" s="145">
        <f>F87/E87</f>
        <v>1.7301038062283738E-2</v>
      </c>
      <c r="H87" s="144">
        <v>0</v>
      </c>
      <c r="I87" s="144">
        <v>0</v>
      </c>
      <c r="J87" s="145">
        <v>0</v>
      </c>
      <c r="K87" s="144">
        <f t="shared" si="12"/>
        <v>289</v>
      </c>
      <c r="L87" s="144">
        <f t="shared" si="12"/>
        <v>5</v>
      </c>
      <c r="M87" s="145">
        <f t="shared" si="11"/>
        <v>1.7301038062283738E-2</v>
      </c>
      <c r="N87">
        <f t="shared" si="13"/>
        <v>1</v>
      </c>
      <c r="O87">
        <f t="shared" si="14"/>
        <v>289</v>
      </c>
    </row>
    <row r="88" spans="1:15" x14ac:dyDescent="0.2">
      <c r="A88" s="144" t="s">
        <v>39</v>
      </c>
      <c r="B88" s="144" t="s">
        <v>127</v>
      </c>
      <c r="C88" s="144" t="s">
        <v>72</v>
      </c>
      <c r="D88" s="144" t="s">
        <v>219</v>
      </c>
      <c r="E88" s="144">
        <v>0</v>
      </c>
      <c r="F88" s="144">
        <v>0</v>
      </c>
      <c r="G88" s="145">
        <v>0</v>
      </c>
      <c r="H88" s="144">
        <v>116</v>
      </c>
      <c r="I88" s="144">
        <v>2</v>
      </c>
      <c r="J88" s="145">
        <f>I88/H88</f>
        <v>1.7241379310344827E-2</v>
      </c>
      <c r="K88" s="144">
        <f t="shared" si="12"/>
        <v>116</v>
      </c>
      <c r="L88" s="144">
        <f t="shared" si="12"/>
        <v>2</v>
      </c>
      <c r="M88" s="145">
        <f t="shared" si="11"/>
        <v>1.7241379310344827E-2</v>
      </c>
      <c r="N88">
        <f t="shared" si="13"/>
        <v>1</v>
      </c>
      <c r="O88">
        <f t="shared" si="14"/>
        <v>116</v>
      </c>
    </row>
    <row r="89" spans="1:15" x14ac:dyDescent="0.2">
      <c r="A89" s="144" t="s">
        <v>39</v>
      </c>
      <c r="B89" s="144" t="s">
        <v>127</v>
      </c>
      <c r="C89" s="144" t="s">
        <v>80</v>
      </c>
      <c r="D89" s="144" t="s">
        <v>220</v>
      </c>
      <c r="E89" s="144">
        <v>839</v>
      </c>
      <c r="F89" s="144">
        <v>18</v>
      </c>
      <c r="G89" s="145">
        <f>F89/E89</f>
        <v>2.1454112038140644E-2</v>
      </c>
      <c r="H89" s="144">
        <v>379</v>
      </c>
      <c r="I89" s="144">
        <v>3</v>
      </c>
      <c r="J89" s="145">
        <f>I89/H89</f>
        <v>7.9155672823219003E-3</v>
      </c>
      <c r="K89" s="144">
        <f t="shared" si="12"/>
        <v>1218</v>
      </c>
      <c r="L89" s="144">
        <f t="shared" si="12"/>
        <v>21</v>
      </c>
      <c r="M89" s="145">
        <f t="shared" si="11"/>
        <v>1.7241379310344827E-2</v>
      </c>
      <c r="N89">
        <f t="shared" si="13"/>
        <v>1</v>
      </c>
      <c r="O89">
        <f t="shared" si="14"/>
        <v>1218</v>
      </c>
    </row>
    <row r="90" spans="1:15" x14ac:dyDescent="0.2">
      <c r="A90" s="144" t="s">
        <v>49</v>
      </c>
      <c r="B90" s="144" t="s">
        <v>137</v>
      </c>
      <c r="C90" s="144" t="s">
        <v>49</v>
      </c>
      <c r="D90" s="144" t="s">
        <v>221</v>
      </c>
      <c r="E90" s="144">
        <v>0</v>
      </c>
      <c r="F90" s="144">
        <v>0</v>
      </c>
      <c r="G90" s="145">
        <v>0</v>
      </c>
      <c r="H90" s="144">
        <v>232</v>
      </c>
      <c r="I90" s="144">
        <v>4</v>
      </c>
      <c r="J90" s="145">
        <f>I90/H90</f>
        <v>1.7241379310344827E-2</v>
      </c>
      <c r="K90" s="144">
        <f t="shared" si="12"/>
        <v>232</v>
      </c>
      <c r="L90" s="144">
        <f t="shared" si="12"/>
        <v>4</v>
      </c>
      <c r="M90" s="145">
        <f t="shared" si="11"/>
        <v>1.7241379310344827E-2</v>
      </c>
      <c r="N90">
        <f t="shared" si="13"/>
        <v>1</v>
      </c>
      <c r="O90">
        <f t="shared" si="14"/>
        <v>232</v>
      </c>
    </row>
    <row r="91" spans="1:15" x14ac:dyDescent="0.2">
      <c r="A91" s="144" t="s">
        <v>84</v>
      </c>
      <c r="B91" s="144" t="s">
        <v>178</v>
      </c>
      <c r="C91" s="144" t="s">
        <v>179</v>
      </c>
      <c r="D91" s="144" t="s">
        <v>222</v>
      </c>
      <c r="E91" s="144">
        <v>865</v>
      </c>
      <c r="F91" s="144">
        <v>12</v>
      </c>
      <c r="G91" s="145">
        <f>F91/E91</f>
        <v>1.3872832369942197E-2</v>
      </c>
      <c r="H91" s="144">
        <v>180</v>
      </c>
      <c r="I91" s="144">
        <v>6</v>
      </c>
      <c r="J91" s="145">
        <f>I91/H91</f>
        <v>3.3333333333333333E-2</v>
      </c>
      <c r="K91" s="144">
        <f t="shared" si="12"/>
        <v>1045</v>
      </c>
      <c r="L91" s="144">
        <f t="shared" si="12"/>
        <v>18</v>
      </c>
      <c r="M91" s="145">
        <f t="shared" si="11"/>
        <v>1.7224880382775119E-2</v>
      </c>
      <c r="N91">
        <f t="shared" si="13"/>
        <v>1</v>
      </c>
      <c r="O91">
        <f t="shared" si="14"/>
        <v>1045</v>
      </c>
    </row>
    <row r="92" spans="1:15" x14ac:dyDescent="0.2">
      <c r="A92" s="144" t="s">
        <v>49</v>
      </c>
      <c r="B92" s="144" t="s">
        <v>137</v>
      </c>
      <c r="C92" s="144" t="s">
        <v>50</v>
      </c>
      <c r="D92" s="144" t="s">
        <v>223</v>
      </c>
      <c r="E92" s="144">
        <v>0</v>
      </c>
      <c r="F92" s="144">
        <v>0</v>
      </c>
      <c r="G92" s="145">
        <v>0</v>
      </c>
      <c r="H92" s="144">
        <v>233</v>
      </c>
      <c r="I92" s="144">
        <v>4</v>
      </c>
      <c r="J92" s="145">
        <f>I92/H92</f>
        <v>1.7167381974248927E-2</v>
      </c>
      <c r="K92" s="144">
        <f t="shared" si="12"/>
        <v>233</v>
      </c>
      <c r="L92" s="144">
        <f t="shared" si="12"/>
        <v>4</v>
      </c>
      <c r="M92" s="145">
        <f t="shared" si="11"/>
        <v>1.7167381974248927E-2</v>
      </c>
      <c r="N92">
        <f t="shared" si="13"/>
        <v>1</v>
      </c>
      <c r="O92">
        <f t="shared" si="14"/>
        <v>233</v>
      </c>
    </row>
    <row r="93" spans="1:15" x14ac:dyDescent="0.2">
      <c r="A93" s="144" t="s">
        <v>39</v>
      </c>
      <c r="B93" s="144" t="s">
        <v>127</v>
      </c>
      <c r="C93" s="144" t="s">
        <v>78</v>
      </c>
      <c r="D93" s="144" t="s">
        <v>224</v>
      </c>
      <c r="E93" s="144">
        <v>175</v>
      </c>
      <c r="F93" s="144">
        <v>3</v>
      </c>
      <c r="G93" s="145">
        <f t="shared" ref="G93:G100" si="16">F93/E93</f>
        <v>1.7142857142857144E-2</v>
      </c>
      <c r="H93" s="144">
        <v>0</v>
      </c>
      <c r="I93" s="144">
        <v>0</v>
      </c>
      <c r="J93" s="145">
        <v>0</v>
      </c>
      <c r="K93" s="144">
        <f t="shared" si="12"/>
        <v>175</v>
      </c>
      <c r="L93" s="144">
        <f t="shared" si="12"/>
        <v>3</v>
      </c>
      <c r="M93" s="145">
        <f t="shared" si="11"/>
        <v>1.7142857142857144E-2</v>
      </c>
      <c r="N93">
        <f t="shared" si="13"/>
        <v>1</v>
      </c>
      <c r="O93">
        <f t="shared" si="14"/>
        <v>175</v>
      </c>
    </row>
    <row r="94" spans="1:15" x14ac:dyDescent="0.2">
      <c r="A94" s="144" t="s">
        <v>39</v>
      </c>
      <c r="B94" s="144" t="s">
        <v>127</v>
      </c>
      <c r="C94" s="144" t="s">
        <v>56</v>
      </c>
      <c r="D94" s="144" t="s">
        <v>225</v>
      </c>
      <c r="E94" s="144">
        <v>118</v>
      </c>
      <c r="F94" s="144">
        <v>2</v>
      </c>
      <c r="G94" s="145">
        <f t="shared" si="16"/>
        <v>1.6949152542372881E-2</v>
      </c>
      <c r="H94" s="144">
        <v>0</v>
      </c>
      <c r="I94" s="144">
        <v>0</v>
      </c>
      <c r="J94" s="145">
        <v>0</v>
      </c>
      <c r="K94" s="144">
        <f t="shared" si="12"/>
        <v>118</v>
      </c>
      <c r="L94" s="144">
        <f t="shared" si="12"/>
        <v>2</v>
      </c>
      <c r="M94" s="145">
        <f t="shared" si="11"/>
        <v>1.6949152542372881E-2</v>
      </c>
      <c r="N94">
        <f t="shared" si="13"/>
        <v>1</v>
      </c>
      <c r="O94">
        <f t="shared" si="14"/>
        <v>118</v>
      </c>
    </row>
    <row r="95" spans="1:15" x14ac:dyDescent="0.2">
      <c r="A95" s="144" t="s">
        <v>53</v>
      </c>
      <c r="B95" s="144" t="s">
        <v>130</v>
      </c>
      <c r="C95" s="144" t="s">
        <v>81</v>
      </c>
      <c r="D95" s="144" t="s">
        <v>226</v>
      </c>
      <c r="E95" s="144">
        <v>954</v>
      </c>
      <c r="F95" s="144">
        <v>21</v>
      </c>
      <c r="G95" s="145">
        <f t="shared" si="16"/>
        <v>2.20125786163522E-2</v>
      </c>
      <c r="H95" s="144">
        <v>640</v>
      </c>
      <c r="I95" s="144">
        <v>6</v>
      </c>
      <c r="J95" s="145">
        <f>I95/H95</f>
        <v>9.3749999999999997E-3</v>
      </c>
      <c r="K95" s="144">
        <f t="shared" si="12"/>
        <v>1594</v>
      </c>
      <c r="L95" s="144">
        <f t="shared" si="12"/>
        <v>27</v>
      </c>
      <c r="M95" s="145">
        <f t="shared" si="11"/>
        <v>1.6938519447929738E-2</v>
      </c>
      <c r="N95">
        <f t="shared" si="13"/>
        <v>1</v>
      </c>
      <c r="O95">
        <f t="shared" si="14"/>
        <v>1594</v>
      </c>
    </row>
    <row r="96" spans="1:15" x14ac:dyDescent="0.2">
      <c r="A96" s="144" t="s">
        <v>39</v>
      </c>
      <c r="B96" s="144" t="s">
        <v>127</v>
      </c>
      <c r="C96" s="144" t="s">
        <v>80</v>
      </c>
      <c r="D96" s="144" t="s">
        <v>227</v>
      </c>
      <c r="E96" s="144">
        <v>364</v>
      </c>
      <c r="F96" s="144">
        <v>3</v>
      </c>
      <c r="G96" s="145">
        <f t="shared" si="16"/>
        <v>8.241758241758242E-3</v>
      </c>
      <c r="H96" s="144">
        <v>109</v>
      </c>
      <c r="I96" s="144">
        <v>5</v>
      </c>
      <c r="J96" s="145">
        <f>I96/H96</f>
        <v>4.5871559633027525E-2</v>
      </c>
      <c r="K96" s="144">
        <f t="shared" si="12"/>
        <v>473</v>
      </c>
      <c r="L96" s="144">
        <f t="shared" si="12"/>
        <v>8</v>
      </c>
      <c r="M96" s="145">
        <f t="shared" si="11"/>
        <v>1.6913319238900635E-2</v>
      </c>
      <c r="N96">
        <f t="shared" si="13"/>
        <v>1</v>
      </c>
      <c r="O96">
        <f t="shared" si="14"/>
        <v>473</v>
      </c>
    </row>
    <row r="97" spans="1:15" x14ac:dyDescent="0.2">
      <c r="A97" s="144" t="s">
        <v>39</v>
      </c>
      <c r="B97" s="144" t="s">
        <v>127</v>
      </c>
      <c r="C97" s="144" t="s">
        <v>64</v>
      </c>
      <c r="D97" s="144" t="s">
        <v>228</v>
      </c>
      <c r="E97" s="144">
        <v>457</v>
      </c>
      <c r="F97" s="144">
        <v>10</v>
      </c>
      <c r="G97" s="145">
        <f t="shared" si="16"/>
        <v>2.1881838074398249E-2</v>
      </c>
      <c r="H97" s="144">
        <v>195</v>
      </c>
      <c r="I97" s="144">
        <v>1</v>
      </c>
      <c r="J97" s="145">
        <f>I97/H97</f>
        <v>5.1282051282051282E-3</v>
      </c>
      <c r="K97" s="144">
        <f t="shared" si="12"/>
        <v>652</v>
      </c>
      <c r="L97" s="144">
        <f t="shared" si="12"/>
        <v>11</v>
      </c>
      <c r="M97" s="145">
        <f t="shared" si="11"/>
        <v>1.6871165644171779E-2</v>
      </c>
      <c r="N97">
        <f t="shared" si="13"/>
        <v>1</v>
      </c>
      <c r="O97">
        <f t="shared" si="14"/>
        <v>652</v>
      </c>
    </row>
    <row r="98" spans="1:15" x14ac:dyDescent="0.2">
      <c r="A98" s="144" t="s">
        <v>65</v>
      </c>
      <c r="B98" s="144" t="s">
        <v>137</v>
      </c>
      <c r="C98" s="144" t="s">
        <v>71</v>
      </c>
      <c r="D98" s="144" t="s">
        <v>229</v>
      </c>
      <c r="E98" s="144">
        <v>398</v>
      </c>
      <c r="F98" s="144">
        <v>3</v>
      </c>
      <c r="G98" s="145">
        <f t="shared" si="16"/>
        <v>7.537688442211055E-3</v>
      </c>
      <c r="H98" s="144">
        <v>137</v>
      </c>
      <c r="I98" s="144">
        <v>6</v>
      </c>
      <c r="J98" s="145">
        <f>I98/H98</f>
        <v>4.3795620437956206E-2</v>
      </c>
      <c r="K98" s="144">
        <f t="shared" si="12"/>
        <v>535</v>
      </c>
      <c r="L98" s="144">
        <f t="shared" si="12"/>
        <v>9</v>
      </c>
      <c r="M98" s="145">
        <f t="shared" si="11"/>
        <v>1.6822429906542057E-2</v>
      </c>
      <c r="N98">
        <f t="shared" si="13"/>
        <v>1</v>
      </c>
      <c r="O98">
        <f t="shared" si="14"/>
        <v>535</v>
      </c>
    </row>
    <row r="99" spans="1:15" x14ac:dyDescent="0.2">
      <c r="A99" s="144" t="s">
        <v>76</v>
      </c>
      <c r="B99" s="144" t="s">
        <v>130</v>
      </c>
      <c r="C99" s="144" t="s">
        <v>61</v>
      </c>
      <c r="D99" s="144" t="s">
        <v>230</v>
      </c>
      <c r="E99" s="144">
        <v>358</v>
      </c>
      <c r="F99" s="144">
        <v>6</v>
      </c>
      <c r="G99" s="145">
        <f t="shared" si="16"/>
        <v>1.6759776536312849E-2</v>
      </c>
      <c r="H99" s="144">
        <v>0</v>
      </c>
      <c r="I99" s="144">
        <v>0</v>
      </c>
      <c r="J99" s="145">
        <v>0</v>
      </c>
      <c r="K99" s="144">
        <f t="shared" si="12"/>
        <v>358</v>
      </c>
      <c r="L99" s="144">
        <f t="shared" si="12"/>
        <v>6</v>
      </c>
      <c r="M99" s="145">
        <f t="shared" si="11"/>
        <v>1.6759776536312849E-2</v>
      </c>
      <c r="N99">
        <f t="shared" si="13"/>
        <v>1</v>
      </c>
      <c r="O99">
        <f t="shared" si="14"/>
        <v>358</v>
      </c>
    </row>
    <row r="100" spans="1:15" x14ac:dyDescent="0.2">
      <c r="A100" s="144" t="s">
        <v>65</v>
      </c>
      <c r="B100" s="144" t="s">
        <v>137</v>
      </c>
      <c r="C100" s="144" t="s">
        <v>73</v>
      </c>
      <c r="D100" s="144" t="s">
        <v>231</v>
      </c>
      <c r="E100" s="144">
        <v>325</v>
      </c>
      <c r="F100" s="144">
        <v>7</v>
      </c>
      <c r="G100" s="145">
        <f t="shared" si="16"/>
        <v>2.1538461538461538E-2</v>
      </c>
      <c r="H100" s="144">
        <v>97</v>
      </c>
      <c r="I100" s="144">
        <v>0</v>
      </c>
      <c r="J100" s="145">
        <f>I100/H100</f>
        <v>0</v>
      </c>
      <c r="K100" s="144">
        <f t="shared" si="12"/>
        <v>422</v>
      </c>
      <c r="L100" s="144">
        <f t="shared" si="12"/>
        <v>7</v>
      </c>
      <c r="M100" s="145">
        <f t="shared" si="11"/>
        <v>1.6587677725118485E-2</v>
      </c>
      <c r="N100">
        <f t="shared" si="13"/>
        <v>1</v>
      </c>
      <c r="O100">
        <f t="shared" si="14"/>
        <v>422</v>
      </c>
    </row>
    <row r="101" spans="1:15" x14ac:dyDescent="0.2">
      <c r="A101" s="144" t="s">
        <v>39</v>
      </c>
      <c r="B101" s="144" t="s">
        <v>127</v>
      </c>
      <c r="C101" s="144" t="s">
        <v>78</v>
      </c>
      <c r="D101" s="144" t="s">
        <v>232</v>
      </c>
      <c r="E101" s="144">
        <v>0</v>
      </c>
      <c r="F101" s="144">
        <v>0</v>
      </c>
      <c r="G101" s="145">
        <v>0</v>
      </c>
      <c r="H101" s="144">
        <v>242</v>
      </c>
      <c r="I101" s="144">
        <v>4</v>
      </c>
      <c r="J101" s="145">
        <f>I101/H101</f>
        <v>1.6528925619834711E-2</v>
      </c>
      <c r="K101" s="144">
        <f t="shared" si="12"/>
        <v>242</v>
      </c>
      <c r="L101" s="144">
        <f t="shared" si="12"/>
        <v>4</v>
      </c>
      <c r="M101" s="145">
        <f t="shared" si="11"/>
        <v>1.6528925619834711E-2</v>
      </c>
      <c r="N101">
        <f t="shared" si="13"/>
        <v>1</v>
      </c>
      <c r="O101">
        <f t="shared" si="14"/>
        <v>242</v>
      </c>
    </row>
    <row r="102" spans="1:15" x14ac:dyDescent="0.2">
      <c r="A102" s="144" t="s">
        <v>49</v>
      </c>
      <c r="B102" s="144" t="s">
        <v>137</v>
      </c>
      <c r="C102" s="144" t="s">
        <v>79</v>
      </c>
      <c r="D102" s="144" t="s">
        <v>233</v>
      </c>
      <c r="E102" s="144">
        <v>367</v>
      </c>
      <c r="F102" s="144">
        <v>6</v>
      </c>
      <c r="G102" s="145">
        <f t="shared" ref="G102:G123" si="17">F102/E102</f>
        <v>1.6348773841961851E-2</v>
      </c>
      <c r="H102" s="144">
        <v>0</v>
      </c>
      <c r="I102" s="144">
        <v>0</v>
      </c>
      <c r="J102" s="145">
        <v>0</v>
      </c>
      <c r="K102" s="144">
        <f t="shared" si="12"/>
        <v>367</v>
      </c>
      <c r="L102" s="144">
        <f t="shared" si="12"/>
        <v>6</v>
      </c>
      <c r="M102" s="145">
        <f t="shared" si="11"/>
        <v>1.6348773841961851E-2</v>
      </c>
      <c r="N102">
        <f t="shared" si="13"/>
        <v>1</v>
      </c>
      <c r="O102">
        <f t="shared" si="14"/>
        <v>367</v>
      </c>
    </row>
    <row r="103" spans="1:15" x14ac:dyDescent="0.2">
      <c r="A103" s="144" t="s">
        <v>39</v>
      </c>
      <c r="B103" s="144" t="s">
        <v>127</v>
      </c>
      <c r="C103" s="144" t="s">
        <v>78</v>
      </c>
      <c r="D103" s="144" t="s">
        <v>234</v>
      </c>
      <c r="E103" s="144">
        <v>421</v>
      </c>
      <c r="F103" s="144">
        <v>10</v>
      </c>
      <c r="G103" s="145">
        <f t="shared" si="17"/>
        <v>2.3752969121140142E-2</v>
      </c>
      <c r="H103" s="144">
        <v>191</v>
      </c>
      <c r="I103" s="144">
        <v>0</v>
      </c>
      <c r="J103" s="145">
        <f>I103/H103</f>
        <v>0</v>
      </c>
      <c r="K103" s="144">
        <f t="shared" si="12"/>
        <v>612</v>
      </c>
      <c r="L103" s="144">
        <f t="shared" si="12"/>
        <v>10</v>
      </c>
      <c r="M103" s="145">
        <f t="shared" si="11"/>
        <v>1.6339869281045753E-2</v>
      </c>
      <c r="N103">
        <f t="shared" si="13"/>
        <v>1</v>
      </c>
      <c r="O103">
        <f t="shared" si="14"/>
        <v>612</v>
      </c>
    </row>
    <row r="104" spans="1:15" x14ac:dyDescent="0.2">
      <c r="A104" s="144" t="s">
        <v>49</v>
      </c>
      <c r="B104" s="144" t="s">
        <v>137</v>
      </c>
      <c r="C104" s="144" t="s">
        <v>49</v>
      </c>
      <c r="D104" s="144" t="s">
        <v>235</v>
      </c>
      <c r="E104" s="144">
        <v>367</v>
      </c>
      <c r="F104" s="144">
        <v>6</v>
      </c>
      <c r="G104" s="145">
        <f t="shared" si="17"/>
        <v>1.6348773841961851E-2</v>
      </c>
      <c r="H104" s="144">
        <v>184</v>
      </c>
      <c r="I104" s="144">
        <v>3</v>
      </c>
      <c r="J104" s="145">
        <f>I104/H104</f>
        <v>1.6304347826086956E-2</v>
      </c>
      <c r="K104" s="144">
        <f t="shared" si="12"/>
        <v>551</v>
      </c>
      <c r="L104" s="144">
        <f t="shared" si="12"/>
        <v>9</v>
      </c>
      <c r="M104" s="145">
        <f t="shared" si="11"/>
        <v>1.6333938294010888E-2</v>
      </c>
      <c r="N104">
        <f t="shared" si="13"/>
        <v>1</v>
      </c>
      <c r="O104">
        <f t="shared" si="14"/>
        <v>551</v>
      </c>
    </row>
    <row r="105" spans="1:15" x14ac:dyDescent="0.2">
      <c r="A105" s="144" t="s">
        <v>53</v>
      </c>
      <c r="B105" s="144" t="s">
        <v>130</v>
      </c>
      <c r="C105" s="144" t="s">
        <v>70</v>
      </c>
      <c r="D105" s="144" t="s">
        <v>236</v>
      </c>
      <c r="E105" s="144">
        <v>559</v>
      </c>
      <c r="F105" s="144">
        <v>12</v>
      </c>
      <c r="G105" s="145">
        <f t="shared" si="17"/>
        <v>2.1466905187835419E-2</v>
      </c>
      <c r="H105" s="144">
        <v>240</v>
      </c>
      <c r="I105" s="144">
        <v>1</v>
      </c>
      <c r="J105" s="145">
        <f>I105/H105</f>
        <v>4.1666666666666666E-3</v>
      </c>
      <c r="K105" s="144">
        <f t="shared" si="12"/>
        <v>799</v>
      </c>
      <c r="L105" s="144">
        <f t="shared" si="12"/>
        <v>13</v>
      </c>
      <c r="M105" s="145">
        <f t="shared" si="11"/>
        <v>1.6270337922403004E-2</v>
      </c>
      <c r="N105">
        <f t="shared" si="13"/>
        <v>1</v>
      </c>
      <c r="O105">
        <f t="shared" si="14"/>
        <v>799</v>
      </c>
    </row>
    <row r="106" spans="1:15" x14ac:dyDescent="0.2">
      <c r="A106" s="144" t="s">
        <v>40</v>
      </c>
      <c r="B106" s="144" t="s">
        <v>127</v>
      </c>
      <c r="C106" s="144" t="s">
        <v>46</v>
      </c>
      <c r="D106" s="144" t="s">
        <v>237</v>
      </c>
      <c r="E106" s="144">
        <v>358</v>
      </c>
      <c r="F106" s="144">
        <v>2</v>
      </c>
      <c r="G106" s="145">
        <f t="shared" si="17"/>
        <v>5.5865921787709499E-3</v>
      </c>
      <c r="H106" s="144">
        <v>74</v>
      </c>
      <c r="I106" s="144">
        <v>5</v>
      </c>
      <c r="J106" s="145">
        <f>I106/H106</f>
        <v>6.7567567567567571E-2</v>
      </c>
      <c r="K106" s="144">
        <f t="shared" si="12"/>
        <v>432</v>
      </c>
      <c r="L106" s="144">
        <f t="shared" si="12"/>
        <v>7</v>
      </c>
      <c r="M106" s="145">
        <f t="shared" si="11"/>
        <v>1.6203703703703703E-2</v>
      </c>
      <c r="N106">
        <f t="shared" si="13"/>
        <v>1</v>
      </c>
      <c r="O106">
        <f t="shared" si="14"/>
        <v>432</v>
      </c>
    </row>
    <row r="107" spans="1:15" x14ac:dyDescent="0.2">
      <c r="A107" s="144" t="s">
        <v>49</v>
      </c>
      <c r="B107" s="144" t="s">
        <v>137</v>
      </c>
      <c r="C107" s="144" t="s">
        <v>57</v>
      </c>
      <c r="D107" s="144" t="s">
        <v>238</v>
      </c>
      <c r="E107" s="144">
        <v>247</v>
      </c>
      <c r="F107" s="144">
        <v>4</v>
      </c>
      <c r="G107" s="145">
        <f t="shared" si="17"/>
        <v>1.6194331983805668E-2</v>
      </c>
      <c r="H107" s="144">
        <v>0</v>
      </c>
      <c r="I107" s="144">
        <v>0</v>
      </c>
      <c r="J107" s="145">
        <v>0</v>
      </c>
      <c r="K107" s="144">
        <f t="shared" si="12"/>
        <v>247</v>
      </c>
      <c r="L107" s="144">
        <f t="shared" si="12"/>
        <v>4</v>
      </c>
      <c r="M107" s="145">
        <f t="shared" si="11"/>
        <v>1.6194331983805668E-2</v>
      </c>
      <c r="N107">
        <f t="shared" si="13"/>
        <v>1</v>
      </c>
      <c r="O107">
        <f t="shared" si="14"/>
        <v>247</v>
      </c>
    </row>
    <row r="108" spans="1:15" x14ac:dyDescent="0.2">
      <c r="A108" s="144" t="s">
        <v>49</v>
      </c>
      <c r="B108" s="144" t="s">
        <v>137</v>
      </c>
      <c r="C108" s="144" t="s">
        <v>79</v>
      </c>
      <c r="D108" s="144" t="s">
        <v>239</v>
      </c>
      <c r="E108" s="144">
        <v>436</v>
      </c>
      <c r="F108" s="144">
        <v>7</v>
      </c>
      <c r="G108" s="145">
        <f t="shared" si="17"/>
        <v>1.6055045871559634E-2</v>
      </c>
      <c r="H108" s="144">
        <v>0</v>
      </c>
      <c r="I108" s="144">
        <v>0</v>
      </c>
      <c r="J108" s="145">
        <v>0</v>
      </c>
      <c r="K108" s="144">
        <f t="shared" si="12"/>
        <v>436</v>
      </c>
      <c r="L108" s="144">
        <f t="shared" si="12"/>
        <v>7</v>
      </c>
      <c r="M108" s="145">
        <f t="shared" si="11"/>
        <v>1.6055045871559634E-2</v>
      </c>
      <c r="N108">
        <f t="shared" si="13"/>
        <v>1</v>
      </c>
      <c r="O108">
        <f t="shared" si="14"/>
        <v>436</v>
      </c>
    </row>
    <row r="109" spans="1:15" x14ac:dyDescent="0.2">
      <c r="A109" s="144" t="s">
        <v>39</v>
      </c>
      <c r="B109" s="144" t="s">
        <v>127</v>
      </c>
      <c r="C109" s="144" t="s">
        <v>72</v>
      </c>
      <c r="D109" s="144" t="s">
        <v>240</v>
      </c>
      <c r="E109" s="144">
        <v>2106</v>
      </c>
      <c r="F109" s="144">
        <v>30</v>
      </c>
      <c r="G109" s="145">
        <f t="shared" si="17"/>
        <v>1.4245014245014245E-2</v>
      </c>
      <c r="H109" s="144">
        <v>888</v>
      </c>
      <c r="I109" s="144">
        <v>18</v>
      </c>
      <c r="J109" s="145">
        <f>I109/H109</f>
        <v>2.0270270270270271E-2</v>
      </c>
      <c r="K109" s="144">
        <f t="shared" si="12"/>
        <v>2994</v>
      </c>
      <c r="L109" s="144">
        <f t="shared" si="12"/>
        <v>48</v>
      </c>
      <c r="M109" s="145">
        <f t="shared" si="11"/>
        <v>1.6032064128256512E-2</v>
      </c>
      <c r="N109">
        <f t="shared" si="13"/>
        <v>1</v>
      </c>
      <c r="O109">
        <f t="shared" si="14"/>
        <v>2994</v>
      </c>
    </row>
    <row r="110" spans="1:15" x14ac:dyDescent="0.2">
      <c r="A110" s="144" t="s">
        <v>40</v>
      </c>
      <c r="B110" s="144" t="s">
        <v>127</v>
      </c>
      <c r="C110" s="144" t="s">
        <v>46</v>
      </c>
      <c r="D110" s="144" t="s">
        <v>241</v>
      </c>
      <c r="E110" s="144">
        <v>423</v>
      </c>
      <c r="F110" s="144">
        <v>8</v>
      </c>
      <c r="G110" s="145">
        <f t="shared" si="17"/>
        <v>1.8912529550827423E-2</v>
      </c>
      <c r="H110" s="144">
        <v>77</v>
      </c>
      <c r="I110" s="144">
        <v>0</v>
      </c>
      <c r="J110" s="145">
        <f>I110/H110</f>
        <v>0</v>
      </c>
      <c r="K110" s="144">
        <f t="shared" si="12"/>
        <v>500</v>
      </c>
      <c r="L110" s="144">
        <f t="shared" si="12"/>
        <v>8</v>
      </c>
      <c r="M110" s="145">
        <f t="shared" si="11"/>
        <v>1.6E-2</v>
      </c>
      <c r="N110">
        <f t="shared" si="13"/>
        <v>1</v>
      </c>
      <c r="O110">
        <f t="shared" si="14"/>
        <v>500</v>
      </c>
    </row>
    <row r="111" spans="1:15" x14ac:dyDescent="0.2">
      <c r="A111" s="144" t="s">
        <v>39</v>
      </c>
      <c r="B111" s="144" t="s">
        <v>127</v>
      </c>
      <c r="C111" s="144" t="s">
        <v>77</v>
      </c>
      <c r="D111" s="144" t="s">
        <v>242</v>
      </c>
      <c r="E111" s="144">
        <v>125</v>
      </c>
      <c r="F111" s="144">
        <v>2</v>
      </c>
      <c r="G111" s="145">
        <f t="shared" si="17"/>
        <v>1.6E-2</v>
      </c>
      <c r="H111" s="144">
        <v>0</v>
      </c>
      <c r="I111" s="144">
        <v>0</v>
      </c>
      <c r="J111" s="145">
        <v>0</v>
      </c>
      <c r="K111" s="144">
        <f t="shared" si="12"/>
        <v>125</v>
      </c>
      <c r="L111" s="144">
        <f t="shared" si="12"/>
        <v>2</v>
      </c>
      <c r="M111" s="145">
        <f t="shared" si="11"/>
        <v>1.6E-2</v>
      </c>
      <c r="N111">
        <f t="shared" si="13"/>
        <v>1</v>
      </c>
      <c r="O111">
        <f t="shared" si="14"/>
        <v>125</v>
      </c>
    </row>
    <row r="112" spans="1:15" x14ac:dyDescent="0.2">
      <c r="A112" s="144" t="s">
        <v>39</v>
      </c>
      <c r="B112" s="144" t="s">
        <v>127</v>
      </c>
      <c r="C112" s="144" t="s">
        <v>80</v>
      </c>
      <c r="D112" s="144" t="s">
        <v>243</v>
      </c>
      <c r="E112" s="144">
        <v>314</v>
      </c>
      <c r="F112" s="144">
        <v>5</v>
      </c>
      <c r="G112" s="145">
        <f t="shared" si="17"/>
        <v>1.5923566878980892E-2</v>
      </c>
      <c r="H112" s="144">
        <v>0</v>
      </c>
      <c r="I112" s="144">
        <v>0</v>
      </c>
      <c r="J112" s="145">
        <v>0</v>
      </c>
      <c r="K112" s="144">
        <f t="shared" si="12"/>
        <v>314</v>
      </c>
      <c r="L112" s="144">
        <f t="shared" si="12"/>
        <v>5</v>
      </c>
      <c r="M112" s="145">
        <f t="shared" si="11"/>
        <v>1.5923566878980892E-2</v>
      </c>
      <c r="N112">
        <f t="shared" si="13"/>
        <v>1</v>
      </c>
      <c r="O112">
        <f t="shared" si="14"/>
        <v>314</v>
      </c>
    </row>
    <row r="113" spans="1:15" x14ac:dyDescent="0.2">
      <c r="A113" s="144" t="s">
        <v>39</v>
      </c>
      <c r="B113" s="144" t="s">
        <v>127</v>
      </c>
      <c r="C113" s="144" t="s">
        <v>51</v>
      </c>
      <c r="D113" s="144" t="s">
        <v>244</v>
      </c>
      <c r="E113" s="144">
        <v>63</v>
      </c>
      <c r="F113" s="144">
        <v>1</v>
      </c>
      <c r="G113" s="145">
        <f t="shared" si="17"/>
        <v>1.5873015873015872E-2</v>
      </c>
      <c r="H113" s="144">
        <v>0</v>
      </c>
      <c r="I113" s="144">
        <v>0</v>
      </c>
      <c r="J113" s="145">
        <v>0</v>
      </c>
      <c r="K113" s="144">
        <f t="shared" si="12"/>
        <v>63</v>
      </c>
      <c r="L113" s="144">
        <f t="shared" si="12"/>
        <v>1</v>
      </c>
      <c r="M113" s="145">
        <f t="shared" si="11"/>
        <v>1.5873015873015872E-2</v>
      </c>
      <c r="N113">
        <f t="shared" si="13"/>
        <v>1</v>
      </c>
      <c r="O113">
        <f t="shared" si="14"/>
        <v>63</v>
      </c>
    </row>
    <row r="114" spans="1:15" x14ac:dyDescent="0.2">
      <c r="A114" s="144" t="s">
        <v>39</v>
      </c>
      <c r="B114" s="144" t="s">
        <v>127</v>
      </c>
      <c r="C114" s="144" t="s">
        <v>56</v>
      </c>
      <c r="D114" s="144" t="s">
        <v>245</v>
      </c>
      <c r="E114" s="144">
        <v>126</v>
      </c>
      <c r="F114" s="144">
        <v>2</v>
      </c>
      <c r="G114" s="145">
        <f t="shared" si="17"/>
        <v>1.5873015873015872E-2</v>
      </c>
      <c r="H114" s="144">
        <v>0</v>
      </c>
      <c r="I114" s="144">
        <v>0</v>
      </c>
      <c r="J114" s="145">
        <v>0</v>
      </c>
      <c r="K114" s="144">
        <f t="shared" si="12"/>
        <v>126</v>
      </c>
      <c r="L114" s="144">
        <f t="shared" si="12"/>
        <v>2</v>
      </c>
      <c r="M114" s="145">
        <f t="shared" si="11"/>
        <v>1.5873015873015872E-2</v>
      </c>
      <c r="N114">
        <f t="shared" si="13"/>
        <v>1</v>
      </c>
      <c r="O114">
        <f t="shared" si="14"/>
        <v>126</v>
      </c>
    </row>
    <row r="115" spans="1:15" x14ac:dyDescent="0.2">
      <c r="A115" s="144" t="s">
        <v>39</v>
      </c>
      <c r="B115" s="144" t="s">
        <v>127</v>
      </c>
      <c r="C115" s="144" t="s">
        <v>80</v>
      </c>
      <c r="D115" s="144" t="s">
        <v>246</v>
      </c>
      <c r="E115" s="144">
        <v>1259</v>
      </c>
      <c r="F115" s="144">
        <v>20</v>
      </c>
      <c r="G115" s="145">
        <f t="shared" si="17"/>
        <v>1.5885623510722795E-2</v>
      </c>
      <c r="H115" s="144">
        <v>380</v>
      </c>
      <c r="I115" s="144">
        <v>6</v>
      </c>
      <c r="J115" s="145">
        <f>I115/H115</f>
        <v>1.5789473684210527E-2</v>
      </c>
      <c r="K115" s="144">
        <f t="shared" si="12"/>
        <v>1639</v>
      </c>
      <c r="L115" s="144">
        <f t="shared" si="12"/>
        <v>26</v>
      </c>
      <c r="M115" s="145">
        <f t="shared" si="11"/>
        <v>1.5863331299572909E-2</v>
      </c>
      <c r="N115">
        <f t="shared" si="13"/>
        <v>1</v>
      </c>
      <c r="O115">
        <f t="shared" si="14"/>
        <v>1639</v>
      </c>
    </row>
    <row r="116" spans="1:15" x14ac:dyDescent="0.2">
      <c r="A116" s="144" t="s">
        <v>40</v>
      </c>
      <c r="B116" s="144" t="s">
        <v>125</v>
      </c>
      <c r="C116" s="144" t="s">
        <v>40</v>
      </c>
      <c r="D116" s="144" t="s">
        <v>247</v>
      </c>
      <c r="E116" s="144">
        <v>273</v>
      </c>
      <c r="F116" s="144">
        <v>3</v>
      </c>
      <c r="G116" s="145">
        <f t="shared" si="17"/>
        <v>1.098901098901099E-2</v>
      </c>
      <c r="H116" s="144">
        <v>107</v>
      </c>
      <c r="I116" s="144">
        <v>3</v>
      </c>
      <c r="J116" s="145">
        <f>I116/H116</f>
        <v>2.8037383177570093E-2</v>
      </c>
      <c r="K116" s="144">
        <f t="shared" si="12"/>
        <v>380</v>
      </c>
      <c r="L116" s="144">
        <f t="shared" si="12"/>
        <v>6</v>
      </c>
      <c r="M116" s="145">
        <f t="shared" si="11"/>
        <v>1.5789473684210527E-2</v>
      </c>
      <c r="N116">
        <f t="shared" si="13"/>
        <v>1</v>
      </c>
      <c r="O116">
        <f t="shared" si="14"/>
        <v>380</v>
      </c>
    </row>
    <row r="117" spans="1:15" x14ac:dyDescent="0.2">
      <c r="A117" s="144" t="s">
        <v>49</v>
      </c>
      <c r="B117" s="144" t="s">
        <v>137</v>
      </c>
      <c r="C117" s="144" t="s">
        <v>50</v>
      </c>
      <c r="D117" s="144" t="s">
        <v>248</v>
      </c>
      <c r="E117" s="144">
        <v>945</v>
      </c>
      <c r="F117" s="144">
        <v>16</v>
      </c>
      <c r="G117" s="145">
        <f t="shared" si="17"/>
        <v>1.6931216931216932E-2</v>
      </c>
      <c r="H117" s="144">
        <v>388</v>
      </c>
      <c r="I117" s="144">
        <v>5</v>
      </c>
      <c r="J117" s="145">
        <f>I117/H117</f>
        <v>1.2886597938144329E-2</v>
      </c>
      <c r="K117" s="144">
        <f t="shared" si="12"/>
        <v>1333</v>
      </c>
      <c r="L117" s="144">
        <f t="shared" si="12"/>
        <v>21</v>
      </c>
      <c r="M117" s="145">
        <f t="shared" si="11"/>
        <v>1.5753938484621154E-2</v>
      </c>
      <c r="N117">
        <f t="shared" si="13"/>
        <v>1</v>
      </c>
      <c r="O117">
        <f t="shared" si="14"/>
        <v>1333</v>
      </c>
    </row>
    <row r="118" spans="1:15" x14ac:dyDescent="0.2">
      <c r="A118" s="144" t="s">
        <v>39</v>
      </c>
      <c r="B118" s="144" t="s">
        <v>127</v>
      </c>
      <c r="C118" s="144" t="s">
        <v>56</v>
      </c>
      <c r="D118" s="144" t="s">
        <v>249</v>
      </c>
      <c r="E118" s="144">
        <v>127</v>
      </c>
      <c r="F118" s="144">
        <v>2</v>
      </c>
      <c r="G118" s="145">
        <f t="shared" si="17"/>
        <v>1.5748031496062992E-2</v>
      </c>
      <c r="H118" s="144">
        <v>0</v>
      </c>
      <c r="I118" s="144">
        <v>0</v>
      </c>
      <c r="J118" s="145">
        <v>0</v>
      </c>
      <c r="K118" s="144">
        <f t="shared" si="12"/>
        <v>127</v>
      </c>
      <c r="L118" s="144">
        <f t="shared" si="12"/>
        <v>2</v>
      </c>
      <c r="M118" s="145">
        <f t="shared" si="11"/>
        <v>1.5748031496062992E-2</v>
      </c>
      <c r="N118">
        <f t="shared" si="13"/>
        <v>1</v>
      </c>
      <c r="O118">
        <f t="shared" si="14"/>
        <v>127</v>
      </c>
    </row>
    <row r="119" spans="1:15" x14ac:dyDescent="0.2">
      <c r="A119" s="144" t="s">
        <v>40</v>
      </c>
      <c r="B119" s="144" t="s">
        <v>127</v>
      </c>
      <c r="C119" s="144" t="s">
        <v>68</v>
      </c>
      <c r="D119" s="144" t="s">
        <v>250</v>
      </c>
      <c r="E119" s="144">
        <v>521</v>
      </c>
      <c r="F119" s="144">
        <v>10</v>
      </c>
      <c r="G119" s="145">
        <f t="shared" si="17"/>
        <v>1.9193857965451054E-2</v>
      </c>
      <c r="H119" s="144">
        <v>246</v>
      </c>
      <c r="I119" s="144">
        <v>2</v>
      </c>
      <c r="J119" s="145">
        <f t="shared" ref="J119:J124" si="18">I119/H119</f>
        <v>8.130081300813009E-3</v>
      </c>
      <c r="K119" s="144">
        <f t="shared" si="12"/>
        <v>767</v>
      </c>
      <c r="L119" s="144">
        <f t="shared" si="12"/>
        <v>12</v>
      </c>
      <c r="M119" s="145">
        <f t="shared" si="11"/>
        <v>1.5645371577574969E-2</v>
      </c>
      <c r="N119">
        <f t="shared" si="13"/>
        <v>1</v>
      </c>
      <c r="O119">
        <f t="shared" si="14"/>
        <v>767</v>
      </c>
    </row>
    <row r="120" spans="1:15" x14ac:dyDescent="0.2">
      <c r="A120" s="144" t="s">
        <v>49</v>
      </c>
      <c r="B120" s="144" t="s">
        <v>137</v>
      </c>
      <c r="C120" s="144" t="s">
        <v>57</v>
      </c>
      <c r="D120" s="144" t="s">
        <v>251</v>
      </c>
      <c r="E120" s="144">
        <v>773</v>
      </c>
      <c r="F120" s="144">
        <v>12</v>
      </c>
      <c r="G120" s="145">
        <f t="shared" si="17"/>
        <v>1.5523932729624839E-2</v>
      </c>
      <c r="H120" s="144">
        <v>251</v>
      </c>
      <c r="I120" s="144">
        <v>4</v>
      </c>
      <c r="J120" s="145">
        <f t="shared" si="18"/>
        <v>1.5936254980079681E-2</v>
      </c>
      <c r="K120" s="144">
        <f t="shared" si="12"/>
        <v>1024</v>
      </c>
      <c r="L120" s="144">
        <f t="shared" si="12"/>
        <v>16</v>
      </c>
      <c r="M120" s="145">
        <f t="shared" si="11"/>
        <v>1.5625E-2</v>
      </c>
      <c r="N120">
        <f t="shared" si="13"/>
        <v>1</v>
      </c>
      <c r="O120">
        <f t="shared" si="14"/>
        <v>1024</v>
      </c>
    </row>
    <row r="121" spans="1:15" x14ac:dyDescent="0.2">
      <c r="A121" s="144" t="s">
        <v>59</v>
      </c>
      <c r="B121" s="144" t="s">
        <v>130</v>
      </c>
      <c r="C121" s="144" t="s">
        <v>67</v>
      </c>
      <c r="D121" s="144" t="s">
        <v>252</v>
      </c>
      <c r="E121" s="144">
        <v>527</v>
      </c>
      <c r="F121" s="144">
        <v>4</v>
      </c>
      <c r="G121" s="145">
        <f t="shared" si="17"/>
        <v>7.5901328273244783E-3</v>
      </c>
      <c r="H121" s="144">
        <v>114</v>
      </c>
      <c r="I121" s="144">
        <v>6</v>
      </c>
      <c r="J121" s="145">
        <f t="shared" si="18"/>
        <v>5.2631578947368418E-2</v>
      </c>
      <c r="K121" s="144">
        <f t="shared" si="12"/>
        <v>641</v>
      </c>
      <c r="L121" s="144">
        <f t="shared" si="12"/>
        <v>10</v>
      </c>
      <c r="M121" s="145">
        <f t="shared" si="11"/>
        <v>1.5600624024960999E-2</v>
      </c>
      <c r="N121">
        <f t="shared" si="13"/>
        <v>1</v>
      </c>
      <c r="O121">
        <f t="shared" si="14"/>
        <v>641</v>
      </c>
    </row>
    <row r="122" spans="1:15" x14ac:dyDescent="0.2">
      <c r="A122" s="144" t="s">
        <v>76</v>
      </c>
      <c r="B122" s="144" t="s">
        <v>130</v>
      </c>
      <c r="C122" s="144" t="s">
        <v>75</v>
      </c>
      <c r="D122" s="144" t="s">
        <v>253</v>
      </c>
      <c r="E122" s="144">
        <v>326</v>
      </c>
      <c r="F122" s="144">
        <v>5</v>
      </c>
      <c r="G122" s="145">
        <f t="shared" si="17"/>
        <v>1.5337423312883436E-2</v>
      </c>
      <c r="H122" s="144">
        <v>123</v>
      </c>
      <c r="I122" s="144">
        <v>2</v>
      </c>
      <c r="J122" s="145">
        <f t="shared" si="18"/>
        <v>1.6260162601626018E-2</v>
      </c>
      <c r="K122" s="144">
        <f t="shared" si="12"/>
        <v>449</v>
      </c>
      <c r="L122" s="144">
        <f t="shared" si="12"/>
        <v>7</v>
      </c>
      <c r="M122" s="145">
        <f t="shared" si="11"/>
        <v>1.5590200445434299E-2</v>
      </c>
      <c r="N122">
        <f t="shared" si="13"/>
        <v>1</v>
      </c>
      <c r="O122">
        <f t="shared" si="14"/>
        <v>449</v>
      </c>
    </row>
    <row r="123" spans="1:15" x14ac:dyDescent="0.2">
      <c r="A123" s="144" t="s">
        <v>59</v>
      </c>
      <c r="B123" s="144" t="s">
        <v>130</v>
      </c>
      <c r="C123" s="144" t="s">
        <v>59</v>
      </c>
      <c r="D123" s="144" t="s">
        <v>254</v>
      </c>
      <c r="E123" s="144">
        <v>470</v>
      </c>
      <c r="F123" s="144">
        <v>9</v>
      </c>
      <c r="G123" s="145">
        <f t="shared" si="17"/>
        <v>1.9148936170212766E-2</v>
      </c>
      <c r="H123" s="144">
        <v>173</v>
      </c>
      <c r="I123" s="144">
        <v>1</v>
      </c>
      <c r="J123" s="145">
        <f t="shared" si="18"/>
        <v>5.7803468208092483E-3</v>
      </c>
      <c r="K123" s="144">
        <f t="shared" si="12"/>
        <v>643</v>
      </c>
      <c r="L123" s="144">
        <f t="shared" si="12"/>
        <v>10</v>
      </c>
      <c r="M123" s="145">
        <f t="shared" si="11"/>
        <v>1.5552099533437015E-2</v>
      </c>
      <c r="N123">
        <f t="shared" si="13"/>
        <v>1</v>
      </c>
      <c r="O123">
        <f t="shared" si="14"/>
        <v>643</v>
      </c>
    </row>
    <row r="124" spans="1:15" x14ac:dyDescent="0.2">
      <c r="A124" s="144" t="s">
        <v>49</v>
      </c>
      <c r="B124" s="144" t="s">
        <v>137</v>
      </c>
      <c r="C124" s="144" t="s">
        <v>79</v>
      </c>
      <c r="D124" s="144" t="s">
        <v>255</v>
      </c>
      <c r="E124" s="144">
        <v>0</v>
      </c>
      <c r="F124" s="144">
        <v>0</v>
      </c>
      <c r="G124" s="145">
        <v>0</v>
      </c>
      <c r="H124" s="144">
        <v>193</v>
      </c>
      <c r="I124" s="144">
        <v>3</v>
      </c>
      <c r="J124" s="145">
        <f t="shared" si="18"/>
        <v>1.5544041450777202E-2</v>
      </c>
      <c r="K124" s="144">
        <f t="shared" si="12"/>
        <v>193</v>
      </c>
      <c r="L124" s="144">
        <f t="shared" si="12"/>
        <v>3</v>
      </c>
      <c r="M124" s="145">
        <f t="shared" si="11"/>
        <v>1.5544041450777202E-2</v>
      </c>
      <c r="N124">
        <f t="shared" si="13"/>
        <v>1</v>
      </c>
      <c r="O124">
        <f t="shared" si="14"/>
        <v>193</v>
      </c>
    </row>
    <row r="125" spans="1:15" x14ac:dyDescent="0.2">
      <c r="A125" s="144" t="s">
        <v>65</v>
      </c>
      <c r="B125" s="144" t="s">
        <v>142</v>
      </c>
      <c r="C125" s="144" t="s">
        <v>65</v>
      </c>
      <c r="D125" s="144" t="s">
        <v>256</v>
      </c>
      <c r="E125" s="144">
        <v>454</v>
      </c>
      <c r="F125" s="144">
        <v>7</v>
      </c>
      <c r="G125" s="145">
        <f>F125/E125</f>
        <v>1.5418502202643172E-2</v>
      </c>
      <c r="H125" s="144">
        <v>0</v>
      </c>
      <c r="I125" s="144">
        <v>0</v>
      </c>
      <c r="J125" s="145">
        <v>0</v>
      </c>
      <c r="K125" s="144">
        <f t="shared" si="12"/>
        <v>454</v>
      </c>
      <c r="L125" s="144">
        <f t="shared" si="12"/>
        <v>7</v>
      </c>
      <c r="M125" s="145">
        <f t="shared" si="11"/>
        <v>1.5418502202643172E-2</v>
      </c>
      <c r="N125">
        <f t="shared" si="13"/>
        <v>1</v>
      </c>
      <c r="O125">
        <f t="shared" si="14"/>
        <v>454</v>
      </c>
    </row>
    <row r="126" spans="1:15" x14ac:dyDescent="0.2">
      <c r="A126" s="144" t="s">
        <v>49</v>
      </c>
      <c r="B126" s="144" t="s">
        <v>137</v>
      </c>
      <c r="C126" s="144" t="s">
        <v>57</v>
      </c>
      <c r="D126" s="144" t="s">
        <v>257</v>
      </c>
      <c r="E126" s="144">
        <v>905</v>
      </c>
      <c r="F126" s="144">
        <v>16</v>
      </c>
      <c r="G126" s="145">
        <f>F126/E126</f>
        <v>1.7679558011049725E-2</v>
      </c>
      <c r="H126" s="144">
        <v>457</v>
      </c>
      <c r="I126" s="144">
        <v>5</v>
      </c>
      <c r="J126" s="145">
        <f>I126/H126</f>
        <v>1.0940919037199124E-2</v>
      </c>
      <c r="K126" s="144">
        <f t="shared" si="12"/>
        <v>1362</v>
      </c>
      <c r="L126" s="144">
        <f t="shared" si="12"/>
        <v>21</v>
      </c>
      <c r="M126" s="145">
        <f t="shared" si="11"/>
        <v>1.5418502202643172E-2</v>
      </c>
      <c r="N126">
        <f t="shared" si="13"/>
        <v>1</v>
      </c>
      <c r="O126">
        <f t="shared" si="14"/>
        <v>1362</v>
      </c>
    </row>
    <row r="127" spans="1:15" x14ac:dyDescent="0.2">
      <c r="A127" s="144" t="s">
        <v>40</v>
      </c>
      <c r="B127" s="144" t="s">
        <v>127</v>
      </c>
      <c r="C127" s="144" t="s">
        <v>69</v>
      </c>
      <c r="D127" s="144" t="s">
        <v>258</v>
      </c>
      <c r="E127" s="144">
        <v>548</v>
      </c>
      <c r="F127" s="144">
        <v>6</v>
      </c>
      <c r="G127" s="145">
        <f>F127/E127</f>
        <v>1.0948905109489052E-2</v>
      </c>
      <c r="H127" s="144">
        <v>166</v>
      </c>
      <c r="I127" s="144">
        <v>5</v>
      </c>
      <c r="J127" s="145">
        <f>I127/H127</f>
        <v>3.0120481927710843E-2</v>
      </c>
      <c r="K127" s="144">
        <f t="shared" si="12"/>
        <v>714</v>
      </c>
      <c r="L127" s="144">
        <f t="shared" si="12"/>
        <v>11</v>
      </c>
      <c r="M127" s="145">
        <f t="shared" si="11"/>
        <v>1.5406162464985995E-2</v>
      </c>
      <c r="N127">
        <f t="shared" si="13"/>
        <v>1</v>
      </c>
      <c r="O127">
        <f t="shared" si="14"/>
        <v>714</v>
      </c>
    </row>
    <row r="128" spans="1:15" x14ac:dyDescent="0.2">
      <c r="A128" s="144" t="s">
        <v>76</v>
      </c>
      <c r="B128" s="144" t="s">
        <v>130</v>
      </c>
      <c r="C128" s="144" t="s">
        <v>61</v>
      </c>
      <c r="D128" s="144" t="s">
        <v>205</v>
      </c>
      <c r="E128" s="144">
        <v>643</v>
      </c>
      <c r="F128" s="144">
        <v>11</v>
      </c>
      <c r="G128" s="145">
        <f>F128/E128</f>
        <v>1.7107309486780714E-2</v>
      </c>
      <c r="H128" s="144">
        <v>201</v>
      </c>
      <c r="I128" s="144">
        <v>2</v>
      </c>
      <c r="J128" s="145">
        <f>I128/H128</f>
        <v>9.9502487562189053E-3</v>
      </c>
      <c r="K128" s="144">
        <f t="shared" si="12"/>
        <v>844</v>
      </c>
      <c r="L128" s="144">
        <f t="shared" si="12"/>
        <v>13</v>
      </c>
      <c r="M128" s="145">
        <f t="shared" si="11"/>
        <v>1.5402843601895734E-2</v>
      </c>
      <c r="N128">
        <f t="shared" si="13"/>
        <v>1</v>
      </c>
      <c r="O128">
        <f t="shared" si="14"/>
        <v>844</v>
      </c>
    </row>
    <row r="129" spans="1:15" x14ac:dyDescent="0.2">
      <c r="A129" s="144" t="s">
        <v>49</v>
      </c>
      <c r="B129" s="144" t="s">
        <v>137</v>
      </c>
      <c r="C129" s="144" t="s">
        <v>74</v>
      </c>
      <c r="D129" s="144" t="s">
        <v>259</v>
      </c>
      <c r="E129" s="144">
        <v>0</v>
      </c>
      <c r="F129" s="144">
        <v>0</v>
      </c>
      <c r="G129" s="145">
        <v>0</v>
      </c>
      <c r="H129" s="144">
        <v>130</v>
      </c>
      <c r="I129" s="144">
        <v>2</v>
      </c>
      <c r="J129" s="145">
        <f>I129/H129</f>
        <v>1.5384615384615385E-2</v>
      </c>
      <c r="K129" s="144">
        <f t="shared" si="12"/>
        <v>130</v>
      </c>
      <c r="L129" s="144">
        <f t="shared" si="12"/>
        <v>2</v>
      </c>
      <c r="M129" s="145">
        <f t="shared" si="11"/>
        <v>1.5384615384615385E-2</v>
      </c>
      <c r="N129">
        <f t="shared" si="13"/>
        <v>1</v>
      </c>
      <c r="O129">
        <f t="shared" si="14"/>
        <v>130</v>
      </c>
    </row>
    <row r="130" spans="1:15" x14ac:dyDescent="0.2">
      <c r="A130" s="144" t="s">
        <v>76</v>
      </c>
      <c r="B130" s="144" t="s">
        <v>130</v>
      </c>
      <c r="C130" s="144" t="s">
        <v>61</v>
      </c>
      <c r="D130" s="144" t="s">
        <v>260</v>
      </c>
      <c r="E130" s="144">
        <v>0</v>
      </c>
      <c r="F130" s="144">
        <v>0</v>
      </c>
      <c r="G130" s="145">
        <v>0</v>
      </c>
      <c r="H130" s="144">
        <v>327</v>
      </c>
      <c r="I130" s="144">
        <v>5</v>
      </c>
      <c r="J130" s="145">
        <f>I130/H130</f>
        <v>1.5290519877675841E-2</v>
      </c>
      <c r="K130" s="144">
        <f t="shared" si="12"/>
        <v>327</v>
      </c>
      <c r="L130" s="144">
        <f t="shared" si="12"/>
        <v>5</v>
      </c>
      <c r="M130" s="145">
        <f t="shared" ref="M130:M193" si="19">L130/K130</f>
        <v>1.5290519877675841E-2</v>
      </c>
      <c r="N130">
        <f t="shared" si="13"/>
        <v>1</v>
      </c>
      <c r="O130">
        <f t="shared" si="14"/>
        <v>327</v>
      </c>
    </row>
    <row r="131" spans="1:15" x14ac:dyDescent="0.2">
      <c r="A131" s="144" t="s">
        <v>39</v>
      </c>
      <c r="B131" s="144" t="s">
        <v>127</v>
      </c>
      <c r="C131" s="144" t="s">
        <v>72</v>
      </c>
      <c r="D131" s="144" t="s">
        <v>261</v>
      </c>
      <c r="E131" s="144">
        <v>264</v>
      </c>
      <c r="F131" s="144">
        <v>4</v>
      </c>
      <c r="G131" s="145">
        <f t="shared" ref="G131:G136" si="20">F131/E131</f>
        <v>1.5151515151515152E-2</v>
      </c>
      <c r="H131" s="144">
        <v>0</v>
      </c>
      <c r="I131" s="144">
        <v>0</v>
      </c>
      <c r="J131" s="145">
        <v>0</v>
      </c>
      <c r="K131" s="144">
        <f t="shared" ref="K131:L194" si="21">E131+H131</f>
        <v>264</v>
      </c>
      <c r="L131" s="144">
        <f t="shared" si="21"/>
        <v>4</v>
      </c>
      <c r="M131" s="145">
        <f t="shared" si="19"/>
        <v>1.5151515151515152E-2</v>
      </c>
      <c r="N131">
        <f t="shared" ref="N131:N194" si="22">IF(M131&gt;1%,1,0)</f>
        <v>1</v>
      </c>
      <c r="O131">
        <f t="shared" ref="O131:O194" si="23">IF(M131&gt;$P$1,K131,0)</f>
        <v>264</v>
      </c>
    </row>
    <row r="132" spans="1:15" x14ac:dyDescent="0.2">
      <c r="A132" s="144" t="s">
        <v>39</v>
      </c>
      <c r="B132" s="144" t="s">
        <v>127</v>
      </c>
      <c r="C132" s="144" t="s">
        <v>78</v>
      </c>
      <c r="D132" s="144" t="s">
        <v>262</v>
      </c>
      <c r="E132" s="144">
        <v>198</v>
      </c>
      <c r="F132" s="144">
        <v>3</v>
      </c>
      <c r="G132" s="145">
        <f t="shared" si="20"/>
        <v>1.5151515151515152E-2</v>
      </c>
      <c r="H132" s="144">
        <v>0</v>
      </c>
      <c r="I132" s="144">
        <v>0</v>
      </c>
      <c r="J132" s="145">
        <v>0</v>
      </c>
      <c r="K132" s="144">
        <f t="shared" si="21"/>
        <v>198</v>
      </c>
      <c r="L132" s="144">
        <f t="shared" si="21"/>
        <v>3</v>
      </c>
      <c r="M132" s="145">
        <f t="shared" si="19"/>
        <v>1.5151515151515152E-2</v>
      </c>
      <c r="N132">
        <f t="shared" si="22"/>
        <v>1</v>
      </c>
      <c r="O132">
        <f t="shared" si="23"/>
        <v>198</v>
      </c>
    </row>
    <row r="133" spans="1:15" x14ac:dyDescent="0.2">
      <c r="A133" s="144" t="s">
        <v>49</v>
      </c>
      <c r="B133" s="144" t="s">
        <v>137</v>
      </c>
      <c r="C133" s="144" t="s">
        <v>50</v>
      </c>
      <c r="D133" s="144" t="s">
        <v>263</v>
      </c>
      <c r="E133" s="144">
        <v>465</v>
      </c>
      <c r="F133" s="144">
        <v>7</v>
      </c>
      <c r="G133" s="145">
        <f t="shared" si="20"/>
        <v>1.5053763440860216E-2</v>
      </c>
      <c r="H133" s="144">
        <v>0</v>
      </c>
      <c r="I133" s="144">
        <v>0</v>
      </c>
      <c r="J133" s="145">
        <v>0</v>
      </c>
      <c r="K133" s="144">
        <f t="shared" si="21"/>
        <v>465</v>
      </c>
      <c r="L133" s="144">
        <f t="shared" si="21"/>
        <v>7</v>
      </c>
      <c r="M133" s="145">
        <f t="shared" si="19"/>
        <v>1.5053763440860216E-2</v>
      </c>
      <c r="N133">
        <f t="shared" si="22"/>
        <v>1</v>
      </c>
      <c r="O133">
        <f t="shared" si="23"/>
        <v>465</v>
      </c>
    </row>
    <row r="134" spans="1:15" x14ac:dyDescent="0.2">
      <c r="A134" s="144" t="s">
        <v>39</v>
      </c>
      <c r="B134" s="144" t="s">
        <v>127</v>
      </c>
      <c r="C134" s="144" t="s">
        <v>51</v>
      </c>
      <c r="D134" s="144" t="s">
        <v>264</v>
      </c>
      <c r="E134" s="144">
        <v>268</v>
      </c>
      <c r="F134" s="144">
        <v>4</v>
      </c>
      <c r="G134" s="145">
        <f t="shared" si="20"/>
        <v>1.4925373134328358E-2</v>
      </c>
      <c r="H134" s="144">
        <v>0</v>
      </c>
      <c r="I134" s="144">
        <v>0</v>
      </c>
      <c r="J134" s="145">
        <v>0</v>
      </c>
      <c r="K134" s="144">
        <f t="shared" si="21"/>
        <v>268</v>
      </c>
      <c r="L134" s="144">
        <f t="shared" si="21"/>
        <v>4</v>
      </c>
      <c r="M134" s="145">
        <f t="shared" si="19"/>
        <v>1.4925373134328358E-2</v>
      </c>
      <c r="N134">
        <f t="shared" si="22"/>
        <v>1</v>
      </c>
      <c r="O134">
        <f t="shared" si="23"/>
        <v>0</v>
      </c>
    </row>
    <row r="135" spans="1:15" x14ac:dyDescent="0.2">
      <c r="A135" s="144" t="s">
        <v>65</v>
      </c>
      <c r="B135" s="144" t="s">
        <v>137</v>
      </c>
      <c r="C135" s="144" t="s">
        <v>73</v>
      </c>
      <c r="D135" s="144" t="s">
        <v>265</v>
      </c>
      <c r="E135" s="144">
        <v>264</v>
      </c>
      <c r="F135" s="144">
        <v>5</v>
      </c>
      <c r="G135" s="145">
        <f t="shared" si="20"/>
        <v>1.893939393939394E-2</v>
      </c>
      <c r="H135" s="144">
        <v>71</v>
      </c>
      <c r="I135" s="144">
        <v>0</v>
      </c>
      <c r="J135" s="145">
        <f t="shared" ref="J135:J140" si="24">I135/H135</f>
        <v>0</v>
      </c>
      <c r="K135" s="144">
        <f t="shared" si="21"/>
        <v>335</v>
      </c>
      <c r="L135" s="144">
        <f t="shared" si="21"/>
        <v>5</v>
      </c>
      <c r="M135" s="145">
        <f t="shared" si="19"/>
        <v>1.4925373134328358E-2</v>
      </c>
      <c r="N135">
        <f t="shared" si="22"/>
        <v>1</v>
      </c>
      <c r="O135">
        <f t="shared" si="23"/>
        <v>0</v>
      </c>
    </row>
    <row r="136" spans="1:15" x14ac:dyDescent="0.2">
      <c r="A136" s="144" t="s">
        <v>49</v>
      </c>
      <c r="B136" s="144" t="s">
        <v>137</v>
      </c>
      <c r="C136" s="144" t="s">
        <v>79</v>
      </c>
      <c r="D136" s="144" t="s">
        <v>266</v>
      </c>
      <c r="E136" s="144">
        <v>866</v>
      </c>
      <c r="F136" s="144">
        <v>13</v>
      </c>
      <c r="G136" s="145">
        <f t="shared" si="20"/>
        <v>1.5011547344110854E-2</v>
      </c>
      <c r="H136" s="144">
        <v>215</v>
      </c>
      <c r="I136" s="144">
        <v>3</v>
      </c>
      <c r="J136" s="145">
        <f t="shared" si="24"/>
        <v>1.3953488372093023E-2</v>
      </c>
      <c r="K136" s="144">
        <f t="shared" si="21"/>
        <v>1081</v>
      </c>
      <c r="L136" s="144">
        <f t="shared" si="21"/>
        <v>16</v>
      </c>
      <c r="M136" s="145">
        <f t="shared" si="19"/>
        <v>1.4801110083256245E-2</v>
      </c>
      <c r="N136">
        <f t="shared" si="22"/>
        <v>1</v>
      </c>
      <c r="O136">
        <f t="shared" si="23"/>
        <v>0</v>
      </c>
    </row>
    <row r="137" spans="1:15" x14ac:dyDescent="0.2">
      <c r="A137" s="144" t="s">
        <v>20</v>
      </c>
      <c r="B137" s="144" t="s">
        <v>178</v>
      </c>
      <c r="C137" s="144" t="s">
        <v>54</v>
      </c>
      <c r="D137" s="144" t="s">
        <v>267</v>
      </c>
      <c r="E137" s="144">
        <v>0</v>
      </c>
      <c r="F137" s="144">
        <v>0</v>
      </c>
      <c r="G137" s="145">
        <v>0</v>
      </c>
      <c r="H137" s="144">
        <v>203</v>
      </c>
      <c r="I137" s="144">
        <v>3</v>
      </c>
      <c r="J137" s="145">
        <f t="shared" si="24"/>
        <v>1.4778325123152709E-2</v>
      </c>
      <c r="K137" s="144">
        <f t="shared" si="21"/>
        <v>203</v>
      </c>
      <c r="L137" s="144">
        <f t="shared" si="21"/>
        <v>3</v>
      </c>
      <c r="M137" s="145">
        <f t="shared" si="19"/>
        <v>1.4778325123152709E-2</v>
      </c>
      <c r="N137">
        <f t="shared" si="22"/>
        <v>1</v>
      </c>
      <c r="O137">
        <f t="shared" si="23"/>
        <v>0</v>
      </c>
    </row>
    <row r="138" spans="1:15" x14ac:dyDescent="0.2">
      <c r="A138" s="144" t="s">
        <v>39</v>
      </c>
      <c r="B138" s="144" t="s">
        <v>127</v>
      </c>
      <c r="C138" s="144" t="s">
        <v>78</v>
      </c>
      <c r="D138" s="144" t="s">
        <v>268</v>
      </c>
      <c r="E138" s="144">
        <v>367</v>
      </c>
      <c r="F138" s="144">
        <v>4</v>
      </c>
      <c r="G138" s="145">
        <f>F138/E138</f>
        <v>1.0899182561307902E-2</v>
      </c>
      <c r="H138" s="144">
        <v>109</v>
      </c>
      <c r="I138" s="144">
        <v>3</v>
      </c>
      <c r="J138" s="145">
        <f t="shared" si="24"/>
        <v>2.7522935779816515E-2</v>
      </c>
      <c r="K138" s="144">
        <f t="shared" si="21"/>
        <v>476</v>
      </c>
      <c r="L138" s="144">
        <f t="shared" si="21"/>
        <v>7</v>
      </c>
      <c r="M138" s="145">
        <f t="shared" si="19"/>
        <v>1.4705882352941176E-2</v>
      </c>
      <c r="N138">
        <f t="shared" si="22"/>
        <v>1</v>
      </c>
      <c r="O138">
        <f t="shared" si="23"/>
        <v>0</v>
      </c>
    </row>
    <row r="139" spans="1:15" x14ac:dyDescent="0.2">
      <c r="A139" s="144" t="s">
        <v>39</v>
      </c>
      <c r="B139" s="144" t="s">
        <v>127</v>
      </c>
      <c r="C139" s="144" t="s">
        <v>64</v>
      </c>
      <c r="D139" s="144" t="s">
        <v>269</v>
      </c>
      <c r="E139" s="144">
        <v>0</v>
      </c>
      <c r="F139" s="144">
        <v>0</v>
      </c>
      <c r="G139" s="145">
        <v>0</v>
      </c>
      <c r="H139" s="144">
        <v>205</v>
      </c>
      <c r="I139" s="144">
        <v>3</v>
      </c>
      <c r="J139" s="145">
        <f t="shared" si="24"/>
        <v>1.4634146341463415E-2</v>
      </c>
      <c r="K139" s="144">
        <f t="shared" si="21"/>
        <v>205</v>
      </c>
      <c r="L139" s="144">
        <f t="shared" si="21"/>
        <v>3</v>
      </c>
      <c r="M139" s="145">
        <f t="shared" si="19"/>
        <v>1.4634146341463415E-2</v>
      </c>
      <c r="N139">
        <f t="shared" si="22"/>
        <v>1</v>
      </c>
      <c r="O139">
        <f t="shared" si="23"/>
        <v>0</v>
      </c>
    </row>
    <row r="140" spans="1:15" x14ac:dyDescent="0.2">
      <c r="A140" s="144" t="s">
        <v>59</v>
      </c>
      <c r="B140" s="144" t="s">
        <v>130</v>
      </c>
      <c r="C140" s="144" t="s">
        <v>59</v>
      </c>
      <c r="D140" s="144" t="s">
        <v>270</v>
      </c>
      <c r="E140" s="144">
        <v>184</v>
      </c>
      <c r="F140" s="144">
        <v>3</v>
      </c>
      <c r="G140" s="145">
        <f>F140/E140</f>
        <v>1.6304347826086956E-2</v>
      </c>
      <c r="H140" s="144">
        <v>21</v>
      </c>
      <c r="I140" s="144">
        <v>0</v>
      </c>
      <c r="J140" s="145">
        <f t="shared" si="24"/>
        <v>0</v>
      </c>
      <c r="K140" s="144">
        <f t="shared" si="21"/>
        <v>205</v>
      </c>
      <c r="L140" s="144">
        <f t="shared" si="21"/>
        <v>3</v>
      </c>
      <c r="M140" s="145">
        <f t="shared" si="19"/>
        <v>1.4634146341463415E-2</v>
      </c>
      <c r="N140">
        <f t="shared" si="22"/>
        <v>1</v>
      </c>
      <c r="O140">
        <f t="shared" si="23"/>
        <v>0</v>
      </c>
    </row>
    <row r="141" spans="1:15" x14ac:dyDescent="0.2">
      <c r="A141" s="144" t="s">
        <v>39</v>
      </c>
      <c r="B141" s="144" t="s">
        <v>127</v>
      </c>
      <c r="C141" s="144" t="s">
        <v>64</v>
      </c>
      <c r="D141" s="144" t="s">
        <v>271</v>
      </c>
      <c r="E141" s="144">
        <v>343</v>
      </c>
      <c r="F141" s="144">
        <v>5</v>
      </c>
      <c r="G141" s="145">
        <f>F141/E141</f>
        <v>1.4577259475218658E-2</v>
      </c>
      <c r="H141" s="144">
        <v>0</v>
      </c>
      <c r="I141" s="144">
        <v>0</v>
      </c>
      <c r="J141" s="145">
        <v>0</v>
      </c>
      <c r="K141" s="144">
        <f t="shared" si="21"/>
        <v>343</v>
      </c>
      <c r="L141" s="144">
        <f t="shared" si="21"/>
        <v>5</v>
      </c>
      <c r="M141" s="145">
        <f t="shared" si="19"/>
        <v>1.4577259475218658E-2</v>
      </c>
      <c r="N141">
        <f t="shared" si="22"/>
        <v>1</v>
      </c>
      <c r="O141">
        <f t="shared" si="23"/>
        <v>0</v>
      </c>
    </row>
    <row r="142" spans="1:15" x14ac:dyDescent="0.2">
      <c r="A142" s="144" t="s">
        <v>39</v>
      </c>
      <c r="B142" s="144" t="s">
        <v>127</v>
      </c>
      <c r="C142" s="144" t="s">
        <v>56</v>
      </c>
      <c r="D142" s="144" t="s">
        <v>272</v>
      </c>
      <c r="E142" s="144">
        <v>0</v>
      </c>
      <c r="F142" s="144">
        <v>0</v>
      </c>
      <c r="G142" s="145">
        <v>0</v>
      </c>
      <c r="H142" s="144">
        <v>275</v>
      </c>
      <c r="I142" s="144">
        <v>4</v>
      </c>
      <c r="J142" s="145">
        <f>I142/H142</f>
        <v>1.4545454545454545E-2</v>
      </c>
      <c r="K142" s="144">
        <f t="shared" si="21"/>
        <v>275</v>
      </c>
      <c r="L142" s="144">
        <f t="shared" si="21"/>
        <v>4</v>
      </c>
      <c r="M142" s="145">
        <f t="shared" si="19"/>
        <v>1.4545454545454545E-2</v>
      </c>
      <c r="N142">
        <f t="shared" si="22"/>
        <v>1</v>
      </c>
      <c r="O142">
        <f t="shared" si="23"/>
        <v>0</v>
      </c>
    </row>
    <row r="143" spans="1:15" x14ac:dyDescent="0.2">
      <c r="A143" s="144" t="s">
        <v>49</v>
      </c>
      <c r="B143" s="144" t="s">
        <v>137</v>
      </c>
      <c r="C143" s="144" t="s">
        <v>79</v>
      </c>
      <c r="D143" s="144" t="s">
        <v>273</v>
      </c>
      <c r="E143" s="144">
        <v>965</v>
      </c>
      <c r="F143" s="144">
        <v>12</v>
      </c>
      <c r="G143" s="145">
        <f>F143/E143</f>
        <v>1.2435233160621761E-2</v>
      </c>
      <c r="H143" s="144">
        <v>342</v>
      </c>
      <c r="I143" s="144">
        <v>7</v>
      </c>
      <c r="J143" s="145">
        <f>I143/H143</f>
        <v>2.046783625730994E-2</v>
      </c>
      <c r="K143" s="144">
        <f t="shared" si="21"/>
        <v>1307</v>
      </c>
      <c r="L143" s="144">
        <f t="shared" si="21"/>
        <v>19</v>
      </c>
      <c r="M143" s="145">
        <f t="shared" si="19"/>
        <v>1.4537107880642693E-2</v>
      </c>
      <c r="N143">
        <f t="shared" si="22"/>
        <v>1</v>
      </c>
      <c r="O143">
        <f t="shared" si="23"/>
        <v>0</v>
      </c>
    </row>
    <row r="144" spans="1:15" x14ac:dyDescent="0.2">
      <c r="A144" s="144" t="s">
        <v>53</v>
      </c>
      <c r="B144" s="144" t="s">
        <v>130</v>
      </c>
      <c r="C144" s="144" t="s">
        <v>81</v>
      </c>
      <c r="D144" s="144" t="s">
        <v>274</v>
      </c>
      <c r="E144" s="144">
        <v>1181</v>
      </c>
      <c r="F144" s="144">
        <v>16</v>
      </c>
      <c r="G144" s="145">
        <f>F144/E144</f>
        <v>1.3547840812870448E-2</v>
      </c>
      <c r="H144" s="144">
        <v>618</v>
      </c>
      <c r="I144" s="144">
        <v>10</v>
      </c>
      <c r="J144" s="145">
        <f>I144/H144</f>
        <v>1.6181229773462782E-2</v>
      </c>
      <c r="K144" s="144">
        <f t="shared" si="21"/>
        <v>1799</v>
      </c>
      <c r="L144" s="144">
        <f t="shared" si="21"/>
        <v>26</v>
      </c>
      <c r="M144" s="145">
        <f t="shared" si="19"/>
        <v>1.4452473596442469E-2</v>
      </c>
      <c r="N144">
        <f t="shared" si="22"/>
        <v>1</v>
      </c>
      <c r="O144">
        <f t="shared" si="23"/>
        <v>0</v>
      </c>
    </row>
    <row r="145" spans="1:15" x14ac:dyDescent="0.2">
      <c r="A145" s="144" t="s">
        <v>40</v>
      </c>
      <c r="B145" s="144" t="s">
        <v>127</v>
      </c>
      <c r="C145" s="144" t="s">
        <v>69</v>
      </c>
      <c r="D145" s="144" t="s">
        <v>275</v>
      </c>
      <c r="E145" s="144">
        <v>279</v>
      </c>
      <c r="F145" s="144">
        <v>4</v>
      </c>
      <c r="G145" s="145">
        <f>F145/E145</f>
        <v>1.4336917562724014E-2</v>
      </c>
      <c r="H145" s="144">
        <v>67</v>
      </c>
      <c r="I145" s="144">
        <v>1</v>
      </c>
      <c r="J145" s="145">
        <f>I145/H145</f>
        <v>1.4925373134328358E-2</v>
      </c>
      <c r="K145" s="144">
        <f t="shared" si="21"/>
        <v>346</v>
      </c>
      <c r="L145" s="144">
        <f t="shared" si="21"/>
        <v>5</v>
      </c>
      <c r="M145" s="145">
        <f t="shared" si="19"/>
        <v>1.4450867052023121E-2</v>
      </c>
      <c r="N145">
        <f t="shared" si="22"/>
        <v>1</v>
      </c>
      <c r="O145">
        <f t="shared" si="23"/>
        <v>0</v>
      </c>
    </row>
    <row r="146" spans="1:15" x14ac:dyDescent="0.2">
      <c r="A146" s="144" t="s">
        <v>39</v>
      </c>
      <c r="B146" s="144" t="s">
        <v>127</v>
      </c>
      <c r="C146" s="144" t="s">
        <v>51</v>
      </c>
      <c r="D146" s="144" t="s">
        <v>276</v>
      </c>
      <c r="E146" s="144">
        <v>0</v>
      </c>
      <c r="F146" s="144">
        <v>0</v>
      </c>
      <c r="G146" s="145">
        <v>0</v>
      </c>
      <c r="H146" s="144">
        <v>208</v>
      </c>
      <c r="I146" s="144">
        <v>3</v>
      </c>
      <c r="J146" s="145">
        <f>I146/H146</f>
        <v>1.4423076923076924E-2</v>
      </c>
      <c r="K146" s="144">
        <f t="shared" si="21"/>
        <v>208</v>
      </c>
      <c r="L146" s="144">
        <f t="shared" si="21"/>
        <v>3</v>
      </c>
      <c r="M146" s="145">
        <f t="shared" si="19"/>
        <v>1.4423076923076924E-2</v>
      </c>
      <c r="N146">
        <f t="shared" si="22"/>
        <v>1</v>
      </c>
      <c r="O146">
        <f t="shared" si="23"/>
        <v>0</v>
      </c>
    </row>
    <row r="147" spans="1:15" x14ac:dyDescent="0.2">
      <c r="A147" s="144" t="s">
        <v>36</v>
      </c>
      <c r="B147" s="144" t="s">
        <v>214</v>
      </c>
      <c r="C147" s="144" t="s">
        <v>52</v>
      </c>
      <c r="D147" s="144" t="s">
        <v>277</v>
      </c>
      <c r="E147" s="144">
        <v>349</v>
      </c>
      <c r="F147" s="144">
        <v>5</v>
      </c>
      <c r="G147" s="145">
        <f>F147/E147</f>
        <v>1.4326647564469915E-2</v>
      </c>
      <c r="H147" s="144">
        <v>0</v>
      </c>
      <c r="I147" s="144">
        <v>0</v>
      </c>
      <c r="J147" s="145">
        <v>0</v>
      </c>
      <c r="K147" s="144">
        <f t="shared" si="21"/>
        <v>349</v>
      </c>
      <c r="L147" s="144">
        <f t="shared" si="21"/>
        <v>5</v>
      </c>
      <c r="M147" s="145">
        <f t="shared" si="19"/>
        <v>1.4326647564469915E-2</v>
      </c>
      <c r="N147">
        <f t="shared" si="22"/>
        <v>1</v>
      </c>
      <c r="O147">
        <f t="shared" si="23"/>
        <v>0</v>
      </c>
    </row>
    <row r="148" spans="1:15" x14ac:dyDescent="0.2">
      <c r="A148" s="144" t="s">
        <v>49</v>
      </c>
      <c r="B148" s="144" t="s">
        <v>137</v>
      </c>
      <c r="C148" s="144" t="s">
        <v>79</v>
      </c>
      <c r="D148" s="144" t="s">
        <v>79</v>
      </c>
      <c r="E148" s="144">
        <v>6747</v>
      </c>
      <c r="F148" s="144">
        <v>96</v>
      </c>
      <c r="G148" s="145">
        <f>F148/E148</f>
        <v>1.4228546020453535E-2</v>
      </c>
      <c r="H148" s="144">
        <v>2966</v>
      </c>
      <c r="I148" s="144">
        <v>43</v>
      </c>
      <c r="J148" s="145">
        <f>I148/H148</f>
        <v>1.449763991908294E-2</v>
      </c>
      <c r="K148" s="144">
        <f t="shared" si="21"/>
        <v>9713</v>
      </c>
      <c r="L148" s="144">
        <f t="shared" si="21"/>
        <v>139</v>
      </c>
      <c r="M148" s="145">
        <f t="shared" si="19"/>
        <v>1.4310717594975805E-2</v>
      </c>
      <c r="N148">
        <f t="shared" si="22"/>
        <v>1</v>
      </c>
      <c r="O148">
        <f t="shared" si="23"/>
        <v>0</v>
      </c>
    </row>
    <row r="149" spans="1:15" x14ac:dyDescent="0.2">
      <c r="A149" s="144" t="s">
        <v>49</v>
      </c>
      <c r="B149" s="144" t="s">
        <v>137</v>
      </c>
      <c r="C149" s="144" t="s">
        <v>57</v>
      </c>
      <c r="D149" s="144" t="s">
        <v>278</v>
      </c>
      <c r="E149" s="144">
        <v>280</v>
      </c>
      <c r="F149" s="144">
        <v>4</v>
      </c>
      <c r="G149" s="145">
        <f>F149/E149</f>
        <v>1.4285714285714285E-2</v>
      </c>
      <c r="H149" s="144">
        <v>0</v>
      </c>
      <c r="I149" s="144">
        <v>0</v>
      </c>
      <c r="J149" s="145">
        <v>0</v>
      </c>
      <c r="K149" s="144">
        <f t="shared" si="21"/>
        <v>280</v>
      </c>
      <c r="L149" s="144">
        <f t="shared" si="21"/>
        <v>4</v>
      </c>
      <c r="M149" s="145">
        <f t="shared" si="19"/>
        <v>1.4285714285714285E-2</v>
      </c>
      <c r="N149">
        <f t="shared" si="22"/>
        <v>1</v>
      </c>
      <c r="O149">
        <f t="shared" si="23"/>
        <v>0</v>
      </c>
    </row>
    <row r="150" spans="1:15" x14ac:dyDescent="0.2">
      <c r="A150" s="144" t="s">
        <v>39</v>
      </c>
      <c r="B150" s="144" t="s">
        <v>127</v>
      </c>
      <c r="C150" s="144" t="s">
        <v>64</v>
      </c>
      <c r="D150" s="144" t="s">
        <v>279</v>
      </c>
      <c r="E150" s="144">
        <v>0</v>
      </c>
      <c r="F150" s="144">
        <v>0</v>
      </c>
      <c r="G150" s="145">
        <v>0</v>
      </c>
      <c r="H150" s="144">
        <v>211</v>
      </c>
      <c r="I150" s="144">
        <v>3</v>
      </c>
      <c r="J150" s="145">
        <f>I150/H150</f>
        <v>1.4218009478672985E-2</v>
      </c>
      <c r="K150" s="144">
        <f t="shared" si="21"/>
        <v>211</v>
      </c>
      <c r="L150" s="144">
        <f t="shared" si="21"/>
        <v>3</v>
      </c>
      <c r="M150" s="145">
        <f t="shared" si="19"/>
        <v>1.4218009478672985E-2</v>
      </c>
      <c r="N150">
        <f t="shared" si="22"/>
        <v>1</v>
      </c>
      <c r="O150">
        <f t="shared" si="23"/>
        <v>0</v>
      </c>
    </row>
    <row r="151" spans="1:15" x14ac:dyDescent="0.2">
      <c r="A151" s="144" t="s">
        <v>39</v>
      </c>
      <c r="B151" s="144" t="s">
        <v>127</v>
      </c>
      <c r="C151" s="144" t="s">
        <v>64</v>
      </c>
      <c r="D151" s="144" t="s">
        <v>280</v>
      </c>
      <c r="E151" s="144">
        <v>212</v>
      </c>
      <c r="F151" s="144">
        <v>3</v>
      </c>
      <c r="G151" s="145">
        <f t="shared" ref="G151:G159" si="25">F151/E151</f>
        <v>1.4150943396226415E-2</v>
      </c>
      <c r="H151" s="144">
        <v>0</v>
      </c>
      <c r="I151" s="144">
        <v>0</v>
      </c>
      <c r="J151" s="145">
        <v>0</v>
      </c>
      <c r="K151" s="144">
        <f t="shared" si="21"/>
        <v>212</v>
      </c>
      <c r="L151" s="144">
        <f t="shared" si="21"/>
        <v>3</v>
      </c>
      <c r="M151" s="145">
        <f t="shared" si="19"/>
        <v>1.4150943396226415E-2</v>
      </c>
      <c r="N151">
        <f t="shared" si="22"/>
        <v>1</v>
      </c>
      <c r="O151">
        <f t="shared" si="23"/>
        <v>0</v>
      </c>
    </row>
    <row r="152" spans="1:15" x14ac:dyDescent="0.2">
      <c r="A152" s="144" t="s">
        <v>39</v>
      </c>
      <c r="B152" s="144" t="s">
        <v>127</v>
      </c>
      <c r="C152" s="144" t="s">
        <v>72</v>
      </c>
      <c r="D152" s="144" t="s">
        <v>281</v>
      </c>
      <c r="E152" s="144">
        <v>283</v>
      </c>
      <c r="F152" s="144">
        <v>4</v>
      </c>
      <c r="G152" s="145">
        <f t="shared" si="25"/>
        <v>1.4134275618374558E-2</v>
      </c>
      <c r="H152" s="144">
        <v>0</v>
      </c>
      <c r="I152" s="144">
        <v>0</v>
      </c>
      <c r="J152" s="145">
        <v>0</v>
      </c>
      <c r="K152" s="144">
        <f t="shared" si="21"/>
        <v>283</v>
      </c>
      <c r="L152" s="144">
        <f t="shared" si="21"/>
        <v>4</v>
      </c>
      <c r="M152" s="145">
        <f t="shared" si="19"/>
        <v>1.4134275618374558E-2</v>
      </c>
      <c r="N152">
        <f t="shared" si="22"/>
        <v>1</v>
      </c>
      <c r="O152">
        <f t="shared" si="23"/>
        <v>0</v>
      </c>
    </row>
    <row r="153" spans="1:15" x14ac:dyDescent="0.2">
      <c r="A153" s="144" t="s">
        <v>40</v>
      </c>
      <c r="B153" s="144" t="s">
        <v>127</v>
      </c>
      <c r="C153" s="144" t="s">
        <v>68</v>
      </c>
      <c r="D153" s="144" t="s">
        <v>282</v>
      </c>
      <c r="E153" s="144">
        <v>235</v>
      </c>
      <c r="F153" s="144">
        <v>2</v>
      </c>
      <c r="G153" s="145">
        <f t="shared" si="25"/>
        <v>8.5106382978723406E-3</v>
      </c>
      <c r="H153" s="144">
        <v>49</v>
      </c>
      <c r="I153" s="144">
        <v>2</v>
      </c>
      <c r="J153" s="145">
        <f>I153/H153</f>
        <v>4.0816326530612242E-2</v>
      </c>
      <c r="K153" s="144">
        <f t="shared" si="21"/>
        <v>284</v>
      </c>
      <c r="L153" s="144">
        <f t="shared" si="21"/>
        <v>4</v>
      </c>
      <c r="M153" s="145">
        <f t="shared" si="19"/>
        <v>1.4084507042253521E-2</v>
      </c>
      <c r="N153">
        <f t="shared" si="22"/>
        <v>1</v>
      </c>
      <c r="O153">
        <f t="shared" si="23"/>
        <v>0</v>
      </c>
    </row>
    <row r="154" spans="1:15" x14ac:dyDescent="0.2">
      <c r="A154" s="144" t="s">
        <v>59</v>
      </c>
      <c r="B154" s="144" t="s">
        <v>130</v>
      </c>
      <c r="C154" s="144" t="s">
        <v>59</v>
      </c>
      <c r="D154" s="144" t="s">
        <v>283</v>
      </c>
      <c r="E154" s="144">
        <v>621</v>
      </c>
      <c r="F154" s="144">
        <v>11</v>
      </c>
      <c r="G154" s="145">
        <f t="shared" si="25"/>
        <v>1.7713365539452495E-2</v>
      </c>
      <c r="H154" s="144">
        <v>304</v>
      </c>
      <c r="I154" s="144">
        <v>2</v>
      </c>
      <c r="J154" s="145">
        <f>I154/H154</f>
        <v>6.5789473684210523E-3</v>
      </c>
      <c r="K154" s="144">
        <f t="shared" si="21"/>
        <v>925</v>
      </c>
      <c r="L154" s="144">
        <f t="shared" si="21"/>
        <v>13</v>
      </c>
      <c r="M154" s="145">
        <f t="shared" si="19"/>
        <v>1.4054054054054054E-2</v>
      </c>
      <c r="N154">
        <f t="shared" si="22"/>
        <v>1</v>
      </c>
      <c r="O154">
        <f t="shared" si="23"/>
        <v>0</v>
      </c>
    </row>
    <row r="155" spans="1:15" x14ac:dyDescent="0.2">
      <c r="A155" s="144" t="s">
        <v>49</v>
      </c>
      <c r="B155" s="144" t="s">
        <v>137</v>
      </c>
      <c r="C155" s="144" t="s">
        <v>79</v>
      </c>
      <c r="D155" s="144" t="s">
        <v>284</v>
      </c>
      <c r="E155" s="144">
        <v>494</v>
      </c>
      <c r="F155" s="144">
        <v>8</v>
      </c>
      <c r="G155" s="145">
        <f t="shared" si="25"/>
        <v>1.6194331983805668E-2</v>
      </c>
      <c r="H155" s="144">
        <v>150</v>
      </c>
      <c r="I155" s="144">
        <v>1</v>
      </c>
      <c r="J155" s="145">
        <f>I155/H155</f>
        <v>6.6666666666666671E-3</v>
      </c>
      <c r="K155" s="144">
        <f t="shared" si="21"/>
        <v>644</v>
      </c>
      <c r="L155" s="144">
        <f t="shared" si="21"/>
        <v>9</v>
      </c>
      <c r="M155" s="145">
        <f t="shared" si="19"/>
        <v>1.3975155279503106E-2</v>
      </c>
      <c r="N155">
        <f t="shared" si="22"/>
        <v>1</v>
      </c>
      <c r="O155">
        <f t="shared" si="23"/>
        <v>0</v>
      </c>
    </row>
    <row r="156" spans="1:15" x14ac:dyDescent="0.2">
      <c r="A156" s="144" t="s">
        <v>49</v>
      </c>
      <c r="B156" s="144" t="s">
        <v>137</v>
      </c>
      <c r="C156" s="144" t="s">
        <v>57</v>
      </c>
      <c r="D156" s="144" t="s">
        <v>285</v>
      </c>
      <c r="E156" s="144">
        <v>894</v>
      </c>
      <c r="F156" s="144">
        <v>10</v>
      </c>
      <c r="G156" s="145">
        <f t="shared" si="25"/>
        <v>1.1185682326621925E-2</v>
      </c>
      <c r="H156" s="144">
        <v>396</v>
      </c>
      <c r="I156" s="144">
        <v>8</v>
      </c>
      <c r="J156" s="145">
        <f>I156/H156</f>
        <v>2.0202020202020204E-2</v>
      </c>
      <c r="K156" s="144">
        <f t="shared" si="21"/>
        <v>1290</v>
      </c>
      <c r="L156" s="144">
        <f t="shared" si="21"/>
        <v>18</v>
      </c>
      <c r="M156" s="145">
        <f t="shared" si="19"/>
        <v>1.3953488372093023E-2</v>
      </c>
      <c r="N156">
        <f t="shared" si="22"/>
        <v>1</v>
      </c>
      <c r="O156">
        <f t="shared" si="23"/>
        <v>0</v>
      </c>
    </row>
    <row r="157" spans="1:15" x14ac:dyDescent="0.2">
      <c r="A157" s="144" t="s">
        <v>49</v>
      </c>
      <c r="B157" s="144" t="s">
        <v>137</v>
      </c>
      <c r="C157" s="144" t="s">
        <v>79</v>
      </c>
      <c r="D157" s="144" t="s">
        <v>286</v>
      </c>
      <c r="E157" s="144">
        <v>430</v>
      </c>
      <c r="F157" s="144">
        <v>6</v>
      </c>
      <c r="G157" s="145">
        <f t="shared" si="25"/>
        <v>1.3953488372093023E-2</v>
      </c>
      <c r="H157" s="144">
        <v>0</v>
      </c>
      <c r="I157" s="144">
        <v>0</v>
      </c>
      <c r="J157" s="145">
        <v>0</v>
      </c>
      <c r="K157" s="144">
        <f t="shared" si="21"/>
        <v>430</v>
      </c>
      <c r="L157" s="144">
        <f t="shared" si="21"/>
        <v>6</v>
      </c>
      <c r="M157" s="145">
        <f t="shared" si="19"/>
        <v>1.3953488372093023E-2</v>
      </c>
      <c r="N157">
        <f t="shared" si="22"/>
        <v>1</v>
      </c>
      <c r="O157">
        <f t="shared" si="23"/>
        <v>0</v>
      </c>
    </row>
    <row r="158" spans="1:15" x14ac:dyDescent="0.2">
      <c r="A158" s="144" t="s">
        <v>39</v>
      </c>
      <c r="B158" s="144" t="s">
        <v>127</v>
      </c>
      <c r="C158" s="144" t="s">
        <v>64</v>
      </c>
      <c r="D158" s="144" t="s">
        <v>287</v>
      </c>
      <c r="E158" s="144">
        <v>335</v>
      </c>
      <c r="F158" s="144">
        <v>4</v>
      </c>
      <c r="G158" s="145">
        <f t="shared" si="25"/>
        <v>1.1940298507462687E-2</v>
      </c>
      <c r="H158" s="144">
        <v>240</v>
      </c>
      <c r="I158" s="144">
        <v>4</v>
      </c>
      <c r="J158" s="145">
        <f t="shared" ref="J158:J164" si="26">I158/H158</f>
        <v>1.6666666666666666E-2</v>
      </c>
      <c r="K158" s="144">
        <f t="shared" si="21"/>
        <v>575</v>
      </c>
      <c r="L158" s="144">
        <f t="shared" si="21"/>
        <v>8</v>
      </c>
      <c r="M158" s="145">
        <f t="shared" si="19"/>
        <v>1.391304347826087E-2</v>
      </c>
      <c r="N158">
        <f t="shared" si="22"/>
        <v>1</v>
      </c>
      <c r="O158">
        <f t="shared" si="23"/>
        <v>0</v>
      </c>
    </row>
    <row r="159" spans="1:15" x14ac:dyDescent="0.2">
      <c r="A159" s="144" t="s">
        <v>39</v>
      </c>
      <c r="B159" s="144" t="s">
        <v>127</v>
      </c>
      <c r="C159" s="144" t="s">
        <v>77</v>
      </c>
      <c r="D159" s="144" t="s">
        <v>288</v>
      </c>
      <c r="E159" s="144">
        <v>345</v>
      </c>
      <c r="F159" s="144">
        <v>3</v>
      </c>
      <c r="G159" s="145">
        <f t="shared" si="25"/>
        <v>8.6956521739130436E-3</v>
      </c>
      <c r="H159" s="144">
        <v>159</v>
      </c>
      <c r="I159" s="144">
        <v>4</v>
      </c>
      <c r="J159" s="145">
        <f t="shared" si="26"/>
        <v>2.5157232704402517E-2</v>
      </c>
      <c r="K159" s="144">
        <f t="shared" si="21"/>
        <v>504</v>
      </c>
      <c r="L159" s="144">
        <f t="shared" si="21"/>
        <v>7</v>
      </c>
      <c r="M159" s="145">
        <f t="shared" si="19"/>
        <v>1.3888888888888888E-2</v>
      </c>
      <c r="N159">
        <f t="shared" si="22"/>
        <v>1</v>
      </c>
      <c r="O159">
        <f t="shared" si="23"/>
        <v>0</v>
      </c>
    </row>
    <row r="160" spans="1:15" x14ac:dyDescent="0.2">
      <c r="A160" s="144" t="s">
        <v>65</v>
      </c>
      <c r="B160" s="144" t="s">
        <v>137</v>
      </c>
      <c r="C160" s="144" t="s">
        <v>73</v>
      </c>
      <c r="D160" s="144" t="s">
        <v>289</v>
      </c>
      <c r="E160" s="144">
        <v>0</v>
      </c>
      <c r="F160" s="144">
        <v>0</v>
      </c>
      <c r="G160" s="145">
        <v>0</v>
      </c>
      <c r="H160" s="144">
        <v>216</v>
      </c>
      <c r="I160" s="144">
        <v>3</v>
      </c>
      <c r="J160" s="145">
        <f t="shared" si="26"/>
        <v>1.3888888888888888E-2</v>
      </c>
      <c r="K160" s="144">
        <f t="shared" si="21"/>
        <v>216</v>
      </c>
      <c r="L160" s="144">
        <f t="shared" si="21"/>
        <v>3</v>
      </c>
      <c r="M160" s="145">
        <f t="shared" si="19"/>
        <v>1.3888888888888888E-2</v>
      </c>
      <c r="N160">
        <f t="shared" si="22"/>
        <v>1</v>
      </c>
      <c r="O160">
        <f t="shared" si="23"/>
        <v>0</v>
      </c>
    </row>
    <row r="161" spans="1:15" x14ac:dyDescent="0.2">
      <c r="A161" s="144" t="s">
        <v>39</v>
      </c>
      <c r="B161" s="144" t="s">
        <v>127</v>
      </c>
      <c r="C161" s="144" t="s">
        <v>72</v>
      </c>
      <c r="D161" s="144" t="s">
        <v>290</v>
      </c>
      <c r="E161" s="144">
        <v>573</v>
      </c>
      <c r="F161" s="144">
        <v>7</v>
      </c>
      <c r="G161" s="145">
        <f t="shared" ref="G161:G171" si="27">F161/E161</f>
        <v>1.2216404886561954E-2</v>
      </c>
      <c r="H161" s="144">
        <v>226</v>
      </c>
      <c r="I161" s="144">
        <v>4</v>
      </c>
      <c r="J161" s="145">
        <f t="shared" si="26"/>
        <v>1.7699115044247787E-2</v>
      </c>
      <c r="K161" s="144">
        <f t="shared" si="21"/>
        <v>799</v>
      </c>
      <c r="L161" s="144">
        <f t="shared" si="21"/>
        <v>11</v>
      </c>
      <c r="M161" s="145">
        <f t="shared" si="19"/>
        <v>1.3767209011264081E-2</v>
      </c>
      <c r="N161">
        <f t="shared" si="22"/>
        <v>1</v>
      </c>
      <c r="O161">
        <f t="shared" si="23"/>
        <v>0</v>
      </c>
    </row>
    <row r="162" spans="1:15" x14ac:dyDescent="0.2">
      <c r="A162" s="144" t="s">
        <v>40</v>
      </c>
      <c r="B162" s="144" t="s">
        <v>127</v>
      </c>
      <c r="C162" s="144" t="s">
        <v>69</v>
      </c>
      <c r="D162" s="144" t="s">
        <v>291</v>
      </c>
      <c r="E162" s="144">
        <v>311</v>
      </c>
      <c r="F162" s="144">
        <v>3</v>
      </c>
      <c r="G162" s="145">
        <f t="shared" si="27"/>
        <v>9.6463022508038593E-3</v>
      </c>
      <c r="H162" s="144">
        <v>125</v>
      </c>
      <c r="I162" s="144">
        <v>3</v>
      </c>
      <c r="J162" s="145">
        <f t="shared" si="26"/>
        <v>2.4E-2</v>
      </c>
      <c r="K162" s="144">
        <f t="shared" si="21"/>
        <v>436</v>
      </c>
      <c r="L162" s="144">
        <f t="shared" si="21"/>
        <v>6</v>
      </c>
      <c r="M162" s="145">
        <f t="shared" si="19"/>
        <v>1.3761467889908258E-2</v>
      </c>
      <c r="N162">
        <f t="shared" si="22"/>
        <v>1</v>
      </c>
      <c r="O162">
        <f t="shared" si="23"/>
        <v>0</v>
      </c>
    </row>
    <row r="163" spans="1:15" x14ac:dyDescent="0.2">
      <c r="A163" s="144" t="s">
        <v>59</v>
      </c>
      <c r="B163" s="144" t="s">
        <v>130</v>
      </c>
      <c r="C163" s="144" t="s">
        <v>44</v>
      </c>
      <c r="D163" s="144" t="s">
        <v>292</v>
      </c>
      <c r="E163" s="144">
        <v>345</v>
      </c>
      <c r="F163" s="144">
        <v>6</v>
      </c>
      <c r="G163" s="145">
        <f t="shared" si="27"/>
        <v>1.7391304347826087E-2</v>
      </c>
      <c r="H163" s="144">
        <v>164</v>
      </c>
      <c r="I163" s="144">
        <v>1</v>
      </c>
      <c r="J163" s="145">
        <f t="shared" si="26"/>
        <v>6.0975609756097563E-3</v>
      </c>
      <c r="K163" s="144">
        <f t="shared" si="21"/>
        <v>509</v>
      </c>
      <c r="L163" s="144">
        <f t="shared" si="21"/>
        <v>7</v>
      </c>
      <c r="M163" s="145">
        <f t="shared" si="19"/>
        <v>1.37524557956778E-2</v>
      </c>
      <c r="N163">
        <f t="shared" si="22"/>
        <v>1</v>
      </c>
      <c r="O163">
        <f t="shared" si="23"/>
        <v>0</v>
      </c>
    </row>
    <row r="164" spans="1:15" x14ac:dyDescent="0.2">
      <c r="A164" s="144" t="s">
        <v>40</v>
      </c>
      <c r="B164" s="144" t="s">
        <v>127</v>
      </c>
      <c r="C164" s="144" t="s">
        <v>46</v>
      </c>
      <c r="D164" s="144" t="s">
        <v>293</v>
      </c>
      <c r="E164" s="144">
        <v>315</v>
      </c>
      <c r="F164" s="144">
        <v>2</v>
      </c>
      <c r="G164" s="145">
        <f t="shared" si="27"/>
        <v>6.3492063492063492E-3</v>
      </c>
      <c r="H164" s="144">
        <v>50</v>
      </c>
      <c r="I164" s="144">
        <v>3</v>
      </c>
      <c r="J164" s="145">
        <f t="shared" si="26"/>
        <v>0.06</v>
      </c>
      <c r="K164" s="144">
        <f t="shared" si="21"/>
        <v>365</v>
      </c>
      <c r="L164" s="144">
        <f t="shared" si="21"/>
        <v>5</v>
      </c>
      <c r="M164" s="145">
        <f t="shared" si="19"/>
        <v>1.3698630136986301E-2</v>
      </c>
      <c r="N164">
        <f t="shared" si="22"/>
        <v>1</v>
      </c>
      <c r="O164">
        <f t="shared" si="23"/>
        <v>0</v>
      </c>
    </row>
    <row r="165" spans="1:15" x14ac:dyDescent="0.2">
      <c r="A165" s="144" t="s">
        <v>39</v>
      </c>
      <c r="B165" s="144" t="s">
        <v>127</v>
      </c>
      <c r="C165" s="144" t="s">
        <v>64</v>
      </c>
      <c r="D165" s="144" t="s">
        <v>294</v>
      </c>
      <c r="E165" s="144">
        <v>73</v>
      </c>
      <c r="F165" s="144">
        <v>1</v>
      </c>
      <c r="G165" s="145">
        <f t="shared" si="27"/>
        <v>1.3698630136986301E-2</v>
      </c>
      <c r="H165" s="144">
        <v>0</v>
      </c>
      <c r="I165" s="144">
        <v>0</v>
      </c>
      <c r="J165" s="145">
        <v>0</v>
      </c>
      <c r="K165" s="144">
        <f t="shared" si="21"/>
        <v>73</v>
      </c>
      <c r="L165" s="144">
        <f t="shared" si="21"/>
        <v>1</v>
      </c>
      <c r="M165" s="145">
        <f t="shared" si="19"/>
        <v>1.3698630136986301E-2</v>
      </c>
      <c r="N165">
        <f t="shared" si="22"/>
        <v>1</v>
      </c>
      <c r="O165">
        <f t="shared" si="23"/>
        <v>0</v>
      </c>
    </row>
    <row r="166" spans="1:15" x14ac:dyDescent="0.2">
      <c r="A166" s="144" t="s">
        <v>65</v>
      </c>
      <c r="B166" s="144" t="s">
        <v>137</v>
      </c>
      <c r="C166" s="144" t="s">
        <v>73</v>
      </c>
      <c r="D166" s="144" t="s">
        <v>295</v>
      </c>
      <c r="E166" s="144">
        <v>528</v>
      </c>
      <c r="F166" s="144">
        <v>6</v>
      </c>
      <c r="G166" s="145">
        <f t="shared" si="27"/>
        <v>1.1363636363636364E-2</v>
      </c>
      <c r="H166" s="144">
        <v>203</v>
      </c>
      <c r="I166" s="144">
        <v>4</v>
      </c>
      <c r="J166" s="145">
        <f>I166/H166</f>
        <v>1.9704433497536946E-2</v>
      </c>
      <c r="K166" s="144">
        <f t="shared" si="21"/>
        <v>731</v>
      </c>
      <c r="L166" s="144">
        <f t="shared" si="21"/>
        <v>10</v>
      </c>
      <c r="M166" s="145">
        <f t="shared" si="19"/>
        <v>1.3679890560875513E-2</v>
      </c>
      <c r="N166">
        <f t="shared" si="22"/>
        <v>1</v>
      </c>
      <c r="O166">
        <f t="shared" si="23"/>
        <v>0</v>
      </c>
    </row>
    <row r="167" spans="1:15" x14ac:dyDescent="0.2">
      <c r="A167" s="144" t="s">
        <v>39</v>
      </c>
      <c r="B167" s="144" t="s">
        <v>127</v>
      </c>
      <c r="C167" s="144" t="s">
        <v>72</v>
      </c>
      <c r="D167" s="144" t="s">
        <v>296</v>
      </c>
      <c r="E167" s="144">
        <v>879</v>
      </c>
      <c r="F167" s="144">
        <v>10</v>
      </c>
      <c r="G167" s="145">
        <f t="shared" si="27"/>
        <v>1.1376564277588168E-2</v>
      </c>
      <c r="H167" s="144">
        <v>294</v>
      </c>
      <c r="I167" s="144">
        <v>6</v>
      </c>
      <c r="J167" s="145">
        <f>I167/H167</f>
        <v>2.0408163265306121E-2</v>
      </c>
      <c r="K167" s="144">
        <f t="shared" si="21"/>
        <v>1173</v>
      </c>
      <c r="L167" s="144">
        <f t="shared" si="21"/>
        <v>16</v>
      </c>
      <c r="M167" s="145">
        <f t="shared" si="19"/>
        <v>1.3640238704177323E-2</v>
      </c>
      <c r="N167">
        <f t="shared" si="22"/>
        <v>1</v>
      </c>
      <c r="O167">
        <f t="shared" si="23"/>
        <v>0</v>
      </c>
    </row>
    <row r="168" spans="1:15" x14ac:dyDescent="0.2">
      <c r="A168" s="144" t="s">
        <v>39</v>
      </c>
      <c r="B168" s="144" t="s">
        <v>127</v>
      </c>
      <c r="C168" s="144" t="s">
        <v>72</v>
      </c>
      <c r="D168" s="144" t="s">
        <v>297</v>
      </c>
      <c r="E168" s="144">
        <v>631</v>
      </c>
      <c r="F168" s="144">
        <v>5</v>
      </c>
      <c r="G168" s="145">
        <f t="shared" si="27"/>
        <v>7.9239302694136295E-3</v>
      </c>
      <c r="H168" s="144">
        <v>177</v>
      </c>
      <c r="I168" s="144">
        <v>6</v>
      </c>
      <c r="J168" s="145">
        <f>I168/H168</f>
        <v>3.3898305084745763E-2</v>
      </c>
      <c r="K168" s="144">
        <f t="shared" si="21"/>
        <v>808</v>
      </c>
      <c r="L168" s="144">
        <f t="shared" si="21"/>
        <v>11</v>
      </c>
      <c r="M168" s="145">
        <f t="shared" si="19"/>
        <v>1.3613861386138614E-2</v>
      </c>
      <c r="N168">
        <f t="shared" si="22"/>
        <v>1</v>
      </c>
      <c r="O168">
        <f t="shared" si="23"/>
        <v>0</v>
      </c>
    </row>
    <row r="169" spans="1:15" x14ac:dyDescent="0.2">
      <c r="A169" s="144" t="s">
        <v>39</v>
      </c>
      <c r="B169" s="144" t="s">
        <v>127</v>
      </c>
      <c r="C169" s="144" t="s">
        <v>78</v>
      </c>
      <c r="D169" s="144" t="s">
        <v>298</v>
      </c>
      <c r="E169" s="144">
        <v>2618</v>
      </c>
      <c r="F169" s="144">
        <v>34</v>
      </c>
      <c r="G169" s="145">
        <f t="shared" si="27"/>
        <v>1.2987012987012988E-2</v>
      </c>
      <c r="H169" s="144">
        <v>1143</v>
      </c>
      <c r="I169" s="144">
        <v>17</v>
      </c>
      <c r="J169" s="145">
        <f>I169/H169</f>
        <v>1.4873140857392825E-2</v>
      </c>
      <c r="K169" s="144">
        <f t="shared" si="21"/>
        <v>3761</v>
      </c>
      <c r="L169" s="144">
        <f t="shared" si="21"/>
        <v>51</v>
      </c>
      <c r="M169" s="145">
        <f t="shared" si="19"/>
        <v>1.3560223344855092E-2</v>
      </c>
      <c r="N169">
        <f t="shared" si="22"/>
        <v>1</v>
      </c>
      <c r="O169">
        <f t="shared" si="23"/>
        <v>0</v>
      </c>
    </row>
    <row r="170" spans="1:15" x14ac:dyDescent="0.2">
      <c r="A170" s="144" t="s">
        <v>49</v>
      </c>
      <c r="B170" s="144" t="s">
        <v>137</v>
      </c>
      <c r="C170" s="144" t="s">
        <v>79</v>
      </c>
      <c r="D170" s="144" t="s">
        <v>299</v>
      </c>
      <c r="E170" s="144">
        <v>2415</v>
      </c>
      <c r="F170" s="144">
        <v>29</v>
      </c>
      <c r="G170" s="145">
        <f t="shared" si="27"/>
        <v>1.2008281573498964E-2</v>
      </c>
      <c r="H170" s="144">
        <v>766</v>
      </c>
      <c r="I170" s="144">
        <v>14</v>
      </c>
      <c r="J170" s="145">
        <f>I170/H170</f>
        <v>1.8276762402088774E-2</v>
      </c>
      <c r="K170" s="144">
        <f t="shared" si="21"/>
        <v>3181</v>
      </c>
      <c r="L170" s="144">
        <f t="shared" si="21"/>
        <v>43</v>
      </c>
      <c r="M170" s="145">
        <f t="shared" si="19"/>
        <v>1.3517761710154039E-2</v>
      </c>
      <c r="N170">
        <f t="shared" si="22"/>
        <v>1</v>
      </c>
      <c r="O170">
        <f t="shared" si="23"/>
        <v>0</v>
      </c>
    </row>
    <row r="171" spans="1:15" x14ac:dyDescent="0.2">
      <c r="A171" s="144" t="s">
        <v>6</v>
      </c>
      <c r="B171" s="144" t="s">
        <v>125</v>
      </c>
      <c r="C171" s="144" t="s">
        <v>37</v>
      </c>
      <c r="D171" s="144" t="s">
        <v>300</v>
      </c>
      <c r="E171" s="144">
        <v>370</v>
      </c>
      <c r="F171" s="144">
        <v>5</v>
      </c>
      <c r="G171" s="145">
        <f t="shared" si="27"/>
        <v>1.3513513513513514E-2</v>
      </c>
      <c r="H171" s="144">
        <v>0</v>
      </c>
      <c r="I171" s="144">
        <v>0</v>
      </c>
      <c r="J171" s="145">
        <v>0</v>
      </c>
      <c r="K171" s="144">
        <f t="shared" si="21"/>
        <v>370</v>
      </c>
      <c r="L171" s="144">
        <f t="shared" si="21"/>
        <v>5</v>
      </c>
      <c r="M171" s="145">
        <f t="shared" si="19"/>
        <v>1.3513513513513514E-2</v>
      </c>
      <c r="N171">
        <f t="shared" si="22"/>
        <v>1</v>
      </c>
      <c r="O171">
        <f t="shared" si="23"/>
        <v>0</v>
      </c>
    </row>
    <row r="172" spans="1:15" x14ac:dyDescent="0.2">
      <c r="A172" s="144" t="s">
        <v>39</v>
      </c>
      <c r="B172" s="144" t="s">
        <v>127</v>
      </c>
      <c r="C172" s="144" t="s">
        <v>64</v>
      </c>
      <c r="D172" s="144" t="s">
        <v>301</v>
      </c>
      <c r="E172" s="144">
        <v>0</v>
      </c>
      <c r="F172" s="144">
        <v>0</v>
      </c>
      <c r="G172" s="145">
        <v>0</v>
      </c>
      <c r="H172" s="144">
        <v>148</v>
      </c>
      <c r="I172" s="144">
        <v>2</v>
      </c>
      <c r="J172" s="145">
        <f>I172/H172</f>
        <v>1.3513513513513514E-2</v>
      </c>
      <c r="K172" s="144">
        <f t="shared" si="21"/>
        <v>148</v>
      </c>
      <c r="L172" s="144">
        <f t="shared" si="21"/>
        <v>2</v>
      </c>
      <c r="M172" s="145">
        <f t="shared" si="19"/>
        <v>1.3513513513513514E-2</v>
      </c>
      <c r="N172">
        <f t="shared" si="22"/>
        <v>1</v>
      </c>
      <c r="O172">
        <f t="shared" si="23"/>
        <v>0</v>
      </c>
    </row>
    <row r="173" spans="1:15" x14ac:dyDescent="0.2">
      <c r="A173" s="144" t="s">
        <v>39</v>
      </c>
      <c r="B173" s="144" t="s">
        <v>127</v>
      </c>
      <c r="C173" s="144" t="s">
        <v>77</v>
      </c>
      <c r="D173" s="144" t="s">
        <v>302</v>
      </c>
      <c r="E173" s="144">
        <v>429</v>
      </c>
      <c r="F173" s="144">
        <v>6</v>
      </c>
      <c r="G173" s="145">
        <f>F173/E173</f>
        <v>1.3986013986013986E-2</v>
      </c>
      <c r="H173" s="144">
        <v>166</v>
      </c>
      <c r="I173" s="144">
        <v>2</v>
      </c>
      <c r="J173" s="145">
        <f>I173/H173</f>
        <v>1.2048192771084338E-2</v>
      </c>
      <c r="K173" s="144">
        <f t="shared" si="21"/>
        <v>595</v>
      </c>
      <c r="L173" s="144">
        <f t="shared" si="21"/>
        <v>8</v>
      </c>
      <c r="M173" s="145">
        <f t="shared" si="19"/>
        <v>1.3445378151260505E-2</v>
      </c>
      <c r="N173">
        <f t="shared" si="22"/>
        <v>1</v>
      </c>
      <c r="O173">
        <f t="shared" si="23"/>
        <v>0</v>
      </c>
    </row>
    <row r="174" spans="1:15" x14ac:dyDescent="0.2">
      <c r="A174" s="144" t="s">
        <v>39</v>
      </c>
      <c r="B174" s="144" t="s">
        <v>127</v>
      </c>
      <c r="C174" s="144" t="s">
        <v>72</v>
      </c>
      <c r="D174" s="144" t="s">
        <v>303</v>
      </c>
      <c r="E174" s="144">
        <v>935</v>
      </c>
      <c r="F174" s="144">
        <v>13</v>
      </c>
      <c r="G174" s="145">
        <f>F174/E174</f>
        <v>1.3903743315508022E-2</v>
      </c>
      <c r="H174" s="144">
        <v>338</v>
      </c>
      <c r="I174" s="144">
        <v>4</v>
      </c>
      <c r="J174" s="145">
        <f>I174/H174</f>
        <v>1.1834319526627219E-2</v>
      </c>
      <c r="K174" s="144">
        <f t="shared" si="21"/>
        <v>1273</v>
      </c>
      <c r="L174" s="144">
        <f t="shared" si="21"/>
        <v>17</v>
      </c>
      <c r="M174" s="145">
        <f t="shared" si="19"/>
        <v>1.3354281225451689E-2</v>
      </c>
      <c r="N174">
        <f t="shared" si="22"/>
        <v>1</v>
      </c>
      <c r="O174">
        <f t="shared" si="23"/>
        <v>0</v>
      </c>
    </row>
    <row r="175" spans="1:15" x14ac:dyDescent="0.2">
      <c r="A175" s="144" t="s">
        <v>39</v>
      </c>
      <c r="B175" s="144" t="s">
        <v>127</v>
      </c>
      <c r="C175" s="144" t="s">
        <v>72</v>
      </c>
      <c r="D175" s="144" t="s">
        <v>304</v>
      </c>
      <c r="E175" s="144">
        <v>150</v>
      </c>
      <c r="F175" s="144">
        <v>2</v>
      </c>
      <c r="G175" s="145">
        <f>F175/E175</f>
        <v>1.3333333333333334E-2</v>
      </c>
      <c r="H175" s="144">
        <v>0</v>
      </c>
      <c r="I175" s="144">
        <v>0</v>
      </c>
      <c r="J175" s="145">
        <v>0</v>
      </c>
      <c r="K175" s="144">
        <f t="shared" si="21"/>
        <v>150</v>
      </c>
      <c r="L175" s="144">
        <f t="shared" si="21"/>
        <v>2</v>
      </c>
      <c r="M175" s="145">
        <f t="shared" si="19"/>
        <v>1.3333333333333334E-2</v>
      </c>
      <c r="N175">
        <f t="shared" si="22"/>
        <v>1</v>
      </c>
      <c r="O175">
        <f t="shared" si="23"/>
        <v>0</v>
      </c>
    </row>
    <row r="176" spans="1:15" x14ac:dyDescent="0.2">
      <c r="A176" s="144" t="s">
        <v>49</v>
      </c>
      <c r="B176" s="144" t="s">
        <v>137</v>
      </c>
      <c r="C176" s="144" t="s">
        <v>41</v>
      </c>
      <c r="D176" s="144" t="s">
        <v>305</v>
      </c>
      <c r="E176" s="144">
        <v>0</v>
      </c>
      <c r="F176" s="144">
        <v>0</v>
      </c>
      <c r="G176" s="145">
        <v>0</v>
      </c>
      <c r="H176" s="144">
        <v>150</v>
      </c>
      <c r="I176" s="144">
        <v>2</v>
      </c>
      <c r="J176" s="145">
        <f t="shared" ref="J176:J181" si="28">I176/H176</f>
        <v>1.3333333333333334E-2</v>
      </c>
      <c r="K176" s="144">
        <f t="shared" si="21"/>
        <v>150</v>
      </c>
      <c r="L176" s="144">
        <f t="shared" si="21"/>
        <v>2</v>
      </c>
      <c r="M176" s="145">
        <f t="shared" si="19"/>
        <v>1.3333333333333334E-2</v>
      </c>
      <c r="N176">
        <f t="shared" si="22"/>
        <v>1</v>
      </c>
      <c r="O176">
        <f t="shared" si="23"/>
        <v>0</v>
      </c>
    </row>
    <row r="177" spans="1:15" x14ac:dyDescent="0.2">
      <c r="A177" s="144" t="s">
        <v>76</v>
      </c>
      <c r="B177" s="144" t="s">
        <v>130</v>
      </c>
      <c r="C177" s="144" t="s">
        <v>61</v>
      </c>
      <c r="D177" s="144" t="s">
        <v>306</v>
      </c>
      <c r="E177" s="144">
        <v>457</v>
      </c>
      <c r="F177" s="144">
        <v>6</v>
      </c>
      <c r="G177" s="145">
        <f>F177/E177</f>
        <v>1.3129102844638949E-2</v>
      </c>
      <c r="H177" s="144">
        <v>218</v>
      </c>
      <c r="I177" s="144">
        <v>3</v>
      </c>
      <c r="J177" s="145">
        <f t="shared" si="28"/>
        <v>1.3761467889908258E-2</v>
      </c>
      <c r="K177" s="144">
        <f t="shared" si="21"/>
        <v>675</v>
      </c>
      <c r="L177" s="144">
        <f t="shared" si="21"/>
        <v>9</v>
      </c>
      <c r="M177" s="145">
        <f t="shared" si="19"/>
        <v>1.3333333333333334E-2</v>
      </c>
      <c r="N177">
        <f t="shared" si="22"/>
        <v>1</v>
      </c>
      <c r="O177">
        <f t="shared" si="23"/>
        <v>0</v>
      </c>
    </row>
    <row r="178" spans="1:15" x14ac:dyDescent="0.2">
      <c r="A178" s="144" t="s">
        <v>76</v>
      </c>
      <c r="B178" s="144" t="s">
        <v>130</v>
      </c>
      <c r="C178" s="144" t="s">
        <v>61</v>
      </c>
      <c r="D178" s="144" t="s">
        <v>307</v>
      </c>
      <c r="E178" s="144">
        <v>0</v>
      </c>
      <c r="F178" s="144">
        <v>0</v>
      </c>
      <c r="G178" s="145">
        <v>0</v>
      </c>
      <c r="H178" s="144">
        <v>225</v>
      </c>
      <c r="I178" s="144">
        <v>3</v>
      </c>
      <c r="J178" s="145">
        <f t="shared" si="28"/>
        <v>1.3333333333333334E-2</v>
      </c>
      <c r="K178" s="144">
        <f t="shared" si="21"/>
        <v>225</v>
      </c>
      <c r="L178" s="144">
        <f t="shared" si="21"/>
        <v>3</v>
      </c>
      <c r="M178" s="145">
        <f t="shared" si="19"/>
        <v>1.3333333333333334E-2</v>
      </c>
      <c r="N178">
        <f t="shared" si="22"/>
        <v>1</v>
      </c>
      <c r="O178">
        <f t="shared" si="23"/>
        <v>0</v>
      </c>
    </row>
    <row r="179" spans="1:15" x14ac:dyDescent="0.2">
      <c r="A179" s="144" t="s">
        <v>53</v>
      </c>
      <c r="B179" s="144" t="s">
        <v>130</v>
      </c>
      <c r="C179" s="144" t="s">
        <v>81</v>
      </c>
      <c r="D179" s="144" t="s">
        <v>308</v>
      </c>
      <c r="E179" s="144">
        <v>1221</v>
      </c>
      <c r="F179" s="144">
        <v>20</v>
      </c>
      <c r="G179" s="145">
        <f>F179/E179</f>
        <v>1.638001638001638E-2</v>
      </c>
      <c r="H179" s="144">
        <v>732</v>
      </c>
      <c r="I179" s="144">
        <v>6</v>
      </c>
      <c r="J179" s="145">
        <f t="shared" si="28"/>
        <v>8.1967213114754103E-3</v>
      </c>
      <c r="K179" s="144">
        <f t="shared" si="21"/>
        <v>1953</v>
      </c>
      <c r="L179" s="144">
        <f t="shared" si="21"/>
        <v>26</v>
      </c>
      <c r="M179" s="145">
        <f t="shared" si="19"/>
        <v>1.3312852022529442E-2</v>
      </c>
      <c r="N179">
        <f t="shared" si="22"/>
        <v>1</v>
      </c>
      <c r="O179">
        <f t="shared" si="23"/>
        <v>0</v>
      </c>
    </row>
    <row r="180" spans="1:15" x14ac:dyDescent="0.2">
      <c r="A180" s="144" t="s">
        <v>39</v>
      </c>
      <c r="B180" s="144" t="s">
        <v>127</v>
      </c>
      <c r="C180" s="144" t="s">
        <v>80</v>
      </c>
      <c r="D180" s="144" t="s">
        <v>80</v>
      </c>
      <c r="E180" s="144">
        <v>5885</v>
      </c>
      <c r="F180" s="144">
        <v>81</v>
      </c>
      <c r="G180" s="145">
        <f>F180/E180</f>
        <v>1.3763806287170773E-2</v>
      </c>
      <c r="H180" s="144">
        <v>1708</v>
      </c>
      <c r="I180" s="144">
        <v>20</v>
      </c>
      <c r="J180" s="145">
        <f t="shared" si="28"/>
        <v>1.1709601873536301E-2</v>
      </c>
      <c r="K180" s="144">
        <f t="shared" si="21"/>
        <v>7593</v>
      </c>
      <c r="L180" s="144">
        <f t="shared" si="21"/>
        <v>101</v>
      </c>
      <c r="M180" s="145">
        <f t="shared" si="19"/>
        <v>1.3301725273278019E-2</v>
      </c>
      <c r="N180">
        <f t="shared" si="22"/>
        <v>1</v>
      </c>
      <c r="O180">
        <f t="shared" si="23"/>
        <v>0</v>
      </c>
    </row>
    <row r="181" spans="1:15" x14ac:dyDescent="0.2">
      <c r="A181" s="144" t="s">
        <v>49</v>
      </c>
      <c r="B181" s="144" t="s">
        <v>137</v>
      </c>
      <c r="C181" s="144" t="s">
        <v>57</v>
      </c>
      <c r="D181" s="144" t="s">
        <v>309</v>
      </c>
      <c r="E181" s="144">
        <v>0</v>
      </c>
      <c r="F181" s="144">
        <v>0</v>
      </c>
      <c r="G181" s="145">
        <v>0</v>
      </c>
      <c r="H181" s="144">
        <v>151</v>
      </c>
      <c r="I181" s="144">
        <v>2</v>
      </c>
      <c r="J181" s="145">
        <f t="shared" si="28"/>
        <v>1.3245033112582781E-2</v>
      </c>
      <c r="K181" s="144">
        <f t="shared" si="21"/>
        <v>151</v>
      </c>
      <c r="L181" s="144">
        <f t="shared" si="21"/>
        <v>2</v>
      </c>
      <c r="M181" s="145">
        <f t="shared" si="19"/>
        <v>1.3245033112582781E-2</v>
      </c>
      <c r="N181">
        <f t="shared" si="22"/>
        <v>1</v>
      </c>
      <c r="O181">
        <f t="shared" si="23"/>
        <v>0</v>
      </c>
    </row>
    <row r="182" spans="1:15" x14ac:dyDescent="0.2">
      <c r="A182" s="144" t="s">
        <v>39</v>
      </c>
      <c r="B182" s="144" t="s">
        <v>127</v>
      </c>
      <c r="C182" s="144" t="s">
        <v>39</v>
      </c>
      <c r="D182" s="144" t="s">
        <v>310</v>
      </c>
      <c r="E182" s="144">
        <v>303</v>
      </c>
      <c r="F182" s="144">
        <v>4</v>
      </c>
      <c r="G182" s="145">
        <f t="shared" ref="G182:G188" si="29">F182/E182</f>
        <v>1.3201320132013201E-2</v>
      </c>
      <c r="H182" s="144">
        <v>0</v>
      </c>
      <c r="I182" s="144">
        <v>0</v>
      </c>
      <c r="J182" s="145">
        <v>0</v>
      </c>
      <c r="K182" s="144">
        <f t="shared" si="21"/>
        <v>303</v>
      </c>
      <c r="L182" s="144">
        <f t="shared" si="21"/>
        <v>4</v>
      </c>
      <c r="M182" s="145">
        <f t="shared" si="19"/>
        <v>1.3201320132013201E-2</v>
      </c>
      <c r="N182">
        <f t="shared" si="22"/>
        <v>1</v>
      </c>
      <c r="O182">
        <f t="shared" si="23"/>
        <v>0</v>
      </c>
    </row>
    <row r="183" spans="1:15" x14ac:dyDescent="0.2">
      <c r="A183" s="144" t="s">
        <v>84</v>
      </c>
      <c r="B183" s="144" t="s">
        <v>178</v>
      </c>
      <c r="C183" s="144" t="s">
        <v>179</v>
      </c>
      <c r="D183" s="144" t="s">
        <v>311</v>
      </c>
      <c r="E183" s="144">
        <v>565</v>
      </c>
      <c r="F183" s="144">
        <v>10</v>
      </c>
      <c r="G183" s="145">
        <f t="shared" si="29"/>
        <v>1.7699115044247787E-2</v>
      </c>
      <c r="H183" s="144">
        <v>270</v>
      </c>
      <c r="I183" s="144">
        <v>1</v>
      </c>
      <c r="J183" s="145">
        <f>I183/H183</f>
        <v>3.7037037037037038E-3</v>
      </c>
      <c r="K183" s="144">
        <f t="shared" si="21"/>
        <v>835</v>
      </c>
      <c r="L183" s="144">
        <f t="shared" si="21"/>
        <v>11</v>
      </c>
      <c r="M183" s="145">
        <f t="shared" si="19"/>
        <v>1.3173652694610778E-2</v>
      </c>
      <c r="N183">
        <f t="shared" si="22"/>
        <v>1</v>
      </c>
      <c r="O183">
        <f t="shared" si="23"/>
        <v>0</v>
      </c>
    </row>
    <row r="184" spans="1:15" x14ac:dyDescent="0.2">
      <c r="A184" s="144" t="s">
        <v>65</v>
      </c>
      <c r="B184" s="144" t="s">
        <v>142</v>
      </c>
      <c r="C184" s="144" t="s">
        <v>65</v>
      </c>
      <c r="D184" s="144" t="s">
        <v>312</v>
      </c>
      <c r="E184" s="144">
        <v>679</v>
      </c>
      <c r="F184" s="144">
        <v>7</v>
      </c>
      <c r="G184" s="145">
        <f t="shared" si="29"/>
        <v>1.0309278350515464E-2</v>
      </c>
      <c r="H184" s="144">
        <v>689</v>
      </c>
      <c r="I184" s="144">
        <v>11</v>
      </c>
      <c r="J184" s="145">
        <f>I184/H184</f>
        <v>1.5965166908563134E-2</v>
      </c>
      <c r="K184" s="144">
        <f t="shared" si="21"/>
        <v>1368</v>
      </c>
      <c r="L184" s="144">
        <f t="shared" si="21"/>
        <v>18</v>
      </c>
      <c r="M184" s="145">
        <f t="shared" si="19"/>
        <v>1.3157894736842105E-2</v>
      </c>
      <c r="N184">
        <f t="shared" si="22"/>
        <v>1</v>
      </c>
      <c r="O184">
        <f t="shared" si="23"/>
        <v>0</v>
      </c>
    </row>
    <row r="185" spans="1:15" x14ac:dyDescent="0.2">
      <c r="A185" s="144" t="s">
        <v>39</v>
      </c>
      <c r="B185" s="144" t="s">
        <v>127</v>
      </c>
      <c r="C185" s="144" t="s">
        <v>72</v>
      </c>
      <c r="D185" s="144" t="s">
        <v>313</v>
      </c>
      <c r="E185" s="144">
        <v>424</v>
      </c>
      <c r="F185" s="144">
        <v>7</v>
      </c>
      <c r="G185" s="145">
        <f t="shared" si="29"/>
        <v>1.6509433962264151E-2</v>
      </c>
      <c r="H185" s="144">
        <v>108</v>
      </c>
      <c r="I185" s="144">
        <v>0</v>
      </c>
      <c r="J185" s="145">
        <f>I185/H185</f>
        <v>0</v>
      </c>
      <c r="K185" s="144">
        <f t="shared" si="21"/>
        <v>532</v>
      </c>
      <c r="L185" s="144">
        <f t="shared" si="21"/>
        <v>7</v>
      </c>
      <c r="M185" s="145">
        <f t="shared" si="19"/>
        <v>1.3157894736842105E-2</v>
      </c>
      <c r="N185">
        <f t="shared" si="22"/>
        <v>1</v>
      </c>
      <c r="O185">
        <f t="shared" si="23"/>
        <v>0</v>
      </c>
    </row>
    <row r="186" spans="1:15" x14ac:dyDescent="0.2">
      <c r="A186" s="144" t="s">
        <v>39</v>
      </c>
      <c r="B186" s="144" t="s">
        <v>127</v>
      </c>
      <c r="C186" s="144" t="s">
        <v>77</v>
      </c>
      <c r="D186" s="144" t="s">
        <v>314</v>
      </c>
      <c r="E186" s="144">
        <v>152</v>
      </c>
      <c r="F186" s="144">
        <v>2</v>
      </c>
      <c r="G186" s="145">
        <f t="shared" si="29"/>
        <v>1.3157894736842105E-2</v>
      </c>
      <c r="H186" s="144">
        <v>0</v>
      </c>
      <c r="I186" s="144">
        <v>0</v>
      </c>
      <c r="J186" s="145">
        <v>0</v>
      </c>
      <c r="K186" s="144">
        <f t="shared" si="21"/>
        <v>152</v>
      </c>
      <c r="L186" s="144">
        <f t="shared" si="21"/>
        <v>2</v>
      </c>
      <c r="M186" s="145">
        <f t="shared" si="19"/>
        <v>1.3157894736842105E-2</v>
      </c>
      <c r="N186">
        <f t="shared" si="22"/>
        <v>1</v>
      </c>
      <c r="O186">
        <f t="shared" si="23"/>
        <v>0</v>
      </c>
    </row>
    <row r="187" spans="1:15" x14ac:dyDescent="0.2">
      <c r="A187" s="144" t="s">
        <v>49</v>
      </c>
      <c r="B187" s="144" t="s">
        <v>137</v>
      </c>
      <c r="C187" s="144" t="s">
        <v>57</v>
      </c>
      <c r="D187" s="144" t="s">
        <v>315</v>
      </c>
      <c r="E187" s="144">
        <v>152</v>
      </c>
      <c r="F187" s="144">
        <v>2</v>
      </c>
      <c r="G187" s="145">
        <f t="shared" si="29"/>
        <v>1.3157894736842105E-2</v>
      </c>
      <c r="H187" s="144">
        <v>0</v>
      </c>
      <c r="I187" s="144">
        <v>0</v>
      </c>
      <c r="J187" s="145">
        <v>0</v>
      </c>
      <c r="K187" s="144">
        <f t="shared" si="21"/>
        <v>152</v>
      </c>
      <c r="L187" s="144">
        <f t="shared" si="21"/>
        <v>2</v>
      </c>
      <c r="M187" s="145">
        <f t="shared" si="19"/>
        <v>1.3157894736842105E-2</v>
      </c>
      <c r="N187">
        <f t="shared" si="22"/>
        <v>1</v>
      </c>
      <c r="O187">
        <f t="shared" si="23"/>
        <v>0</v>
      </c>
    </row>
    <row r="188" spans="1:15" x14ac:dyDescent="0.2">
      <c r="A188" s="144" t="s">
        <v>39</v>
      </c>
      <c r="B188" s="144" t="s">
        <v>127</v>
      </c>
      <c r="C188" s="144" t="s">
        <v>77</v>
      </c>
      <c r="D188" s="144" t="s">
        <v>77</v>
      </c>
      <c r="E188" s="144">
        <v>4895</v>
      </c>
      <c r="F188" s="144">
        <v>63</v>
      </c>
      <c r="G188" s="145">
        <f t="shared" si="29"/>
        <v>1.2870275791624107E-2</v>
      </c>
      <c r="H188" s="144">
        <v>1461</v>
      </c>
      <c r="I188" s="144">
        <v>20</v>
      </c>
      <c r="J188" s="145">
        <f>I188/H188</f>
        <v>1.3689253935660506E-2</v>
      </c>
      <c r="K188" s="144">
        <f t="shared" si="21"/>
        <v>6356</v>
      </c>
      <c r="L188" s="144">
        <f t="shared" si="21"/>
        <v>83</v>
      </c>
      <c r="M188" s="145">
        <f t="shared" si="19"/>
        <v>1.3058527375707993E-2</v>
      </c>
      <c r="N188">
        <f t="shared" si="22"/>
        <v>1</v>
      </c>
      <c r="O188">
        <f t="shared" si="23"/>
        <v>0</v>
      </c>
    </row>
    <row r="189" spans="1:15" x14ac:dyDescent="0.2">
      <c r="A189" s="144" t="s">
        <v>49</v>
      </c>
      <c r="B189" s="144" t="s">
        <v>137</v>
      </c>
      <c r="C189" s="144" t="s">
        <v>74</v>
      </c>
      <c r="D189" s="144" t="s">
        <v>316</v>
      </c>
      <c r="E189" s="144">
        <v>0</v>
      </c>
      <c r="F189" s="144">
        <v>0</v>
      </c>
      <c r="G189" s="145">
        <v>0</v>
      </c>
      <c r="H189" s="144">
        <v>231</v>
      </c>
      <c r="I189" s="144">
        <v>3</v>
      </c>
      <c r="J189" s="145">
        <f>I189/H189</f>
        <v>1.2987012987012988E-2</v>
      </c>
      <c r="K189" s="144">
        <f t="shared" si="21"/>
        <v>231</v>
      </c>
      <c r="L189" s="144">
        <f t="shared" si="21"/>
        <v>3</v>
      </c>
      <c r="M189" s="145">
        <f t="shared" si="19"/>
        <v>1.2987012987012988E-2</v>
      </c>
      <c r="N189">
        <f t="shared" si="22"/>
        <v>1</v>
      </c>
      <c r="O189">
        <f t="shared" si="23"/>
        <v>0</v>
      </c>
    </row>
    <row r="190" spans="1:15" x14ac:dyDescent="0.2">
      <c r="A190" s="144" t="s">
        <v>49</v>
      </c>
      <c r="B190" s="144" t="s">
        <v>137</v>
      </c>
      <c r="C190" s="144" t="s">
        <v>50</v>
      </c>
      <c r="D190" s="144" t="s">
        <v>50</v>
      </c>
      <c r="E190" s="144">
        <v>2442</v>
      </c>
      <c r="F190" s="144">
        <v>29</v>
      </c>
      <c r="G190" s="145">
        <f t="shared" ref="G190:G200" si="30">F190/E190</f>
        <v>1.1875511875511875E-2</v>
      </c>
      <c r="H190" s="144">
        <v>1110</v>
      </c>
      <c r="I190" s="144">
        <v>17</v>
      </c>
      <c r="J190" s="145">
        <f>I190/H190</f>
        <v>1.5315315315315315E-2</v>
      </c>
      <c r="K190" s="144">
        <f t="shared" si="21"/>
        <v>3552</v>
      </c>
      <c r="L190" s="144">
        <f t="shared" si="21"/>
        <v>46</v>
      </c>
      <c r="M190" s="145">
        <f t="shared" si="19"/>
        <v>1.295045045045045E-2</v>
      </c>
      <c r="N190">
        <f t="shared" si="22"/>
        <v>1</v>
      </c>
      <c r="O190">
        <f t="shared" si="23"/>
        <v>0</v>
      </c>
    </row>
    <row r="191" spans="1:15" x14ac:dyDescent="0.2">
      <c r="A191" s="144" t="s">
        <v>20</v>
      </c>
      <c r="B191" s="144" t="s">
        <v>178</v>
      </c>
      <c r="C191" s="144" t="s">
        <v>54</v>
      </c>
      <c r="D191" s="144" t="s">
        <v>317</v>
      </c>
      <c r="E191" s="144">
        <v>447</v>
      </c>
      <c r="F191" s="144">
        <v>8</v>
      </c>
      <c r="G191" s="145">
        <f t="shared" si="30"/>
        <v>1.7897091722595078E-2</v>
      </c>
      <c r="H191" s="144">
        <v>249</v>
      </c>
      <c r="I191" s="144">
        <v>1</v>
      </c>
      <c r="J191" s="145">
        <f>I191/H191</f>
        <v>4.0160642570281121E-3</v>
      </c>
      <c r="K191" s="144">
        <f t="shared" si="21"/>
        <v>696</v>
      </c>
      <c r="L191" s="144">
        <f t="shared" si="21"/>
        <v>9</v>
      </c>
      <c r="M191" s="145">
        <f t="shared" si="19"/>
        <v>1.2931034482758621E-2</v>
      </c>
      <c r="N191">
        <f t="shared" si="22"/>
        <v>1</v>
      </c>
      <c r="O191">
        <f t="shared" si="23"/>
        <v>0</v>
      </c>
    </row>
    <row r="192" spans="1:15" x14ac:dyDescent="0.2">
      <c r="A192" s="144" t="s">
        <v>39</v>
      </c>
      <c r="B192" s="144" t="s">
        <v>127</v>
      </c>
      <c r="C192" s="144" t="s">
        <v>64</v>
      </c>
      <c r="D192" s="144" t="s">
        <v>318</v>
      </c>
      <c r="E192" s="144">
        <v>155</v>
      </c>
      <c r="F192" s="144">
        <v>2</v>
      </c>
      <c r="G192" s="145">
        <f t="shared" si="30"/>
        <v>1.2903225806451613E-2</v>
      </c>
      <c r="H192" s="144">
        <v>0</v>
      </c>
      <c r="I192" s="144">
        <v>0</v>
      </c>
      <c r="J192" s="145">
        <v>0</v>
      </c>
      <c r="K192" s="144">
        <f t="shared" si="21"/>
        <v>155</v>
      </c>
      <c r="L192" s="144">
        <f t="shared" si="21"/>
        <v>2</v>
      </c>
      <c r="M192" s="145">
        <f t="shared" si="19"/>
        <v>1.2903225806451613E-2</v>
      </c>
      <c r="N192">
        <f t="shared" si="22"/>
        <v>1</v>
      </c>
      <c r="O192">
        <f t="shared" si="23"/>
        <v>0</v>
      </c>
    </row>
    <row r="193" spans="1:15" x14ac:dyDescent="0.2">
      <c r="A193" s="144" t="s">
        <v>49</v>
      </c>
      <c r="B193" s="144" t="s">
        <v>137</v>
      </c>
      <c r="C193" s="144" t="s">
        <v>49</v>
      </c>
      <c r="D193" s="144" t="s">
        <v>319</v>
      </c>
      <c r="E193" s="144">
        <v>989</v>
      </c>
      <c r="F193" s="144">
        <v>14</v>
      </c>
      <c r="G193" s="145">
        <f t="shared" si="30"/>
        <v>1.4155712841253791E-2</v>
      </c>
      <c r="H193" s="144">
        <v>254</v>
      </c>
      <c r="I193" s="144">
        <v>2</v>
      </c>
      <c r="J193" s="145">
        <f>I193/H193</f>
        <v>7.874015748031496E-3</v>
      </c>
      <c r="K193" s="144">
        <f t="shared" si="21"/>
        <v>1243</v>
      </c>
      <c r="L193" s="144">
        <f t="shared" si="21"/>
        <v>16</v>
      </c>
      <c r="M193" s="145">
        <f t="shared" si="19"/>
        <v>1.2872083668543845E-2</v>
      </c>
      <c r="N193">
        <f t="shared" si="22"/>
        <v>1</v>
      </c>
      <c r="O193">
        <f t="shared" si="23"/>
        <v>0</v>
      </c>
    </row>
    <row r="194" spans="1:15" x14ac:dyDescent="0.2">
      <c r="A194" s="144" t="s">
        <v>49</v>
      </c>
      <c r="B194" s="144" t="s">
        <v>137</v>
      </c>
      <c r="C194" s="144" t="s">
        <v>74</v>
      </c>
      <c r="D194" s="144" t="s">
        <v>320</v>
      </c>
      <c r="E194" s="144">
        <v>331</v>
      </c>
      <c r="F194" s="144">
        <v>6</v>
      </c>
      <c r="G194" s="145">
        <f t="shared" si="30"/>
        <v>1.812688821752266E-2</v>
      </c>
      <c r="H194" s="144">
        <v>137</v>
      </c>
      <c r="I194" s="144">
        <v>0</v>
      </c>
      <c r="J194" s="145">
        <f>I194/H194</f>
        <v>0</v>
      </c>
      <c r="K194" s="144">
        <f t="shared" si="21"/>
        <v>468</v>
      </c>
      <c r="L194" s="144">
        <f t="shared" si="21"/>
        <v>6</v>
      </c>
      <c r="M194" s="145">
        <f t="shared" ref="M194:M257" si="31">L194/K194</f>
        <v>1.282051282051282E-2</v>
      </c>
      <c r="N194">
        <f t="shared" si="22"/>
        <v>1</v>
      </c>
      <c r="O194">
        <f t="shared" si="23"/>
        <v>0</v>
      </c>
    </row>
    <row r="195" spans="1:15" x14ac:dyDescent="0.2">
      <c r="A195" s="144" t="s">
        <v>53</v>
      </c>
      <c r="B195" s="144" t="s">
        <v>130</v>
      </c>
      <c r="C195" s="144" t="s">
        <v>70</v>
      </c>
      <c r="D195" s="144" t="s">
        <v>321</v>
      </c>
      <c r="E195" s="144">
        <v>750</v>
      </c>
      <c r="F195" s="144">
        <v>14</v>
      </c>
      <c r="G195" s="145">
        <f t="shared" si="30"/>
        <v>1.8666666666666668E-2</v>
      </c>
      <c r="H195" s="144">
        <v>423</v>
      </c>
      <c r="I195" s="144">
        <v>1</v>
      </c>
      <c r="J195" s="145">
        <f>I195/H195</f>
        <v>2.3640661938534278E-3</v>
      </c>
      <c r="K195" s="144">
        <f t="shared" ref="K195:L258" si="32">E195+H195</f>
        <v>1173</v>
      </c>
      <c r="L195" s="144">
        <f t="shared" si="32"/>
        <v>15</v>
      </c>
      <c r="M195" s="145">
        <f t="shared" si="31"/>
        <v>1.278772378516624E-2</v>
      </c>
      <c r="N195">
        <f t="shared" ref="N195:N258" si="33">IF(M195&gt;1%,1,0)</f>
        <v>1</v>
      </c>
      <c r="O195">
        <f t="shared" ref="O195:O258" si="34">IF(M195&gt;$P$1,K195,0)</f>
        <v>0</v>
      </c>
    </row>
    <row r="196" spans="1:15" x14ac:dyDescent="0.2">
      <c r="A196" s="144" t="s">
        <v>39</v>
      </c>
      <c r="B196" s="144" t="s">
        <v>127</v>
      </c>
      <c r="C196" s="144" t="s">
        <v>78</v>
      </c>
      <c r="D196" s="144" t="s">
        <v>322</v>
      </c>
      <c r="E196" s="144">
        <v>394</v>
      </c>
      <c r="F196" s="144">
        <v>5</v>
      </c>
      <c r="G196" s="145">
        <f t="shared" si="30"/>
        <v>1.2690355329949238E-2</v>
      </c>
      <c r="H196" s="144">
        <v>0</v>
      </c>
      <c r="I196" s="144">
        <v>0</v>
      </c>
      <c r="J196" s="145">
        <v>0</v>
      </c>
      <c r="K196" s="144">
        <f t="shared" si="32"/>
        <v>394</v>
      </c>
      <c r="L196" s="144">
        <f t="shared" si="32"/>
        <v>5</v>
      </c>
      <c r="M196" s="145">
        <f t="shared" si="31"/>
        <v>1.2690355329949238E-2</v>
      </c>
      <c r="N196">
        <f t="shared" si="33"/>
        <v>1</v>
      </c>
      <c r="O196">
        <f t="shared" si="34"/>
        <v>0</v>
      </c>
    </row>
    <row r="197" spans="1:15" x14ac:dyDescent="0.2">
      <c r="A197" s="144" t="s">
        <v>20</v>
      </c>
      <c r="B197" s="144" t="s">
        <v>178</v>
      </c>
      <c r="C197" s="144" t="s">
        <v>54</v>
      </c>
      <c r="D197" s="144" t="s">
        <v>323</v>
      </c>
      <c r="E197" s="144">
        <v>436</v>
      </c>
      <c r="F197" s="144">
        <v>6</v>
      </c>
      <c r="G197" s="145">
        <f t="shared" si="30"/>
        <v>1.3761467889908258E-2</v>
      </c>
      <c r="H197" s="144">
        <v>195</v>
      </c>
      <c r="I197" s="144">
        <v>2</v>
      </c>
      <c r="J197" s="145">
        <f>I197/H197</f>
        <v>1.0256410256410256E-2</v>
      </c>
      <c r="K197" s="144">
        <f t="shared" si="32"/>
        <v>631</v>
      </c>
      <c r="L197" s="144">
        <f t="shared" si="32"/>
        <v>8</v>
      </c>
      <c r="M197" s="145">
        <f t="shared" si="31"/>
        <v>1.2678288431061807E-2</v>
      </c>
      <c r="N197">
        <f t="shared" si="33"/>
        <v>1</v>
      </c>
      <c r="O197">
        <f t="shared" si="34"/>
        <v>0</v>
      </c>
    </row>
    <row r="198" spans="1:15" x14ac:dyDescent="0.2">
      <c r="A198" s="144" t="s">
        <v>59</v>
      </c>
      <c r="B198" s="144" t="s">
        <v>130</v>
      </c>
      <c r="C198" s="144" t="s">
        <v>44</v>
      </c>
      <c r="D198" s="144" t="s">
        <v>324</v>
      </c>
      <c r="E198" s="144">
        <v>128</v>
      </c>
      <c r="F198" s="144">
        <v>2</v>
      </c>
      <c r="G198" s="145">
        <f t="shared" si="30"/>
        <v>1.5625E-2</v>
      </c>
      <c r="H198" s="144">
        <v>30</v>
      </c>
      <c r="I198" s="144">
        <v>0</v>
      </c>
      <c r="J198" s="145">
        <f>I198/H198</f>
        <v>0</v>
      </c>
      <c r="K198" s="144">
        <f t="shared" si="32"/>
        <v>158</v>
      </c>
      <c r="L198" s="144">
        <f t="shared" si="32"/>
        <v>2</v>
      </c>
      <c r="M198" s="145">
        <f t="shared" si="31"/>
        <v>1.2658227848101266E-2</v>
      </c>
      <c r="N198">
        <f t="shared" si="33"/>
        <v>1</v>
      </c>
      <c r="O198">
        <f t="shared" si="34"/>
        <v>0</v>
      </c>
    </row>
    <row r="199" spans="1:15" x14ac:dyDescent="0.2">
      <c r="A199" s="144" t="s">
        <v>65</v>
      </c>
      <c r="B199" s="144" t="s">
        <v>137</v>
      </c>
      <c r="C199" s="144" t="s">
        <v>71</v>
      </c>
      <c r="D199" s="144" t="s">
        <v>325</v>
      </c>
      <c r="E199" s="144">
        <v>404</v>
      </c>
      <c r="F199" s="144">
        <v>5</v>
      </c>
      <c r="G199" s="145">
        <f t="shared" si="30"/>
        <v>1.2376237623762377E-2</v>
      </c>
      <c r="H199" s="144">
        <v>0</v>
      </c>
      <c r="I199" s="144">
        <v>0</v>
      </c>
      <c r="J199" s="145">
        <v>0</v>
      </c>
      <c r="K199" s="144">
        <f t="shared" si="32"/>
        <v>404</v>
      </c>
      <c r="L199" s="144">
        <f t="shared" si="32"/>
        <v>5</v>
      </c>
      <c r="M199" s="145">
        <f t="shared" si="31"/>
        <v>1.2376237623762377E-2</v>
      </c>
      <c r="N199">
        <f t="shared" si="33"/>
        <v>1</v>
      </c>
      <c r="O199">
        <f t="shared" si="34"/>
        <v>0</v>
      </c>
    </row>
    <row r="200" spans="1:15" x14ac:dyDescent="0.2">
      <c r="A200" s="144" t="s">
        <v>49</v>
      </c>
      <c r="B200" s="144" t="s">
        <v>137</v>
      </c>
      <c r="C200" s="144" t="s">
        <v>41</v>
      </c>
      <c r="D200" s="144" t="s">
        <v>326</v>
      </c>
      <c r="E200" s="144">
        <v>394</v>
      </c>
      <c r="F200" s="144">
        <v>6</v>
      </c>
      <c r="G200" s="145">
        <f t="shared" si="30"/>
        <v>1.5228426395939087E-2</v>
      </c>
      <c r="H200" s="144">
        <v>172</v>
      </c>
      <c r="I200" s="144">
        <v>1</v>
      </c>
      <c r="J200" s="145">
        <f t="shared" ref="J200:J206" si="35">I200/H200</f>
        <v>5.8139534883720929E-3</v>
      </c>
      <c r="K200" s="144">
        <f t="shared" si="32"/>
        <v>566</v>
      </c>
      <c r="L200" s="144">
        <f t="shared" si="32"/>
        <v>7</v>
      </c>
      <c r="M200" s="145">
        <f t="shared" si="31"/>
        <v>1.2367491166077738E-2</v>
      </c>
      <c r="N200">
        <f t="shared" si="33"/>
        <v>1</v>
      </c>
      <c r="O200">
        <f t="shared" si="34"/>
        <v>0</v>
      </c>
    </row>
    <row r="201" spans="1:15" x14ac:dyDescent="0.2">
      <c r="A201" s="144" t="s">
        <v>39</v>
      </c>
      <c r="B201" s="144" t="s">
        <v>127</v>
      </c>
      <c r="C201" s="144" t="s">
        <v>78</v>
      </c>
      <c r="D201" s="144" t="s">
        <v>327</v>
      </c>
      <c r="E201" s="144">
        <v>0</v>
      </c>
      <c r="F201" s="144">
        <v>0</v>
      </c>
      <c r="G201" s="145">
        <v>0</v>
      </c>
      <c r="H201" s="144">
        <v>81</v>
      </c>
      <c r="I201" s="144">
        <v>1</v>
      </c>
      <c r="J201" s="145">
        <f t="shared" si="35"/>
        <v>1.2345679012345678E-2</v>
      </c>
      <c r="K201" s="144">
        <f t="shared" si="32"/>
        <v>81</v>
      </c>
      <c r="L201" s="144">
        <f t="shared" si="32"/>
        <v>1</v>
      </c>
      <c r="M201" s="145">
        <f t="shared" si="31"/>
        <v>1.2345679012345678E-2</v>
      </c>
      <c r="N201">
        <f t="shared" si="33"/>
        <v>1</v>
      </c>
      <c r="O201">
        <f t="shared" si="34"/>
        <v>0</v>
      </c>
    </row>
    <row r="202" spans="1:15" x14ac:dyDescent="0.2">
      <c r="A202" s="144" t="s">
        <v>49</v>
      </c>
      <c r="B202" s="144" t="s">
        <v>137</v>
      </c>
      <c r="C202" s="144" t="s">
        <v>49</v>
      </c>
      <c r="D202" s="144" t="s">
        <v>328</v>
      </c>
      <c r="E202" s="144">
        <v>431</v>
      </c>
      <c r="F202" s="144">
        <v>2</v>
      </c>
      <c r="G202" s="145">
        <f t="shared" ref="G202:G214" si="36">F202/E202</f>
        <v>4.6403712296983757E-3</v>
      </c>
      <c r="H202" s="144">
        <v>138</v>
      </c>
      <c r="I202" s="144">
        <v>5</v>
      </c>
      <c r="J202" s="145">
        <f t="shared" si="35"/>
        <v>3.6231884057971016E-2</v>
      </c>
      <c r="K202" s="144">
        <f t="shared" si="32"/>
        <v>569</v>
      </c>
      <c r="L202" s="144">
        <f t="shared" si="32"/>
        <v>7</v>
      </c>
      <c r="M202" s="145">
        <f t="shared" si="31"/>
        <v>1.2302284710017574E-2</v>
      </c>
      <c r="N202">
        <f t="shared" si="33"/>
        <v>1</v>
      </c>
      <c r="O202">
        <f t="shared" si="34"/>
        <v>0</v>
      </c>
    </row>
    <row r="203" spans="1:15" x14ac:dyDescent="0.2">
      <c r="A203" s="144" t="s">
        <v>39</v>
      </c>
      <c r="B203" s="144" t="s">
        <v>127</v>
      </c>
      <c r="C203" s="144" t="s">
        <v>77</v>
      </c>
      <c r="D203" s="144" t="s">
        <v>329</v>
      </c>
      <c r="E203" s="144">
        <v>513</v>
      </c>
      <c r="F203" s="144">
        <v>8</v>
      </c>
      <c r="G203" s="145">
        <f t="shared" si="36"/>
        <v>1.5594541910331383E-2</v>
      </c>
      <c r="H203" s="144">
        <v>304</v>
      </c>
      <c r="I203" s="144">
        <v>2</v>
      </c>
      <c r="J203" s="145">
        <f t="shared" si="35"/>
        <v>6.5789473684210523E-3</v>
      </c>
      <c r="K203" s="144">
        <f t="shared" si="32"/>
        <v>817</v>
      </c>
      <c r="L203" s="144">
        <f t="shared" si="32"/>
        <v>10</v>
      </c>
      <c r="M203" s="145">
        <f t="shared" si="31"/>
        <v>1.2239902080783354E-2</v>
      </c>
      <c r="N203">
        <f t="shared" si="33"/>
        <v>1</v>
      </c>
      <c r="O203">
        <f t="shared" si="34"/>
        <v>0</v>
      </c>
    </row>
    <row r="204" spans="1:15" x14ac:dyDescent="0.2">
      <c r="A204" s="144" t="s">
        <v>39</v>
      </c>
      <c r="B204" s="144" t="s">
        <v>127</v>
      </c>
      <c r="C204" s="144" t="s">
        <v>78</v>
      </c>
      <c r="D204" s="144" t="s">
        <v>78</v>
      </c>
      <c r="E204" s="144">
        <v>4756</v>
      </c>
      <c r="F204" s="144">
        <v>56</v>
      </c>
      <c r="G204" s="145">
        <f t="shared" si="36"/>
        <v>1.1774600504625737E-2</v>
      </c>
      <c r="H204" s="144">
        <v>1382</v>
      </c>
      <c r="I204" s="144">
        <v>19</v>
      </c>
      <c r="J204" s="145">
        <f t="shared" si="35"/>
        <v>1.3748191027496382E-2</v>
      </c>
      <c r="K204" s="144">
        <f t="shared" si="32"/>
        <v>6138</v>
      </c>
      <c r="L204" s="144">
        <f t="shared" si="32"/>
        <v>75</v>
      </c>
      <c r="M204" s="145">
        <f t="shared" si="31"/>
        <v>1.2218963831867057E-2</v>
      </c>
      <c r="N204">
        <f t="shared" si="33"/>
        <v>1</v>
      </c>
      <c r="O204">
        <f t="shared" si="34"/>
        <v>0</v>
      </c>
    </row>
    <row r="205" spans="1:15" x14ac:dyDescent="0.2">
      <c r="A205" s="144" t="s">
        <v>40</v>
      </c>
      <c r="B205" s="144" t="s">
        <v>127</v>
      </c>
      <c r="C205" s="144" t="s">
        <v>46</v>
      </c>
      <c r="D205" s="144" t="s">
        <v>330</v>
      </c>
      <c r="E205" s="144">
        <v>947</v>
      </c>
      <c r="F205" s="144">
        <v>11</v>
      </c>
      <c r="G205" s="145">
        <f t="shared" si="36"/>
        <v>1.1615628299894404E-2</v>
      </c>
      <c r="H205" s="144">
        <v>286</v>
      </c>
      <c r="I205" s="144">
        <v>4</v>
      </c>
      <c r="J205" s="145">
        <f t="shared" si="35"/>
        <v>1.3986013986013986E-2</v>
      </c>
      <c r="K205" s="144">
        <f t="shared" si="32"/>
        <v>1233</v>
      </c>
      <c r="L205" s="144">
        <f t="shared" si="32"/>
        <v>15</v>
      </c>
      <c r="M205" s="145">
        <f t="shared" si="31"/>
        <v>1.2165450121654502E-2</v>
      </c>
      <c r="N205">
        <f t="shared" si="33"/>
        <v>1</v>
      </c>
      <c r="O205">
        <f t="shared" si="34"/>
        <v>0</v>
      </c>
    </row>
    <row r="206" spans="1:15" x14ac:dyDescent="0.2">
      <c r="A206" s="144" t="s">
        <v>39</v>
      </c>
      <c r="B206" s="144" t="s">
        <v>127</v>
      </c>
      <c r="C206" s="144" t="s">
        <v>72</v>
      </c>
      <c r="D206" s="144" t="s">
        <v>331</v>
      </c>
      <c r="E206" s="144">
        <v>561</v>
      </c>
      <c r="F206" s="144">
        <v>4</v>
      </c>
      <c r="G206" s="145">
        <f t="shared" si="36"/>
        <v>7.1301247771836003E-3</v>
      </c>
      <c r="H206" s="144">
        <v>261</v>
      </c>
      <c r="I206" s="144">
        <v>6</v>
      </c>
      <c r="J206" s="145">
        <f t="shared" si="35"/>
        <v>2.2988505747126436E-2</v>
      </c>
      <c r="K206" s="144">
        <f t="shared" si="32"/>
        <v>822</v>
      </c>
      <c r="L206" s="144">
        <f t="shared" si="32"/>
        <v>10</v>
      </c>
      <c r="M206" s="145">
        <f t="shared" si="31"/>
        <v>1.2165450121654502E-2</v>
      </c>
      <c r="N206">
        <f t="shared" si="33"/>
        <v>1</v>
      </c>
      <c r="O206">
        <f t="shared" si="34"/>
        <v>0</v>
      </c>
    </row>
    <row r="207" spans="1:15" x14ac:dyDescent="0.2">
      <c r="A207" s="144" t="s">
        <v>39</v>
      </c>
      <c r="B207" s="144" t="s">
        <v>127</v>
      </c>
      <c r="C207" s="144" t="s">
        <v>64</v>
      </c>
      <c r="D207" s="144" t="s">
        <v>332</v>
      </c>
      <c r="E207" s="144">
        <v>247</v>
      </c>
      <c r="F207" s="144">
        <v>3</v>
      </c>
      <c r="G207" s="145">
        <f t="shared" si="36"/>
        <v>1.2145748987854251E-2</v>
      </c>
      <c r="H207" s="144">
        <v>0</v>
      </c>
      <c r="I207" s="144">
        <v>0</v>
      </c>
      <c r="J207" s="145">
        <v>0</v>
      </c>
      <c r="K207" s="144">
        <f t="shared" si="32"/>
        <v>247</v>
      </c>
      <c r="L207" s="144">
        <f t="shared" si="32"/>
        <v>3</v>
      </c>
      <c r="M207" s="145">
        <f t="shared" si="31"/>
        <v>1.2145748987854251E-2</v>
      </c>
      <c r="N207">
        <f t="shared" si="33"/>
        <v>1</v>
      </c>
      <c r="O207">
        <f t="shared" si="34"/>
        <v>0</v>
      </c>
    </row>
    <row r="208" spans="1:15" x14ac:dyDescent="0.2">
      <c r="A208" s="144" t="s">
        <v>59</v>
      </c>
      <c r="B208" s="144" t="s">
        <v>130</v>
      </c>
      <c r="C208" s="144" t="s">
        <v>44</v>
      </c>
      <c r="D208" s="144" t="s">
        <v>333</v>
      </c>
      <c r="E208" s="144">
        <v>332</v>
      </c>
      <c r="F208" s="144">
        <v>4</v>
      </c>
      <c r="G208" s="145">
        <f t="shared" si="36"/>
        <v>1.2048192771084338E-2</v>
      </c>
      <c r="H208" s="144">
        <v>80</v>
      </c>
      <c r="I208" s="144">
        <v>1</v>
      </c>
      <c r="J208" s="145">
        <f t="shared" ref="J208:J216" si="37">I208/H208</f>
        <v>1.2500000000000001E-2</v>
      </c>
      <c r="K208" s="144">
        <f t="shared" si="32"/>
        <v>412</v>
      </c>
      <c r="L208" s="144">
        <f t="shared" si="32"/>
        <v>5</v>
      </c>
      <c r="M208" s="145">
        <f t="shared" si="31"/>
        <v>1.2135922330097087E-2</v>
      </c>
      <c r="N208">
        <f t="shared" si="33"/>
        <v>1</v>
      </c>
      <c r="O208">
        <f t="shared" si="34"/>
        <v>0</v>
      </c>
    </row>
    <row r="209" spans="1:15" x14ac:dyDescent="0.2">
      <c r="A209" s="144" t="s">
        <v>65</v>
      </c>
      <c r="B209" s="144" t="s">
        <v>142</v>
      </c>
      <c r="C209" s="144" t="s">
        <v>65</v>
      </c>
      <c r="D209" s="144" t="s">
        <v>334</v>
      </c>
      <c r="E209" s="144">
        <v>471</v>
      </c>
      <c r="F209" s="144">
        <v>3</v>
      </c>
      <c r="G209" s="145">
        <f t="shared" si="36"/>
        <v>6.369426751592357E-3</v>
      </c>
      <c r="H209" s="144">
        <v>112</v>
      </c>
      <c r="I209" s="144">
        <v>4</v>
      </c>
      <c r="J209" s="145">
        <f t="shared" si="37"/>
        <v>3.5714285714285712E-2</v>
      </c>
      <c r="K209" s="144">
        <f t="shared" si="32"/>
        <v>583</v>
      </c>
      <c r="L209" s="144">
        <f t="shared" si="32"/>
        <v>7</v>
      </c>
      <c r="M209" s="145">
        <f t="shared" si="31"/>
        <v>1.2006861063464836E-2</v>
      </c>
      <c r="N209">
        <f t="shared" si="33"/>
        <v>1</v>
      </c>
      <c r="O209">
        <f t="shared" si="34"/>
        <v>0</v>
      </c>
    </row>
    <row r="210" spans="1:15" x14ac:dyDescent="0.2">
      <c r="A210" s="144" t="s">
        <v>49</v>
      </c>
      <c r="B210" s="144" t="s">
        <v>137</v>
      </c>
      <c r="C210" s="144" t="s">
        <v>79</v>
      </c>
      <c r="D210" s="144" t="s">
        <v>335</v>
      </c>
      <c r="E210" s="144">
        <v>624</v>
      </c>
      <c r="F210" s="144">
        <v>8</v>
      </c>
      <c r="G210" s="145">
        <f t="shared" si="36"/>
        <v>1.282051282051282E-2</v>
      </c>
      <c r="H210" s="144">
        <v>211</v>
      </c>
      <c r="I210" s="144">
        <v>2</v>
      </c>
      <c r="J210" s="145">
        <f t="shared" si="37"/>
        <v>9.4786729857819912E-3</v>
      </c>
      <c r="K210" s="144">
        <f t="shared" si="32"/>
        <v>835</v>
      </c>
      <c r="L210" s="144">
        <f t="shared" si="32"/>
        <v>10</v>
      </c>
      <c r="M210" s="145">
        <f t="shared" si="31"/>
        <v>1.1976047904191617E-2</v>
      </c>
      <c r="N210">
        <f t="shared" si="33"/>
        <v>1</v>
      </c>
      <c r="O210">
        <f t="shared" si="34"/>
        <v>0</v>
      </c>
    </row>
    <row r="211" spans="1:15" x14ac:dyDescent="0.2">
      <c r="A211" s="144" t="s">
        <v>65</v>
      </c>
      <c r="B211" s="144" t="s">
        <v>142</v>
      </c>
      <c r="C211" s="144" t="s">
        <v>65</v>
      </c>
      <c r="D211" s="144" t="s">
        <v>336</v>
      </c>
      <c r="E211" s="144">
        <v>521</v>
      </c>
      <c r="F211" s="144">
        <v>4</v>
      </c>
      <c r="G211" s="145">
        <f t="shared" si="36"/>
        <v>7.677543186180422E-3</v>
      </c>
      <c r="H211" s="144">
        <v>152</v>
      </c>
      <c r="I211" s="144">
        <v>4</v>
      </c>
      <c r="J211" s="145">
        <f t="shared" si="37"/>
        <v>2.6315789473684209E-2</v>
      </c>
      <c r="K211" s="144">
        <f t="shared" si="32"/>
        <v>673</v>
      </c>
      <c r="L211" s="144">
        <f t="shared" si="32"/>
        <v>8</v>
      </c>
      <c r="M211" s="145">
        <f t="shared" si="31"/>
        <v>1.188707280832095E-2</v>
      </c>
      <c r="N211">
        <f t="shared" si="33"/>
        <v>1</v>
      </c>
      <c r="O211">
        <f t="shared" si="34"/>
        <v>0</v>
      </c>
    </row>
    <row r="212" spans="1:15" x14ac:dyDescent="0.2">
      <c r="A212" s="144" t="s">
        <v>36</v>
      </c>
      <c r="B212" s="144" t="s">
        <v>214</v>
      </c>
      <c r="C212" s="144" t="s">
        <v>52</v>
      </c>
      <c r="D212" s="144" t="s">
        <v>337</v>
      </c>
      <c r="E212" s="144">
        <v>493</v>
      </c>
      <c r="F212" s="144">
        <v>8</v>
      </c>
      <c r="G212" s="145">
        <f t="shared" si="36"/>
        <v>1.6227180527383367E-2</v>
      </c>
      <c r="H212" s="144">
        <v>349</v>
      </c>
      <c r="I212" s="144">
        <v>2</v>
      </c>
      <c r="J212" s="145">
        <f t="shared" si="37"/>
        <v>5.7306590257879654E-3</v>
      </c>
      <c r="K212" s="144">
        <f t="shared" si="32"/>
        <v>842</v>
      </c>
      <c r="L212" s="144">
        <f t="shared" si="32"/>
        <v>10</v>
      </c>
      <c r="M212" s="145">
        <f t="shared" si="31"/>
        <v>1.1876484560570071E-2</v>
      </c>
      <c r="N212">
        <f t="shared" si="33"/>
        <v>1</v>
      </c>
      <c r="O212">
        <f t="shared" si="34"/>
        <v>0</v>
      </c>
    </row>
    <row r="213" spans="1:15" x14ac:dyDescent="0.2">
      <c r="A213" s="144" t="s">
        <v>65</v>
      </c>
      <c r="B213" s="144" t="s">
        <v>137</v>
      </c>
      <c r="C213" s="144" t="s">
        <v>73</v>
      </c>
      <c r="D213" s="144" t="s">
        <v>338</v>
      </c>
      <c r="E213" s="144">
        <v>721</v>
      </c>
      <c r="F213" s="144">
        <v>9</v>
      </c>
      <c r="G213" s="145">
        <f t="shared" si="36"/>
        <v>1.2482662968099861E-2</v>
      </c>
      <c r="H213" s="144">
        <v>290</v>
      </c>
      <c r="I213" s="144">
        <v>3</v>
      </c>
      <c r="J213" s="145">
        <f t="shared" si="37"/>
        <v>1.0344827586206896E-2</v>
      </c>
      <c r="K213" s="144">
        <f t="shared" si="32"/>
        <v>1011</v>
      </c>
      <c r="L213" s="144">
        <f t="shared" si="32"/>
        <v>12</v>
      </c>
      <c r="M213" s="145">
        <f t="shared" si="31"/>
        <v>1.1869436201780416E-2</v>
      </c>
      <c r="N213">
        <f t="shared" si="33"/>
        <v>1</v>
      </c>
      <c r="O213">
        <f t="shared" si="34"/>
        <v>0</v>
      </c>
    </row>
    <row r="214" spans="1:15" x14ac:dyDescent="0.2">
      <c r="A214" s="144" t="s">
        <v>40</v>
      </c>
      <c r="B214" s="144" t="s">
        <v>127</v>
      </c>
      <c r="C214" s="144" t="s">
        <v>46</v>
      </c>
      <c r="D214" s="144" t="s">
        <v>339</v>
      </c>
      <c r="E214" s="144">
        <v>304</v>
      </c>
      <c r="F214" s="144">
        <v>5</v>
      </c>
      <c r="G214" s="145">
        <f t="shared" si="36"/>
        <v>1.6447368421052631E-2</v>
      </c>
      <c r="H214" s="144">
        <v>118</v>
      </c>
      <c r="I214" s="144">
        <v>0</v>
      </c>
      <c r="J214" s="145">
        <f t="shared" si="37"/>
        <v>0</v>
      </c>
      <c r="K214" s="144">
        <f t="shared" si="32"/>
        <v>422</v>
      </c>
      <c r="L214" s="144">
        <f t="shared" si="32"/>
        <v>5</v>
      </c>
      <c r="M214" s="145">
        <f t="shared" si="31"/>
        <v>1.1848341232227487E-2</v>
      </c>
      <c r="N214">
        <f t="shared" si="33"/>
        <v>1</v>
      </c>
      <c r="O214">
        <f t="shared" si="34"/>
        <v>0</v>
      </c>
    </row>
    <row r="215" spans="1:15" x14ac:dyDescent="0.2">
      <c r="A215" s="144" t="s">
        <v>49</v>
      </c>
      <c r="B215" s="144" t="s">
        <v>137</v>
      </c>
      <c r="C215" s="144" t="s">
        <v>57</v>
      </c>
      <c r="D215" s="144" t="s">
        <v>340</v>
      </c>
      <c r="E215" s="144">
        <v>0</v>
      </c>
      <c r="F215" s="144">
        <v>0</v>
      </c>
      <c r="G215" s="145">
        <v>0</v>
      </c>
      <c r="H215" s="144">
        <v>169</v>
      </c>
      <c r="I215" s="144">
        <v>2</v>
      </c>
      <c r="J215" s="145">
        <f t="shared" si="37"/>
        <v>1.1834319526627219E-2</v>
      </c>
      <c r="K215" s="144">
        <f t="shared" si="32"/>
        <v>169</v>
      </c>
      <c r="L215" s="144">
        <f t="shared" si="32"/>
        <v>2</v>
      </c>
      <c r="M215" s="145">
        <f t="shared" si="31"/>
        <v>1.1834319526627219E-2</v>
      </c>
      <c r="N215">
        <f t="shared" si="33"/>
        <v>1</v>
      </c>
      <c r="O215">
        <f t="shared" si="34"/>
        <v>0</v>
      </c>
    </row>
    <row r="216" spans="1:15" x14ac:dyDescent="0.2">
      <c r="A216" s="144" t="s">
        <v>76</v>
      </c>
      <c r="B216" s="144" t="s">
        <v>130</v>
      </c>
      <c r="C216" s="144" t="s">
        <v>76</v>
      </c>
      <c r="D216" s="144" t="s">
        <v>341</v>
      </c>
      <c r="E216" s="144">
        <v>516</v>
      </c>
      <c r="F216" s="144">
        <v>9</v>
      </c>
      <c r="G216" s="145">
        <f t="shared" ref="G216:G223" si="38">F216/E216</f>
        <v>1.7441860465116279E-2</v>
      </c>
      <c r="H216" s="144">
        <v>246</v>
      </c>
      <c r="I216" s="144">
        <v>0</v>
      </c>
      <c r="J216" s="145">
        <f t="shared" si="37"/>
        <v>0</v>
      </c>
      <c r="K216" s="144">
        <f t="shared" si="32"/>
        <v>762</v>
      </c>
      <c r="L216" s="144">
        <f t="shared" si="32"/>
        <v>9</v>
      </c>
      <c r="M216" s="145">
        <f t="shared" si="31"/>
        <v>1.1811023622047244E-2</v>
      </c>
      <c r="N216">
        <f t="shared" si="33"/>
        <v>1</v>
      </c>
      <c r="O216">
        <f t="shared" si="34"/>
        <v>0</v>
      </c>
    </row>
    <row r="217" spans="1:15" x14ac:dyDescent="0.2">
      <c r="A217" s="144" t="s">
        <v>76</v>
      </c>
      <c r="B217" s="144" t="s">
        <v>130</v>
      </c>
      <c r="C217" s="144" t="s">
        <v>61</v>
      </c>
      <c r="D217" s="144" t="s">
        <v>234</v>
      </c>
      <c r="E217" s="144">
        <v>424</v>
      </c>
      <c r="F217" s="144">
        <v>5</v>
      </c>
      <c r="G217" s="145">
        <f t="shared" si="38"/>
        <v>1.179245283018868E-2</v>
      </c>
      <c r="H217" s="144">
        <v>0</v>
      </c>
      <c r="I217" s="144">
        <v>0</v>
      </c>
      <c r="J217" s="145">
        <v>0</v>
      </c>
      <c r="K217" s="144">
        <f t="shared" si="32"/>
        <v>424</v>
      </c>
      <c r="L217" s="144">
        <f t="shared" si="32"/>
        <v>5</v>
      </c>
      <c r="M217" s="145">
        <f t="shared" si="31"/>
        <v>1.179245283018868E-2</v>
      </c>
      <c r="N217">
        <f t="shared" si="33"/>
        <v>1</v>
      </c>
      <c r="O217">
        <f t="shared" si="34"/>
        <v>0</v>
      </c>
    </row>
    <row r="218" spans="1:15" x14ac:dyDescent="0.2">
      <c r="A218" s="144" t="s">
        <v>39</v>
      </c>
      <c r="B218" s="144" t="s">
        <v>127</v>
      </c>
      <c r="C218" s="144" t="s">
        <v>51</v>
      </c>
      <c r="D218" s="144" t="s">
        <v>342</v>
      </c>
      <c r="E218" s="144">
        <v>85</v>
      </c>
      <c r="F218" s="144">
        <v>1</v>
      </c>
      <c r="G218" s="145">
        <f t="shared" si="38"/>
        <v>1.1764705882352941E-2</v>
      </c>
      <c r="H218" s="144">
        <v>0</v>
      </c>
      <c r="I218" s="144">
        <v>0</v>
      </c>
      <c r="J218" s="145">
        <v>0</v>
      </c>
      <c r="K218" s="144">
        <f t="shared" si="32"/>
        <v>85</v>
      </c>
      <c r="L218" s="144">
        <f t="shared" si="32"/>
        <v>1</v>
      </c>
      <c r="M218" s="145">
        <f t="shared" si="31"/>
        <v>1.1764705882352941E-2</v>
      </c>
      <c r="N218">
        <f t="shared" si="33"/>
        <v>1</v>
      </c>
      <c r="O218">
        <f t="shared" si="34"/>
        <v>0</v>
      </c>
    </row>
    <row r="219" spans="1:15" x14ac:dyDescent="0.2">
      <c r="A219" s="144" t="s">
        <v>65</v>
      </c>
      <c r="B219" s="144" t="s">
        <v>137</v>
      </c>
      <c r="C219" s="144" t="s">
        <v>73</v>
      </c>
      <c r="D219" s="144" t="s">
        <v>343</v>
      </c>
      <c r="E219" s="144">
        <v>343</v>
      </c>
      <c r="F219" s="144">
        <v>5</v>
      </c>
      <c r="G219" s="145">
        <f t="shared" si="38"/>
        <v>1.4577259475218658E-2</v>
      </c>
      <c r="H219" s="144">
        <v>82</v>
      </c>
      <c r="I219" s="144">
        <v>0</v>
      </c>
      <c r="J219" s="145">
        <f t="shared" ref="J219:J236" si="39">I219/H219</f>
        <v>0</v>
      </c>
      <c r="K219" s="144">
        <f t="shared" si="32"/>
        <v>425</v>
      </c>
      <c r="L219" s="144">
        <f t="shared" si="32"/>
        <v>5</v>
      </c>
      <c r="M219" s="145">
        <f t="shared" si="31"/>
        <v>1.1764705882352941E-2</v>
      </c>
      <c r="N219">
        <f t="shared" si="33"/>
        <v>1</v>
      </c>
      <c r="O219">
        <f t="shared" si="34"/>
        <v>0</v>
      </c>
    </row>
    <row r="220" spans="1:15" x14ac:dyDescent="0.2">
      <c r="A220" s="144" t="s">
        <v>39</v>
      </c>
      <c r="B220" s="144" t="s">
        <v>127</v>
      </c>
      <c r="C220" s="144" t="s">
        <v>78</v>
      </c>
      <c r="D220" s="144" t="s">
        <v>344</v>
      </c>
      <c r="E220" s="144">
        <v>349</v>
      </c>
      <c r="F220" s="144">
        <v>5</v>
      </c>
      <c r="G220" s="145">
        <f t="shared" si="38"/>
        <v>1.4326647564469915E-2</v>
      </c>
      <c r="H220" s="144">
        <v>78</v>
      </c>
      <c r="I220" s="144">
        <v>0</v>
      </c>
      <c r="J220" s="145">
        <f t="shared" si="39"/>
        <v>0</v>
      </c>
      <c r="K220" s="144">
        <f t="shared" si="32"/>
        <v>427</v>
      </c>
      <c r="L220" s="144">
        <f t="shared" si="32"/>
        <v>5</v>
      </c>
      <c r="M220" s="145">
        <f t="shared" si="31"/>
        <v>1.1709601873536301E-2</v>
      </c>
      <c r="N220">
        <f t="shared" si="33"/>
        <v>1</v>
      </c>
      <c r="O220">
        <f t="shared" si="34"/>
        <v>0</v>
      </c>
    </row>
    <row r="221" spans="1:15" x14ac:dyDescent="0.2">
      <c r="A221" s="144" t="s">
        <v>65</v>
      </c>
      <c r="B221" s="144" t="s">
        <v>137</v>
      </c>
      <c r="C221" s="144" t="s">
        <v>73</v>
      </c>
      <c r="D221" s="144" t="s">
        <v>345</v>
      </c>
      <c r="E221" s="144">
        <v>614</v>
      </c>
      <c r="F221" s="144">
        <v>4</v>
      </c>
      <c r="G221" s="145">
        <f t="shared" si="38"/>
        <v>6.5146579804560263E-3</v>
      </c>
      <c r="H221" s="144">
        <v>328</v>
      </c>
      <c r="I221" s="144">
        <v>7</v>
      </c>
      <c r="J221" s="145">
        <f t="shared" si="39"/>
        <v>2.1341463414634148E-2</v>
      </c>
      <c r="K221" s="144">
        <f t="shared" si="32"/>
        <v>942</v>
      </c>
      <c r="L221" s="144">
        <f t="shared" si="32"/>
        <v>11</v>
      </c>
      <c r="M221" s="145">
        <f t="shared" si="31"/>
        <v>1.167728237791932E-2</v>
      </c>
      <c r="N221">
        <f t="shared" si="33"/>
        <v>1</v>
      </c>
      <c r="O221">
        <f t="shared" si="34"/>
        <v>0</v>
      </c>
    </row>
    <row r="222" spans="1:15" x14ac:dyDescent="0.2">
      <c r="A222" s="144" t="s">
        <v>65</v>
      </c>
      <c r="B222" s="144" t="s">
        <v>137</v>
      </c>
      <c r="C222" s="144" t="s">
        <v>73</v>
      </c>
      <c r="D222" s="144" t="s">
        <v>346</v>
      </c>
      <c r="E222" s="144">
        <v>872</v>
      </c>
      <c r="F222" s="144">
        <v>13</v>
      </c>
      <c r="G222" s="145">
        <f t="shared" si="38"/>
        <v>1.4908256880733946E-2</v>
      </c>
      <c r="H222" s="144">
        <v>328</v>
      </c>
      <c r="I222" s="144">
        <v>1</v>
      </c>
      <c r="J222" s="145">
        <f t="shared" si="39"/>
        <v>3.0487804878048782E-3</v>
      </c>
      <c r="K222" s="144">
        <f t="shared" si="32"/>
        <v>1200</v>
      </c>
      <c r="L222" s="144">
        <f t="shared" si="32"/>
        <v>14</v>
      </c>
      <c r="M222" s="145">
        <f t="shared" si="31"/>
        <v>1.1666666666666667E-2</v>
      </c>
      <c r="N222">
        <f t="shared" si="33"/>
        <v>1</v>
      </c>
      <c r="O222">
        <f t="shared" si="34"/>
        <v>0</v>
      </c>
    </row>
    <row r="223" spans="1:15" x14ac:dyDescent="0.2">
      <c r="A223" s="144" t="s">
        <v>40</v>
      </c>
      <c r="B223" s="144" t="s">
        <v>127</v>
      </c>
      <c r="C223" s="144" t="s">
        <v>69</v>
      </c>
      <c r="D223" s="144" t="s">
        <v>347</v>
      </c>
      <c r="E223" s="144">
        <v>804</v>
      </c>
      <c r="F223" s="144">
        <v>10</v>
      </c>
      <c r="G223" s="145">
        <f t="shared" si="38"/>
        <v>1.2437810945273632E-2</v>
      </c>
      <c r="H223" s="144">
        <v>228</v>
      </c>
      <c r="I223" s="144">
        <v>2</v>
      </c>
      <c r="J223" s="145">
        <f t="shared" si="39"/>
        <v>8.771929824561403E-3</v>
      </c>
      <c r="K223" s="144">
        <f t="shared" si="32"/>
        <v>1032</v>
      </c>
      <c r="L223" s="144">
        <f t="shared" si="32"/>
        <v>12</v>
      </c>
      <c r="M223" s="145">
        <f t="shared" si="31"/>
        <v>1.1627906976744186E-2</v>
      </c>
      <c r="N223">
        <f t="shared" si="33"/>
        <v>1</v>
      </c>
      <c r="O223">
        <f t="shared" si="34"/>
        <v>0</v>
      </c>
    </row>
    <row r="224" spans="1:15" x14ac:dyDescent="0.2">
      <c r="A224" s="144" t="s">
        <v>39</v>
      </c>
      <c r="B224" s="144" t="s">
        <v>127</v>
      </c>
      <c r="C224" s="144" t="s">
        <v>56</v>
      </c>
      <c r="D224" s="144" t="s">
        <v>348</v>
      </c>
      <c r="E224" s="144">
        <v>0</v>
      </c>
      <c r="F224" s="144">
        <v>0</v>
      </c>
      <c r="G224" s="145">
        <v>0</v>
      </c>
      <c r="H224" s="144">
        <v>86</v>
      </c>
      <c r="I224" s="144">
        <v>1</v>
      </c>
      <c r="J224" s="145">
        <f t="shared" si="39"/>
        <v>1.1627906976744186E-2</v>
      </c>
      <c r="K224" s="144">
        <f t="shared" si="32"/>
        <v>86</v>
      </c>
      <c r="L224" s="144">
        <f t="shared" si="32"/>
        <v>1</v>
      </c>
      <c r="M224" s="145">
        <f t="shared" si="31"/>
        <v>1.1627906976744186E-2</v>
      </c>
      <c r="N224">
        <f t="shared" si="33"/>
        <v>1</v>
      </c>
      <c r="O224">
        <f t="shared" si="34"/>
        <v>0</v>
      </c>
    </row>
    <row r="225" spans="1:15" x14ac:dyDescent="0.2">
      <c r="A225" s="144" t="s">
        <v>53</v>
      </c>
      <c r="B225" s="144" t="s">
        <v>130</v>
      </c>
      <c r="C225" s="144" t="s">
        <v>53</v>
      </c>
      <c r="D225" s="144" t="s">
        <v>349</v>
      </c>
      <c r="E225" s="144">
        <v>598</v>
      </c>
      <c r="F225" s="144">
        <v>5</v>
      </c>
      <c r="G225" s="145">
        <f>F225/E225</f>
        <v>8.3612040133779261E-3</v>
      </c>
      <c r="H225" s="144">
        <v>265</v>
      </c>
      <c r="I225" s="144">
        <v>5</v>
      </c>
      <c r="J225" s="145">
        <f t="shared" si="39"/>
        <v>1.8867924528301886E-2</v>
      </c>
      <c r="K225" s="144">
        <f t="shared" si="32"/>
        <v>863</v>
      </c>
      <c r="L225" s="144">
        <f t="shared" si="32"/>
        <v>10</v>
      </c>
      <c r="M225" s="145">
        <f t="shared" si="31"/>
        <v>1.1587485515643106E-2</v>
      </c>
      <c r="N225">
        <f t="shared" si="33"/>
        <v>1</v>
      </c>
      <c r="O225">
        <f t="shared" si="34"/>
        <v>0</v>
      </c>
    </row>
    <row r="226" spans="1:15" x14ac:dyDescent="0.2">
      <c r="A226" s="144" t="s">
        <v>76</v>
      </c>
      <c r="B226" s="144" t="s">
        <v>130</v>
      </c>
      <c r="C226" s="144" t="s">
        <v>75</v>
      </c>
      <c r="D226" s="144" t="s">
        <v>350</v>
      </c>
      <c r="E226" s="144">
        <v>518</v>
      </c>
      <c r="F226" s="144">
        <v>5</v>
      </c>
      <c r="G226" s="145">
        <f>F226/E226</f>
        <v>9.6525096525096523E-3</v>
      </c>
      <c r="H226" s="144">
        <v>261</v>
      </c>
      <c r="I226" s="144">
        <v>4</v>
      </c>
      <c r="J226" s="145">
        <f t="shared" si="39"/>
        <v>1.532567049808429E-2</v>
      </c>
      <c r="K226" s="144">
        <f t="shared" si="32"/>
        <v>779</v>
      </c>
      <c r="L226" s="144">
        <f t="shared" si="32"/>
        <v>9</v>
      </c>
      <c r="M226" s="145">
        <f t="shared" si="31"/>
        <v>1.1553273427471117E-2</v>
      </c>
      <c r="N226">
        <f t="shared" si="33"/>
        <v>1</v>
      </c>
      <c r="O226">
        <f t="shared" si="34"/>
        <v>0</v>
      </c>
    </row>
    <row r="227" spans="1:15" x14ac:dyDescent="0.2">
      <c r="A227" s="144" t="s">
        <v>6</v>
      </c>
      <c r="B227" s="144" t="s">
        <v>125</v>
      </c>
      <c r="C227" s="144" t="s">
        <v>58</v>
      </c>
      <c r="D227" s="144" t="s">
        <v>351</v>
      </c>
      <c r="E227" s="144">
        <v>964</v>
      </c>
      <c r="F227" s="144">
        <v>13</v>
      </c>
      <c r="G227" s="145">
        <f>F227/E227</f>
        <v>1.3485477178423237E-2</v>
      </c>
      <c r="H227" s="144">
        <v>248</v>
      </c>
      <c r="I227" s="144">
        <v>1</v>
      </c>
      <c r="J227" s="145">
        <f t="shared" si="39"/>
        <v>4.0322580645161289E-3</v>
      </c>
      <c r="K227" s="144">
        <f t="shared" si="32"/>
        <v>1212</v>
      </c>
      <c r="L227" s="144">
        <f t="shared" si="32"/>
        <v>14</v>
      </c>
      <c r="M227" s="145">
        <f t="shared" si="31"/>
        <v>1.155115511551155E-2</v>
      </c>
      <c r="N227">
        <f t="shared" si="33"/>
        <v>1</v>
      </c>
      <c r="O227">
        <f t="shared" si="34"/>
        <v>0</v>
      </c>
    </row>
    <row r="228" spans="1:15" x14ac:dyDescent="0.2">
      <c r="A228" s="144" t="s">
        <v>39</v>
      </c>
      <c r="B228" s="144" t="s">
        <v>127</v>
      </c>
      <c r="C228" s="144" t="s">
        <v>64</v>
      </c>
      <c r="D228" s="144" t="s">
        <v>352</v>
      </c>
      <c r="E228" s="144">
        <v>339</v>
      </c>
      <c r="F228" s="144">
        <v>1</v>
      </c>
      <c r="G228" s="145">
        <f>F228/E228</f>
        <v>2.9498525073746312E-3</v>
      </c>
      <c r="H228" s="144">
        <v>94</v>
      </c>
      <c r="I228" s="144">
        <v>4</v>
      </c>
      <c r="J228" s="145">
        <f t="shared" si="39"/>
        <v>4.2553191489361701E-2</v>
      </c>
      <c r="K228" s="144">
        <f t="shared" si="32"/>
        <v>433</v>
      </c>
      <c r="L228" s="144">
        <f t="shared" si="32"/>
        <v>5</v>
      </c>
      <c r="M228" s="145">
        <f t="shared" si="31"/>
        <v>1.1547344110854504E-2</v>
      </c>
      <c r="N228">
        <f t="shared" si="33"/>
        <v>1</v>
      </c>
      <c r="O228">
        <f t="shared" si="34"/>
        <v>0</v>
      </c>
    </row>
    <row r="229" spans="1:15" x14ac:dyDescent="0.2">
      <c r="A229" s="144" t="s">
        <v>65</v>
      </c>
      <c r="B229" s="144" t="s">
        <v>142</v>
      </c>
      <c r="C229" s="144" t="s">
        <v>65</v>
      </c>
      <c r="D229" s="144" t="s">
        <v>353</v>
      </c>
      <c r="E229" s="144">
        <v>0</v>
      </c>
      <c r="F229" s="144">
        <v>0</v>
      </c>
      <c r="G229" s="145">
        <v>0</v>
      </c>
      <c r="H229" s="144">
        <v>260</v>
      </c>
      <c r="I229" s="144">
        <v>3</v>
      </c>
      <c r="J229" s="145">
        <f t="shared" si="39"/>
        <v>1.1538461538461539E-2</v>
      </c>
      <c r="K229" s="144">
        <f t="shared" si="32"/>
        <v>260</v>
      </c>
      <c r="L229" s="144">
        <f t="shared" si="32"/>
        <v>3</v>
      </c>
      <c r="M229" s="145">
        <f t="shared" si="31"/>
        <v>1.1538461538461539E-2</v>
      </c>
      <c r="N229">
        <f t="shared" si="33"/>
        <v>1</v>
      </c>
      <c r="O229">
        <f t="shared" si="34"/>
        <v>0</v>
      </c>
    </row>
    <row r="230" spans="1:15" x14ac:dyDescent="0.2">
      <c r="A230" s="144" t="s">
        <v>49</v>
      </c>
      <c r="B230" s="144" t="s">
        <v>137</v>
      </c>
      <c r="C230" s="144" t="s">
        <v>57</v>
      </c>
      <c r="D230" s="144" t="s">
        <v>354</v>
      </c>
      <c r="E230" s="144">
        <v>605</v>
      </c>
      <c r="F230" s="144">
        <v>6</v>
      </c>
      <c r="G230" s="145">
        <f t="shared" ref="G230:G240" si="40">F230/E230</f>
        <v>9.9173553719008271E-3</v>
      </c>
      <c r="H230" s="144">
        <v>175</v>
      </c>
      <c r="I230" s="144">
        <v>3</v>
      </c>
      <c r="J230" s="145">
        <f t="shared" si="39"/>
        <v>1.7142857142857144E-2</v>
      </c>
      <c r="K230" s="144">
        <f t="shared" si="32"/>
        <v>780</v>
      </c>
      <c r="L230" s="144">
        <f t="shared" si="32"/>
        <v>9</v>
      </c>
      <c r="M230" s="145">
        <f t="shared" si="31"/>
        <v>1.1538461538461539E-2</v>
      </c>
      <c r="N230">
        <f t="shared" si="33"/>
        <v>1</v>
      </c>
      <c r="O230">
        <f t="shared" si="34"/>
        <v>0</v>
      </c>
    </row>
    <row r="231" spans="1:15" x14ac:dyDescent="0.2">
      <c r="A231" s="144" t="s">
        <v>6</v>
      </c>
      <c r="B231" s="144" t="s">
        <v>125</v>
      </c>
      <c r="C231" s="144" t="s">
        <v>58</v>
      </c>
      <c r="D231" s="144" t="s">
        <v>355</v>
      </c>
      <c r="E231" s="144">
        <v>1136</v>
      </c>
      <c r="F231" s="144">
        <v>15</v>
      </c>
      <c r="G231" s="145">
        <f t="shared" si="40"/>
        <v>1.3204225352112676E-2</v>
      </c>
      <c r="H231" s="144">
        <v>685</v>
      </c>
      <c r="I231" s="144">
        <v>6</v>
      </c>
      <c r="J231" s="145">
        <f t="shared" si="39"/>
        <v>8.7591240875912416E-3</v>
      </c>
      <c r="K231" s="144">
        <f t="shared" si="32"/>
        <v>1821</v>
      </c>
      <c r="L231" s="144">
        <f t="shared" si="32"/>
        <v>21</v>
      </c>
      <c r="M231" s="145">
        <f t="shared" si="31"/>
        <v>1.1532125205930808E-2</v>
      </c>
      <c r="N231">
        <f t="shared" si="33"/>
        <v>1</v>
      </c>
      <c r="O231">
        <f t="shared" si="34"/>
        <v>0</v>
      </c>
    </row>
    <row r="232" spans="1:15" x14ac:dyDescent="0.2">
      <c r="A232" s="144" t="s">
        <v>59</v>
      </c>
      <c r="B232" s="144" t="s">
        <v>130</v>
      </c>
      <c r="C232" s="144" t="s">
        <v>44</v>
      </c>
      <c r="D232" s="144" t="s">
        <v>356</v>
      </c>
      <c r="E232" s="144">
        <v>263</v>
      </c>
      <c r="F232" s="144">
        <v>4</v>
      </c>
      <c r="G232" s="145">
        <f t="shared" si="40"/>
        <v>1.5209125475285171E-2</v>
      </c>
      <c r="H232" s="144">
        <v>84</v>
      </c>
      <c r="I232" s="144">
        <v>0</v>
      </c>
      <c r="J232" s="145">
        <f t="shared" si="39"/>
        <v>0</v>
      </c>
      <c r="K232" s="144">
        <f t="shared" si="32"/>
        <v>347</v>
      </c>
      <c r="L232" s="144">
        <f t="shared" si="32"/>
        <v>4</v>
      </c>
      <c r="M232" s="145">
        <f t="shared" si="31"/>
        <v>1.1527377521613832E-2</v>
      </c>
      <c r="N232">
        <f t="shared" si="33"/>
        <v>1</v>
      </c>
      <c r="O232">
        <f t="shared" si="34"/>
        <v>0</v>
      </c>
    </row>
    <row r="233" spans="1:15" x14ac:dyDescent="0.2">
      <c r="A233" s="144" t="s">
        <v>39</v>
      </c>
      <c r="B233" s="144" t="s">
        <v>127</v>
      </c>
      <c r="C233" s="144" t="s">
        <v>72</v>
      </c>
      <c r="D233" s="144" t="s">
        <v>357</v>
      </c>
      <c r="E233" s="144">
        <v>828</v>
      </c>
      <c r="F233" s="144">
        <v>11</v>
      </c>
      <c r="G233" s="145">
        <f t="shared" si="40"/>
        <v>1.3285024154589372E-2</v>
      </c>
      <c r="H233" s="144">
        <v>476</v>
      </c>
      <c r="I233" s="144">
        <v>4</v>
      </c>
      <c r="J233" s="145">
        <f t="shared" si="39"/>
        <v>8.4033613445378148E-3</v>
      </c>
      <c r="K233" s="144">
        <f t="shared" si="32"/>
        <v>1304</v>
      </c>
      <c r="L233" s="144">
        <f t="shared" si="32"/>
        <v>15</v>
      </c>
      <c r="M233" s="145">
        <f t="shared" si="31"/>
        <v>1.1503067484662576E-2</v>
      </c>
      <c r="N233">
        <f t="shared" si="33"/>
        <v>1</v>
      </c>
      <c r="O233">
        <f t="shared" si="34"/>
        <v>0</v>
      </c>
    </row>
    <row r="234" spans="1:15" x14ac:dyDescent="0.2">
      <c r="A234" s="144" t="s">
        <v>65</v>
      </c>
      <c r="B234" s="144" t="s">
        <v>137</v>
      </c>
      <c r="C234" s="144" t="s">
        <v>71</v>
      </c>
      <c r="D234" s="144" t="s">
        <v>358</v>
      </c>
      <c r="E234" s="144">
        <v>294</v>
      </c>
      <c r="F234" s="144">
        <v>4</v>
      </c>
      <c r="G234" s="145">
        <f t="shared" si="40"/>
        <v>1.3605442176870748E-2</v>
      </c>
      <c r="H234" s="144">
        <v>54</v>
      </c>
      <c r="I234" s="144">
        <v>0</v>
      </c>
      <c r="J234" s="145">
        <f t="shared" si="39"/>
        <v>0</v>
      </c>
      <c r="K234" s="144">
        <f t="shared" si="32"/>
        <v>348</v>
      </c>
      <c r="L234" s="144">
        <f t="shared" si="32"/>
        <v>4</v>
      </c>
      <c r="M234" s="145">
        <f t="shared" si="31"/>
        <v>1.1494252873563218E-2</v>
      </c>
      <c r="N234">
        <f t="shared" si="33"/>
        <v>1</v>
      </c>
      <c r="O234">
        <f t="shared" si="34"/>
        <v>0</v>
      </c>
    </row>
    <row r="235" spans="1:15" x14ac:dyDescent="0.2">
      <c r="A235" s="144" t="s">
        <v>53</v>
      </c>
      <c r="B235" s="144" t="s">
        <v>130</v>
      </c>
      <c r="C235" s="144" t="s">
        <v>63</v>
      </c>
      <c r="D235" s="144" t="s">
        <v>359</v>
      </c>
      <c r="E235" s="144">
        <v>693</v>
      </c>
      <c r="F235" s="144">
        <v>10</v>
      </c>
      <c r="G235" s="145">
        <f t="shared" si="40"/>
        <v>1.443001443001443E-2</v>
      </c>
      <c r="H235" s="144">
        <v>177</v>
      </c>
      <c r="I235" s="144">
        <v>0</v>
      </c>
      <c r="J235" s="145">
        <f t="shared" si="39"/>
        <v>0</v>
      </c>
      <c r="K235" s="144">
        <f t="shared" si="32"/>
        <v>870</v>
      </c>
      <c r="L235" s="144">
        <f t="shared" si="32"/>
        <v>10</v>
      </c>
      <c r="M235" s="145">
        <f t="shared" si="31"/>
        <v>1.1494252873563218E-2</v>
      </c>
      <c r="N235">
        <f t="shared" si="33"/>
        <v>1</v>
      </c>
      <c r="O235">
        <f t="shared" si="34"/>
        <v>0</v>
      </c>
    </row>
    <row r="236" spans="1:15" x14ac:dyDescent="0.2">
      <c r="A236" s="144" t="s">
        <v>59</v>
      </c>
      <c r="B236" s="144" t="s">
        <v>130</v>
      </c>
      <c r="C236" s="144" t="s">
        <v>360</v>
      </c>
      <c r="D236" s="144" t="s">
        <v>361</v>
      </c>
      <c r="E236" s="144">
        <v>341</v>
      </c>
      <c r="F236" s="144">
        <v>3</v>
      </c>
      <c r="G236" s="145">
        <f t="shared" si="40"/>
        <v>8.7976539589442824E-3</v>
      </c>
      <c r="H236" s="144">
        <v>95</v>
      </c>
      <c r="I236" s="144">
        <v>2</v>
      </c>
      <c r="J236" s="145">
        <f t="shared" si="39"/>
        <v>2.1052631578947368E-2</v>
      </c>
      <c r="K236" s="144">
        <f t="shared" si="32"/>
        <v>436</v>
      </c>
      <c r="L236" s="144">
        <f t="shared" si="32"/>
        <v>5</v>
      </c>
      <c r="M236" s="145">
        <f t="shared" si="31"/>
        <v>1.1467889908256881E-2</v>
      </c>
      <c r="N236">
        <f t="shared" si="33"/>
        <v>1</v>
      </c>
      <c r="O236">
        <f t="shared" si="34"/>
        <v>0</v>
      </c>
    </row>
    <row r="237" spans="1:15" x14ac:dyDescent="0.2">
      <c r="A237" s="144" t="s">
        <v>39</v>
      </c>
      <c r="B237" s="144" t="s">
        <v>127</v>
      </c>
      <c r="C237" s="144" t="s">
        <v>78</v>
      </c>
      <c r="D237" s="144" t="s">
        <v>362</v>
      </c>
      <c r="E237" s="144">
        <v>262</v>
      </c>
      <c r="F237" s="144">
        <v>3</v>
      </c>
      <c r="G237" s="145">
        <f t="shared" si="40"/>
        <v>1.1450381679389313E-2</v>
      </c>
      <c r="H237" s="144">
        <v>0</v>
      </c>
      <c r="I237" s="144">
        <v>0</v>
      </c>
      <c r="J237" s="145">
        <v>0</v>
      </c>
      <c r="K237" s="144">
        <f t="shared" si="32"/>
        <v>262</v>
      </c>
      <c r="L237" s="144">
        <f t="shared" si="32"/>
        <v>3</v>
      </c>
      <c r="M237" s="145">
        <f t="shared" si="31"/>
        <v>1.1450381679389313E-2</v>
      </c>
      <c r="N237">
        <f t="shared" si="33"/>
        <v>1</v>
      </c>
      <c r="O237">
        <f t="shared" si="34"/>
        <v>0</v>
      </c>
    </row>
    <row r="238" spans="1:15" x14ac:dyDescent="0.2">
      <c r="A238" s="144" t="s">
        <v>49</v>
      </c>
      <c r="B238" s="144" t="s">
        <v>137</v>
      </c>
      <c r="C238" s="144" t="s">
        <v>41</v>
      </c>
      <c r="D238" s="144" t="s">
        <v>363</v>
      </c>
      <c r="E238" s="144">
        <v>465</v>
      </c>
      <c r="F238" s="144">
        <v>2</v>
      </c>
      <c r="G238" s="145">
        <f t="shared" si="40"/>
        <v>4.3010752688172043E-3</v>
      </c>
      <c r="H238" s="144">
        <v>321</v>
      </c>
      <c r="I238" s="144">
        <v>7</v>
      </c>
      <c r="J238" s="145">
        <f t="shared" ref="J238:J248" si="41">I238/H238</f>
        <v>2.1806853582554516E-2</v>
      </c>
      <c r="K238" s="144">
        <f t="shared" si="32"/>
        <v>786</v>
      </c>
      <c r="L238" s="144">
        <f t="shared" si="32"/>
        <v>9</v>
      </c>
      <c r="M238" s="145">
        <f t="shared" si="31"/>
        <v>1.1450381679389313E-2</v>
      </c>
      <c r="N238">
        <f t="shared" si="33"/>
        <v>1</v>
      </c>
      <c r="O238">
        <f t="shared" si="34"/>
        <v>0</v>
      </c>
    </row>
    <row r="239" spans="1:15" x14ac:dyDescent="0.2">
      <c r="A239" s="144" t="s">
        <v>59</v>
      </c>
      <c r="B239" s="144" t="s">
        <v>130</v>
      </c>
      <c r="C239" s="144" t="s">
        <v>59</v>
      </c>
      <c r="D239" s="144" t="s">
        <v>364</v>
      </c>
      <c r="E239" s="144">
        <v>339</v>
      </c>
      <c r="F239" s="144">
        <v>2</v>
      </c>
      <c r="G239" s="145">
        <f t="shared" si="40"/>
        <v>5.8997050147492625E-3</v>
      </c>
      <c r="H239" s="144">
        <v>98</v>
      </c>
      <c r="I239" s="144">
        <v>3</v>
      </c>
      <c r="J239" s="145">
        <f t="shared" si="41"/>
        <v>3.0612244897959183E-2</v>
      </c>
      <c r="K239" s="144">
        <f t="shared" si="32"/>
        <v>437</v>
      </c>
      <c r="L239" s="144">
        <f t="shared" si="32"/>
        <v>5</v>
      </c>
      <c r="M239" s="145">
        <f t="shared" si="31"/>
        <v>1.1441647597254004E-2</v>
      </c>
      <c r="N239">
        <f t="shared" si="33"/>
        <v>1</v>
      </c>
      <c r="O239">
        <f t="shared" si="34"/>
        <v>0</v>
      </c>
    </row>
    <row r="240" spans="1:15" x14ac:dyDescent="0.2">
      <c r="A240" s="144" t="s">
        <v>65</v>
      </c>
      <c r="B240" s="144" t="s">
        <v>137</v>
      </c>
      <c r="C240" s="144" t="s">
        <v>73</v>
      </c>
      <c r="D240" s="144" t="s">
        <v>365</v>
      </c>
      <c r="E240" s="144">
        <v>946</v>
      </c>
      <c r="F240" s="144">
        <v>8</v>
      </c>
      <c r="G240" s="145">
        <f t="shared" si="40"/>
        <v>8.4566596194503175E-3</v>
      </c>
      <c r="H240" s="144">
        <v>366</v>
      </c>
      <c r="I240" s="144">
        <v>7</v>
      </c>
      <c r="J240" s="145">
        <f t="shared" si="41"/>
        <v>1.912568306010929E-2</v>
      </c>
      <c r="K240" s="144">
        <f t="shared" si="32"/>
        <v>1312</v>
      </c>
      <c r="L240" s="144">
        <f t="shared" si="32"/>
        <v>15</v>
      </c>
      <c r="M240" s="145">
        <f t="shared" si="31"/>
        <v>1.1432926829268292E-2</v>
      </c>
      <c r="N240">
        <f t="shared" si="33"/>
        <v>1</v>
      </c>
      <c r="O240">
        <f t="shared" si="34"/>
        <v>0</v>
      </c>
    </row>
    <row r="241" spans="1:15" x14ac:dyDescent="0.2">
      <c r="A241" s="144" t="s">
        <v>39</v>
      </c>
      <c r="B241" s="144" t="s">
        <v>127</v>
      </c>
      <c r="C241" s="144" t="s">
        <v>39</v>
      </c>
      <c r="D241" s="144" t="s">
        <v>366</v>
      </c>
      <c r="E241" s="144">
        <v>0</v>
      </c>
      <c r="F241" s="144">
        <v>0</v>
      </c>
      <c r="G241" s="145">
        <v>0</v>
      </c>
      <c r="H241" s="144">
        <v>175</v>
      </c>
      <c r="I241" s="144">
        <v>2</v>
      </c>
      <c r="J241" s="145">
        <f t="shared" si="41"/>
        <v>1.1428571428571429E-2</v>
      </c>
      <c r="K241" s="144">
        <f t="shared" si="32"/>
        <v>175</v>
      </c>
      <c r="L241" s="144">
        <f t="shared" si="32"/>
        <v>2</v>
      </c>
      <c r="M241" s="145">
        <f t="shared" si="31"/>
        <v>1.1428571428571429E-2</v>
      </c>
      <c r="N241">
        <f t="shared" si="33"/>
        <v>1</v>
      </c>
      <c r="O241">
        <f t="shared" si="34"/>
        <v>0</v>
      </c>
    </row>
    <row r="242" spans="1:15" x14ac:dyDescent="0.2">
      <c r="A242" s="144" t="s">
        <v>39</v>
      </c>
      <c r="B242" s="144" t="s">
        <v>127</v>
      </c>
      <c r="C242" s="144" t="s">
        <v>78</v>
      </c>
      <c r="D242" s="144" t="s">
        <v>367</v>
      </c>
      <c r="E242" s="144">
        <v>423</v>
      </c>
      <c r="F242" s="144">
        <v>5</v>
      </c>
      <c r="G242" s="145">
        <f t="shared" ref="G242:G249" si="42">F242/E242</f>
        <v>1.1820330969267139E-2</v>
      </c>
      <c r="H242" s="144">
        <v>102</v>
      </c>
      <c r="I242" s="144">
        <v>1</v>
      </c>
      <c r="J242" s="145">
        <f t="shared" si="41"/>
        <v>9.8039215686274508E-3</v>
      </c>
      <c r="K242" s="144">
        <f t="shared" si="32"/>
        <v>525</v>
      </c>
      <c r="L242" s="144">
        <f t="shared" si="32"/>
        <v>6</v>
      </c>
      <c r="M242" s="145">
        <f t="shared" si="31"/>
        <v>1.1428571428571429E-2</v>
      </c>
      <c r="N242">
        <f t="shared" si="33"/>
        <v>1</v>
      </c>
      <c r="O242">
        <f t="shared" si="34"/>
        <v>0</v>
      </c>
    </row>
    <row r="243" spans="1:15" x14ac:dyDescent="0.2">
      <c r="A243" s="144" t="s">
        <v>53</v>
      </c>
      <c r="B243" s="144" t="s">
        <v>130</v>
      </c>
      <c r="C243" s="144" t="s">
        <v>81</v>
      </c>
      <c r="D243" s="144" t="s">
        <v>368</v>
      </c>
      <c r="E243" s="144">
        <v>761</v>
      </c>
      <c r="F243" s="144">
        <v>8</v>
      </c>
      <c r="G243" s="145">
        <f t="shared" si="42"/>
        <v>1.0512483574244415E-2</v>
      </c>
      <c r="H243" s="144">
        <v>289</v>
      </c>
      <c r="I243" s="144">
        <v>4</v>
      </c>
      <c r="J243" s="145">
        <f t="shared" si="41"/>
        <v>1.384083044982699E-2</v>
      </c>
      <c r="K243" s="144">
        <f t="shared" si="32"/>
        <v>1050</v>
      </c>
      <c r="L243" s="144">
        <f t="shared" si="32"/>
        <v>12</v>
      </c>
      <c r="M243" s="145">
        <f t="shared" si="31"/>
        <v>1.1428571428571429E-2</v>
      </c>
      <c r="N243">
        <f t="shared" si="33"/>
        <v>1</v>
      </c>
      <c r="O243">
        <f t="shared" si="34"/>
        <v>0</v>
      </c>
    </row>
    <row r="244" spans="1:15" x14ac:dyDescent="0.2">
      <c r="A244" s="144" t="s">
        <v>59</v>
      </c>
      <c r="B244" s="144" t="s">
        <v>130</v>
      </c>
      <c r="C244" s="144" t="s">
        <v>44</v>
      </c>
      <c r="D244" s="144" t="s">
        <v>369</v>
      </c>
      <c r="E244" s="144">
        <v>154</v>
      </c>
      <c r="F244" s="144">
        <v>1</v>
      </c>
      <c r="G244" s="145">
        <f t="shared" si="42"/>
        <v>6.4935064935064939E-3</v>
      </c>
      <c r="H244" s="144">
        <v>21</v>
      </c>
      <c r="I244" s="144">
        <v>1</v>
      </c>
      <c r="J244" s="145">
        <f t="shared" si="41"/>
        <v>4.7619047619047616E-2</v>
      </c>
      <c r="K244" s="144">
        <f t="shared" si="32"/>
        <v>175</v>
      </c>
      <c r="L244" s="144">
        <f t="shared" si="32"/>
        <v>2</v>
      </c>
      <c r="M244" s="145">
        <f t="shared" si="31"/>
        <v>1.1428571428571429E-2</v>
      </c>
      <c r="N244">
        <f t="shared" si="33"/>
        <v>1</v>
      </c>
      <c r="O244">
        <f t="shared" si="34"/>
        <v>0</v>
      </c>
    </row>
    <row r="245" spans="1:15" x14ac:dyDescent="0.2">
      <c r="A245" s="144" t="s">
        <v>53</v>
      </c>
      <c r="B245" s="144" t="s">
        <v>130</v>
      </c>
      <c r="C245" s="144" t="s">
        <v>53</v>
      </c>
      <c r="D245" s="144" t="s">
        <v>370</v>
      </c>
      <c r="E245" s="144">
        <v>517</v>
      </c>
      <c r="F245" s="144">
        <v>7</v>
      </c>
      <c r="G245" s="145">
        <f t="shared" si="42"/>
        <v>1.3539651837524178E-2</v>
      </c>
      <c r="H245" s="144">
        <v>359</v>
      </c>
      <c r="I245" s="144">
        <v>3</v>
      </c>
      <c r="J245" s="145">
        <f t="shared" si="41"/>
        <v>8.356545961002786E-3</v>
      </c>
      <c r="K245" s="144">
        <f t="shared" si="32"/>
        <v>876</v>
      </c>
      <c r="L245" s="144">
        <f t="shared" si="32"/>
        <v>10</v>
      </c>
      <c r="M245" s="145">
        <f t="shared" si="31"/>
        <v>1.1415525114155251E-2</v>
      </c>
      <c r="N245">
        <f t="shared" si="33"/>
        <v>1</v>
      </c>
      <c r="O245">
        <f t="shared" si="34"/>
        <v>0</v>
      </c>
    </row>
    <row r="246" spans="1:15" x14ac:dyDescent="0.2">
      <c r="A246" s="144" t="s">
        <v>49</v>
      </c>
      <c r="B246" s="144" t="s">
        <v>137</v>
      </c>
      <c r="C246" s="144" t="s">
        <v>57</v>
      </c>
      <c r="D246" s="144" t="s">
        <v>371</v>
      </c>
      <c r="E246" s="144">
        <v>700</v>
      </c>
      <c r="F246" s="144">
        <v>9</v>
      </c>
      <c r="G246" s="145">
        <f t="shared" si="42"/>
        <v>1.2857142857142857E-2</v>
      </c>
      <c r="H246" s="144">
        <v>269</v>
      </c>
      <c r="I246" s="144">
        <v>2</v>
      </c>
      <c r="J246" s="145">
        <f t="shared" si="41"/>
        <v>7.4349442379182153E-3</v>
      </c>
      <c r="K246" s="144">
        <f t="shared" si="32"/>
        <v>969</v>
      </c>
      <c r="L246" s="144">
        <f t="shared" si="32"/>
        <v>11</v>
      </c>
      <c r="M246" s="145">
        <f t="shared" si="31"/>
        <v>1.1351909184726523E-2</v>
      </c>
      <c r="N246">
        <f t="shared" si="33"/>
        <v>1</v>
      </c>
      <c r="O246">
        <f t="shared" si="34"/>
        <v>0</v>
      </c>
    </row>
    <row r="247" spans="1:15" x14ac:dyDescent="0.2">
      <c r="A247" s="144" t="s">
        <v>39</v>
      </c>
      <c r="B247" s="144" t="s">
        <v>127</v>
      </c>
      <c r="C247" s="144" t="s">
        <v>64</v>
      </c>
      <c r="D247" s="144" t="s">
        <v>372</v>
      </c>
      <c r="E247" s="144">
        <v>351</v>
      </c>
      <c r="F247" s="144">
        <v>4</v>
      </c>
      <c r="G247" s="145">
        <f t="shared" si="42"/>
        <v>1.1396011396011397E-2</v>
      </c>
      <c r="H247" s="144">
        <v>178</v>
      </c>
      <c r="I247" s="144">
        <v>2</v>
      </c>
      <c r="J247" s="145">
        <f t="shared" si="41"/>
        <v>1.1235955056179775E-2</v>
      </c>
      <c r="K247" s="144">
        <f t="shared" si="32"/>
        <v>529</v>
      </c>
      <c r="L247" s="144">
        <f t="shared" si="32"/>
        <v>6</v>
      </c>
      <c r="M247" s="145">
        <f t="shared" si="31"/>
        <v>1.1342155009451797E-2</v>
      </c>
      <c r="N247">
        <f t="shared" si="33"/>
        <v>1</v>
      </c>
      <c r="O247">
        <f t="shared" si="34"/>
        <v>0</v>
      </c>
    </row>
    <row r="248" spans="1:15" x14ac:dyDescent="0.2">
      <c r="A248" s="144" t="s">
        <v>49</v>
      </c>
      <c r="B248" s="144" t="s">
        <v>137</v>
      </c>
      <c r="C248" s="144" t="s">
        <v>74</v>
      </c>
      <c r="D248" s="144" t="s">
        <v>373</v>
      </c>
      <c r="E248" s="144">
        <v>563</v>
      </c>
      <c r="F248" s="144">
        <v>5</v>
      </c>
      <c r="G248" s="145">
        <f t="shared" si="42"/>
        <v>8.8809946714031966E-3</v>
      </c>
      <c r="H248" s="144">
        <v>232</v>
      </c>
      <c r="I248" s="144">
        <v>4</v>
      </c>
      <c r="J248" s="145">
        <f t="shared" si="41"/>
        <v>1.7241379310344827E-2</v>
      </c>
      <c r="K248" s="144">
        <f t="shared" si="32"/>
        <v>795</v>
      </c>
      <c r="L248" s="144">
        <f t="shared" si="32"/>
        <v>9</v>
      </c>
      <c r="M248" s="145">
        <f t="shared" si="31"/>
        <v>1.1320754716981131E-2</v>
      </c>
      <c r="N248">
        <f t="shared" si="33"/>
        <v>1</v>
      </c>
      <c r="O248">
        <f t="shared" si="34"/>
        <v>0</v>
      </c>
    </row>
    <row r="249" spans="1:15" x14ac:dyDescent="0.2">
      <c r="A249" s="144" t="s">
        <v>36</v>
      </c>
      <c r="B249" s="144" t="s">
        <v>214</v>
      </c>
      <c r="C249" s="144" t="s">
        <v>52</v>
      </c>
      <c r="D249" s="144" t="s">
        <v>374</v>
      </c>
      <c r="E249" s="144">
        <v>707</v>
      </c>
      <c r="F249" s="144">
        <v>8</v>
      </c>
      <c r="G249" s="145">
        <f t="shared" si="42"/>
        <v>1.1315417256011316E-2</v>
      </c>
      <c r="H249" s="144">
        <v>0</v>
      </c>
      <c r="I249" s="144">
        <v>0</v>
      </c>
      <c r="J249" s="145">
        <v>0</v>
      </c>
      <c r="K249" s="144">
        <f t="shared" si="32"/>
        <v>707</v>
      </c>
      <c r="L249" s="144">
        <f t="shared" si="32"/>
        <v>8</v>
      </c>
      <c r="M249" s="145">
        <f t="shared" si="31"/>
        <v>1.1315417256011316E-2</v>
      </c>
      <c r="N249">
        <f t="shared" si="33"/>
        <v>1</v>
      </c>
      <c r="O249">
        <f t="shared" si="34"/>
        <v>0</v>
      </c>
    </row>
    <row r="250" spans="1:15" x14ac:dyDescent="0.2">
      <c r="A250" s="144" t="s">
        <v>39</v>
      </c>
      <c r="B250" s="144" t="s">
        <v>127</v>
      </c>
      <c r="C250" s="144" t="s">
        <v>80</v>
      </c>
      <c r="D250" s="144" t="s">
        <v>375</v>
      </c>
      <c r="E250" s="144">
        <v>0</v>
      </c>
      <c r="F250" s="144">
        <v>0</v>
      </c>
      <c r="G250" s="145">
        <v>0</v>
      </c>
      <c r="H250" s="144">
        <v>177</v>
      </c>
      <c r="I250" s="144">
        <v>2</v>
      </c>
      <c r="J250" s="145">
        <f t="shared" ref="J250:J270" si="43">I250/H250</f>
        <v>1.1299435028248588E-2</v>
      </c>
      <c r="K250" s="144">
        <f t="shared" si="32"/>
        <v>177</v>
      </c>
      <c r="L250" s="144">
        <f t="shared" si="32"/>
        <v>2</v>
      </c>
      <c r="M250" s="145">
        <f t="shared" si="31"/>
        <v>1.1299435028248588E-2</v>
      </c>
      <c r="N250">
        <f t="shared" si="33"/>
        <v>1</v>
      </c>
      <c r="O250">
        <f t="shared" si="34"/>
        <v>0</v>
      </c>
    </row>
    <row r="251" spans="1:15" x14ac:dyDescent="0.2">
      <c r="A251" s="144" t="s">
        <v>39</v>
      </c>
      <c r="B251" s="144" t="s">
        <v>127</v>
      </c>
      <c r="C251" s="144" t="s">
        <v>80</v>
      </c>
      <c r="D251" s="144" t="s">
        <v>376</v>
      </c>
      <c r="E251" s="144">
        <v>366</v>
      </c>
      <c r="F251" s="144">
        <v>4</v>
      </c>
      <c r="G251" s="145">
        <f t="shared" ref="G251:G305" si="44">F251/E251</f>
        <v>1.092896174863388E-2</v>
      </c>
      <c r="H251" s="144">
        <v>77</v>
      </c>
      <c r="I251" s="144">
        <v>1</v>
      </c>
      <c r="J251" s="145">
        <f t="shared" si="43"/>
        <v>1.2987012987012988E-2</v>
      </c>
      <c r="K251" s="144">
        <f t="shared" si="32"/>
        <v>443</v>
      </c>
      <c r="L251" s="144">
        <f t="shared" si="32"/>
        <v>5</v>
      </c>
      <c r="M251" s="145">
        <f t="shared" si="31"/>
        <v>1.1286681715575621E-2</v>
      </c>
      <c r="N251">
        <f t="shared" si="33"/>
        <v>1</v>
      </c>
      <c r="O251">
        <f t="shared" si="34"/>
        <v>0</v>
      </c>
    </row>
    <row r="252" spans="1:15" x14ac:dyDescent="0.2">
      <c r="A252" s="144" t="s">
        <v>65</v>
      </c>
      <c r="B252" s="144" t="s">
        <v>142</v>
      </c>
      <c r="C252" s="144" t="s">
        <v>65</v>
      </c>
      <c r="D252" s="144" t="s">
        <v>377</v>
      </c>
      <c r="E252" s="144">
        <v>474</v>
      </c>
      <c r="F252" s="144">
        <v>6</v>
      </c>
      <c r="G252" s="145">
        <f t="shared" si="44"/>
        <v>1.2658227848101266E-2</v>
      </c>
      <c r="H252" s="144">
        <v>236</v>
      </c>
      <c r="I252" s="144">
        <v>2</v>
      </c>
      <c r="J252" s="145">
        <f t="shared" si="43"/>
        <v>8.4745762711864406E-3</v>
      </c>
      <c r="K252" s="144">
        <f t="shared" si="32"/>
        <v>710</v>
      </c>
      <c r="L252" s="144">
        <f t="shared" si="32"/>
        <v>8</v>
      </c>
      <c r="M252" s="145">
        <f t="shared" si="31"/>
        <v>1.1267605633802818E-2</v>
      </c>
      <c r="N252">
        <f t="shared" si="33"/>
        <v>1</v>
      </c>
      <c r="O252">
        <f t="shared" si="34"/>
        <v>0</v>
      </c>
    </row>
    <row r="253" spans="1:15" x14ac:dyDescent="0.2">
      <c r="A253" s="144" t="s">
        <v>53</v>
      </c>
      <c r="B253" s="144" t="s">
        <v>130</v>
      </c>
      <c r="C253" s="144" t="s">
        <v>81</v>
      </c>
      <c r="D253" s="144" t="s">
        <v>378</v>
      </c>
      <c r="E253" s="144">
        <v>1999</v>
      </c>
      <c r="F253" s="144">
        <v>27</v>
      </c>
      <c r="G253" s="145">
        <f t="shared" si="44"/>
        <v>1.3506753376688344E-2</v>
      </c>
      <c r="H253" s="144">
        <v>946</v>
      </c>
      <c r="I253" s="144">
        <v>6</v>
      </c>
      <c r="J253" s="145">
        <f t="shared" si="43"/>
        <v>6.3424947145877377E-3</v>
      </c>
      <c r="K253" s="144">
        <f t="shared" si="32"/>
        <v>2945</v>
      </c>
      <c r="L253" s="144">
        <f t="shared" si="32"/>
        <v>33</v>
      </c>
      <c r="M253" s="145">
        <f t="shared" si="31"/>
        <v>1.1205432937181663E-2</v>
      </c>
      <c r="N253">
        <f t="shared" si="33"/>
        <v>1</v>
      </c>
      <c r="O253">
        <f t="shared" si="34"/>
        <v>0</v>
      </c>
    </row>
    <row r="254" spans="1:15" x14ac:dyDescent="0.2">
      <c r="A254" s="144" t="s">
        <v>40</v>
      </c>
      <c r="B254" s="144" t="s">
        <v>127</v>
      </c>
      <c r="C254" s="144" t="s">
        <v>69</v>
      </c>
      <c r="D254" s="144" t="s">
        <v>379</v>
      </c>
      <c r="E254" s="144">
        <v>288</v>
      </c>
      <c r="F254" s="144">
        <v>1</v>
      </c>
      <c r="G254" s="145">
        <f t="shared" si="44"/>
        <v>3.472222222222222E-3</v>
      </c>
      <c r="H254" s="144">
        <v>69</v>
      </c>
      <c r="I254" s="144">
        <v>3</v>
      </c>
      <c r="J254" s="145">
        <f t="shared" si="43"/>
        <v>4.3478260869565216E-2</v>
      </c>
      <c r="K254" s="144">
        <f t="shared" si="32"/>
        <v>357</v>
      </c>
      <c r="L254" s="144">
        <f t="shared" si="32"/>
        <v>4</v>
      </c>
      <c r="M254" s="145">
        <f t="shared" si="31"/>
        <v>1.1204481792717087E-2</v>
      </c>
      <c r="N254">
        <f t="shared" si="33"/>
        <v>1</v>
      </c>
      <c r="O254">
        <f t="shared" si="34"/>
        <v>0</v>
      </c>
    </row>
    <row r="255" spans="1:15" x14ac:dyDescent="0.2">
      <c r="A255" s="144" t="s">
        <v>6</v>
      </c>
      <c r="B255" s="144" t="s">
        <v>125</v>
      </c>
      <c r="C255" s="144" t="s">
        <v>37</v>
      </c>
      <c r="D255" s="144" t="s">
        <v>380</v>
      </c>
      <c r="E255" s="144">
        <v>842</v>
      </c>
      <c r="F255" s="144">
        <v>9</v>
      </c>
      <c r="G255" s="145">
        <f t="shared" si="44"/>
        <v>1.0688836104513063E-2</v>
      </c>
      <c r="H255" s="144">
        <v>230</v>
      </c>
      <c r="I255" s="144">
        <v>3</v>
      </c>
      <c r="J255" s="145">
        <f t="shared" si="43"/>
        <v>1.3043478260869565E-2</v>
      </c>
      <c r="K255" s="144">
        <f t="shared" si="32"/>
        <v>1072</v>
      </c>
      <c r="L255" s="144">
        <f t="shared" si="32"/>
        <v>12</v>
      </c>
      <c r="M255" s="145">
        <f t="shared" si="31"/>
        <v>1.1194029850746268E-2</v>
      </c>
      <c r="N255">
        <f t="shared" si="33"/>
        <v>1</v>
      </c>
      <c r="O255">
        <f t="shared" si="34"/>
        <v>0</v>
      </c>
    </row>
    <row r="256" spans="1:15" x14ac:dyDescent="0.2">
      <c r="A256" s="144" t="s">
        <v>40</v>
      </c>
      <c r="B256" s="144" t="s">
        <v>127</v>
      </c>
      <c r="C256" s="144" t="s">
        <v>69</v>
      </c>
      <c r="D256" s="144" t="s">
        <v>381</v>
      </c>
      <c r="E256" s="144">
        <v>520</v>
      </c>
      <c r="F256" s="144">
        <v>6</v>
      </c>
      <c r="G256" s="145">
        <f t="shared" si="44"/>
        <v>1.1538461538461539E-2</v>
      </c>
      <c r="H256" s="144">
        <v>107</v>
      </c>
      <c r="I256" s="144">
        <v>1</v>
      </c>
      <c r="J256" s="145">
        <f t="shared" si="43"/>
        <v>9.3457943925233638E-3</v>
      </c>
      <c r="K256" s="144">
        <f t="shared" si="32"/>
        <v>627</v>
      </c>
      <c r="L256" s="144">
        <f t="shared" si="32"/>
        <v>7</v>
      </c>
      <c r="M256" s="145">
        <f t="shared" si="31"/>
        <v>1.1164274322169059E-2</v>
      </c>
      <c r="N256">
        <f t="shared" si="33"/>
        <v>1</v>
      </c>
      <c r="O256">
        <f t="shared" si="34"/>
        <v>0</v>
      </c>
    </row>
    <row r="257" spans="1:15" x14ac:dyDescent="0.2">
      <c r="A257" s="144" t="s">
        <v>39</v>
      </c>
      <c r="B257" s="144" t="s">
        <v>127</v>
      </c>
      <c r="C257" s="144" t="s">
        <v>78</v>
      </c>
      <c r="D257" s="144" t="s">
        <v>382</v>
      </c>
      <c r="E257" s="144">
        <v>735</v>
      </c>
      <c r="F257" s="144">
        <v>7</v>
      </c>
      <c r="G257" s="145">
        <f t="shared" si="44"/>
        <v>9.5238095238095247E-3</v>
      </c>
      <c r="H257" s="144">
        <v>251</v>
      </c>
      <c r="I257" s="144">
        <v>4</v>
      </c>
      <c r="J257" s="145">
        <f t="shared" si="43"/>
        <v>1.5936254980079681E-2</v>
      </c>
      <c r="K257" s="144">
        <f t="shared" si="32"/>
        <v>986</v>
      </c>
      <c r="L257" s="144">
        <f t="shared" si="32"/>
        <v>11</v>
      </c>
      <c r="M257" s="145">
        <f t="shared" si="31"/>
        <v>1.1156186612576065E-2</v>
      </c>
      <c r="N257">
        <f t="shared" si="33"/>
        <v>1</v>
      </c>
      <c r="O257">
        <f t="shared" si="34"/>
        <v>0</v>
      </c>
    </row>
    <row r="258" spans="1:15" x14ac:dyDescent="0.2">
      <c r="A258" s="144" t="s">
        <v>49</v>
      </c>
      <c r="B258" s="144" t="s">
        <v>137</v>
      </c>
      <c r="C258" s="144" t="s">
        <v>57</v>
      </c>
      <c r="D258" s="144" t="s">
        <v>383</v>
      </c>
      <c r="E258" s="144">
        <v>382</v>
      </c>
      <c r="F258" s="144">
        <v>4</v>
      </c>
      <c r="G258" s="145">
        <f t="shared" si="44"/>
        <v>1.0471204188481676E-2</v>
      </c>
      <c r="H258" s="144">
        <v>156</v>
      </c>
      <c r="I258" s="144">
        <v>2</v>
      </c>
      <c r="J258" s="145">
        <f t="shared" si="43"/>
        <v>1.282051282051282E-2</v>
      </c>
      <c r="K258" s="144">
        <f t="shared" si="32"/>
        <v>538</v>
      </c>
      <c r="L258" s="144">
        <f t="shared" si="32"/>
        <v>6</v>
      </c>
      <c r="M258" s="145">
        <f t="shared" ref="M258:M321" si="45">L258/K258</f>
        <v>1.1152416356877323E-2</v>
      </c>
      <c r="N258">
        <f t="shared" si="33"/>
        <v>1</v>
      </c>
      <c r="O258">
        <f t="shared" si="34"/>
        <v>0</v>
      </c>
    </row>
    <row r="259" spans="1:15" x14ac:dyDescent="0.2">
      <c r="A259" s="144" t="s">
        <v>53</v>
      </c>
      <c r="B259" s="144" t="s">
        <v>130</v>
      </c>
      <c r="C259" s="144" t="s">
        <v>63</v>
      </c>
      <c r="D259" s="144" t="s">
        <v>63</v>
      </c>
      <c r="E259" s="144">
        <v>5052</v>
      </c>
      <c r="F259" s="144">
        <v>55</v>
      </c>
      <c r="G259" s="145">
        <f t="shared" si="44"/>
        <v>1.0886777513855899E-2</v>
      </c>
      <c r="H259" s="144">
        <v>1957</v>
      </c>
      <c r="I259" s="144">
        <v>23</v>
      </c>
      <c r="J259" s="145">
        <f t="shared" si="43"/>
        <v>1.1752682677567705E-2</v>
      </c>
      <c r="K259" s="144">
        <f t="shared" ref="K259:L322" si="46">E259+H259</f>
        <v>7009</v>
      </c>
      <c r="L259" s="144">
        <f t="shared" si="46"/>
        <v>78</v>
      </c>
      <c r="M259" s="145">
        <f t="shared" si="45"/>
        <v>1.1128549008417749E-2</v>
      </c>
      <c r="N259">
        <f t="shared" ref="N259:N322" si="47">IF(M259&gt;1%,1,0)</f>
        <v>1</v>
      </c>
      <c r="O259">
        <f t="shared" ref="O259:O322" si="48">IF(M259&gt;$P$1,K259,0)</f>
        <v>0</v>
      </c>
    </row>
    <row r="260" spans="1:15" x14ac:dyDescent="0.2">
      <c r="A260" s="144" t="s">
        <v>36</v>
      </c>
      <c r="B260" s="144" t="s">
        <v>214</v>
      </c>
      <c r="C260" s="144" t="s">
        <v>52</v>
      </c>
      <c r="D260" s="144" t="s">
        <v>384</v>
      </c>
      <c r="E260" s="144">
        <v>486</v>
      </c>
      <c r="F260" s="144">
        <v>4</v>
      </c>
      <c r="G260" s="145">
        <f t="shared" si="44"/>
        <v>8.23045267489712E-3</v>
      </c>
      <c r="H260" s="144">
        <v>233</v>
      </c>
      <c r="I260" s="144">
        <v>4</v>
      </c>
      <c r="J260" s="145">
        <f t="shared" si="43"/>
        <v>1.7167381974248927E-2</v>
      </c>
      <c r="K260" s="144">
        <f t="shared" si="46"/>
        <v>719</v>
      </c>
      <c r="L260" s="144">
        <f t="shared" si="46"/>
        <v>8</v>
      </c>
      <c r="M260" s="145">
        <f t="shared" si="45"/>
        <v>1.1126564673157162E-2</v>
      </c>
      <c r="N260">
        <f t="shared" si="47"/>
        <v>1</v>
      </c>
      <c r="O260">
        <f t="shared" si="48"/>
        <v>0</v>
      </c>
    </row>
    <row r="261" spans="1:15" x14ac:dyDescent="0.2">
      <c r="A261" s="144" t="s">
        <v>6</v>
      </c>
      <c r="B261" s="144" t="s">
        <v>125</v>
      </c>
      <c r="C261" s="144" t="s">
        <v>58</v>
      </c>
      <c r="D261" s="144" t="s">
        <v>385</v>
      </c>
      <c r="E261" s="144">
        <v>451</v>
      </c>
      <c r="F261" s="144">
        <v>6</v>
      </c>
      <c r="G261" s="145">
        <f t="shared" si="44"/>
        <v>1.3303769401330377E-2</v>
      </c>
      <c r="H261" s="144">
        <v>180</v>
      </c>
      <c r="I261" s="144">
        <v>1</v>
      </c>
      <c r="J261" s="145">
        <f t="shared" si="43"/>
        <v>5.5555555555555558E-3</v>
      </c>
      <c r="K261" s="144">
        <f t="shared" si="46"/>
        <v>631</v>
      </c>
      <c r="L261" s="144">
        <f t="shared" si="46"/>
        <v>7</v>
      </c>
      <c r="M261" s="145">
        <f t="shared" si="45"/>
        <v>1.1093502377179081E-2</v>
      </c>
      <c r="N261">
        <f t="shared" si="47"/>
        <v>1</v>
      </c>
      <c r="O261">
        <f t="shared" si="48"/>
        <v>0</v>
      </c>
    </row>
    <row r="262" spans="1:15" x14ac:dyDescent="0.2">
      <c r="A262" s="144" t="s">
        <v>6</v>
      </c>
      <c r="B262" s="144" t="s">
        <v>125</v>
      </c>
      <c r="C262" s="144" t="s">
        <v>58</v>
      </c>
      <c r="D262" s="144" t="s">
        <v>386</v>
      </c>
      <c r="E262" s="144">
        <v>1045</v>
      </c>
      <c r="F262" s="144">
        <v>13</v>
      </c>
      <c r="G262" s="145">
        <f t="shared" si="44"/>
        <v>1.2440191387559809E-2</v>
      </c>
      <c r="H262" s="144">
        <v>311</v>
      </c>
      <c r="I262" s="144">
        <v>2</v>
      </c>
      <c r="J262" s="145">
        <f t="shared" si="43"/>
        <v>6.4308681672025723E-3</v>
      </c>
      <c r="K262" s="144">
        <f t="shared" si="46"/>
        <v>1356</v>
      </c>
      <c r="L262" s="144">
        <f t="shared" si="46"/>
        <v>15</v>
      </c>
      <c r="M262" s="145">
        <f t="shared" si="45"/>
        <v>1.1061946902654867E-2</v>
      </c>
      <c r="N262">
        <f t="shared" si="47"/>
        <v>1</v>
      </c>
      <c r="O262">
        <f t="shared" si="48"/>
        <v>0</v>
      </c>
    </row>
    <row r="263" spans="1:15" x14ac:dyDescent="0.2">
      <c r="A263" s="144" t="s">
        <v>39</v>
      </c>
      <c r="B263" s="144" t="s">
        <v>127</v>
      </c>
      <c r="C263" s="144" t="s">
        <v>77</v>
      </c>
      <c r="D263" s="144" t="s">
        <v>387</v>
      </c>
      <c r="E263" s="144">
        <v>361</v>
      </c>
      <c r="F263" s="144">
        <v>5</v>
      </c>
      <c r="G263" s="145">
        <f t="shared" si="44"/>
        <v>1.3850415512465374E-2</v>
      </c>
      <c r="H263" s="144">
        <v>91</v>
      </c>
      <c r="I263" s="144">
        <v>0</v>
      </c>
      <c r="J263" s="145">
        <f t="shared" si="43"/>
        <v>0</v>
      </c>
      <c r="K263" s="144">
        <f t="shared" si="46"/>
        <v>452</v>
      </c>
      <c r="L263" s="144">
        <f t="shared" si="46"/>
        <v>5</v>
      </c>
      <c r="M263" s="145">
        <f t="shared" si="45"/>
        <v>1.1061946902654867E-2</v>
      </c>
      <c r="N263">
        <f t="shared" si="47"/>
        <v>1</v>
      </c>
      <c r="O263">
        <f t="shared" si="48"/>
        <v>0</v>
      </c>
    </row>
    <row r="264" spans="1:15" x14ac:dyDescent="0.2">
      <c r="A264" s="144" t="s">
        <v>36</v>
      </c>
      <c r="B264" s="144" t="s">
        <v>214</v>
      </c>
      <c r="C264" s="144" t="s">
        <v>52</v>
      </c>
      <c r="D264" s="144" t="s">
        <v>388</v>
      </c>
      <c r="E264" s="144">
        <v>1407</v>
      </c>
      <c r="F264" s="144">
        <v>10</v>
      </c>
      <c r="G264" s="145">
        <f t="shared" si="44"/>
        <v>7.1073205401563609E-3</v>
      </c>
      <c r="H264" s="144">
        <v>498</v>
      </c>
      <c r="I264" s="144">
        <v>11</v>
      </c>
      <c r="J264" s="145">
        <f t="shared" si="43"/>
        <v>2.2088353413654619E-2</v>
      </c>
      <c r="K264" s="144">
        <f t="shared" si="46"/>
        <v>1905</v>
      </c>
      <c r="L264" s="144">
        <f t="shared" si="46"/>
        <v>21</v>
      </c>
      <c r="M264" s="145">
        <f t="shared" si="45"/>
        <v>1.1023622047244094E-2</v>
      </c>
      <c r="N264">
        <f t="shared" si="47"/>
        <v>1</v>
      </c>
      <c r="O264">
        <f t="shared" si="48"/>
        <v>0</v>
      </c>
    </row>
    <row r="265" spans="1:15" x14ac:dyDescent="0.2">
      <c r="A265" s="144" t="s">
        <v>59</v>
      </c>
      <c r="B265" s="144" t="s">
        <v>130</v>
      </c>
      <c r="C265" s="144" t="s">
        <v>67</v>
      </c>
      <c r="D265" s="144" t="s">
        <v>389</v>
      </c>
      <c r="E265" s="144">
        <v>1119</v>
      </c>
      <c r="F265" s="144">
        <v>11</v>
      </c>
      <c r="G265" s="145">
        <f t="shared" si="44"/>
        <v>9.8302055406613055E-3</v>
      </c>
      <c r="H265" s="144">
        <v>878</v>
      </c>
      <c r="I265" s="144">
        <v>11</v>
      </c>
      <c r="J265" s="145">
        <f t="shared" si="43"/>
        <v>1.2528473804100227E-2</v>
      </c>
      <c r="K265" s="144">
        <f t="shared" si="46"/>
        <v>1997</v>
      </c>
      <c r="L265" s="144">
        <f t="shared" si="46"/>
        <v>22</v>
      </c>
      <c r="M265" s="145">
        <f t="shared" si="45"/>
        <v>1.1016524787180772E-2</v>
      </c>
      <c r="N265">
        <f t="shared" si="47"/>
        <v>1</v>
      </c>
      <c r="O265">
        <f t="shared" si="48"/>
        <v>0</v>
      </c>
    </row>
    <row r="266" spans="1:15" x14ac:dyDescent="0.2">
      <c r="A266" s="144" t="s">
        <v>65</v>
      </c>
      <c r="B266" s="144" t="s">
        <v>137</v>
      </c>
      <c r="C266" s="144" t="s">
        <v>71</v>
      </c>
      <c r="D266" s="144" t="s">
        <v>390</v>
      </c>
      <c r="E266" s="144">
        <v>408</v>
      </c>
      <c r="F266" s="144">
        <v>6</v>
      </c>
      <c r="G266" s="145">
        <f t="shared" si="44"/>
        <v>1.4705882352941176E-2</v>
      </c>
      <c r="H266" s="144">
        <v>229</v>
      </c>
      <c r="I266" s="144">
        <v>1</v>
      </c>
      <c r="J266" s="145">
        <f t="shared" si="43"/>
        <v>4.3668122270742356E-3</v>
      </c>
      <c r="K266" s="144">
        <f t="shared" si="46"/>
        <v>637</v>
      </c>
      <c r="L266" s="144">
        <f t="shared" si="46"/>
        <v>7</v>
      </c>
      <c r="M266" s="145">
        <f t="shared" si="45"/>
        <v>1.098901098901099E-2</v>
      </c>
      <c r="N266">
        <f t="shared" si="47"/>
        <v>1</v>
      </c>
      <c r="O266">
        <f t="shared" si="48"/>
        <v>0</v>
      </c>
    </row>
    <row r="267" spans="1:15" x14ac:dyDescent="0.2">
      <c r="A267" s="144" t="s">
        <v>49</v>
      </c>
      <c r="B267" s="144" t="s">
        <v>137</v>
      </c>
      <c r="C267" s="144" t="s">
        <v>79</v>
      </c>
      <c r="D267" s="144" t="s">
        <v>391</v>
      </c>
      <c r="E267" s="144">
        <v>415</v>
      </c>
      <c r="F267" s="144">
        <v>6</v>
      </c>
      <c r="G267" s="145">
        <f t="shared" si="44"/>
        <v>1.4457831325301205E-2</v>
      </c>
      <c r="H267" s="144">
        <v>131</v>
      </c>
      <c r="I267" s="144">
        <v>0</v>
      </c>
      <c r="J267" s="145">
        <f t="shared" si="43"/>
        <v>0</v>
      </c>
      <c r="K267" s="144">
        <f t="shared" si="46"/>
        <v>546</v>
      </c>
      <c r="L267" s="144">
        <f t="shared" si="46"/>
        <v>6</v>
      </c>
      <c r="M267" s="145">
        <f t="shared" si="45"/>
        <v>1.098901098901099E-2</v>
      </c>
      <c r="N267">
        <f t="shared" si="47"/>
        <v>1</v>
      </c>
      <c r="O267">
        <f t="shared" si="48"/>
        <v>0</v>
      </c>
    </row>
    <row r="268" spans="1:15" x14ac:dyDescent="0.2">
      <c r="A268" s="144" t="s">
        <v>49</v>
      </c>
      <c r="B268" s="144" t="s">
        <v>137</v>
      </c>
      <c r="C268" s="144" t="s">
        <v>57</v>
      </c>
      <c r="D268" s="144" t="s">
        <v>392</v>
      </c>
      <c r="E268" s="144">
        <v>940</v>
      </c>
      <c r="F268" s="144">
        <v>11</v>
      </c>
      <c r="G268" s="145">
        <f t="shared" si="44"/>
        <v>1.1702127659574468E-2</v>
      </c>
      <c r="H268" s="144">
        <v>335</v>
      </c>
      <c r="I268" s="144">
        <v>3</v>
      </c>
      <c r="J268" s="145">
        <f t="shared" si="43"/>
        <v>8.9552238805970154E-3</v>
      </c>
      <c r="K268" s="144">
        <f t="shared" si="46"/>
        <v>1275</v>
      </c>
      <c r="L268" s="144">
        <f t="shared" si="46"/>
        <v>14</v>
      </c>
      <c r="M268" s="145">
        <f t="shared" si="45"/>
        <v>1.0980392156862745E-2</v>
      </c>
      <c r="N268">
        <f t="shared" si="47"/>
        <v>1</v>
      </c>
      <c r="O268">
        <f t="shared" si="48"/>
        <v>0</v>
      </c>
    </row>
    <row r="269" spans="1:15" x14ac:dyDescent="0.2">
      <c r="A269" s="144" t="s">
        <v>49</v>
      </c>
      <c r="B269" s="144" t="s">
        <v>137</v>
      </c>
      <c r="C269" s="144" t="s">
        <v>49</v>
      </c>
      <c r="D269" s="144" t="s">
        <v>393</v>
      </c>
      <c r="E269" s="144">
        <v>598</v>
      </c>
      <c r="F269" s="144">
        <v>5</v>
      </c>
      <c r="G269" s="145">
        <f t="shared" si="44"/>
        <v>8.3612040133779261E-3</v>
      </c>
      <c r="H269" s="144">
        <v>313</v>
      </c>
      <c r="I269" s="144">
        <v>5</v>
      </c>
      <c r="J269" s="145">
        <f t="shared" si="43"/>
        <v>1.5974440894568689E-2</v>
      </c>
      <c r="K269" s="144">
        <f t="shared" si="46"/>
        <v>911</v>
      </c>
      <c r="L269" s="144">
        <f t="shared" si="46"/>
        <v>10</v>
      </c>
      <c r="M269" s="145">
        <f t="shared" si="45"/>
        <v>1.0976948408342482E-2</v>
      </c>
      <c r="N269">
        <f t="shared" si="47"/>
        <v>1</v>
      </c>
      <c r="O269">
        <f t="shared" si="48"/>
        <v>0</v>
      </c>
    </row>
    <row r="270" spans="1:15" x14ac:dyDescent="0.2">
      <c r="A270" s="144" t="s">
        <v>39</v>
      </c>
      <c r="B270" s="144" t="s">
        <v>127</v>
      </c>
      <c r="C270" s="144" t="s">
        <v>80</v>
      </c>
      <c r="D270" s="144" t="s">
        <v>394</v>
      </c>
      <c r="E270" s="144">
        <v>641</v>
      </c>
      <c r="F270" s="144">
        <v>10</v>
      </c>
      <c r="G270" s="145">
        <f t="shared" si="44"/>
        <v>1.5600624024960999E-2</v>
      </c>
      <c r="H270" s="144">
        <v>272</v>
      </c>
      <c r="I270" s="144">
        <v>0</v>
      </c>
      <c r="J270" s="145">
        <f t="shared" si="43"/>
        <v>0</v>
      </c>
      <c r="K270" s="144">
        <f t="shared" si="46"/>
        <v>913</v>
      </c>
      <c r="L270" s="144">
        <f t="shared" si="46"/>
        <v>10</v>
      </c>
      <c r="M270" s="145">
        <f t="shared" si="45"/>
        <v>1.0952902519167579E-2</v>
      </c>
      <c r="N270">
        <f t="shared" si="47"/>
        <v>1</v>
      </c>
      <c r="O270">
        <f t="shared" si="48"/>
        <v>0</v>
      </c>
    </row>
    <row r="271" spans="1:15" x14ac:dyDescent="0.2">
      <c r="A271" s="144" t="s">
        <v>39</v>
      </c>
      <c r="B271" s="144" t="s">
        <v>127</v>
      </c>
      <c r="C271" s="144" t="s">
        <v>66</v>
      </c>
      <c r="D271" s="144" t="s">
        <v>395</v>
      </c>
      <c r="E271" s="144">
        <v>274</v>
      </c>
      <c r="F271" s="144">
        <v>3</v>
      </c>
      <c r="G271" s="145">
        <f t="shared" si="44"/>
        <v>1.0948905109489052E-2</v>
      </c>
      <c r="H271" s="144">
        <v>0</v>
      </c>
      <c r="I271" s="144">
        <v>0</v>
      </c>
      <c r="J271" s="145">
        <v>0</v>
      </c>
      <c r="K271" s="144">
        <f t="shared" si="46"/>
        <v>274</v>
      </c>
      <c r="L271" s="144">
        <f t="shared" si="46"/>
        <v>3</v>
      </c>
      <c r="M271" s="145">
        <f t="shared" si="45"/>
        <v>1.0948905109489052E-2</v>
      </c>
      <c r="N271">
        <f t="shared" si="47"/>
        <v>1</v>
      </c>
      <c r="O271">
        <f t="shared" si="48"/>
        <v>0</v>
      </c>
    </row>
    <row r="272" spans="1:15" x14ac:dyDescent="0.2">
      <c r="A272" s="144" t="s">
        <v>39</v>
      </c>
      <c r="B272" s="144" t="s">
        <v>127</v>
      </c>
      <c r="C272" s="144" t="s">
        <v>72</v>
      </c>
      <c r="D272" s="144" t="s">
        <v>396</v>
      </c>
      <c r="E272" s="144">
        <v>503</v>
      </c>
      <c r="F272" s="144">
        <v>6</v>
      </c>
      <c r="G272" s="145">
        <f t="shared" si="44"/>
        <v>1.1928429423459244E-2</v>
      </c>
      <c r="H272" s="144">
        <v>137</v>
      </c>
      <c r="I272" s="144">
        <v>1</v>
      </c>
      <c r="J272" s="145">
        <f t="shared" ref="J272:J277" si="49">I272/H272</f>
        <v>7.2992700729927005E-3</v>
      </c>
      <c r="K272" s="144">
        <f t="shared" si="46"/>
        <v>640</v>
      </c>
      <c r="L272" s="144">
        <f t="shared" si="46"/>
        <v>7</v>
      </c>
      <c r="M272" s="145">
        <f t="shared" si="45"/>
        <v>1.0937499999999999E-2</v>
      </c>
      <c r="N272">
        <f t="shared" si="47"/>
        <v>1</v>
      </c>
      <c r="O272">
        <f t="shared" si="48"/>
        <v>0</v>
      </c>
    </row>
    <row r="273" spans="1:15" x14ac:dyDescent="0.2">
      <c r="A273" s="144" t="s">
        <v>39</v>
      </c>
      <c r="B273" s="144" t="s">
        <v>127</v>
      </c>
      <c r="C273" s="144" t="s">
        <v>39</v>
      </c>
      <c r="D273" s="144" t="s">
        <v>397</v>
      </c>
      <c r="E273" s="144">
        <v>416</v>
      </c>
      <c r="F273" s="144">
        <v>4</v>
      </c>
      <c r="G273" s="145">
        <f t="shared" si="44"/>
        <v>9.6153846153846159E-3</v>
      </c>
      <c r="H273" s="144">
        <v>134</v>
      </c>
      <c r="I273" s="144">
        <v>2</v>
      </c>
      <c r="J273" s="145">
        <f t="shared" si="49"/>
        <v>1.4925373134328358E-2</v>
      </c>
      <c r="K273" s="144">
        <f t="shared" si="46"/>
        <v>550</v>
      </c>
      <c r="L273" s="144">
        <f t="shared" si="46"/>
        <v>6</v>
      </c>
      <c r="M273" s="145">
        <f t="shared" si="45"/>
        <v>1.090909090909091E-2</v>
      </c>
      <c r="N273">
        <f t="shared" si="47"/>
        <v>1</v>
      </c>
      <c r="O273">
        <f t="shared" si="48"/>
        <v>0</v>
      </c>
    </row>
    <row r="274" spans="1:15" x14ac:dyDescent="0.2">
      <c r="A274" s="144" t="s">
        <v>53</v>
      </c>
      <c r="B274" s="144" t="s">
        <v>130</v>
      </c>
      <c r="C274" s="144" t="s">
        <v>81</v>
      </c>
      <c r="D274" s="144" t="s">
        <v>81</v>
      </c>
      <c r="E274" s="144">
        <v>8622</v>
      </c>
      <c r="F274" s="144">
        <v>102</v>
      </c>
      <c r="G274" s="145">
        <f t="shared" si="44"/>
        <v>1.1830201809324982E-2</v>
      </c>
      <c r="H274" s="144">
        <v>3870</v>
      </c>
      <c r="I274" s="144">
        <v>34</v>
      </c>
      <c r="J274" s="145">
        <f t="shared" si="49"/>
        <v>8.7855297157622744E-3</v>
      </c>
      <c r="K274" s="144">
        <f t="shared" si="46"/>
        <v>12492</v>
      </c>
      <c r="L274" s="144">
        <f t="shared" si="46"/>
        <v>136</v>
      </c>
      <c r="M274" s="145">
        <f t="shared" si="45"/>
        <v>1.0886967659301952E-2</v>
      </c>
      <c r="N274">
        <f t="shared" si="47"/>
        <v>1</v>
      </c>
      <c r="O274">
        <f t="shared" si="48"/>
        <v>0</v>
      </c>
    </row>
    <row r="275" spans="1:15" x14ac:dyDescent="0.2">
      <c r="A275" s="144" t="s">
        <v>65</v>
      </c>
      <c r="B275" s="144" t="s">
        <v>137</v>
      </c>
      <c r="C275" s="144" t="s">
        <v>73</v>
      </c>
      <c r="D275" s="144" t="s">
        <v>398</v>
      </c>
      <c r="E275" s="144">
        <v>534</v>
      </c>
      <c r="F275" s="144">
        <v>6</v>
      </c>
      <c r="G275" s="145">
        <f t="shared" si="44"/>
        <v>1.1235955056179775E-2</v>
      </c>
      <c r="H275" s="144">
        <v>295</v>
      </c>
      <c r="I275" s="144">
        <v>3</v>
      </c>
      <c r="J275" s="145">
        <f t="shared" si="49"/>
        <v>1.0169491525423728E-2</v>
      </c>
      <c r="K275" s="144">
        <f t="shared" si="46"/>
        <v>829</v>
      </c>
      <c r="L275" s="144">
        <f t="shared" si="46"/>
        <v>9</v>
      </c>
      <c r="M275" s="145">
        <f t="shared" si="45"/>
        <v>1.0856453558504222E-2</v>
      </c>
      <c r="N275">
        <f t="shared" si="47"/>
        <v>1</v>
      </c>
      <c r="O275">
        <f t="shared" si="48"/>
        <v>0</v>
      </c>
    </row>
    <row r="276" spans="1:15" x14ac:dyDescent="0.2">
      <c r="A276" s="144" t="s">
        <v>40</v>
      </c>
      <c r="B276" s="144" t="s">
        <v>127</v>
      </c>
      <c r="C276" s="144" t="s">
        <v>69</v>
      </c>
      <c r="D276" s="144" t="s">
        <v>399</v>
      </c>
      <c r="E276" s="144">
        <v>278</v>
      </c>
      <c r="F276" s="144">
        <v>4</v>
      </c>
      <c r="G276" s="145">
        <f t="shared" si="44"/>
        <v>1.4388489208633094E-2</v>
      </c>
      <c r="H276" s="144">
        <v>91</v>
      </c>
      <c r="I276" s="144">
        <v>0</v>
      </c>
      <c r="J276" s="145">
        <f t="shared" si="49"/>
        <v>0</v>
      </c>
      <c r="K276" s="144">
        <f t="shared" si="46"/>
        <v>369</v>
      </c>
      <c r="L276" s="144">
        <f t="shared" si="46"/>
        <v>4</v>
      </c>
      <c r="M276" s="145">
        <f t="shared" si="45"/>
        <v>1.0840108401084011E-2</v>
      </c>
      <c r="N276">
        <f t="shared" si="47"/>
        <v>1</v>
      </c>
      <c r="O276">
        <f t="shared" si="48"/>
        <v>0</v>
      </c>
    </row>
    <row r="277" spans="1:15" x14ac:dyDescent="0.2">
      <c r="A277" s="144" t="s">
        <v>39</v>
      </c>
      <c r="B277" s="144" t="s">
        <v>127</v>
      </c>
      <c r="C277" s="144" t="s">
        <v>64</v>
      </c>
      <c r="D277" s="144" t="s">
        <v>400</v>
      </c>
      <c r="E277" s="144">
        <v>446</v>
      </c>
      <c r="F277" s="144">
        <v>6</v>
      </c>
      <c r="G277" s="145">
        <f t="shared" si="44"/>
        <v>1.3452914798206279E-2</v>
      </c>
      <c r="H277" s="144">
        <v>200</v>
      </c>
      <c r="I277" s="144">
        <v>1</v>
      </c>
      <c r="J277" s="145">
        <f t="shared" si="49"/>
        <v>5.0000000000000001E-3</v>
      </c>
      <c r="K277" s="144">
        <f t="shared" si="46"/>
        <v>646</v>
      </c>
      <c r="L277" s="144">
        <f t="shared" si="46"/>
        <v>7</v>
      </c>
      <c r="M277" s="145">
        <f t="shared" si="45"/>
        <v>1.0835913312693499E-2</v>
      </c>
      <c r="N277">
        <f t="shared" si="47"/>
        <v>1</v>
      </c>
      <c r="O277">
        <f t="shared" si="48"/>
        <v>0</v>
      </c>
    </row>
    <row r="278" spans="1:15" x14ac:dyDescent="0.2">
      <c r="A278" s="144" t="s">
        <v>39</v>
      </c>
      <c r="B278" s="144" t="s">
        <v>127</v>
      </c>
      <c r="C278" s="144" t="s">
        <v>39</v>
      </c>
      <c r="D278" s="144" t="s">
        <v>401</v>
      </c>
      <c r="E278" s="144">
        <v>185</v>
      </c>
      <c r="F278" s="144">
        <v>2</v>
      </c>
      <c r="G278" s="145">
        <f t="shared" si="44"/>
        <v>1.0810810810810811E-2</v>
      </c>
      <c r="H278" s="144">
        <v>0</v>
      </c>
      <c r="I278" s="144">
        <v>0</v>
      </c>
      <c r="J278" s="145">
        <v>0</v>
      </c>
      <c r="K278" s="144">
        <f t="shared" si="46"/>
        <v>185</v>
      </c>
      <c r="L278" s="144">
        <f t="shared" si="46"/>
        <v>2</v>
      </c>
      <c r="M278" s="145">
        <f t="shared" si="45"/>
        <v>1.0810810810810811E-2</v>
      </c>
      <c r="N278">
        <f t="shared" si="47"/>
        <v>1</v>
      </c>
      <c r="O278">
        <f t="shared" si="48"/>
        <v>0</v>
      </c>
    </row>
    <row r="279" spans="1:15" x14ac:dyDescent="0.2">
      <c r="A279" s="144" t="s">
        <v>65</v>
      </c>
      <c r="B279" s="144" t="s">
        <v>137</v>
      </c>
      <c r="C279" s="144" t="s">
        <v>73</v>
      </c>
      <c r="D279" s="144" t="s">
        <v>402</v>
      </c>
      <c r="E279" s="144">
        <v>618</v>
      </c>
      <c r="F279" s="144">
        <v>8</v>
      </c>
      <c r="G279" s="145">
        <f t="shared" si="44"/>
        <v>1.2944983818770227E-2</v>
      </c>
      <c r="H279" s="144">
        <v>308</v>
      </c>
      <c r="I279" s="144">
        <v>2</v>
      </c>
      <c r="J279" s="145">
        <f>I279/H279</f>
        <v>6.4935064935064939E-3</v>
      </c>
      <c r="K279" s="144">
        <f t="shared" si="46"/>
        <v>926</v>
      </c>
      <c r="L279" s="144">
        <f t="shared" si="46"/>
        <v>10</v>
      </c>
      <c r="M279" s="145">
        <f t="shared" si="45"/>
        <v>1.079913606911447E-2</v>
      </c>
      <c r="N279">
        <f t="shared" si="47"/>
        <v>1</v>
      </c>
      <c r="O279">
        <f t="shared" si="48"/>
        <v>0</v>
      </c>
    </row>
    <row r="280" spans="1:15" x14ac:dyDescent="0.2">
      <c r="A280" s="144" t="s">
        <v>39</v>
      </c>
      <c r="B280" s="144" t="s">
        <v>127</v>
      </c>
      <c r="C280" s="144" t="s">
        <v>64</v>
      </c>
      <c r="D280" s="144" t="s">
        <v>403</v>
      </c>
      <c r="E280" s="144">
        <v>278</v>
      </c>
      <c r="F280" s="144">
        <v>3</v>
      </c>
      <c r="G280" s="145">
        <f t="shared" si="44"/>
        <v>1.0791366906474821E-2</v>
      </c>
      <c r="H280" s="144">
        <v>0</v>
      </c>
      <c r="I280" s="144">
        <v>0</v>
      </c>
      <c r="J280" s="145">
        <v>0</v>
      </c>
      <c r="K280" s="144">
        <f t="shared" si="46"/>
        <v>278</v>
      </c>
      <c r="L280" s="144">
        <f t="shared" si="46"/>
        <v>3</v>
      </c>
      <c r="M280" s="145">
        <f t="shared" si="45"/>
        <v>1.0791366906474821E-2</v>
      </c>
      <c r="N280">
        <f t="shared" si="47"/>
        <v>1</v>
      </c>
      <c r="O280">
        <f t="shared" si="48"/>
        <v>0</v>
      </c>
    </row>
    <row r="281" spans="1:15" x14ac:dyDescent="0.2">
      <c r="A281" s="144" t="s">
        <v>76</v>
      </c>
      <c r="B281" s="144" t="s">
        <v>130</v>
      </c>
      <c r="C281" s="144" t="s">
        <v>75</v>
      </c>
      <c r="D281" s="144" t="s">
        <v>404</v>
      </c>
      <c r="E281" s="144">
        <v>543</v>
      </c>
      <c r="F281" s="144">
        <v>7</v>
      </c>
      <c r="G281" s="145">
        <f t="shared" si="44"/>
        <v>1.289134438305709E-2</v>
      </c>
      <c r="H281" s="144">
        <v>294</v>
      </c>
      <c r="I281" s="144">
        <v>2</v>
      </c>
      <c r="J281" s="145">
        <f>I281/H281</f>
        <v>6.8027210884353739E-3</v>
      </c>
      <c r="K281" s="144">
        <f t="shared" si="46"/>
        <v>837</v>
      </c>
      <c r="L281" s="144">
        <f t="shared" si="46"/>
        <v>9</v>
      </c>
      <c r="M281" s="145">
        <f t="shared" si="45"/>
        <v>1.0752688172043012E-2</v>
      </c>
      <c r="N281">
        <f t="shared" si="47"/>
        <v>1</v>
      </c>
      <c r="O281">
        <f t="shared" si="48"/>
        <v>0</v>
      </c>
    </row>
    <row r="282" spans="1:15" x14ac:dyDescent="0.2">
      <c r="A282" s="144" t="s">
        <v>53</v>
      </c>
      <c r="B282" s="144" t="s">
        <v>130</v>
      </c>
      <c r="C282" s="144" t="s">
        <v>81</v>
      </c>
      <c r="D282" s="144" t="s">
        <v>405</v>
      </c>
      <c r="E282" s="144">
        <v>2410</v>
      </c>
      <c r="F282" s="144">
        <v>31</v>
      </c>
      <c r="G282" s="145">
        <f t="shared" si="44"/>
        <v>1.2863070539419087E-2</v>
      </c>
      <c r="H282" s="144">
        <v>1228</v>
      </c>
      <c r="I282" s="144">
        <v>8</v>
      </c>
      <c r="J282" s="145">
        <f>I282/H282</f>
        <v>6.5146579804560263E-3</v>
      </c>
      <c r="K282" s="144">
        <f t="shared" si="46"/>
        <v>3638</v>
      </c>
      <c r="L282" s="144">
        <f t="shared" si="46"/>
        <v>39</v>
      </c>
      <c r="M282" s="145">
        <f t="shared" si="45"/>
        <v>1.0720175920835623E-2</v>
      </c>
      <c r="N282">
        <f t="shared" si="47"/>
        <v>1</v>
      </c>
      <c r="O282">
        <f t="shared" si="48"/>
        <v>0</v>
      </c>
    </row>
    <row r="283" spans="1:15" x14ac:dyDescent="0.2">
      <c r="A283" s="144" t="s">
        <v>65</v>
      </c>
      <c r="B283" s="144" t="s">
        <v>142</v>
      </c>
      <c r="C283" s="144" t="s">
        <v>65</v>
      </c>
      <c r="D283" s="144" t="s">
        <v>406</v>
      </c>
      <c r="E283" s="144">
        <v>490</v>
      </c>
      <c r="F283" s="144">
        <v>5</v>
      </c>
      <c r="G283" s="145">
        <f t="shared" si="44"/>
        <v>1.020408163265306E-2</v>
      </c>
      <c r="H283" s="144">
        <v>443</v>
      </c>
      <c r="I283" s="144">
        <v>5</v>
      </c>
      <c r="J283" s="145">
        <f>I283/H283</f>
        <v>1.1286681715575621E-2</v>
      </c>
      <c r="K283" s="144">
        <f t="shared" si="46"/>
        <v>933</v>
      </c>
      <c r="L283" s="144">
        <f t="shared" si="46"/>
        <v>10</v>
      </c>
      <c r="M283" s="145">
        <f t="shared" si="45"/>
        <v>1.0718113612004287E-2</v>
      </c>
      <c r="N283">
        <f t="shared" si="47"/>
        <v>1</v>
      </c>
      <c r="O283">
        <f t="shared" si="48"/>
        <v>0</v>
      </c>
    </row>
    <row r="284" spans="1:15" x14ac:dyDescent="0.2">
      <c r="A284" s="144" t="s">
        <v>20</v>
      </c>
      <c r="B284" s="144" t="s">
        <v>178</v>
      </c>
      <c r="C284" s="144" t="s">
        <v>42</v>
      </c>
      <c r="D284" s="144" t="s">
        <v>407</v>
      </c>
      <c r="E284" s="144">
        <v>280</v>
      </c>
      <c r="F284" s="144">
        <v>3</v>
      </c>
      <c r="G284" s="145">
        <f t="shared" si="44"/>
        <v>1.0714285714285714E-2</v>
      </c>
      <c r="H284" s="144">
        <v>0</v>
      </c>
      <c r="I284" s="144">
        <v>0</v>
      </c>
      <c r="J284" s="145">
        <v>0</v>
      </c>
      <c r="K284" s="144">
        <f t="shared" si="46"/>
        <v>280</v>
      </c>
      <c r="L284" s="144">
        <f t="shared" si="46"/>
        <v>3</v>
      </c>
      <c r="M284" s="145">
        <f t="shared" si="45"/>
        <v>1.0714285714285714E-2</v>
      </c>
      <c r="N284">
        <f t="shared" si="47"/>
        <v>1</v>
      </c>
      <c r="O284">
        <f t="shared" si="48"/>
        <v>0</v>
      </c>
    </row>
    <row r="285" spans="1:15" x14ac:dyDescent="0.2">
      <c r="A285" s="144" t="s">
        <v>49</v>
      </c>
      <c r="B285" s="144" t="s">
        <v>137</v>
      </c>
      <c r="C285" s="144" t="s">
        <v>49</v>
      </c>
      <c r="D285" s="144" t="s">
        <v>408</v>
      </c>
      <c r="E285" s="144">
        <v>432</v>
      </c>
      <c r="F285" s="144">
        <v>5</v>
      </c>
      <c r="G285" s="145">
        <f t="shared" si="44"/>
        <v>1.1574074074074073E-2</v>
      </c>
      <c r="H285" s="144">
        <v>131</v>
      </c>
      <c r="I285" s="144">
        <v>1</v>
      </c>
      <c r="J285" s="145">
        <f t="shared" ref="J285:J294" si="50">I285/H285</f>
        <v>7.6335877862595417E-3</v>
      </c>
      <c r="K285" s="144">
        <f t="shared" si="46"/>
        <v>563</v>
      </c>
      <c r="L285" s="144">
        <f t="shared" si="46"/>
        <v>6</v>
      </c>
      <c r="M285" s="145">
        <f t="shared" si="45"/>
        <v>1.0657193605683837E-2</v>
      </c>
      <c r="N285">
        <f t="shared" si="47"/>
        <v>1</v>
      </c>
      <c r="O285">
        <f t="shared" si="48"/>
        <v>0</v>
      </c>
    </row>
    <row r="286" spans="1:15" x14ac:dyDescent="0.2">
      <c r="A286" s="144" t="s">
        <v>53</v>
      </c>
      <c r="B286" s="144" t="s">
        <v>130</v>
      </c>
      <c r="C286" s="144" t="s">
        <v>70</v>
      </c>
      <c r="D286" s="144" t="s">
        <v>409</v>
      </c>
      <c r="E286" s="144">
        <v>1061</v>
      </c>
      <c r="F286" s="144">
        <v>12</v>
      </c>
      <c r="G286" s="145">
        <f t="shared" si="44"/>
        <v>1.1310084825636193E-2</v>
      </c>
      <c r="H286" s="144">
        <v>253</v>
      </c>
      <c r="I286" s="144">
        <v>2</v>
      </c>
      <c r="J286" s="145">
        <f t="shared" si="50"/>
        <v>7.9051383399209481E-3</v>
      </c>
      <c r="K286" s="144">
        <f t="shared" si="46"/>
        <v>1314</v>
      </c>
      <c r="L286" s="144">
        <f t="shared" si="46"/>
        <v>14</v>
      </c>
      <c r="M286" s="145">
        <f t="shared" si="45"/>
        <v>1.06544901065449E-2</v>
      </c>
      <c r="N286">
        <f t="shared" si="47"/>
        <v>1</v>
      </c>
      <c r="O286">
        <f t="shared" si="48"/>
        <v>0</v>
      </c>
    </row>
    <row r="287" spans="1:15" x14ac:dyDescent="0.2">
      <c r="A287" s="144" t="s">
        <v>53</v>
      </c>
      <c r="B287" s="144" t="s">
        <v>130</v>
      </c>
      <c r="C287" s="144" t="s">
        <v>81</v>
      </c>
      <c r="D287" s="144" t="s">
        <v>410</v>
      </c>
      <c r="E287" s="144">
        <v>930</v>
      </c>
      <c r="F287" s="144">
        <v>11</v>
      </c>
      <c r="G287" s="145">
        <f t="shared" si="44"/>
        <v>1.1827956989247311E-2</v>
      </c>
      <c r="H287" s="144">
        <v>385</v>
      </c>
      <c r="I287" s="144">
        <v>3</v>
      </c>
      <c r="J287" s="145">
        <f t="shared" si="50"/>
        <v>7.7922077922077922E-3</v>
      </c>
      <c r="K287" s="144">
        <f t="shared" si="46"/>
        <v>1315</v>
      </c>
      <c r="L287" s="144">
        <f t="shared" si="46"/>
        <v>14</v>
      </c>
      <c r="M287" s="145">
        <f t="shared" si="45"/>
        <v>1.064638783269962E-2</v>
      </c>
      <c r="N287">
        <f t="shared" si="47"/>
        <v>1</v>
      </c>
      <c r="O287">
        <f t="shared" si="48"/>
        <v>0</v>
      </c>
    </row>
    <row r="288" spans="1:15" x14ac:dyDescent="0.2">
      <c r="A288" s="144" t="s">
        <v>49</v>
      </c>
      <c r="B288" s="144" t="s">
        <v>137</v>
      </c>
      <c r="C288" s="144" t="s">
        <v>41</v>
      </c>
      <c r="D288" s="144" t="s">
        <v>411</v>
      </c>
      <c r="E288" s="144">
        <v>718</v>
      </c>
      <c r="F288" s="144">
        <v>8</v>
      </c>
      <c r="G288" s="145">
        <f t="shared" si="44"/>
        <v>1.1142061281337047E-2</v>
      </c>
      <c r="H288" s="144">
        <v>504</v>
      </c>
      <c r="I288" s="144">
        <v>5</v>
      </c>
      <c r="J288" s="145">
        <f t="shared" si="50"/>
        <v>9.9206349206349201E-3</v>
      </c>
      <c r="K288" s="144">
        <f t="shared" si="46"/>
        <v>1222</v>
      </c>
      <c r="L288" s="144">
        <f t="shared" si="46"/>
        <v>13</v>
      </c>
      <c r="M288" s="145">
        <f t="shared" si="45"/>
        <v>1.0638297872340425E-2</v>
      </c>
      <c r="N288">
        <f t="shared" si="47"/>
        <v>1</v>
      </c>
      <c r="O288">
        <f t="shared" si="48"/>
        <v>0</v>
      </c>
    </row>
    <row r="289" spans="1:15" x14ac:dyDescent="0.2">
      <c r="A289" s="144" t="s">
        <v>40</v>
      </c>
      <c r="B289" s="144" t="s">
        <v>127</v>
      </c>
      <c r="C289" s="144" t="s">
        <v>46</v>
      </c>
      <c r="D289" s="144" t="s">
        <v>412</v>
      </c>
      <c r="E289" s="144">
        <v>425</v>
      </c>
      <c r="F289" s="144">
        <v>6</v>
      </c>
      <c r="G289" s="145">
        <f t="shared" si="44"/>
        <v>1.411764705882353E-2</v>
      </c>
      <c r="H289" s="144">
        <v>234</v>
      </c>
      <c r="I289" s="144">
        <v>1</v>
      </c>
      <c r="J289" s="145">
        <f t="shared" si="50"/>
        <v>4.2735042735042739E-3</v>
      </c>
      <c r="K289" s="144">
        <f t="shared" si="46"/>
        <v>659</v>
      </c>
      <c r="L289" s="144">
        <f t="shared" si="46"/>
        <v>7</v>
      </c>
      <c r="M289" s="145">
        <f t="shared" si="45"/>
        <v>1.0622154779969651E-2</v>
      </c>
      <c r="N289">
        <f t="shared" si="47"/>
        <v>1</v>
      </c>
      <c r="O289">
        <f t="shared" si="48"/>
        <v>0</v>
      </c>
    </row>
    <row r="290" spans="1:15" x14ac:dyDescent="0.2">
      <c r="A290" s="144" t="s">
        <v>76</v>
      </c>
      <c r="B290" s="144" t="s">
        <v>130</v>
      </c>
      <c r="C290" s="144" t="s">
        <v>76</v>
      </c>
      <c r="D290" s="144" t="s">
        <v>413</v>
      </c>
      <c r="E290" s="144">
        <v>484</v>
      </c>
      <c r="F290" s="144">
        <v>4</v>
      </c>
      <c r="G290" s="145">
        <f t="shared" si="44"/>
        <v>8.2644628099173556E-3</v>
      </c>
      <c r="H290" s="144">
        <v>175</v>
      </c>
      <c r="I290" s="144">
        <v>3</v>
      </c>
      <c r="J290" s="145">
        <f t="shared" si="50"/>
        <v>1.7142857142857144E-2</v>
      </c>
      <c r="K290" s="144">
        <f t="shared" si="46"/>
        <v>659</v>
      </c>
      <c r="L290" s="144">
        <f t="shared" si="46"/>
        <v>7</v>
      </c>
      <c r="M290" s="145">
        <f t="shared" si="45"/>
        <v>1.0622154779969651E-2</v>
      </c>
      <c r="N290">
        <f t="shared" si="47"/>
        <v>1</v>
      </c>
      <c r="O290">
        <f t="shared" si="48"/>
        <v>0</v>
      </c>
    </row>
    <row r="291" spans="1:15" x14ac:dyDescent="0.2">
      <c r="A291" s="144" t="s">
        <v>49</v>
      </c>
      <c r="B291" s="144" t="s">
        <v>137</v>
      </c>
      <c r="C291" s="144" t="s">
        <v>57</v>
      </c>
      <c r="D291" s="144" t="s">
        <v>414</v>
      </c>
      <c r="E291" s="144">
        <v>647</v>
      </c>
      <c r="F291" s="144">
        <v>7</v>
      </c>
      <c r="G291" s="145">
        <f t="shared" si="44"/>
        <v>1.0819165378670788E-2</v>
      </c>
      <c r="H291" s="144">
        <v>201</v>
      </c>
      <c r="I291" s="144">
        <v>2</v>
      </c>
      <c r="J291" s="145">
        <f t="shared" si="50"/>
        <v>9.9502487562189053E-3</v>
      </c>
      <c r="K291" s="144">
        <f t="shared" si="46"/>
        <v>848</v>
      </c>
      <c r="L291" s="144">
        <f t="shared" si="46"/>
        <v>9</v>
      </c>
      <c r="M291" s="145">
        <f t="shared" si="45"/>
        <v>1.0613207547169811E-2</v>
      </c>
      <c r="N291">
        <f t="shared" si="47"/>
        <v>1</v>
      </c>
      <c r="O291">
        <f t="shared" si="48"/>
        <v>0</v>
      </c>
    </row>
    <row r="292" spans="1:15" x14ac:dyDescent="0.2">
      <c r="A292" s="144" t="s">
        <v>65</v>
      </c>
      <c r="B292" s="144" t="s">
        <v>142</v>
      </c>
      <c r="C292" s="144" t="s">
        <v>65</v>
      </c>
      <c r="D292" s="144" t="s">
        <v>415</v>
      </c>
      <c r="E292" s="144">
        <v>671</v>
      </c>
      <c r="F292" s="144">
        <v>6</v>
      </c>
      <c r="G292" s="145">
        <f t="shared" si="44"/>
        <v>8.9418777943368107E-3</v>
      </c>
      <c r="H292" s="144">
        <v>366</v>
      </c>
      <c r="I292" s="144">
        <v>5</v>
      </c>
      <c r="J292" s="145">
        <f t="shared" si="50"/>
        <v>1.3661202185792349E-2</v>
      </c>
      <c r="K292" s="144">
        <f t="shared" si="46"/>
        <v>1037</v>
      </c>
      <c r="L292" s="144">
        <f t="shared" si="46"/>
        <v>11</v>
      </c>
      <c r="M292" s="145">
        <f t="shared" si="45"/>
        <v>1.0607521697203472E-2</v>
      </c>
      <c r="N292">
        <f t="shared" si="47"/>
        <v>1</v>
      </c>
      <c r="O292">
        <f t="shared" si="48"/>
        <v>0</v>
      </c>
    </row>
    <row r="293" spans="1:15" x14ac:dyDescent="0.2">
      <c r="A293" s="144" t="s">
        <v>53</v>
      </c>
      <c r="B293" s="144" t="s">
        <v>130</v>
      </c>
      <c r="C293" s="144" t="s">
        <v>81</v>
      </c>
      <c r="D293" s="144" t="s">
        <v>416</v>
      </c>
      <c r="E293" s="144">
        <v>908</v>
      </c>
      <c r="F293" s="144">
        <v>9</v>
      </c>
      <c r="G293" s="145">
        <f t="shared" si="44"/>
        <v>9.911894273127754E-3</v>
      </c>
      <c r="H293" s="144">
        <v>510</v>
      </c>
      <c r="I293" s="144">
        <v>6</v>
      </c>
      <c r="J293" s="145">
        <f t="shared" si="50"/>
        <v>1.1764705882352941E-2</v>
      </c>
      <c r="K293" s="144">
        <f t="shared" si="46"/>
        <v>1418</v>
      </c>
      <c r="L293" s="144">
        <f t="shared" si="46"/>
        <v>15</v>
      </c>
      <c r="M293" s="145">
        <f t="shared" si="45"/>
        <v>1.0578279266572637E-2</v>
      </c>
      <c r="N293">
        <f t="shared" si="47"/>
        <v>1</v>
      </c>
      <c r="O293">
        <f t="shared" si="48"/>
        <v>0</v>
      </c>
    </row>
    <row r="294" spans="1:15" x14ac:dyDescent="0.2">
      <c r="A294" s="144" t="s">
        <v>53</v>
      </c>
      <c r="B294" s="144" t="s">
        <v>130</v>
      </c>
      <c r="C294" s="144" t="s">
        <v>63</v>
      </c>
      <c r="D294" s="144" t="s">
        <v>417</v>
      </c>
      <c r="E294" s="144">
        <v>818</v>
      </c>
      <c r="F294" s="144">
        <v>6</v>
      </c>
      <c r="G294" s="145">
        <f t="shared" si="44"/>
        <v>7.3349633251833741E-3</v>
      </c>
      <c r="H294" s="144">
        <v>318</v>
      </c>
      <c r="I294" s="144">
        <v>6</v>
      </c>
      <c r="J294" s="145">
        <f t="shared" si="50"/>
        <v>1.8867924528301886E-2</v>
      </c>
      <c r="K294" s="144">
        <f t="shared" si="46"/>
        <v>1136</v>
      </c>
      <c r="L294" s="144">
        <f t="shared" si="46"/>
        <v>12</v>
      </c>
      <c r="M294" s="145">
        <f t="shared" si="45"/>
        <v>1.0563380281690141E-2</v>
      </c>
      <c r="N294">
        <f t="shared" si="47"/>
        <v>1</v>
      </c>
      <c r="O294">
        <f t="shared" si="48"/>
        <v>0</v>
      </c>
    </row>
    <row r="295" spans="1:15" x14ac:dyDescent="0.2">
      <c r="A295" s="144" t="s">
        <v>76</v>
      </c>
      <c r="B295" s="144" t="s">
        <v>130</v>
      </c>
      <c r="C295" s="144" t="s">
        <v>61</v>
      </c>
      <c r="D295" s="144" t="s">
        <v>418</v>
      </c>
      <c r="E295" s="144">
        <v>379</v>
      </c>
      <c r="F295" s="144">
        <v>4</v>
      </c>
      <c r="G295" s="145">
        <f t="shared" si="44"/>
        <v>1.0554089709762533E-2</v>
      </c>
      <c r="H295" s="144">
        <v>0</v>
      </c>
      <c r="I295" s="144">
        <v>0</v>
      </c>
      <c r="J295" s="145">
        <v>0</v>
      </c>
      <c r="K295" s="144">
        <f t="shared" si="46"/>
        <v>379</v>
      </c>
      <c r="L295" s="144">
        <f t="shared" si="46"/>
        <v>4</v>
      </c>
      <c r="M295" s="145">
        <f t="shared" si="45"/>
        <v>1.0554089709762533E-2</v>
      </c>
      <c r="N295">
        <f t="shared" si="47"/>
        <v>1</v>
      </c>
      <c r="O295">
        <f t="shared" si="48"/>
        <v>0</v>
      </c>
    </row>
    <row r="296" spans="1:15" x14ac:dyDescent="0.2">
      <c r="A296" s="144" t="s">
        <v>40</v>
      </c>
      <c r="B296" s="144" t="s">
        <v>127</v>
      </c>
      <c r="C296" s="144" t="s">
        <v>69</v>
      </c>
      <c r="D296" s="144" t="s">
        <v>419</v>
      </c>
      <c r="E296" s="144">
        <v>383</v>
      </c>
      <c r="F296" s="144">
        <v>4</v>
      </c>
      <c r="G296" s="145">
        <f t="shared" si="44"/>
        <v>1.0443864229765013E-2</v>
      </c>
      <c r="H296" s="144">
        <v>92</v>
      </c>
      <c r="I296" s="144">
        <v>1</v>
      </c>
      <c r="J296" s="145">
        <f t="shared" ref="J296:J309" si="51">I296/H296</f>
        <v>1.0869565217391304E-2</v>
      </c>
      <c r="K296" s="144">
        <f t="shared" si="46"/>
        <v>475</v>
      </c>
      <c r="L296" s="144">
        <f t="shared" si="46"/>
        <v>5</v>
      </c>
      <c r="M296" s="145">
        <f t="shared" si="45"/>
        <v>1.0526315789473684E-2</v>
      </c>
      <c r="N296">
        <f t="shared" si="47"/>
        <v>1</v>
      </c>
      <c r="O296">
        <f t="shared" si="48"/>
        <v>0</v>
      </c>
    </row>
    <row r="297" spans="1:15" x14ac:dyDescent="0.2">
      <c r="A297" s="144" t="s">
        <v>40</v>
      </c>
      <c r="B297" s="144" t="s">
        <v>127</v>
      </c>
      <c r="C297" s="144" t="s">
        <v>69</v>
      </c>
      <c r="D297" s="144" t="s">
        <v>420</v>
      </c>
      <c r="E297" s="144">
        <v>306</v>
      </c>
      <c r="F297" s="144">
        <v>3</v>
      </c>
      <c r="G297" s="145">
        <f t="shared" si="44"/>
        <v>9.8039215686274508E-3</v>
      </c>
      <c r="H297" s="144">
        <v>77</v>
      </c>
      <c r="I297" s="144">
        <v>1</v>
      </c>
      <c r="J297" s="145">
        <f t="shared" si="51"/>
        <v>1.2987012987012988E-2</v>
      </c>
      <c r="K297" s="144">
        <f t="shared" si="46"/>
        <v>383</v>
      </c>
      <c r="L297" s="144">
        <f t="shared" si="46"/>
        <v>4</v>
      </c>
      <c r="M297" s="145">
        <f t="shared" si="45"/>
        <v>1.0443864229765013E-2</v>
      </c>
      <c r="N297">
        <f t="shared" si="47"/>
        <v>1</v>
      </c>
      <c r="O297">
        <f t="shared" si="48"/>
        <v>0</v>
      </c>
    </row>
    <row r="298" spans="1:15" x14ac:dyDescent="0.2">
      <c r="A298" s="144" t="s">
        <v>65</v>
      </c>
      <c r="B298" s="144" t="s">
        <v>137</v>
      </c>
      <c r="C298" s="144" t="s">
        <v>73</v>
      </c>
      <c r="D298" s="144" t="s">
        <v>421</v>
      </c>
      <c r="E298" s="144">
        <v>418</v>
      </c>
      <c r="F298" s="144">
        <v>5</v>
      </c>
      <c r="G298" s="145">
        <f t="shared" si="44"/>
        <v>1.1961722488038277E-2</v>
      </c>
      <c r="H298" s="144">
        <v>62</v>
      </c>
      <c r="I298" s="144">
        <v>0</v>
      </c>
      <c r="J298" s="145">
        <f t="shared" si="51"/>
        <v>0</v>
      </c>
      <c r="K298" s="144">
        <f t="shared" si="46"/>
        <v>480</v>
      </c>
      <c r="L298" s="144">
        <f t="shared" si="46"/>
        <v>5</v>
      </c>
      <c r="M298" s="145">
        <f t="shared" si="45"/>
        <v>1.0416666666666666E-2</v>
      </c>
      <c r="N298">
        <f t="shared" si="47"/>
        <v>1</v>
      </c>
      <c r="O298">
        <f t="shared" si="48"/>
        <v>0</v>
      </c>
    </row>
    <row r="299" spans="1:15" x14ac:dyDescent="0.2">
      <c r="A299" s="144" t="s">
        <v>65</v>
      </c>
      <c r="B299" s="144" t="s">
        <v>137</v>
      </c>
      <c r="C299" s="144" t="s">
        <v>73</v>
      </c>
      <c r="D299" s="144" t="s">
        <v>422</v>
      </c>
      <c r="E299" s="144">
        <v>645</v>
      </c>
      <c r="F299" s="144">
        <v>7</v>
      </c>
      <c r="G299" s="145">
        <f t="shared" si="44"/>
        <v>1.0852713178294573E-2</v>
      </c>
      <c r="H299" s="144">
        <v>222</v>
      </c>
      <c r="I299" s="144">
        <v>2</v>
      </c>
      <c r="J299" s="145">
        <f t="shared" si="51"/>
        <v>9.0090090090090089E-3</v>
      </c>
      <c r="K299" s="144">
        <f t="shared" si="46"/>
        <v>867</v>
      </c>
      <c r="L299" s="144">
        <f t="shared" si="46"/>
        <v>9</v>
      </c>
      <c r="M299" s="145">
        <f t="shared" si="45"/>
        <v>1.0380622837370242E-2</v>
      </c>
      <c r="N299">
        <f t="shared" si="47"/>
        <v>1</v>
      </c>
      <c r="O299">
        <f t="shared" si="48"/>
        <v>0</v>
      </c>
    </row>
    <row r="300" spans="1:15" x14ac:dyDescent="0.2">
      <c r="A300" s="144" t="s">
        <v>49</v>
      </c>
      <c r="B300" s="144" t="s">
        <v>137</v>
      </c>
      <c r="C300" s="144" t="s">
        <v>49</v>
      </c>
      <c r="D300" s="144" t="s">
        <v>423</v>
      </c>
      <c r="E300" s="144">
        <v>983</v>
      </c>
      <c r="F300" s="144">
        <v>6</v>
      </c>
      <c r="G300" s="145">
        <f t="shared" si="44"/>
        <v>6.1037639877924718E-3</v>
      </c>
      <c r="H300" s="144">
        <v>559</v>
      </c>
      <c r="I300" s="144">
        <v>10</v>
      </c>
      <c r="J300" s="145">
        <f t="shared" si="51"/>
        <v>1.7889087656529516E-2</v>
      </c>
      <c r="K300" s="144">
        <f t="shared" si="46"/>
        <v>1542</v>
      </c>
      <c r="L300" s="144">
        <f t="shared" si="46"/>
        <v>16</v>
      </c>
      <c r="M300" s="145">
        <f t="shared" si="45"/>
        <v>1.0376134889753566E-2</v>
      </c>
      <c r="N300">
        <f t="shared" si="47"/>
        <v>1</v>
      </c>
      <c r="O300">
        <f t="shared" si="48"/>
        <v>0</v>
      </c>
    </row>
    <row r="301" spans="1:15" x14ac:dyDescent="0.2">
      <c r="A301" s="144" t="s">
        <v>59</v>
      </c>
      <c r="B301" s="144" t="s">
        <v>130</v>
      </c>
      <c r="C301" s="144" t="s">
        <v>360</v>
      </c>
      <c r="D301" s="144" t="s">
        <v>424</v>
      </c>
      <c r="E301" s="144">
        <v>276</v>
      </c>
      <c r="F301" s="144">
        <v>1</v>
      </c>
      <c r="G301" s="145">
        <f t="shared" si="44"/>
        <v>3.6231884057971015E-3</v>
      </c>
      <c r="H301" s="144">
        <v>110</v>
      </c>
      <c r="I301" s="144">
        <v>3</v>
      </c>
      <c r="J301" s="145">
        <f t="shared" si="51"/>
        <v>2.7272727272727271E-2</v>
      </c>
      <c r="K301" s="144">
        <f t="shared" si="46"/>
        <v>386</v>
      </c>
      <c r="L301" s="144">
        <f t="shared" si="46"/>
        <v>4</v>
      </c>
      <c r="M301" s="145">
        <f t="shared" si="45"/>
        <v>1.0362694300518135E-2</v>
      </c>
      <c r="N301">
        <f t="shared" si="47"/>
        <v>1</v>
      </c>
      <c r="O301">
        <f t="shared" si="48"/>
        <v>0</v>
      </c>
    </row>
    <row r="302" spans="1:15" x14ac:dyDescent="0.2">
      <c r="A302" s="144" t="s">
        <v>49</v>
      </c>
      <c r="B302" s="144" t="s">
        <v>137</v>
      </c>
      <c r="C302" s="144" t="s">
        <v>57</v>
      </c>
      <c r="D302" s="144" t="s">
        <v>425</v>
      </c>
      <c r="E302" s="144">
        <v>751</v>
      </c>
      <c r="F302" s="144">
        <v>11</v>
      </c>
      <c r="G302" s="145">
        <f t="shared" si="44"/>
        <v>1.4647137150466045E-2</v>
      </c>
      <c r="H302" s="144">
        <v>311</v>
      </c>
      <c r="I302" s="144">
        <v>0</v>
      </c>
      <c r="J302" s="145">
        <f t="shared" si="51"/>
        <v>0</v>
      </c>
      <c r="K302" s="144">
        <f t="shared" si="46"/>
        <v>1062</v>
      </c>
      <c r="L302" s="144">
        <f t="shared" si="46"/>
        <v>11</v>
      </c>
      <c r="M302" s="145">
        <f t="shared" si="45"/>
        <v>1.0357815442561206E-2</v>
      </c>
      <c r="N302">
        <f t="shared" si="47"/>
        <v>1</v>
      </c>
      <c r="O302">
        <f t="shared" si="48"/>
        <v>0</v>
      </c>
    </row>
    <row r="303" spans="1:15" x14ac:dyDescent="0.2">
      <c r="A303" s="144" t="s">
        <v>39</v>
      </c>
      <c r="B303" s="144" t="s">
        <v>127</v>
      </c>
      <c r="C303" s="144" t="s">
        <v>78</v>
      </c>
      <c r="D303" s="144" t="s">
        <v>426</v>
      </c>
      <c r="E303" s="144">
        <v>617</v>
      </c>
      <c r="F303" s="144">
        <v>6</v>
      </c>
      <c r="G303" s="145">
        <f t="shared" si="44"/>
        <v>9.7244732576985422E-3</v>
      </c>
      <c r="H303" s="144">
        <v>349</v>
      </c>
      <c r="I303" s="144">
        <v>4</v>
      </c>
      <c r="J303" s="145">
        <f t="shared" si="51"/>
        <v>1.1461318051575931E-2</v>
      </c>
      <c r="K303" s="144">
        <f t="shared" si="46"/>
        <v>966</v>
      </c>
      <c r="L303" s="144">
        <f t="shared" si="46"/>
        <v>10</v>
      </c>
      <c r="M303" s="145">
        <f t="shared" si="45"/>
        <v>1.0351966873706004E-2</v>
      </c>
      <c r="N303">
        <f t="shared" si="47"/>
        <v>1</v>
      </c>
      <c r="O303">
        <f t="shared" si="48"/>
        <v>0</v>
      </c>
    </row>
    <row r="304" spans="1:15" x14ac:dyDescent="0.2">
      <c r="A304" s="144" t="s">
        <v>49</v>
      </c>
      <c r="B304" s="144" t="s">
        <v>137</v>
      </c>
      <c r="C304" s="144" t="s">
        <v>74</v>
      </c>
      <c r="D304" s="144" t="s">
        <v>427</v>
      </c>
      <c r="E304" s="144">
        <v>694</v>
      </c>
      <c r="F304" s="144">
        <v>8</v>
      </c>
      <c r="G304" s="145">
        <f t="shared" si="44"/>
        <v>1.1527377521613832E-2</v>
      </c>
      <c r="H304" s="144">
        <v>275</v>
      </c>
      <c r="I304" s="144">
        <v>2</v>
      </c>
      <c r="J304" s="145">
        <f t="shared" si="51"/>
        <v>7.2727272727272727E-3</v>
      </c>
      <c r="K304" s="144">
        <f t="shared" si="46"/>
        <v>969</v>
      </c>
      <c r="L304" s="144">
        <f t="shared" si="46"/>
        <v>10</v>
      </c>
      <c r="M304" s="145">
        <f t="shared" si="45"/>
        <v>1.0319917440660475E-2</v>
      </c>
      <c r="N304">
        <f t="shared" si="47"/>
        <v>1</v>
      </c>
      <c r="O304">
        <f t="shared" si="48"/>
        <v>0</v>
      </c>
    </row>
    <row r="305" spans="1:15" x14ac:dyDescent="0.2">
      <c r="A305" s="144" t="s">
        <v>39</v>
      </c>
      <c r="B305" s="144" t="s">
        <v>127</v>
      </c>
      <c r="C305" s="144" t="s">
        <v>64</v>
      </c>
      <c r="D305" s="144" t="s">
        <v>428</v>
      </c>
      <c r="E305" s="144">
        <v>431</v>
      </c>
      <c r="F305" s="144">
        <v>5</v>
      </c>
      <c r="G305" s="145">
        <f t="shared" si="44"/>
        <v>1.1600928074245939E-2</v>
      </c>
      <c r="H305" s="144">
        <v>248</v>
      </c>
      <c r="I305" s="144">
        <v>2</v>
      </c>
      <c r="J305" s="145">
        <f t="shared" si="51"/>
        <v>8.0645161290322578E-3</v>
      </c>
      <c r="K305" s="144">
        <f t="shared" si="46"/>
        <v>679</v>
      </c>
      <c r="L305" s="144">
        <f t="shared" si="46"/>
        <v>7</v>
      </c>
      <c r="M305" s="145">
        <f t="shared" si="45"/>
        <v>1.0309278350515464E-2</v>
      </c>
      <c r="N305">
        <f t="shared" si="47"/>
        <v>1</v>
      </c>
      <c r="O305">
        <f t="shared" si="48"/>
        <v>0</v>
      </c>
    </row>
    <row r="306" spans="1:15" x14ac:dyDescent="0.2">
      <c r="A306" s="144" t="s">
        <v>39</v>
      </c>
      <c r="B306" s="144" t="s">
        <v>127</v>
      </c>
      <c r="C306" s="144" t="s">
        <v>56</v>
      </c>
      <c r="D306" s="144" t="s">
        <v>429</v>
      </c>
      <c r="E306" s="144">
        <v>0</v>
      </c>
      <c r="F306" s="144">
        <v>0</v>
      </c>
      <c r="G306" s="145">
        <v>0</v>
      </c>
      <c r="H306" s="144">
        <v>194</v>
      </c>
      <c r="I306" s="144">
        <v>2</v>
      </c>
      <c r="J306" s="145">
        <f t="shared" si="51"/>
        <v>1.0309278350515464E-2</v>
      </c>
      <c r="K306" s="144">
        <f t="shared" si="46"/>
        <v>194</v>
      </c>
      <c r="L306" s="144">
        <f t="shared" si="46"/>
        <v>2</v>
      </c>
      <c r="M306" s="145">
        <f t="shared" si="45"/>
        <v>1.0309278350515464E-2</v>
      </c>
      <c r="N306">
        <f t="shared" si="47"/>
        <v>1</v>
      </c>
      <c r="O306">
        <f t="shared" si="48"/>
        <v>0</v>
      </c>
    </row>
    <row r="307" spans="1:15" x14ac:dyDescent="0.2">
      <c r="A307" s="144" t="s">
        <v>59</v>
      </c>
      <c r="B307" s="144" t="s">
        <v>130</v>
      </c>
      <c r="C307" s="144" t="s">
        <v>360</v>
      </c>
      <c r="D307" s="144" t="s">
        <v>430</v>
      </c>
      <c r="E307" s="144">
        <v>1023</v>
      </c>
      <c r="F307" s="144">
        <v>10</v>
      </c>
      <c r="G307" s="145">
        <f>F307/E307</f>
        <v>9.7751710654936461E-3</v>
      </c>
      <c r="H307" s="144">
        <v>629</v>
      </c>
      <c r="I307" s="144">
        <v>7</v>
      </c>
      <c r="J307" s="145">
        <f t="shared" si="51"/>
        <v>1.1128775834658187E-2</v>
      </c>
      <c r="K307" s="144">
        <f t="shared" si="46"/>
        <v>1652</v>
      </c>
      <c r="L307" s="144">
        <f t="shared" si="46"/>
        <v>17</v>
      </c>
      <c r="M307" s="145">
        <f t="shared" si="45"/>
        <v>1.0290556900726392E-2</v>
      </c>
      <c r="N307">
        <f t="shared" si="47"/>
        <v>1</v>
      </c>
      <c r="O307">
        <f t="shared" si="48"/>
        <v>0</v>
      </c>
    </row>
    <row r="308" spans="1:15" x14ac:dyDescent="0.2">
      <c r="A308" s="144" t="s">
        <v>53</v>
      </c>
      <c r="B308" s="144" t="s">
        <v>130</v>
      </c>
      <c r="C308" s="144" t="s">
        <v>70</v>
      </c>
      <c r="D308" s="144" t="s">
        <v>431</v>
      </c>
      <c r="E308" s="144">
        <v>0</v>
      </c>
      <c r="F308" s="144">
        <v>0</v>
      </c>
      <c r="G308" s="145">
        <v>0</v>
      </c>
      <c r="H308" s="144">
        <v>293</v>
      </c>
      <c r="I308" s="144">
        <v>3</v>
      </c>
      <c r="J308" s="145">
        <f t="shared" si="51"/>
        <v>1.0238907849829351E-2</v>
      </c>
      <c r="K308" s="144">
        <f t="shared" si="46"/>
        <v>293</v>
      </c>
      <c r="L308" s="144">
        <f t="shared" si="46"/>
        <v>3</v>
      </c>
      <c r="M308" s="145">
        <f t="shared" si="45"/>
        <v>1.0238907849829351E-2</v>
      </c>
      <c r="N308">
        <f t="shared" si="47"/>
        <v>1</v>
      </c>
      <c r="O308">
        <f t="shared" si="48"/>
        <v>0</v>
      </c>
    </row>
    <row r="309" spans="1:15" x14ac:dyDescent="0.2">
      <c r="A309" s="144" t="s">
        <v>39</v>
      </c>
      <c r="B309" s="144" t="s">
        <v>127</v>
      </c>
      <c r="C309" s="144" t="s">
        <v>66</v>
      </c>
      <c r="D309" s="144" t="s">
        <v>432</v>
      </c>
      <c r="E309" s="144">
        <v>575</v>
      </c>
      <c r="F309" s="144">
        <v>5</v>
      </c>
      <c r="G309" s="145">
        <f t="shared" ref="G309:G316" si="52">F309/E309</f>
        <v>8.6956521739130436E-3</v>
      </c>
      <c r="H309" s="144">
        <v>402</v>
      </c>
      <c r="I309" s="144">
        <v>5</v>
      </c>
      <c r="J309" s="145">
        <f t="shared" si="51"/>
        <v>1.2437810945273632E-2</v>
      </c>
      <c r="K309" s="144">
        <f t="shared" si="46"/>
        <v>977</v>
      </c>
      <c r="L309" s="144">
        <f t="shared" si="46"/>
        <v>10</v>
      </c>
      <c r="M309" s="145">
        <f t="shared" si="45"/>
        <v>1.0235414534288639E-2</v>
      </c>
      <c r="N309">
        <f t="shared" si="47"/>
        <v>1</v>
      </c>
      <c r="O309">
        <f t="shared" si="48"/>
        <v>0</v>
      </c>
    </row>
    <row r="310" spans="1:15" x14ac:dyDescent="0.2">
      <c r="A310" s="144" t="s">
        <v>49</v>
      </c>
      <c r="B310" s="144" t="s">
        <v>137</v>
      </c>
      <c r="C310" s="144" t="s">
        <v>74</v>
      </c>
      <c r="D310" s="144" t="s">
        <v>433</v>
      </c>
      <c r="E310" s="144">
        <v>489</v>
      </c>
      <c r="F310" s="144">
        <v>5</v>
      </c>
      <c r="G310" s="145">
        <f t="shared" si="52"/>
        <v>1.0224948875255624E-2</v>
      </c>
      <c r="H310" s="144">
        <v>0</v>
      </c>
      <c r="I310" s="144">
        <v>0</v>
      </c>
      <c r="J310" s="145">
        <v>0</v>
      </c>
      <c r="K310" s="144">
        <f t="shared" si="46"/>
        <v>489</v>
      </c>
      <c r="L310" s="144">
        <f t="shared" si="46"/>
        <v>5</v>
      </c>
      <c r="M310" s="145">
        <f t="shared" si="45"/>
        <v>1.0224948875255624E-2</v>
      </c>
      <c r="N310">
        <f t="shared" si="47"/>
        <v>1</v>
      </c>
      <c r="O310">
        <f t="shared" si="48"/>
        <v>0</v>
      </c>
    </row>
    <row r="311" spans="1:15" x14ac:dyDescent="0.2">
      <c r="A311" s="144" t="s">
        <v>76</v>
      </c>
      <c r="B311" s="144" t="s">
        <v>130</v>
      </c>
      <c r="C311" s="144" t="s">
        <v>75</v>
      </c>
      <c r="D311" s="144" t="s">
        <v>434</v>
      </c>
      <c r="E311" s="144">
        <v>1074</v>
      </c>
      <c r="F311" s="144">
        <v>9</v>
      </c>
      <c r="G311" s="145">
        <f t="shared" si="52"/>
        <v>8.3798882681564244E-3</v>
      </c>
      <c r="H311" s="144">
        <v>493</v>
      </c>
      <c r="I311" s="144">
        <v>7</v>
      </c>
      <c r="J311" s="145">
        <f>I311/H311</f>
        <v>1.4198782961460446E-2</v>
      </c>
      <c r="K311" s="144">
        <f t="shared" si="46"/>
        <v>1567</v>
      </c>
      <c r="L311" s="144">
        <f t="shared" si="46"/>
        <v>16</v>
      </c>
      <c r="M311" s="145">
        <f t="shared" si="45"/>
        <v>1.021059349074665E-2</v>
      </c>
      <c r="N311">
        <f t="shared" si="47"/>
        <v>1</v>
      </c>
      <c r="O311">
        <f t="shared" si="48"/>
        <v>0</v>
      </c>
    </row>
    <row r="312" spans="1:15" x14ac:dyDescent="0.2">
      <c r="A312" s="144" t="s">
        <v>36</v>
      </c>
      <c r="B312" s="144" t="s">
        <v>214</v>
      </c>
      <c r="C312" s="144" t="s">
        <v>48</v>
      </c>
      <c r="D312" s="144" t="s">
        <v>435</v>
      </c>
      <c r="E312" s="144">
        <v>196</v>
      </c>
      <c r="F312" s="144">
        <v>2</v>
      </c>
      <c r="G312" s="145">
        <f t="shared" si="52"/>
        <v>1.020408163265306E-2</v>
      </c>
      <c r="H312" s="144">
        <v>0</v>
      </c>
      <c r="I312" s="144">
        <v>0</v>
      </c>
      <c r="J312" s="145">
        <v>0</v>
      </c>
      <c r="K312" s="144">
        <f t="shared" si="46"/>
        <v>196</v>
      </c>
      <c r="L312" s="144">
        <f t="shared" si="46"/>
        <v>2</v>
      </c>
      <c r="M312" s="145">
        <f t="shared" si="45"/>
        <v>1.020408163265306E-2</v>
      </c>
      <c r="N312">
        <f t="shared" si="47"/>
        <v>1</v>
      </c>
      <c r="O312">
        <f t="shared" si="48"/>
        <v>0</v>
      </c>
    </row>
    <row r="313" spans="1:15" x14ac:dyDescent="0.2">
      <c r="A313" s="144" t="s">
        <v>59</v>
      </c>
      <c r="B313" s="144" t="s">
        <v>130</v>
      </c>
      <c r="C313" s="144" t="s">
        <v>59</v>
      </c>
      <c r="D313" s="144" t="s">
        <v>436</v>
      </c>
      <c r="E313" s="144">
        <v>374</v>
      </c>
      <c r="F313" s="144">
        <v>1</v>
      </c>
      <c r="G313" s="145">
        <f t="shared" si="52"/>
        <v>2.6737967914438501E-3</v>
      </c>
      <c r="H313" s="144">
        <v>215</v>
      </c>
      <c r="I313" s="144">
        <v>5</v>
      </c>
      <c r="J313" s="145">
        <f t="shared" ref="J313:J318" si="53">I313/H313</f>
        <v>2.3255813953488372E-2</v>
      </c>
      <c r="K313" s="144">
        <f t="shared" si="46"/>
        <v>589</v>
      </c>
      <c r="L313" s="144">
        <f t="shared" si="46"/>
        <v>6</v>
      </c>
      <c r="M313" s="145">
        <f t="shared" si="45"/>
        <v>1.0186757215619695E-2</v>
      </c>
      <c r="N313">
        <f t="shared" si="47"/>
        <v>1</v>
      </c>
      <c r="O313">
        <f t="shared" si="48"/>
        <v>0</v>
      </c>
    </row>
    <row r="314" spans="1:15" x14ac:dyDescent="0.2">
      <c r="A314" s="144" t="s">
        <v>49</v>
      </c>
      <c r="B314" s="144" t="s">
        <v>137</v>
      </c>
      <c r="C314" s="144" t="s">
        <v>50</v>
      </c>
      <c r="D314" s="144" t="s">
        <v>437</v>
      </c>
      <c r="E314" s="144">
        <v>1094</v>
      </c>
      <c r="F314" s="144">
        <v>12</v>
      </c>
      <c r="G314" s="145">
        <f t="shared" si="52"/>
        <v>1.0968921389396709E-2</v>
      </c>
      <c r="H314" s="144">
        <v>575</v>
      </c>
      <c r="I314" s="144">
        <v>5</v>
      </c>
      <c r="J314" s="145">
        <f t="shared" si="53"/>
        <v>8.6956521739130436E-3</v>
      </c>
      <c r="K314" s="144">
        <f t="shared" si="46"/>
        <v>1669</v>
      </c>
      <c r="L314" s="144">
        <f t="shared" si="46"/>
        <v>17</v>
      </c>
      <c r="M314" s="145">
        <f t="shared" si="45"/>
        <v>1.018573996405033E-2</v>
      </c>
      <c r="N314">
        <f t="shared" si="47"/>
        <v>1</v>
      </c>
      <c r="O314">
        <f t="shared" si="48"/>
        <v>0</v>
      </c>
    </row>
    <row r="315" spans="1:15" x14ac:dyDescent="0.2">
      <c r="A315" s="144" t="s">
        <v>49</v>
      </c>
      <c r="B315" s="144" t="s">
        <v>137</v>
      </c>
      <c r="C315" s="144" t="s">
        <v>50</v>
      </c>
      <c r="D315" s="144" t="s">
        <v>438</v>
      </c>
      <c r="E315" s="144">
        <v>351</v>
      </c>
      <c r="F315" s="144">
        <v>2</v>
      </c>
      <c r="G315" s="145">
        <f t="shared" si="52"/>
        <v>5.6980056980056983E-3</v>
      </c>
      <c r="H315" s="144">
        <v>144</v>
      </c>
      <c r="I315" s="144">
        <v>3</v>
      </c>
      <c r="J315" s="145">
        <f t="shared" si="53"/>
        <v>2.0833333333333332E-2</v>
      </c>
      <c r="K315" s="144">
        <f t="shared" si="46"/>
        <v>495</v>
      </c>
      <c r="L315" s="144">
        <f t="shared" si="46"/>
        <v>5</v>
      </c>
      <c r="M315" s="145">
        <f t="shared" si="45"/>
        <v>1.0101010101010102E-2</v>
      </c>
      <c r="N315">
        <f t="shared" si="47"/>
        <v>1</v>
      </c>
      <c r="O315">
        <f t="shared" si="48"/>
        <v>0</v>
      </c>
    </row>
    <row r="316" spans="1:15" x14ac:dyDescent="0.2">
      <c r="A316" s="144" t="s">
        <v>53</v>
      </c>
      <c r="B316" s="144" t="s">
        <v>130</v>
      </c>
      <c r="C316" s="144" t="s">
        <v>53</v>
      </c>
      <c r="D316" s="144" t="s">
        <v>439</v>
      </c>
      <c r="E316" s="144">
        <v>657</v>
      </c>
      <c r="F316" s="144">
        <v>8</v>
      </c>
      <c r="G316" s="145">
        <f t="shared" si="52"/>
        <v>1.2176560121765601E-2</v>
      </c>
      <c r="H316" s="144">
        <v>136</v>
      </c>
      <c r="I316" s="144">
        <v>0</v>
      </c>
      <c r="J316" s="145">
        <f t="shared" si="53"/>
        <v>0</v>
      </c>
      <c r="K316" s="144">
        <f t="shared" si="46"/>
        <v>793</v>
      </c>
      <c r="L316" s="144">
        <f t="shared" si="46"/>
        <v>8</v>
      </c>
      <c r="M316" s="145">
        <f t="shared" si="45"/>
        <v>1.0088272383354351E-2</v>
      </c>
      <c r="N316">
        <f t="shared" si="47"/>
        <v>1</v>
      </c>
      <c r="O316">
        <f t="shared" si="48"/>
        <v>0</v>
      </c>
    </row>
    <row r="317" spans="1:15" x14ac:dyDescent="0.2">
      <c r="A317" s="144" t="s">
        <v>84</v>
      </c>
      <c r="B317" s="144" t="s">
        <v>178</v>
      </c>
      <c r="C317" s="144" t="s">
        <v>179</v>
      </c>
      <c r="D317" s="144" t="s">
        <v>440</v>
      </c>
      <c r="E317" s="144">
        <v>0</v>
      </c>
      <c r="F317" s="144">
        <v>0</v>
      </c>
      <c r="G317" s="145">
        <v>0</v>
      </c>
      <c r="H317" s="144">
        <v>699</v>
      </c>
      <c r="I317" s="144">
        <v>7</v>
      </c>
      <c r="J317" s="145">
        <f t="shared" si="53"/>
        <v>1.0014306151645207E-2</v>
      </c>
      <c r="K317" s="144">
        <f t="shared" si="46"/>
        <v>699</v>
      </c>
      <c r="L317" s="144">
        <f t="shared" si="46"/>
        <v>7</v>
      </c>
      <c r="M317" s="145">
        <f t="shared" si="45"/>
        <v>1.0014306151645207E-2</v>
      </c>
      <c r="N317">
        <f t="shared" si="47"/>
        <v>1</v>
      </c>
      <c r="O317">
        <f t="shared" si="48"/>
        <v>0</v>
      </c>
    </row>
    <row r="318" spans="1:15" x14ac:dyDescent="0.2">
      <c r="A318" s="144" t="s">
        <v>76</v>
      </c>
      <c r="B318" s="144" t="s">
        <v>130</v>
      </c>
      <c r="C318" s="144" t="s">
        <v>61</v>
      </c>
      <c r="D318" s="144" t="s">
        <v>441</v>
      </c>
      <c r="E318" s="144">
        <v>622</v>
      </c>
      <c r="F318" s="144">
        <v>8</v>
      </c>
      <c r="G318" s="145">
        <f>F318/E318</f>
        <v>1.2861736334405145E-2</v>
      </c>
      <c r="H318" s="144">
        <v>177</v>
      </c>
      <c r="I318" s="144">
        <v>0</v>
      </c>
      <c r="J318" s="145">
        <f t="shared" si="53"/>
        <v>0</v>
      </c>
      <c r="K318" s="144">
        <f t="shared" si="46"/>
        <v>799</v>
      </c>
      <c r="L318" s="144">
        <f t="shared" si="46"/>
        <v>8</v>
      </c>
      <c r="M318" s="145">
        <f t="shared" si="45"/>
        <v>1.0012515644555695E-2</v>
      </c>
      <c r="N318">
        <f t="shared" si="47"/>
        <v>1</v>
      </c>
      <c r="O318">
        <f t="shared" si="48"/>
        <v>0</v>
      </c>
    </row>
    <row r="319" spans="1:15" x14ac:dyDescent="0.2">
      <c r="A319" s="144" t="s">
        <v>65</v>
      </c>
      <c r="B319" s="144" t="s">
        <v>142</v>
      </c>
      <c r="C319" s="144" t="s">
        <v>65</v>
      </c>
      <c r="D319" s="144" t="s">
        <v>442</v>
      </c>
      <c r="E319" s="144">
        <v>400</v>
      </c>
      <c r="F319" s="144">
        <v>4</v>
      </c>
      <c r="G319" s="145">
        <f>F319/E319</f>
        <v>0.01</v>
      </c>
      <c r="H319" s="144">
        <v>0</v>
      </c>
      <c r="I319" s="144">
        <v>0</v>
      </c>
      <c r="J319" s="145">
        <v>0</v>
      </c>
      <c r="K319" s="144">
        <f t="shared" si="46"/>
        <v>400</v>
      </c>
      <c r="L319" s="144">
        <f t="shared" si="46"/>
        <v>4</v>
      </c>
      <c r="M319" s="145">
        <f t="shared" si="45"/>
        <v>0.01</v>
      </c>
      <c r="N319">
        <f t="shared" si="47"/>
        <v>0</v>
      </c>
      <c r="O319">
        <f t="shared" si="48"/>
        <v>0</v>
      </c>
    </row>
    <row r="320" spans="1:15" x14ac:dyDescent="0.2">
      <c r="A320" s="144" t="s">
        <v>40</v>
      </c>
      <c r="B320" s="144" t="s">
        <v>127</v>
      </c>
      <c r="C320" s="144" t="s">
        <v>68</v>
      </c>
      <c r="D320" s="144" t="s">
        <v>443</v>
      </c>
      <c r="E320" s="144">
        <v>270</v>
      </c>
      <c r="F320" s="144">
        <v>1</v>
      </c>
      <c r="G320" s="145">
        <f>F320/E320</f>
        <v>3.7037037037037038E-3</v>
      </c>
      <c r="H320" s="144">
        <v>30</v>
      </c>
      <c r="I320" s="144">
        <v>2</v>
      </c>
      <c r="J320" s="145">
        <f t="shared" ref="J320:J328" si="54">I320/H320</f>
        <v>6.6666666666666666E-2</v>
      </c>
      <c r="K320" s="144">
        <f t="shared" si="46"/>
        <v>300</v>
      </c>
      <c r="L320" s="144">
        <f t="shared" si="46"/>
        <v>3</v>
      </c>
      <c r="M320" s="145">
        <f t="shared" si="45"/>
        <v>0.01</v>
      </c>
      <c r="N320">
        <f t="shared" si="47"/>
        <v>0</v>
      </c>
      <c r="O320">
        <f t="shared" si="48"/>
        <v>0</v>
      </c>
    </row>
    <row r="321" spans="1:15" x14ac:dyDescent="0.2">
      <c r="A321" s="144" t="s">
        <v>65</v>
      </c>
      <c r="B321" s="144" t="s">
        <v>137</v>
      </c>
      <c r="C321" s="144" t="s">
        <v>73</v>
      </c>
      <c r="D321" s="144" t="s">
        <v>444</v>
      </c>
      <c r="E321" s="144">
        <v>900</v>
      </c>
      <c r="F321" s="144">
        <v>9</v>
      </c>
      <c r="G321" s="145">
        <f>F321/E321</f>
        <v>0.01</v>
      </c>
      <c r="H321" s="144">
        <v>410</v>
      </c>
      <c r="I321" s="144">
        <v>4</v>
      </c>
      <c r="J321" s="145">
        <f t="shared" si="54"/>
        <v>9.7560975609756097E-3</v>
      </c>
      <c r="K321" s="144">
        <f t="shared" si="46"/>
        <v>1310</v>
      </c>
      <c r="L321" s="144">
        <f t="shared" si="46"/>
        <v>13</v>
      </c>
      <c r="M321" s="145">
        <f t="shared" si="45"/>
        <v>9.9236641221374048E-3</v>
      </c>
      <c r="N321">
        <f t="shared" si="47"/>
        <v>0</v>
      </c>
      <c r="O321">
        <f t="shared" si="48"/>
        <v>0</v>
      </c>
    </row>
    <row r="322" spans="1:15" x14ac:dyDescent="0.2">
      <c r="A322" s="144" t="s">
        <v>53</v>
      </c>
      <c r="B322" s="144" t="s">
        <v>130</v>
      </c>
      <c r="C322" s="144" t="s">
        <v>53</v>
      </c>
      <c r="D322" s="144" t="s">
        <v>445</v>
      </c>
      <c r="E322" s="144">
        <v>0</v>
      </c>
      <c r="F322" s="144">
        <v>0</v>
      </c>
      <c r="G322" s="145">
        <v>0</v>
      </c>
      <c r="H322" s="144">
        <v>202</v>
      </c>
      <c r="I322" s="144">
        <v>2</v>
      </c>
      <c r="J322" s="145">
        <f t="shared" si="54"/>
        <v>9.9009900990099011E-3</v>
      </c>
      <c r="K322" s="144">
        <f t="shared" si="46"/>
        <v>202</v>
      </c>
      <c r="L322" s="144">
        <f t="shared" si="46"/>
        <v>2</v>
      </c>
      <c r="M322" s="145">
        <f t="shared" ref="M322:M385" si="55">L322/K322</f>
        <v>9.9009900990099011E-3</v>
      </c>
      <c r="N322">
        <f t="shared" si="47"/>
        <v>0</v>
      </c>
      <c r="O322">
        <f t="shared" si="48"/>
        <v>0</v>
      </c>
    </row>
    <row r="323" spans="1:15" x14ac:dyDescent="0.2">
      <c r="A323" s="144" t="s">
        <v>53</v>
      </c>
      <c r="B323" s="144" t="s">
        <v>130</v>
      </c>
      <c r="C323" s="144" t="s">
        <v>81</v>
      </c>
      <c r="D323" s="144" t="s">
        <v>446</v>
      </c>
      <c r="E323" s="144">
        <v>2619</v>
      </c>
      <c r="F323" s="144">
        <v>16</v>
      </c>
      <c r="G323" s="145">
        <f>F323/E323</f>
        <v>6.1092019854906456E-3</v>
      </c>
      <c r="H323" s="144">
        <v>1119</v>
      </c>
      <c r="I323" s="144">
        <v>21</v>
      </c>
      <c r="J323" s="145">
        <f t="shared" si="54"/>
        <v>1.876675603217158E-2</v>
      </c>
      <c r="K323" s="144">
        <f t="shared" ref="K323:L386" si="56">E323+H323</f>
        <v>3738</v>
      </c>
      <c r="L323" s="144">
        <f t="shared" si="56"/>
        <v>37</v>
      </c>
      <c r="M323" s="145">
        <f t="shared" si="55"/>
        <v>9.8983413590155167E-3</v>
      </c>
      <c r="N323">
        <f t="shared" ref="N323:N386" si="57">IF(M323&gt;1%,1,0)</f>
        <v>0</v>
      </c>
      <c r="O323">
        <f t="shared" ref="O323:O386" si="58">IF(M323&gt;$P$1,K323,0)</f>
        <v>0</v>
      </c>
    </row>
    <row r="324" spans="1:15" x14ac:dyDescent="0.2">
      <c r="A324" s="144" t="s">
        <v>39</v>
      </c>
      <c r="B324" s="144" t="s">
        <v>127</v>
      </c>
      <c r="C324" s="144" t="s">
        <v>78</v>
      </c>
      <c r="D324" s="144" t="s">
        <v>447</v>
      </c>
      <c r="E324" s="144">
        <v>2516</v>
      </c>
      <c r="F324" s="144">
        <v>28</v>
      </c>
      <c r="G324" s="145">
        <f>F324/E324</f>
        <v>1.1128775834658187E-2</v>
      </c>
      <c r="H324" s="144">
        <v>740</v>
      </c>
      <c r="I324" s="144">
        <v>4</v>
      </c>
      <c r="J324" s="145">
        <f t="shared" si="54"/>
        <v>5.4054054054054057E-3</v>
      </c>
      <c r="K324" s="144">
        <f t="shared" si="56"/>
        <v>3256</v>
      </c>
      <c r="L324" s="144">
        <f t="shared" si="56"/>
        <v>32</v>
      </c>
      <c r="M324" s="145">
        <f t="shared" si="55"/>
        <v>9.8280098280098278E-3</v>
      </c>
      <c r="N324">
        <f t="shared" si="57"/>
        <v>0</v>
      </c>
      <c r="O324">
        <f t="shared" si="58"/>
        <v>0</v>
      </c>
    </row>
    <row r="325" spans="1:15" x14ac:dyDescent="0.2">
      <c r="A325" s="144" t="s">
        <v>84</v>
      </c>
      <c r="B325" s="144" t="s">
        <v>178</v>
      </c>
      <c r="C325" s="144" t="s">
        <v>179</v>
      </c>
      <c r="D325" s="144" t="s">
        <v>448</v>
      </c>
      <c r="E325" s="144">
        <v>0</v>
      </c>
      <c r="F325" s="144">
        <v>0</v>
      </c>
      <c r="G325" s="145">
        <v>0</v>
      </c>
      <c r="H325" s="144">
        <v>407</v>
      </c>
      <c r="I325" s="144">
        <v>4</v>
      </c>
      <c r="J325" s="145">
        <f t="shared" si="54"/>
        <v>9.8280098280098278E-3</v>
      </c>
      <c r="K325" s="144">
        <f t="shared" si="56"/>
        <v>407</v>
      </c>
      <c r="L325" s="144">
        <f t="shared" si="56"/>
        <v>4</v>
      </c>
      <c r="M325" s="145">
        <f t="shared" si="55"/>
        <v>9.8280098280098278E-3</v>
      </c>
      <c r="N325">
        <f t="shared" si="57"/>
        <v>0</v>
      </c>
      <c r="O325">
        <f t="shared" si="58"/>
        <v>0</v>
      </c>
    </row>
    <row r="326" spans="1:15" x14ac:dyDescent="0.2">
      <c r="A326" s="144" t="s">
        <v>53</v>
      </c>
      <c r="B326" s="144" t="s">
        <v>130</v>
      </c>
      <c r="C326" s="144" t="s">
        <v>81</v>
      </c>
      <c r="D326" s="144" t="s">
        <v>449</v>
      </c>
      <c r="E326" s="144">
        <v>379</v>
      </c>
      <c r="F326" s="144">
        <v>2</v>
      </c>
      <c r="G326" s="145">
        <f>F326/E326</f>
        <v>5.2770448548812663E-3</v>
      </c>
      <c r="H326" s="144">
        <v>132</v>
      </c>
      <c r="I326" s="144">
        <v>3</v>
      </c>
      <c r="J326" s="145">
        <f t="shared" si="54"/>
        <v>2.2727272727272728E-2</v>
      </c>
      <c r="K326" s="144">
        <f t="shared" si="56"/>
        <v>511</v>
      </c>
      <c r="L326" s="144">
        <f t="shared" si="56"/>
        <v>5</v>
      </c>
      <c r="M326" s="145">
        <f t="shared" si="55"/>
        <v>9.7847358121330719E-3</v>
      </c>
      <c r="N326">
        <f t="shared" si="57"/>
        <v>0</v>
      </c>
      <c r="O326">
        <f t="shared" si="58"/>
        <v>0</v>
      </c>
    </row>
    <row r="327" spans="1:15" x14ac:dyDescent="0.2">
      <c r="A327" s="144" t="s">
        <v>40</v>
      </c>
      <c r="B327" s="144" t="s">
        <v>125</v>
      </c>
      <c r="C327" s="144" t="s">
        <v>40</v>
      </c>
      <c r="D327" s="144" t="s">
        <v>450</v>
      </c>
      <c r="E327" s="144">
        <v>518</v>
      </c>
      <c r="F327" s="144">
        <v>7</v>
      </c>
      <c r="G327" s="145">
        <f>F327/E327</f>
        <v>1.3513513513513514E-2</v>
      </c>
      <c r="H327" s="144">
        <v>198</v>
      </c>
      <c r="I327" s="144">
        <v>0</v>
      </c>
      <c r="J327" s="145">
        <f t="shared" si="54"/>
        <v>0</v>
      </c>
      <c r="K327" s="144">
        <f t="shared" si="56"/>
        <v>716</v>
      </c>
      <c r="L327" s="144">
        <f t="shared" si="56"/>
        <v>7</v>
      </c>
      <c r="M327" s="145">
        <f t="shared" si="55"/>
        <v>9.7765363128491621E-3</v>
      </c>
      <c r="N327">
        <f t="shared" si="57"/>
        <v>0</v>
      </c>
      <c r="O327">
        <f t="shared" si="58"/>
        <v>0</v>
      </c>
    </row>
    <row r="328" spans="1:15" x14ac:dyDescent="0.2">
      <c r="A328" s="144" t="s">
        <v>53</v>
      </c>
      <c r="B328" s="144" t="s">
        <v>130</v>
      </c>
      <c r="C328" s="144" t="s">
        <v>53</v>
      </c>
      <c r="D328" s="144" t="s">
        <v>451</v>
      </c>
      <c r="E328" s="144">
        <v>1803</v>
      </c>
      <c r="F328" s="144">
        <v>22</v>
      </c>
      <c r="G328" s="145">
        <f>F328/E328</f>
        <v>1.2201885745978924E-2</v>
      </c>
      <c r="H328" s="144">
        <v>864</v>
      </c>
      <c r="I328" s="144">
        <v>4</v>
      </c>
      <c r="J328" s="145">
        <f t="shared" si="54"/>
        <v>4.6296296296296294E-3</v>
      </c>
      <c r="K328" s="144">
        <f t="shared" si="56"/>
        <v>2667</v>
      </c>
      <c r="L328" s="144">
        <f t="shared" si="56"/>
        <v>26</v>
      </c>
      <c r="M328" s="145">
        <f t="shared" si="55"/>
        <v>9.7487814023247098E-3</v>
      </c>
      <c r="N328">
        <f t="shared" si="57"/>
        <v>0</v>
      </c>
      <c r="O328">
        <f t="shared" si="58"/>
        <v>0</v>
      </c>
    </row>
    <row r="329" spans="1:15" x14ac:dyDescent="0.2">
      <c r="A329" s="144" t="s">
        <v>39</v>
      </c>
      <c r="B329" s="144" t="s">
        <v>127</v>
      </c>
      <c r="C329" s="144" t="s">
        <v>51</v>
      </c>
      <c r="D329" s="144" t="s">
        <v>452</v>
      </c>
      <c r="E329" s="144">
        <v>308</v>
      </c>
      <c r="F329" s="144">
        <v>3</v>
      </c>
      <c r="G329" s="145">
        <f>F329/E329</f>
        <v>9.74025974025974E-3</v>
      </c>
      <c r="H329" s="144">
        <v>0</v>
      </c>
      <c r="I329" s="144">
        <v>0</v>
      </c>
      <c r="J329" s="145">
        <v>0</v>
      </c>
      <c r="K329" s="144">
        <f t="shared" si="56"/>
        <v>308</v>
      </c>
      <c r="L329" s="144">
        <f t="shared" si="56"/>
        <v>3</v>
      </c>
      <c r="M329" s="145">
        <f t="shared" si="55"/>
        <v>9.74025974025974E-3</v>
      </c>
      <c r="N329">
        <f t="shared" si="57"/>
        <v>0</v>
      </c>
      <c r="O329">
        <f t="shared" si="58"/>
        <v>0</v>
      </c>
    </row>
    <row r="330" spans="1:15" x14ac:dyDescent="0.2">
      <c r="A330" s="144" t="s">
        <v>84</v>
      </c>
      <c r="B330" s="144" t="s">
        <v>178</v>
      </c>
      <c r="C330" s="144" t="s">
        <v>179</v>
      </c>
      <c r="D330" s="144" t="s">
        <v>453</v>
      </c>
      <c r="E330" s="144">
        <v>0</v>
      </c>
      <c r="F330" s="144">
        <v>0</v>
      </c>
      <c r="G330" s="145">
        <v>0</v>
      </c>
      <c r="H330" s="144">
        <v>411</v>
      </c>
      <c r="I330" s="144">
        <v>4</v>
      </c>
      <c r="J330" s="145">
        <f t="shared" ref="J330:J347" si="59">I330/H330</f>
        <v>9.7323600973236012E-3</v>
      </c>
      <c r="K330" s="144">
        <f t="shared" si="56"/>
        <v>411</v>
      </c>
      <c r="L330" s="144">
        <f t="shared" si="56"/>
        <v>4</v>
      </c>
      <c r="M330" s="145">
        <f t="shared" si="55"/>
        <v>9.7323600973236012E-3</v>
      </c>
      <c r="N330">
        <f t="shared" si="57"/>
        <v>0</v>
      </c>
      <c r="O330">
        <f t="shared" si="58"/>
        <v>0</v>
      </c>
    </row>
    <row r="331" spans="1:15" x14ac:dyDescent="0.2">
      <c r="A331" s="144" t="s">
        <v>84</v>
      </c>
      <c r="B331" s="144" t="s">
        <v>178</v>
      </c>
      <c r="C331" s="144" t="s">
        <v>179</v>
      </c>
      <c r="D331" s="144" t="s">
        <v>454</v>
      </c>
      <c r="E331" s="144">
        <v>903</v>
      </c>
      <c r="F331" s="144">
        <v>9</v>
      </c>
      <c r="G331" s="145">
        <f>F331/E331</f>
        <v>9.9667774086378731E-3</v>
      </c>
      <c r="H331" s="144">
        <v>229</v>
      </c>
      <c r="I331" s="144">
        <v>2</v>
      </c>
      <c r="J331" s="145">
        <f t="shared" si="59"/>
        <v>8.7336244541484712E-3</v>
      </c>
      <c r="K331" s="144">
        <f t="shared" si="56"/>
        <v>1132</v>
      </c>
      <c r="L331" s="144">
        <f t="shared" si="56"/>
        <v>11</v>
      </c>
      <c r="M331" s="145">
        <f t="shared" si="55"/>
        <v>9.7173144876325085E-3</v>
      </c>
      <c r="N331">
        <f t="shared" si="57"/>
        <v>0</v>
      </c>
      <c r="O331">
        <f t="shared" si="58"/>
        <v>0</v>
      </c>
    </row>
    <row r="332" spans="1:15" x14ac:dyDescent="0.2">
      <c r="A332" s="144" t="s">
        <v>6</v>
      </c>
      <c r="B332" s="144" t="s">
        <v>125</v>
      </c>
      <c r="C332" s="144" t="s">
        <v>58</v>
      </c>
      <c r="D332" s="144" t="s">
        <v>455</v>
      </c>
      <c r="E332" s="144">
        <v>3046</v>
      </c>
      <c r="F332" s="144">
        <v>28</v>
      </c>
      <c r="G332" s="145">
        <f>F332/E332</f>
        <v>9.1923834537097834E-3</v>
      </c>
      <c r="H332" s="144">
        <v>1490</v>
      </c>
      <c r="I332" s="144">
        <v>16</v>
      </c>
      <c r="J332" s="145">
        <f t="shared" si="59"/>
        <v>1.0738255033557046E-2</v>
      </c>
      <c r="K332" s="144">
        <f t="shared" si="56"/>
        <v>4536</v>
      </c>
      <c r="L332" s="144">
        <f t="shared" si="56"/>
        <v>44</v>
      </c>
      <c r="M332" s="145">
        <f t="shared" si="55"/>
        <v>9.700176366843033E-3</v>
      </c>
      <c r="N332">
        <f t="shared" si="57"/>
        <v>0</v>
      </c>
      <c r="O332">
        <f t="shared" si="58"/>
        <v>0</v>
      </c>
    </row>
    <row r="333" spans="1:15" x14ac:dyDescent="0.2">
      <c r="A333" s="144" t="s">
        <v>39</v>
      </c>
      <c r="B333" s="144" t="s">
        <v>127</v>
      </c>
      <c r="C333" s="144" t="s">
        <v>72</v>
      </c>
      <c r="D333" s="144" t="s">
        <v>456</v>
      </c>
      <c r="E333" s="144">
        <v>1287</v>
      </c>
      <c r="F333" s="144">
        <v>12</v>
      </c>
      <c r="G333" s="145">
        <f>F333/E333</f>
        <v>9.324009324009324E-3</v>
      </c>
      <c r="H333" s="144">
        <v>572</v>
      </c>
      <c r="I333" s="144">
        <v>6</v>
      </c>
      <c r="J333" s="145">
        <f t="shared" si="59"/>
        <v>1.048951048951049E-2</v>
      </c>
      <c r="K333" s="144">
        <f t="shared" si="56"/>
        <v>1859</v>
      </c>
      <c r="L333" s="144">
        <f t="shared" si="56"/>
        <v>18</v>
      </c>
      <c r="M333" s="145">
        <f t="shared" si="55"/>
        <v>9.6826250672404513E-3</v>
      </c>
      <c r="N333">
        <f t="shared" si="57"/>
        <v>0</v>
      </c>
      <c r="O333">
        <f t="shared" si="58"/>
        <v>0</v>
      </c>
    </row>
    <row r="334" spans="1:15" x14ac:dyDescent="0.2">
      <c r="A334" s="144" t="s">
        <v>53</v>
      </c>
      <c r="B334" s="144" t="s">
        <v>130</v>
      </c>
      <c r="C334" s="144" t="s">
        <v>70</v>
      </c>
      <c r="D334" s="144" t="s">
        <v>457</v>
      </c>
      <c r="E334" s="144">
        <v>487</v>
      </c>
      <c r="F334" s="144">
        <v>3</v>
      </c>
      <c r="G334" s="145">
        <f>F334/E334</f>
        <v>6.1601642710472282E-3</v>
      </c>
      <c r="H334" s="144">
        <v>239</v>
      </c>
      <c r="I334" s="144">
        <v>4</v>
      </c>
      <c r="J334" s="145">
        <f t="shared" si="59"/>
        <v>1.6736401673640166E-2</v>
      </c>
      <c r="K334" s="144">
        <f t="shared" si="56"/>
        <v>726</v>
      </c>
      <c r="L334" s="144">
        <f t="shared" si="56"/>
        <v>7</v>
      </c>
      <c r="M334" s="145">
        <f t="shared" si="55"/>
        <v>9.6418732782369149E-3</v>
      </c>
      <c r="N334">
        <f t="shared" si="57"/>
        <v>0</v>
      </c>
      <c r="O334">
        <f t="shared" si="58"/>
        <v>0</v>
      </c>
    </row>
    <row r="335" spans="1:15" x14ac:dyDescent="0.2">
      <c r="A335" s="144" t="s">
        <v>65</v>
      </c>
      <c r="B335" s="144" t="s">
        <v>142</v>
      </c>
      <c r="C335" s="144" t="s">
        <v>65</v>
      </c>
      <c r="D335" s="144" t="s">
        <v>458</v>
      </c>
      <c r="E335" s="144">
        <v>0</v>
      </c>
      <c r="F335" s="144">
        <v>0</v>
      </c>
      <c r="G335" s="145">
        <v>0</v>
      </c>
      <c r="H335" s="144">
        <v>312</v>
      </c>
      <c r="I335" s="144">
        <v>3</v>
      </c>
      <c r="J335" s="145">
        <f t="shared" si="59"/>
        <v>9.6153846153846159E-3</v>
      </c>
      <c r="K335" s="144">
        <f t="shared" si="56"/>
        <v>312</v>
      </c>
      <c r="L335" s="144">
        <f t="shared" si="56"/>
        <v>3</v>
      </c>
      <c r="M335" s="145">
        <f t="shared" si="55"/>
        <v>9.6153846153846159E-3</v>
      </c>
      <c r="N335">
        <f t="shared" si="57"/>
        <v>0</v>
      </c>
      <c r="O335">
        <f t="shared" si="58"/>
        <v>0</v>
      </c>
    </row>
    <row r="336" spans="1:15" x14ac:dyDescent="0.2">
      <c r="A336" s="144" t="s">
        <v>39</v>
      </c>
      <c r="B336" s="144" t="s">
        <v>127</v>
      </c>
      <c r="C336" s="144" t="s">
        <v>64</v>
      </c>
      <c r="D336" s="144" t="s">
        <v>459</v>
      </c>
      <c r="E336" s="144">
        <v>300</v>
      </c>
      <c r="F336" s="144">
        <v>4</v>
      </c>
      <c r="G336" s="145">
        <f t="shared" ref="G336:G349" si="60">F336/E336</f>
        <v>1.3333333333333334E-2</v>
      </c>
      <c r="H336" s="144">
        <v>116</v>
      </c>
      <c r="I336" s="144">
        <v>0</v>
      </c>
      <c r="J336" s="145">
        <f t="shared" si="59"/>
        <v>0</v>
      </c>
      <c r="K336" s="144">
        <f t="shared" si="56"/>
        <v>416</v>
      </c>
      <c r="L336" s="144">
        <f t="shared" si="56"/>
        <v>4</v>
      </c>
      <c r="M336" s="145">
        <f t="shared" si="55"/>
        <v>9.6153846153846159E-3</v>
      </c>
      <c r="N336">
        <f t="shared" si="57"/>
        <v>0</v>
      </c>
      <c r="O336">
        <f t="shared" si="58"/>
        <v>0</v>
      </c>
    </row>
    <row r="337" spans="1:15" x14ac:dyDescent="0.2">
      <c r="A337" s="144" t="s">
        <v>39</v>
      </c>
      <c r="B337" s="144" t="s">
        <v>127</v>
      </c>
      <c r="C337" s="144" t="s">
        <v>39</v>
      </c>
      <c r="D337" s="144" t="s">
        <v>460</v>
      </c>
      <c r="E337" s="144">
        <v>462</v>
      </c>
      <c r="F337" s="144">
        <v>5</v>
      </c>
      <c r="G337" s="145">
        <f t="shared" si="60"/>
        <v>1.0822510822510822E-2</v>
      </c>
      <c r="H337" s="144">
        <v>164</v>
      </c>
      <c r="I337" s="144">
        <v>1</v>
      </c>
      <c r="J337" s="145">
        <f t="shared" si="59"/>
        <v>6.0975609756097563E-3</v>
      </c>
      <c r="K337" s="144">
        <f t="shared" si="56"/>
        <v>626</v>
      </c>
      <c r="L337" s="144">
        <f t="shared" si="56"/>
        <v>6</v>
      </c>
      <c r="M337" s="145">
        <f t="shared" si="55"/>
        <v>9.5846645367412137E-3</v>
      </c>
      <c r="N337">
        <f t="shared" si="57"/>
        <v>0</v>
      </c>
      <c r="O337">
        <f t="shared" si="58"/>
        <v>0</v>
      </c>
    </row>
    <row r="338" spans="1:15" x14ac:dyDescent="0.2">
      <c r="A338" s="144" t="s">
        <v>59</v>
      </c>
      <c r="B338" s="144" t="s">
        <v>130</v>
      </c>
      <c r="C338" s="144" t="s">
        <v>59</v>
      </c>
      <c r="D338" s="144" t="s">
        <v>461</v>
      </c>
      <c r="E338" s="144">
        <v>490</v>
      </c>
      <c r="F338" s="144">
        <v>5</v>
      </c>
      <c r="G338" s="145">
        <f t="shared" si="60"/>
        <v>1.020408163265306E-2</v>
      </c>
      <c r="H338" s="144">
        <v>136</v>
      </c>
      <c r="I338" s="144">
        <v>1</v>
      </c>
      <c r="J338" s="145">
        <f t="shared" si="59"/>
        <v>7.3529411764705881E-3</v>
      </c>
      <c r="K338" s="144">
        <f t="shared" si="56"/>
        <v>626</v>
      </c>
      <c r="L338" s="144">
        <f t="shared" si="56"/>
        <v>6</v>
      </c>
      <c r="M338" s="145">
        <f t="shared" si="55"/>
        <v>9.5846645367412137E-3</v>
      </c>
      <c r="N338">
        <f t="shared" si="57"/>
        <v>0</v>
      </c>
      <c r="O338">
        <f t="shared" si="58"/>
        <v>0</v>
      </c>
    </row>
    <row r="339" spans="1:15" x14ac:dyDescent="0.2">
      <c r="A339" s="144" t="s">
        <v>20</v>
      </c>
      <c r="B339" s="144" t="s">
        <v>178</v>
      </c>
      <c r="C339" s="144" t="s">
        <v>54</v>
      </c>
      <c r="D339" s="144" t="s">
        <v>462</v>
      </c>
      <c r="E339" s="144">
        <v>1179</v>
      </c>
      <c r="F339" s="144">
        <v>10</v>
      </c>
      <c r="G339" s="145">
        <f t="shared" si="60"/>
        <v>8.4817642069550461E-3</v>
      </c>
      <c r="H339" s="144">
        <v>710</v>
      </c>
      <c r="I339" s="144">
        <v>8</v>
      </c>
      <c r="J339" s="145">
        <f t="shared" si="59"/>
        <v>1.1267605633802818E-2</v>
      </c>
      <c r="K339" s="144">
        <f t="shared" si="56"/>
        <v>1889</v>
      </c>
      <c r="L339" s="144">
        <f t="shared" si="56"/>
        <v>18</v>
      </c>
      <c r="M339" s="145">
        <f t="shared" si="55"/>
        <v>9.5288512440444683E-3</v>
      </c>
      <c r="N339">
        <f t="shared" si="57"/>
        <v>0</v>
      </c>
      <c r="O339">
        <f t="shared" si="58"/>
        <v>0</v>
      </c>
    </row>
    <row r="340" spans="1:15" x14ac:dyDescent="0.2">
      <c r="A340" s="144" t="s">
        <v>6</v>
      </c>
      <c r="B340" s="144" t="s">
        <v>125</v>
      </c>
      <c r="C340" s="144" t="s">
        <v>37</v>
      </c>
      <c r="D340" s="144" t="s">
        <v>463</v>
      </c>
      <c r="E340" s="144">
        <v>1180</v>
      </c>
      <c r="F340" s="144">
        <v>13</v>
      </c>
      <c r="G340" s="145">
        <f t="shared" si="60"/>
        <v>1.1016949152542373E-2</v>
      </c>
      <c r="H340" s="144">
        <v>607</v>
      </c>
      <c r="I340" s="144">
        <v>4</v>
      </c>
      <c r="J340" s="145">
        <f t="shared" si="59"/>
        <v>6.5897858319604614E-3</v>
      </c>
      <c r="K340" s="144">
        <f t="shared" si="56"/>
        <v>1787</v>
      </c>
      <c r="L340" s="144">
        <f t="shared" si="56"/>
        <v>17</v>
      </c>
      <c r="M340" s="145">
        <f t="shared" si="55"/>
        <v>9.5131505316172361E-3</v>
      </c>
      <c r="N340">
        <f t="shared" si="57"/>
        <v>0</v>
      </c>
      <c r="O340">
        <f t="shared" si="58"/>
        <v>0</v>
      </c>
    </row>
    <row r="341" spans="1:15" x14ac:dyDescent="0.2">
      <c r="A341" s="144" t="s">
        <v>39</v>
      </c>
      <c r="B341" s="144" t="s">
        <v>127</v>
      </c>
      <c r="C341" s="144" t="s">
        <v>39</v>
      </c>
      <c r="D341" s="144" t="s">
        <v>464</v>
      </c>
      <c r="E341" s="144">
        <v>467</v>
      </c>
      <c r="F341" s="144">
        <v>7</v>
      </c>
      <c r="G341" s="145">
        <f t="shared" si="60"/>
        <v>1.4989293361884369E-2</v>
      </c>
      <c r="H341" s="144">
        <v>270</v>
      </c>
      <c r="I341" s="144">
        <v>0</v>
      </c>
      <c r="J341" s="145">
        <f t="shared" si="59"/>
        <v>0</v>
      </c>
      <c r="K341" s="144">
        <f t="shared" si="56"/>
        <v>737</v>
      </c>
      <c r="L341" s="144">
        <f t="shared" si="56"/>
        <v>7</v>
      </c>
      <c r="M341" s="145">
        <f t="shared" si="55"/>
        <v>9.497964721845319E-3</v>
      </c>
      <c r="N341">
        <f t="shared" si="57"/>
        <v>0</v>
      </c>
      <c r="O341">
        <f t="shared" si="58"/>
        <v>0</v>
      </c>
    </row>
    <row r="342" spans="1:15" x14ac:dyDescent="0.2">
      <c r="A342" s="144" t="s">
        <v>76</v>
      </c>
      <c r="B342" s="144" t="s">
        <v>130</v>
      </c>
      <c r="C342" s="144" t="s">
        <v>61</v>
      </c>
      <c r="D342" s="144" t="s">
        <v>465</v>
      </c>
      <c r="E342" s="144">
        <v>1035</v>
      </c>
      <c r="F342" s="144">
        <v>10</v>
      </c>
      <c r="G342" s="145">
        <f t="shared" si="60"/>
        <v>9.6618357487922701E-3</v>
      </c>
      <c r="H342" s="144">
        <v>340</v>
      </c>
      <c r="I342" s="144">
        <v>3</v>
      </c>
      <c r="J342" s="145">
        <f t="shared" si="59"/>
        <v>8.8235294117647058E-3</v>
      </c>
      <c r="K342" s="144">
        <f t="shared" si="56"/>
        <v>1375</v>
      </c>
      <c r="L342" s="144">
        <f t="shared" si="56"/>
        <v>13</v>
      </c>
      <c r="M342" s="145">
        <f t="shared" si="55"/>
        <v>9.4545454545454551E-3</v>
      </c>
      <c r="N342">
        <f t="shared" si="57"/>
        <v>0</v>
      </c>
      <c r="O342">
        <f t="shared" si="58"/>
        <v>0</v>
      </c>
    </row>
    <row r="343" spans="1:15" x14ac:dyDescent="0.2">
      <c r="A343" s="144" t="s">
        <v>53</v>
      </c>
      <c r="B343" s="144" t="s">
        <v>130</v>
      </c>
      <c r="C343" s="144" t="s">
        <v>70</v>
      </c>
      <c r="D343" s="144" t="s">
        <v>70</v>
      </c>
      <c r="E343" s="144">
        <v>6468</v>
      </c>
      <c r="F343" s="144">
        <v>62</v>
      </c>
      <c r="G343" s="145">
        <f t="shared" si="60"/>
        <v>9.5856524427953005E-3</v>
      </c>
      <c r="H343" s="144">
        <v>2523</v>
      </c>
      <c r="I343" s="144">
        <v>23</v>
      </c>
      <c r="J343" s="145">
        <f t="shared" si="59"/>
        <v>9.116131589377725E-3</v>
      </c>
      <c r="K343" s="144">
        <f t="shared" si="56"/>
        <v>8991</v>
      </c>
      <c r="L343" s="144">
        <f t="shared" si="56"/>
        <v>85</v>
      </c>
      <c r="M343" s="145">
        <f t="shared" si="55"/>
        <v>9.4538983427872314E-3</v>
      </c>
      <c r="N343">
        <f t="shared" si="57"/>
        <v>0</v>
      </c>
      <c r="O343">
        <f t="shared" si="58"/>
        <v>0</v>
      </c>
    </row>
    <row r="344" spans="1:15" x14ac:dyDescent="0.2">
      <c r="A344" s="144" t="s">
        <v>39</v>
      </c>
      <c r="B344" s="144" t="s">
        <v>127</v>
      </c>
      <c r="C344" s="144" t="s">
        <v>64</v>
      </c>
      <c r="D344" s="144" t="s">
        <v>466</v>
      </c>
      <c r="E344" s="144">
        <v>386</v>
      </c>
      <c r="F344" s="144">
        <v>4</v>
      </c>
      <c r="G344" s="145">
        <f t="shared" si="60"/>
        <v>1.0362694300518135E-2</v>
      </c>
      <c r="H344" s="144">
        <v>145</v>
      </c>
      <c r="I344" s="144">
        <v>1</v>
      </c>
      <c r="J344" s="145">
        <f t="shared" si="59"/>
        <v>6.8965517241379309E-3</v>
      </c>
      <c r="K344" s="144">
        <f t="shared" si="56"/>
        <v>531</v>
      </c>
      <c r="L344" s="144">
        <f t="shared" si="56"/>
        <v>5</v>
      </c>
      <c r="M344" s="145">
        <f t="shared" si="55"/>
        <v>9.4161958568738224E-3</v>
      </c>
      <c r="N344">
        <f t="shared" si="57"/>
        <v>0</v>
      </c>
      <c r="O344">
        <f t="shared" si="58"/>
        <v>0</v>
      </c>
    </row>
    <row r="345" spans="1:15" x14ac:dyDescent="0.2">
      <c r="A345" s="144" t="s">
        <v>65</v>
      </c>
      <c r="B345" s="144" t="s">
        <v>137</v>
      </c>
      <c r="C345" s="144" t="s">
        <v>73</v>
      </c>
      <c r="D345" s="144" t="s">
        <v>467</v>
      </c>
      <c r="E345" s="144">
        <v>1317</v>
      </c>
      <c r="F345" s="144">
        <v>5</v>
      </c>
      <c r="G345" s="145">
        <f t="shared" si="60"/>
        <v>3.7965072133637054E-3</v>
      </c>
      <c r="H345" s="144">
        <v>595</v>
      </c>
      <c r="I345" s="144">
        <v>13</v>
      </c>
      <c r="J345" s="145">
        <f t="shared" si="59"/>
        <v>2.1848739495798318E-2</v>
      </c>
      <c r="K345" s="144">
        <f t="shared" si="56"/>
        <v>1912</v>
      </c>
      <c r="L345" s="144">
        <f t="shared" si="56"/>
        <v>18</v>
      </c>
      <c r="M345" s="145">
        <f t="shared" si="55"/>
        <v>9.4142259414225944E-3</v>
      </c>
      <c r="N345">
        <f t="shared" si="57"/>
        <v>0</v>
      </c>
      <c r="O345">
        <f t="shared" si="58"/>
        <v>0</v>
      </c>
    </row>
    <row r="346" spans="1:15" x14ac:dyDescent="0.2">
      <c r="A346" s="144" t="s">
        <v>40</v>
      </c>
      <c r="B346" s="144" t="s">
        <v>127</v>
      </c>
      <c r="C346" s="144" t="s">
        <v>69</v>
      </c>
      <c r="D346" s="144" t="s">
        <v>468</v>
      </c>
      <c r="E346" s="144">
        <v>313</v>
      </c>
      <c r="F346" s="144">
        <v>4</v>
      </c>
      <c r="G346" s="145">
        <f t="shared" si="60"/>
        <v>1.2779552715654952E-2</v>
      </c>
      <c r="H346" s="144">
        <v>112</v>
      </c>
      <c r="I346" s="144">
        <v>0</v>
      </c>
      <c r="J346" s="145">
        <f t="shared" si="59"/>
        <v>0</v>
      </c>
      <c r="K346" s="144">
        <f t="shared" si="56"/>
        <v>425</v>
      </c>
      <c r="L346" s="144">
        <f t="shared" si="56"/>
        <v>4</v>
      </c>
      <c r="M346" s="145">
        <f t="shared" si="55"/>
        <v>9.4117647058823521E-3</v>
      </c>
      <c r="N346">
        <f t="shared" si="57"/>
        <v>0</v>
      </c>
      <c r="O346">
        <f t="shared" si="58"/>
        <v>0</v>
      </c>
    </row>
    <row r="347" spans="1:15" x14ac:dyDescent="0.2">
      <c r="A347" s="144" t="s">
        <v>39</v>
      </c>
      <c r="B347" s="144" t="s">
        <v>127</v>
      </c>
      <c r="C347" s="144" t="s">
        <v>72</v>
      </c>
      <c r="D347" s="144" t="s">
        <v>469</v>
      </c>
      <c r="E347" s="144">
        <v>1853</v>
      </c>
      <c r="F347" s="144">
        <v>21</v>
      </c>
      <c r="G347" s="145">
        <f t="shared" si="60"/>
        <v>1.1332973556395036E-2</v>
      </c>
      <c r="H347" s="144">
        <v>703</v>
      </c>
      <c r="I347" s="144">
        <v>3</v>
      </c>
      <c r="J347" s="145">
        <f t="shared" si="59"/>
        <v>4.2674253200568994E-3</v>
      </c>
      <c r="K347" s="144">
        <f t="shared" si="56"/>
        <v>2556</v>
      </c>
      <c r="L347" s="144">
        <f t="shared" si="56"/>
        <v>24</v>
      </c>
      <c r="M347" s="145">
        <f t="shared" si="55"/>
        <v>9.3896713615023476E-3</v>
      </c>
      <c r="N347">
        <f t="shared" si="57"/>
        <v>0</v>
      </c>
      <c r="O347">
        <f t="shared" si="58"/>
        <v>0</v>
      </c>
    </row>
    <row r="348" spans="1:15" x14ac:dyDescent="0.2">
      <c r="A348" s="144" t="s">
        <v>84</v>
      </c>
      <c r="B348" s="144" t="s">
        <v>178</v>
      </c>
      <c r="C348" s="144" t="s">
        <v>179</v>
      </c>
      <c r="D348" s="144" t="s">
        <v>470</v>
      </c>
      <c r="E348" s="144">
        <v>1173</v>
      </c>
      <c r="F348" s="144">
        <v>11</v>
      </c>
      <c r="G348" s="145">
        <f t="shared" si="60"/>
        <v>9.3776641091219103E-3</v>
      </c>
      <c r="H348" s="144">
        <v>0</v>
      </c>
      <c r="I348" s="144">
        <v>0</v>
      </c>
      <c r="J348" s="145">
        <v>0</v>
      </c>
      <c r="K348" s="144">
        <f t="shared" si="56"/>
        <v>1173</v>
      </c>
      <c r="L348" s="144">
        <f t="shared" si="56"/>
        <v>11</v>
      </c>
      <c r="M348" s="145">
        <f t="shared" si="55"/>
        <v>9.3776641091219103E-3</v>
      </c>
      <c r="N348">
        <f t="shared" si="57"/>
        <v>0</v>
      </c>
      <c r="O348">
        <f t="shared" si="58"/>
        <v>0</v>
      </c>
    </row>
    <row r="349" spans="1:15" x14ac:dyDescent="0.2">
      <c r="A349" s="144" t="s">
        <v>39</v>
      </c>
      <c r="B349" s="144" t="s">
        <v>127</v>
      </c>
      <c r="C349" s="144" t="s">
        <v>80</v>
      </c>
      <c r="D349" s="144" t="s">
        <v>471</v>
      </c>
      <c r="E349" s="144">
        <v>107</v>
      </c>
      <c r="F349" s="144">
        <v>1</v>
      </c>
      <c r="G349" s="145">
        <f t="shared" si="60"/>
        <v>9.3457943925233638E-3</v>
      </c>
      <c r="H349" s="144">
        <v>0</v>
      </c>
      <c r="I349" s="144">
        <v>0</v>
      </c>
      <c r="J349" s="145">
        <v>0</v>
      </c>
      <c r="K349" s="144">
        <f t="shared" si="56"/>
        <v>107</v>
      </c>
      <c r="L349" s="144">
        <f t="shared" si="56"/>
        <v>1</v>
      </c>
      <c r="M349" s="145">
        <f t="shared" si="55"/>
        <v>9.3457943925233638E-3</v>
      </c>
      <c r="N349">
        <f t="shared" si="57"/>
        <v>0</v>
      </c>
      <c r="O349">
        <f t="shared" si="58"/>
        <v>0</v>
      </c>
    </row>
    <row r="350" spans="1:15" x14ac:dyDescent="0.2">
      <c r="A350" s="144" t="s">
        <v>65</v>
      </c>
      <c r="B350" s="144" t="s">
        <v>137</v>
      </c>
      <c r="C350" s="144" t="s">
        <v>71</v>
      </c>
      <c r="D350" s="144" t="s">
        <v>472</v>
      </c>
      <c r="E350" s="144">
        <v>0</v>
      </c>
      <c r="F350" s="144">
        <v>0</v>
      </c>
      <c r="G350" s="145">
        <v>0</v>
      </c>
      <c r="H350" s="144">
        <v>214</v>
      </c>
      <c r="I350" s="144">
        <v>2</v>
      </c>
      <c r="J350" s="145">
        <f>I350/H350</f>
        <v>9.3457943925233638E-3</v>
      </c>
      <c r="K350" s="144">
        <f t="shared" si="56"/>
        <v>214</v>
      </c>
      <c r="L350" s="144">
        <f t="shared" si="56"/>
        <v>2</v>
      </c>
      <c r="M350" s="145">
        <f t="shared" si="55"/>
        <v>9.3457943925233638E-3</v>
      </c>
      <c r="N350">
        <f t="shared" si="57"/>
        <v>0</v>
      </c>
      <c r="O350">
        <f t="shared" si="58"/>
        <v>0</v>
      </c>
    </row>
    <row r="351" spans="1:15" x14ac:dyDescent="0.2">
      <c r="A351" s="144" t="s">
        <v>49</v>
      </c>
      <c r="B351" s="144" t="s">
        <v>137</v>
      </c>
      <c r="C351" s="144" t="s">
        <v>79</v>
      </c>
      <c r="D351" s="144" t="s">
        <v>473</v>
      </c>
      <c r="E351" s="144">
        <v>580</v>
      </c>
      <c r="F351" s="144">
        <v>5</v>
      </c>
      <c r="G351" s="145">
        <f t="shared" ref="G351:G360" si="61">F351/E351</f>
        <v>8.6206896551724137E-3</v>
      </c>
      <c r="H351" s="144">
        <v>169</v>
      </c>
      <c r="I351" s="144">
        <v>2</v>
      </c>
      <c r="J351" s="145">
        <f>I351/H351</f>
        <v>1.1834319526627219E-2</v>
      </c>
      <c r="K351" s="144">
        <f t="shared" si="56"/>
        <v>749</v>
      </c>
      <c r="L351" s="144">
        <f t="shared" si="56"/>
        <v>7</v>
      </c>
      <c r="M351" s="145">
        <f t="shared" si="55"/>
        <v>9.3457943925233638E-3</v>
      </c>
      <c r="N351">
        <f t="shared" si="57"/>
        <v>0</v>
      </c>
      <c r="O351">
        <f t="shared" si="58"/>
        <v>0</v>
      </c>
    </row>
    <row r="352" spans="1:15" x14ac:dyDescent="0.2">
      <c r="A352" s="144" t="s">
        <v>76</v>
      </c>
      <c r="B352" s="144" t="s">
        <v>130</v>
      </c>
      <c r="C352" s="144" t="s">
        <v>61</v>
      </c>
      <c r="D352" s="144" t="s">
        <v>474</v>
      </c>
      <c r="E352" s="144">
        <v>428</v>
      </c>
      <c r="F352" s="144">
        <v>4</v>
      </c>
      <c r="G352" s="145">
        <f t="shared" si="61"/>
        <v>9.3457943925233638E-3</v>
      </c>
      <c r="H352" s="144">
        <v>0</v>
      </c>
      <c r="I352" s="144">
        <v>0</v>
      </c>
      <c r="J352" s="145">
        <v>0</v>
      </c>
      <c r="K352" s="144">
        <f t="shared" si="56"/>
        <v>428</v>
      </c>
      <c r="L352" s="144">
        <f t="shared" si="56"/>
        <v>4</v>
      </c>
      <c r="M352" s="145">
        <f t="shared" si="55"/>
        <v>9.3457943925233638E-3</v>
      </c>
      <c r="N352">
        <f t="shared" si="57"/>
        <v>0</v>
      </c>
      <c r="O352">
        <f t="shared" si="58"/>
        <v>0</v>
      </c>
    </row>
    <row r="353" spans="1:15" x14ac:dyDescent="0.2">
      <c r="A353" s="144" t="s">
        <v>76</v>
      </c>
      <c r="B353" s="144" t="s">
        <v>130</v>
      </c>
      <c r="C353" s="144" t="s">
        <v>75</v>
      </c>
      <c r="D353" s="144" t="s">
        <v>75</v>
      </c>
      <c r="E353" s="144">
        <v>3507</v>
      </c>
      <c r="F353" s="144">
        <v>34</v>
      </c>
      <c r="G353" s="145">
        <f t="shared" si="61"/>
        <v>9.6948959224408323E-3</v>
      </c>
      <c r="H353" s="144">
        <v>1420</v>
      </c>
      <c r="I353" s="144">
        <v>12</v>
      </c>
      <c r="J353" s="145">
        <f>I353/H353</f>
        <v>8.4507042253521118E-3</v>
      </c>
      <c r="K353" s="144">
        <f t="shared" si="56"/>
        <v>4927</v>
      </c>
      <c r="L353" s="144">
        <f t="shared" si="56"/>
        <v>46</v>
      </c>
      <c r="M353" s="145">
        <f t="shared" si="55"/>
        <v>9.3363101278668564E-3</v>
      </c>
      <c r="N353">
        <f t="shared" si="57"/>
        <v>0</v>
      </c>
      <c r="O353">
        <f t="shared" si="58"/>
        <v>0</v>
      </c>
    </row>
    <row r="354" spans="1:15" x14ac:dyDescent="0.2">
      <c r="A354" s="144" t="s">
        <v>49</v>
      </c>
      <c r="B354" s="144" t="s">
        <v>137</v>
      </c>
      <c r="C354" s="144" t="s">
        <v>41</v>
      </c>
      <c r="D354" s="144" t="s">
        <v>475</v>
      </c>
      <c r="E354" s="144">
        <v>508</v>
      </c>
      <c r="F354" s="144">
        <v>5</v>
      </c>
      <c r="G354" s="145">
        <f t="shared" si="61"/>
        <v>9.8425196850393699E-3</v>
      </c>
      <c r="H354" s="144">
        <v>135</v>
      </c>
      <c r="I354" s="144">
        <v>1</v>
      </c>
      <c r="J354" s="145">
        <f>I354/H354</f>
        <v>7.4074074074074077E-3</v>
      </c>
      <c r="K354" s="144">
        <f t="shared" si="56"/>
        <v>643</v>
      </c>
      <c r="L354" s="144">
        <f t="shared" si="56"/>
        <v>6</v>
      </c>
      <c r="M354" s="145">
        <f t="shared" si="55"/>
        <v>9.3312597200622092E-3</v>
      </c>
      <c r="N354">
        <f t="shared" si="57"/>
        <v>0</v>
      </c>
      <c r="O354">
        <f t="shared" si="58"/>
        <v>0</v>
      </c>
    </row>
    <row r="355" spans="1:15" x14ac:dyDescent="0.2">
      <c r="A355" s="144" t="s">
        <v>40</v>
      </c>
      <c r="B355" s="144" t="s">
        <v>125</v>
      </c>
      <c r="C355" s="144" t="s">
        <v>40</v>
      </c>
      <c r="D355" s="144" t="s">
        <v>476</v>
      </c>
      <c r="E355" s="144">
        <v>404</v>
      </c>
      <c r="F355" s="144">
        <v>4</v>
      </c>
      <c r="G355" s="145">
        <f t="shared" si="61"/>
        <v>9.9009900990099011E-3</v>
      </c>
      <c r="H355" s="144">
        <v>132</v>
      </c>
      <c r="I355" s="144">
        <v>1</v>
      </c>
      <c r="J355" s="145">
        <f>I355/H355</f>
        <v>7.575757575757576E-3</v>
      </c>
      <c r="K355" s="144">
        <f t="shared" si="56"/>
        <v>536</v>
      </c>
      <c r="L355" s="144">
        <f t="shared" si="56"/>
        <v>5</v>
      </c>
      <c r="M355" s="145">
        <f t="shared" si="55"/>
        <v>9.3283582089552231E-3</v>
      </c>
      <c r="N355">
        <f t="shared" si="57"/>
        <v>0</v>
      </c>
      <c r="O355">
        <f t="shared" si="58"/>
        <v>0</v>
      </c>
    </row>
    <row r="356" spans="1:15" x14ac:dyDescent="0.2">
      <c r="A356" s="144" t="s">
        <v>39</v>
      </c>
      <c r="B356" s="144" t="s">
        <v>127</v>
      </c>
      <c r="C356" s="144" t="s">
        <v>77</v>
      </c>
      <c r="D356" s="144" t="s">
        <v>477</v>
      </c>
      <c r="E356" s="144">
        <v>215</v>
      </c>
      <c r="F356" s="144">
        <v>2</v>
      </c>
      <c r="G356" s="145">
        <f t="shared" si="61"/>
        <v>9.3023255813953487E-3</v>
      </c>
      <c r="H356" s="144">
        <v>0</v>
      </c>
      <c r="I356" s="144">
        <v>0</v>
      </c>
      <c r="J356" s="145">
        <v>0</v>
      </c>
      <c r="K356" s="144">
        <f t="shared" si="56"/>
        <v>215</v>
      </c>
      <c r="L356" s="144">
        <f t="shared" si="56"/>
        <v>2</v>
      </c>
      <c r="M356" s="145">
        <f t="shared" si="55"/>
        <v>9.3023255813953487E-3</v>
      </c>
      <c r="N356">
        <f t="shared" si="57"/>
        <v>0</v>
      </c>
      <c r="O356">
        <f t="shared" si="58"/>
        <v>0</v>
      </c>
    </row>
    <row r="357" spans="1:15" x14ac:dyDescent="0.2">
      <c r="A357" s="144" t="s">
        <v>39</v>
      </c>
      <c r="B357" s="144" t="s">
        <v>127</v>
      </c>
      <c r="C357" s="144" t="s">
        <v>51</v>
      </c>
      <c r="D357" s="144" t="s">
        <v>478</v>
      </c>
      <c r="E357" s="144">
        <v>215</v>
      </c>
      <c r="F357" s="144">
        <v>2</v>
      </c>
      <c r="G357" s="145">
        <f t="shared" si="61"/>
        <v>9.3023255813953487E-3</v>
      </c>
      <c r="H357" s="144">
        <v>0</v>
      </c>
      <c r="I357" s="144">
        <v>0</v>
      </c>
      <c r="J357" s="145">
        <v>0</v>
      </c>
      <c r="K357" s="144">
        <f t="shared" si="56"/>
        <v>215</v>
      </c>
      <c r="L357" s="144">
        <f t="shared" si="56"/>
        <v>2</v>
      </c>
      <c r="M357" s="145">
        <f t="shared" si="55"/>
        <v>9.3023255813953487E-3</v>
      </c>
      <c r="N357">
        <f t="shared" si="57"/>
        <v>0</v>
      </c>
      <c r="O357">
        <f t="shared" si="58"/>
        <v>0</v>
      </c>
    </row>
    <row r="358" spans="1:15" x14ac:dyDescent="0.2">
      <c r="A358" s="144" t="s">
        <v>39</v>
      </c>
      <c r="B358" s="144" t="s">
        <v>127</v>
      </c>
      <c r="C358" s="144" t="s">
        <v>64</v>
      </c>
      <c r="D358" s="144" t="s">
        <v>479</v>
      </c>
      <c r="E358" s="144">
        <v>405</v>
      </c>
      <c r="F358" s="144">
        <v>5</v>
      </c>
      <c r="G358" s="145">
        <f t="shared" si="61"/>
        <v>1.2345679012345678E-2</v>
      </c>
      <c r="H358" s="144">
        <v>133</v>
      </c>
      <c r="I358" s="144">
        <v>0</v>
      </c>
      <c r="J358" s="145">
        <f t="shared" ref="J358:J368" si="62">I358/H358</f>
        <v>0</v>
      </c>
      <c r="K358" s="144">
        <f t="shared" si="56"/>
        <v>538</v>
      </c>
      <c r="L358" s="144">
        <f t="shared" si="56"/>
        <v>5</v>
      </c>
      <c r="M358" s="145">
        <f t="shared" si="55"/>
        <v>9.2936802973977699E-3</v>
      </c>
      <c r="N358">
        <f t="shared" si="57"/>
        <v>0</v>
      </c>
      <c r="O358">
        <f t="shared" si="58"/>
        <v>0</v>
      </c>
    </row>
    <row r="359" spans="1:15" x14ac:dyDescent="0.2">
      <c r="A359" s="144" t="s">
        <v>20</v>
      </c>
      <c r="B359" s="144" t="s">
        <v>178</v>
      </c>
      <c r="C359" s="144" t="s">
        <v>42</v>
      </c>
      <c r="D359" s="144" t="s">
        <v>480</v>
      </c>
      <c r="E359" s="144">
        <v>506</v>
      </c>
      <c r="F359" s="144">
        <v>8</v>
      </c>
      <c r="G359" s="145">
        <f t="shared" si="61"/>
        <v>1.5810276679841896E-2</v>
      </c>
      <c r="H359" s="144">
        <v>357</v>
      </c>
      <c r="I359" s="144">
        <v>0</v>
      </c>
      <c r="J359" s="145">
        <f t="shared" si="62"/>
        <v>0</v>
      </c>
      <c r="K359" s="144">
        <f t="shared" si="56"/>
        <v>863</v>
      </c>
      <c r="L359" s="144">
        <f t="shared" si="56"/>
        <v>8</v>
      </c>
      <c r="M359" s="145">
        <f t="shared" si="55"/>
        <v>9.2699884125144842E-3</v>
      </c>
      <c r="N359">
        <f t="shared" si="57"/>
        <v>0</v>
      </c>
      <c r="O359">
        <f t="shared" si="58"/>
        <v>0</v>
      </c>
    </row>
    <row r="360" spans="1:15" x14ac:dyDescent="0.2">
      <c r="A360" s="144" t="s">
        <v>39</v>
      </c>
      <c r="B360" s="144" t="s">
        <v>127</v>
      </c>
      <c r="C360" s="144" t="s">
        <v>77</v>
      </c>
      <c r="D360" s="144" t="s">
        <v>481</v>
      </c>
      <c r="E360" s="144">
        <v>1103</v>
      </c>
      <c r="F360" s="144">
        <v>11</v>
      </c>
      <c r="G360" s="145">
        <f t="shared" si="61"/>
        <v>9.9728014505893019E-3</v>
      </c>
      <c r="H360" s="144">
        <v>416</v>
      </c>
      <c r="I360" s="144">
        <v>3</v>
      </c>
      <c r="J360" s="145">
        <f t="shared" si="62"/>
        <v>7.2115384615384619E-3</v>
      </c>
      <c r="K360" s="144">
        <f t="shared" si="56"/>
        <v>1519</v>
      </c>
      <c r="L360" s="144">
        <f t="shared" si="56"/>
        <v>14</v>
      </c>
      <c r="M360" s="145">
        <f t="shared" si="55"/>
        <v>9.2165898617511521E-3</v>
      </c>
      <c r="N360">
        <f t="shared" si="57"/>
        <v>0</v>
      </c>
      <c r="O360">
        <f t="shared" si="58"/>
        <v>0</v>
      </c>
    </row>
    <row r="361" spans="1:15" x14ac:dyDescent="0.2">
      <c r="A361" s="144" t="s">
        <v>49</v>
      </c>
      <c r="B361" s="144" t="s">
        <v>137</v>
      </c>
      <c r="C361" s="144" t="s">
        <v>74</v>
      </c>
      <c r="D361" s="144" t="s">
        <v>482</v>
      </c>
      <c r="E361" s="144">
        <v>0</v>
      </c>
      <c r="F361" s="144">
        <v>0</v>
      </c>
      <c r="G361" s="145">
        <v>0</v>
      </c>
      <c r="H361" s="144">
        <v>217</v>
      </c>
      <c r="I361" s="144">
        <v>2</v>
      </c>
      <c r="J361" s="145">
        <f t="shared" si="62"/>
        <v>9.2165898617511521E-3</v>
      </c>
      <c r="K361" s="144">
        <f t="shared" si="56"/>
        <v>217</v>
      </c>
      <c r="L361" s="144">
        <f t="shared" si="56"/>
        <v>2</v>
      </c>
      <c r="M361" s="145">
        <f t="shared" si="55"/>
        <v>9.2165898617511521E-3</v>
      </c>
      <c r="N361">
        <f t="shared" si="57"/>
        <v>0</v>
      </c>
      <c r="O361">
        <f t="shared" si="58"/>
        <v>0</v>
      </c>
    </row>
    <row r="362" spans="1:15" x14ac:dyDescent="0.2">
      <c r="A362" s="144" t="s">
        <v>20</v>
      </c>
      <c r="B362" s="144" t="s">
        <v>178</v>
      </c>
      <c r="C362" s="144" t="s">
        <v>42</v>
      </c>
      <c r="D362" s="144" t="s">
        <v>483</v>
      </c>
      <c r="E362" s="144">
        <v>359</v>
      </c>
      <c r="F362" s="144">
        <v>1</v>
      </c>
      <c r="G362" s="145">
        <f>F362/E362</f>
        <v>2.7855153203342618E-3</v>
      </c>
      <c r="H362" s="144">
        <v>184</v>
      </c>
      <c r="I362" s="144">
        <v>4</v>
      </c>
      <c r="J362" s="145">
        <f t="shared" si="62"/>
        <v>2.1739130434782608E-2</v>
      </c>
      <c r="K362" s="144">
        <f t="shared" si="56"/>
        <v>543</v>
      </c>
      <c r="L362" s="144">
        <f t="shared" si="56"/>
        <v>5</v>
      </c>
      <c r="M362" s="145">
        <f t="shared" si="55"/>
        <v>9.2081031307550652E-3</v>
      </c>
      <c r="N362">
        <f t="shared" si="57"/>
        <v>0</v>
      </c>
      <c r="O362">
        <f t="shared" si="58"/>
        <v>0</v>
      </c>
    </row>
    <row r="363" spans="1:15" x14ac:dyDescent="0.2">
      <c r="A363" s="144" t="s">
        <v>49</v>
      </c>
      <c r="B363" s="144" t="s">
        <v>137</v>
      </c>
      <c r="C363" s="144" t="s">
        <v>50</v>
      </c>
      <c r="D363" s="144" t="s">
        <v>484</v>
      </c>
      <c r="E363" s="144">
        <v>470</v>
      </c>
      <c r="F363" s="144">
        <v>5</v>
      </c>
      <c r="G363" s="145">
        <f>F363/E363</f>
        <v>1.0638297872340425E-2</v>
      </c>
      <c r="H363" s="144">
        <v>182</v>
      </c>
      <c r="I363" s="144">
        <v>1</v>
      </c>
      <c r="J363" s="145">
        <f t="shared" si="62"/>
        <v>5.4945054945054949E-3</v>
      </c>
      <c r="K363" s="144">
        <f t="shared" si="56"/>
        <v>652</v>
      </c>
      <c r="L363" s="144">
        <f t="shared" si="56"/>
        <v>6</v>
      </c>
      <c r="M363" s="145">
        <f t="shared" si="55"/>
        <v>9.202453987730062E-3</v>
      </c>
      <c r="N363">
        <f t="shared" si="57"/>
        <v>0</v>
      </c>
      <c r="O363">
        <f t="shared" si="58"/>
        <v>0</v>
      </c>
    </row>
    <row r="364" spans="1:15" x14ac:dyDescent="0.2">
      <c r="A364" s="144" t="s">
        <v>59</v>
      </c>
      <c r="B364" s="144" t="s">
        <v>130</v>
      </c>
      <c r="C364" s="144" t="s">
        <v>360</v>
      </c>
      <c r="D364" s="144" t="s">
        <v>485</v>
      </c>
      <c r="E364" s="144">
        <v>252</v>
      </c>
      <c r="F364" s="144">
        <v>3</v>
      </c>
      <c r="G364" s="145">
        <f>F364/E364</f>
        <v>1.1904761904761904E-2</v>
      </c>
      <c r="H364" s="144">
        <v>75</v>
      </c>
      <c r="I364" s="144">
        <v>0</v>
      </c>
      <c r="J364" s="145">
        <f t="shared" si="62"/>
        <v>0</v>
      </c>
      <c r="K364" s="144">
        <f t="shared" si="56"/>
        <v>327</v>
      </c>
      <c r="L364" s="144">
        <f t="shared" si="56"/>
        <v>3</v>
      </c>
      <c r="M364" s="145">
        <f t="shared" si="55"/>
        <v>9.1743119266055051E-3</v>
      </c>
      <c r="N364">
        <f t="shared" si="57"/>
        <v>0</v>
      </c>
      <c r="O364">
        <f t="shared" si="58"/>
        <v>0</v>
      </c>
    </row>
    <row r="365" spans="1:15" x14ac:dyDescent="0.2">
      <c r="A365" s="144" t="s">
        <v>40</v>
      </c>
      <c r="B365" s="144" t="s">
        <v>125</v>
      </c>
      <c r="C365" s="144" t="s">
        <v>40</v>
      </c>
      <c r="D365" s="144" t="s">
        <v>486</v>
      </c>
      <c r="E365" s="144">
        <v>316</v>
      </c>
      <c r="F365" s="144">
        <v>4</v>
      </c>
      <c r="G365" s="145">
        <f>F365/E365</f>
        <v>1.2658227848101266E-2</v>
      </c>
      <c r="H365" s="144">
        <v>121</v>
      </c>
      <c r="I365" s="144">
        <v>0</v>
      </c>
      <c r="J365" s="145">
        <f t="shared" si="62"/>
        <v>0</v>
      </c>
      <c r="K365" s="144">
        <f t="shared" si="56"/>
        <v>437</v>
      </c>
      <c r="L365" s="144">
        <f t="shared" si="56"/>
        <v>4</v>
      </c>
      <c r="M365" s="145">
        <f t="shared" si="55"/>
        <v>9.1533180778032037E-3</v>
      </c>
      <c r="N365">
        <f t="shared" si="57"/>
        <v>0</v>
      </c>
      <c r="O365">
        <f t="shared" si="58"/>
        <v>0</v>
      </c>
    </row>
    <row r="366" spans="1:15" x14ac:dyDescent="0.2">
      <c r="A366" s="144" t="s">
        <v>6</v>
      </c>
      <c r="B366" s="144" t="s">
        <v>125</v>
      </c>
      <c r="C366" s="144" t="s">
        <v>58</v>
      </c>
      <c r="D366" s="144" t="s">
        <v>487</v>
      </c>
      <c r="E366" s="144">
        <v>0</v>
      </c>
      <c r="F366" s="144">
        <v>0</v>
      </c>
      <c r="G366" s="145">
        <v>0</v>
      </c>
      <c r="H366" s="144">
        <v>437</v>
      </c>
      <c r="I366" s="144">
        <v>4</v>
      </c>
      <c r="J366" s="145">
        <f t="shared" si="62"/>
        <v>9.1533180778032037E-3</v>
      </c>
      <c r="K366" s="144">
        <f t="shared" si="56"/>
        <v>437</v>
      </c>
      <c r="L366" s="144">
        <f t="shared" si="56"/>
        <v>4</v>
      </c>
      <c r="M366" s="145">
        <f t="shared" si="55"/>
        <v>9.1533180778032037E-3</v>
      </c>
      <c r="N366">
        <f t="shared" si="57"/>
        <v>0</v>
      </c>
      <c r="O366">
        <f t="shared" si="58"/>
        <v>0</v>
      </c>
    </row>
    <row r="367" spans="1:15" x14ac:dyDescent="0.2">
      <c r="A367" s="144" t="s">
        <v>6</v>
      </c>
      <c r="B367" s="144" t="s">
        <v>125</v>
      </c>
      <c r="C367" s="144" t="s">
        <v>58</v>
      </c>
      <c r="D367" s="144" t="s">
        <v>488</v>
      </c>
      <c r="E367" s="144">
        <v>0</v>
      </c>
      <c r="F367" s="144">
        <v>0</v>
      </c>
      <c r="G367" s="145">
        <v>0</v>
      </c>
      <c r="H367" s="144">
        <v>219</v>
      </c>
      <c r="I367" s="144">
        <v>2</v>
      </c>
      <c r="J367" s="145">
        <f t="shared" si="62"/>
        <v>9.1324200913242004E-3</v>
      </c>
      <c r="K367" s="144">
        <f t="shared" si="56"/>
        <v>219</v>
      </c>
      <c r="L367" s="144">
        <f t="shared" si="56"/>
        <v>2</v>
      </c>
      <c r="M367" s="145">
        <f t="shared" si="55"/>
        <v>9.1324200913242004E-3</v>
      </c>
      <c r="N367">
        <f t="shared" si="57"/>
        <v>0</v>
      </c>
      <c r="O367">
        <f t="shared" si="58"/>
        <v>0</v>
      </c>
    </row>
    <row r="368" spans="1:15" x14ac:dyDescent="0.2">
      <c r="A368" s="144" t="s">
        <v>36</v>
      </c>
      <c r="B368" s="144" t="s">
        <v>214</v>
      </c>
      <c r="C368" s="144" t="s">
        <v>48</v>
      </c>
      <c r="D368" s="144" t="s">
        <v>489</v>
      </c>
      <c r="E368" s="144">
        <v>1458</v>
      </c>
      <c r="F368" s="144">
        <v>13</v>
      </c>
      <c r="G368" s="145">
        <f t="shared" ref="G368:G377" si="63">F368/E368</f>
        <v>8.9163237311385458E-3</v>
      </c>
      <c r="H368" s="144">
        <v>742</v>
      </c>
      <c r="I368" s="144">
        <v>7</v>
      </c>
      <c r="J368" s="145">
        <f t="shared" si="62"/>
        <v>9.433962264150943E-3</v>
      </c>
      <c r="K368" s="144">
        <f t="shared" si="56"/>
        <v>2200</v>
      </c>
      <c r="L368" s="144">
        <f t="shared" si="56"/>
        <v>20</v>
      </c>
      <c r="M368" s="145">
        <f t="shared" si="55"/>
        <v>9.0909090909090905E-3</v>
      </c>
      <c r="N368">
        <f t="shared" si="57"/>
        <v>0</v>
      </c>
      <c r="O368">
        <f t="shared" si="58"/>
        <v>0</v>
      </c>
    </row>
    <row r="369" spans="1:15" x14ac:dyDescent="0.2">
      <c r="A369" s="144" t="s">
        <v>39</v>
      </c>
      <c r="B369" s="144" t="s">
        <v>127</v>
      </c>
      <c r="C369" s="144" t="s">
        <v>80</v>
      </c>
      <c r="D369" s="144" t="s">
        <v>490</v>
      </c>
      <c r="E369" s="144">
        <v>110</v>
      </c>
      <c r="F369" s="144">
        <v>1</v>
      </c>
      <c r="G369" s="145">
        <f t="shared" si="63"/>
        <v>9.0909090909090905E-3</v>
      </c>
      <c r="H369" s="144">
        <v>0</v>
      </c>
      <c r="I369" s="144">
        <v>0</v>
      </c>
      <c r="J369" s="145">
        <v>0</v>
      </c>
      <c r="K369" s="144">
        <f t="shared" si="56"/>
        <v>110</v>
      </c>
      <c r="L369" s="144">
        <f t="shared" si="56"/>
        <v>1</v>
      </c>
      <c r="M369" s="145">
        <f t="shared" si="55"/>
        <v>9.0909090909090905E-3</v>
      </c>
      <c r="N369">
        <f t="shared" si="57"/>
        <v>0</v>
      </c>
      <c r="O369">
        <f t="shared" si="58"/>
        <v>0</v>
      </c>
    </row>
    <row r="370" spans="1:15" x14ac:dyDescent="0.2">
      <c r="A370" s="144" t="s">
        <v>59</v>
      </c>
      <c r="B370" s="144" t="s">
        <v>130</v>
      </c>
      <c r="C370" s="144" t="s">
        <v>360</v>
      </c>
      <c r="D370" s="144" t="s">
        <v>491</v>
      </c>
      <c r="E370" s="144">
        <v>426</v>
      </c>
      <c r="F370" s="144">
        <v>6</v>
      </c>
      <c r="G370" s="145">
        <f t="shared" si="63"/>
        <v>1.4084507042253521E-2</v>
      </c>
      <c r="H370" s="144">
        <v>235</v>
      </c>
      <c r="I370" s="144">
        <v>0</v>
      </c>
      <c r="J370" s="145">
        <f>I370/H370</f>
        <v>0</v>
      </c>
      <c r="K370" s="144">
        <f t="shared" si="56"/>
        <v>661</v>
      </c>
      <c r="L370" s="144">
        <f t="shared" si="56"/>
        <v>6</v>
      </c>
      <c r="M370" s="145">
        <f t="shared" si="55"/>
        <v>9.0771558245083209E-3</v>
      </c>
      <c r="N370">
        <f t="shared" si="57"/>
        <v>0</v>
      </c>
      <c r="O370">
        <f t="shared" si="58"/>
        <v>0</v>
      </c>
    </row>
    <row r="371" spans="1:15" x14ac:dyDescent="0.2">
      <c r="A371" s="144" t="s">
        <v>65</v>
      </c>
      <c r="B371" s="144" t="s">
        <v>142</v>
      </c>
      <c r="C371" s="144" t="s">
        <v>65</v>
      </c>
      <c r="D371" s="144" t="s">
        <v>492</v>
      </c>
      <c r="E371" s="144">
        <v>629</v>
      </c>
      <c r="F371" s="144">
        <v>5</v>
      </c>
      <c r="G371" s="145">
        <f t="shared" si="63"/>
        <v>7.9491255961844191E-3</v>
      </c>
      <c r="H371" s="144">
        <v>255</v>
      </c>
      <c r="I371" s="144">
        <v>3</v>
      </c>
      <c r="J371" s="145">
        <f>I371/H371</f>
        <v>1.1764705882352941E-2</v>
      </c>
      <c r="K371" s="144">
        <f t="shared" si="56"/>
        <v>884</v>
      </c>
      <c r="L371" s="144">
        <f t="shared" si="56"/>
        <v>8</v>
      </c>
      <c r="M371" s="145">
        <f t="shared" si="55"/>
        <v>9.0497737556561094E-3</v>
      </c>
      <c r="N371">
        <f t="shared" si="57"/>
        <v>0</v>
      </c>
      <c r="O371">
        <f t="shared" si="58"/>
        <v>0</v>
      </c>
    </row>
    <row r="372" spans="1:15" x14ac:dyDescent="0.2">
      <c r="A372" s="144" t="s">
        <v>49</v>
      </c>
      <c r="B372" s="144" t="s">
        <v>137</v>
      </c>
      <c r="C372" s="144" t="s">
        <v>74</v>
      </c>
      <c r="D372" s="144" t="s">
        <v>493</v>
      </c>
      <c r="E372" s="144">
        <v>221</v>
      </c>
      <c r="F372" s="144">
        <v>2</v>
      </c>
      <c r="G372" s="145">
        <f t="shared" si="63"/>
        <v>9.0497737556561094E-3</v>
      </c>
      <c r="H372" s="144">
        <v>0</v>
      </c>
      <c r="I372" s="144">
        <v>0</v>
      </c>
      <c r="J372" s="145">
        <v>0</v>
      </c>
      <c r="K372" s="144">
        <f t="shared" si="56"/>
        <v>221</v>
      </c>
      <c r="L372" s="144">
        <f t="shared" si="56"/>
        <v>2</v>
      </c>
      <c r="M372" s="145">
        <f t="shared" si="55"/>
        <v>9.0497737556561094E-3</v>
      </c>
      <c r="N372">
        <f t="shared" si="57"/>
        <v>0</v>
      </c>
      <c r="O372">
        <f t="shared" si="58"/>
        <v>0</v>
      </c>
    </row>
    <row r="373" spans="1:15" x14ac:dyDescent="0.2">
      <c r="A373" s="144" t="s">
        <v>49</v>
      </c>
      <c r="B373" s="144" t="s">
        <v>137</v>
      </c>
      <c r="C373" s="144" t="s">
        <v>57</v>
      </c>
      <c r="D373" s="144" t="s">
        <v>494</v>
      </c>
      <c r="E373" s="144">
        <v>362</v>
      </c>
      <c r="F373" s="144">
        <v>3</v>
      </c>
      <c r="G373" s="145">
        <f t="shared" si="63"/>
        <v>8.2872928176795577E-3</v>
      </c>
      <c r="H373" s="144">
        <v>81</v>
      </c>
      <c r="I373" s="144">
        <v>1</v>
      </c>
      <c r="J373" s="145">
        <f t="shared" ref="J373:J380" si="64">I373/H373</f>
        <v>1.2345679012345678E-2</v>
      </c>
      <c r="K373" s="144">
        <f t="shared" si="56"/>
        <v>443</v>
      </c>
      <c r="L373" s="144">
        <f t="shared" si="56"/>
        <v>4</v>
      </c>
      <c r="M373" s="145">
        <f t="shared" si="55"/>
        <v>9.0293453724604959E-3</v>
      </c>
      <c r="N373">
        <f t="shared" si="57"/>
        <v>0</v>
      </c>
      <c r="O373">
        <f t="shared" si="58"/>
        <v>0</v>
      </c>
    </row>
    <row r="374" spans="1:15" x14ac:dyDescent="0.2">
      <c r="A374" s="144" t="s">
        <v>65</v>
      </c>
      <c r="B374" s="144" t="s">
        <v>137</v>
      </c>
      <c r="C374" s="144" t="s">
        <v>73</v>
      </c>
      <c r="D374" s="144" t="s">
        <v>495</v>
      </c>
      <c r="E374" s="144">
        <v>569</v>
      </c>
      <c r="F374" s="144">
        <v>6</v>
      </c>
      <c r="G374" s="145">
        <f t="shared" si="63"/>
        <v>1.054481546572935E-2</v>
      </c>
      <c r="H374" s="144">
        <v>207</v>
      </c>
      <c r="I374" s="144">
        <v>1</v>
      </c>
      <c r="J374" s="145">
        <f t="shared" si="64"/>
        <v>4.830917874396135E-3</v>
      </c>
      <c r="K374" s="144">
        <f t="shared" si="56"/>
        <v>776</v>
      </c>
      <c r="L374" s="144">
        <f t="shared" si="56"/>
        <v>7</v>
      </c>
      <c r="M374" s="145">
        <f t="shared" si="55"/>
        <v>9.0206185567010301E-3</v>
      </c>
      <c r="N374">
        <f t="shared" si="57"/>
        <v>0</v>
      </c>
      <c r="O374">
        <f t="shared" si="58"/>
        <v>0</v>
      </c>
    </row>
    <row r="375" spans="1:15" x14ac:dyDescent="0.2">
      <c r="A375" s="144" t="s">
        <v>59</v>
      </c>
      <c r="B375" s="144" t="s">
        <v>130</v>
      </c>
      <c r="C375" s="144" t="s">
        <v>360</v>
      </c>
      <c r="D375" s="144" t="s">
        <v>496</v>
      </c>
      <c r="E375" s="144">
        <v>547</v>
      </c>
      <c r="F375" s="144">
        <v>5</v>
      </c>
      <c r="G375" s="145">
        <f t="shared" si="63"/>
        <v>9.140767824497258E-3</v>
      </c>
      <c r="H375" s="144">
        <v>232</v>
      </c>
      <c r="I375" s="144">
        <v>2</v>
      </c>
      <c r="J375" s="145">
        <f t="shared" si="64"/>
        <v>8.6206896551724137E-3</v>
      </c>
      <c r="K375" s="144">
        <f t="shared" si="56"/>
        <v>779</v>
      </c>
      <c r="L375" s="144">
        <f t="shared" si="56"/>
        <v>7</v>
      </c>
      <c r="M375" s="145">
        <f t="shared" si="55"/>
        <v>8.9858793324775355E-3</v>
      </c>
      <c r="N375">
        <f t="shared" si="57"/>
        <v>0</v>
      </c>
      <c r="O375">
        <f t="shared" si="58"/>
        <v>0</v>
      </c>
    </row>
    <row r="376" spans="1:15" x14ac:dyDescent="0.2">
      <c r="A376" s="144" t="s">
        <v>40</v>
      </c>
      <c r="B376" s="144" t="s">
        <v>127</v>
      </c>
      <c r="C376" s="144" t="s">
        <v>46</v>
      </c>
      <c r="D376" s="144" t="s">
        <v>497</v>
      </c>
      <c r="E376" s="144">
        <v>1014</v>
      </c>
      <c r="F376" s="144">
        <v>6</v>
      </c>
      <c r="G376" s="145">
        <f t="shared" si="63"/>
        <v>5.9171597633136093E-3</v>
      </c>
      <c r="H376" s="144">
        <v>436</v>
      </c>
      <c r="I376" s="144">
        <v>7</v>
      </c>
      <c r="J376" s="145">
        <f t="shared" si="64"/>
        <v>1.6055045871559634E-2</v>
      </c>
      <c r="K376" s="144">
        <f t="shared" si="56"/>
        <v>1450</v>
      </c>
      <c r="L376" s="144">
        <f t="shared" si="56"/>
        <v>13</v>
      </c>
      <c r="M376" s="145">
        <f t="shared" si="55"/>
        <v>8.9655172413793099E-3</v>
      </c>
      <c r="N376">
        <f t="shared" si="57"/>
        <v>0</v>
      </c>
      <c r="O376">
        <f t="shared" si="58"/>
        <v>0</v>
      </c>
    </row>
    <row r="377" spans="1:15" x14ac:dyDescent="0.2">
      <c r="A377" s="144" t="s">
        <v>40</v>
      </c>
      <c r="B377" s="144" t="s">
        <v>125</v>
      </c>
      <c r="C377" s="144" t="s">
        <v>45</v>
      </c>
      <c r="D377" s="144" t="s">
        <v>498</v>
      </c>
      <c r="E377" s="144">
        <v>312</v>
      </c>
      <c r="F377" s="144">
        <v>4</v>
      </c>
      <c r="G377" s="145">
        <f t="shared" si="63"/>
        <v>1.282051282051282E-2</v>
      </c>
      <c r="H377" s="144">
        <v>135</v>
      </c>
      <c r="I377" s="144">
        <v>0</v>
      </c>
      <c r="J377" s="145">
        <f t="shared" si="64"/>
        <v>0</v>
      </c>
      <c r="K377" s="144">
        <f t="shared" si="56"/>
        <v>447</v>
      </c>
      <c r="L377" s="144">
        <f t="shared" si="56"/>
        <v>4</v>
      </c>
      <c r="M377" s="145">
        <f t="shared" si="55"/>
        <v>8.948545861297539E-3</v>
      </c>
      <c r="N377">
        <f t="shared" si="57"/>
        <v>0</v>
      </c>
      <c r="O377">
        <f t="shared" si="58"/>
        <v>0</v>
      </c>
    </row>
    <row r="378" spans="1:15" x14ac:dyDescent="0.2">
      <c r="A378" s="144" t="s">
        <v>39</v>
      </c>
      <c r="B378" s="144" t="s">
        <v>127</v>
      </c>
      <c r="C378" s="144" t="s">
        <v>39</v>
      </c>
      <c r="D378" s="144" t="s">
        <v>499</v>
      </c>
      <c r="E378" s="144">
        <v>0</v>
      </c>
      <c r="F378" s="144">
        <v>0</v>
      </c>
      <c r="G378" s="145">
        <v>0</v>
      </c>
      <c r="H378" s="144">
        <v>559</v>
      </c>
      <c r="I378" s="144">
        <v>5</v>
      </c>
      <c r="J378" s="145">
        <f t="shared" si="64"/>
        <v>8.9445438282647581E-3</v>
      </c>
      <c r="K378" s="144">
        <f t="shared" si="56"/>
        <v>559</v>
      </c>
      <c r="L378" s="144">
        <f t="shared" si="56"/>
        <v>5</v>
      </c>
      <c r="M378" s="145">
        <f t="shared" si="55"/>
        <v>8.9445438282647581E-3</v>
      </c>
      <c r="N378">
        <f t="shared" si="57"/>
        <v>0</v>
      </c>
      <c r="O378">
        <f t="shared" si="58"/>
        <v>0</v>
      </c>
    </row>
    <row r="379" spans="1:15" x14ac:dyDescent="0.2">
      <c r="A379" s="144" t="s">
        <v>39</v>
      </c>
      <c r="B379" s="144" t="s">
        <v>127</v>
      </c>
      <c r="C379" s="144" t="s">
        <v>56</v>
      </c>
      <c r="D379" s="144" t="s">
        <v>500</v>
      </c>
      <c r="E379" s="144">
        <v>0</v>
      </c>
      <c r="F379" s="144">
        <v>0</v>
      </c>
      <c r="G379" s="145">
        <v>0</v>
      </c>
      <c r="H379" s="144">
        <v>112</v>
      </c>
      <c r="I379" s="144">
        <v>1</v>
      </c>
      <c r="J379" s="145">
        <f t="shared" si="64"/>
        <v>8.9285714285714281E-3</v>
      </c>
      <c r="K379" s="144">
        <f t="shared" si="56"/>
        <v>112</v>
      </c>
      <c r="L379" s="144">
        <f t="shared" si="56"/>
        <v>1</v>
      </c>
      <c r="M379" s="145">
        <f t="shared" si="55"/>
        <v>8.9285714285714281E-3</v>
      </c>
      <c r="N379">
        <f t="shared" si="57"/>
        <v>0</v>
      </c>
      <c r="O379">
        <f t="shared" si="58"/>
        <v>0</v>
      </c>
    </row>
    <row r="380" spans="1:15" x14ac:dyDescent="0.2">
      <c r="A380" s="144" t="s">
        <v>49</v>
      </c>
      <c r="B380" s="144" t="s">
        <v>137</v>
      </c>
      <c r="C380" s="144" t="s">
        <v>74</v>
      </c>
      <c r="D380" s="144" t="s">
        <v>74</v>
      </c>
      <c r="E380" s="144">
        <v>6757</v>
      </c>
      <c r="F380" s="144">
        <v>59</v>
      </c>
      <c r="G380" s="145">
        <f t="shared" ref="G380:G398" si="65">F380/E380</f>
        <v>8.7316856593162642E-3</v>
      </c>
      <c r="H380" s="144">
        <v>2444</v>
      </c>
      <c r="I380" s="144">
        <v>23</v>
      </c>
      <c r="J380" s="145">
        <f t="shared" si="64"/>
        <v>9.4108019639934527E-3</v>
      </c>
      <c r="K380" s="144">
        <f t="shared" si="56"/>
        <v>9201</v>
      </c>
      <c r="L380" s="144">
        <f t="shared" si="56"/>
        <v>82</v>
      </c>
      <c r="M380" s="145">
        <f t="shared" si="55"/>
        <v>8.9120747744810339E-3</v>
      </c>
      <c r="N380">
        <f t="shared" si="57"/>
        <v>0</v>
      </c>
      <c r="O380">
        <f t="shared" si="58"/>
        <v>0</v>
      </c>
    </row>
    <row r="381" spans="1:15" x14ac:dyDescent="0.2">
      <c r="A381" s="144" t="s">
        <v>39</v>
      </c>
      <c r="B381" s="144" t="s">
        <v>127</v>
      </c>
      <c r="C381" s="144" t="s">
        <v>39</v>
      </c>
      <c r="D381" s="144" t="s">
        <v>501</v>
      </c>
      <c r="E381" s="144">
        <v>340</v>
      </c>
      <c r="F381" s="144">
        <v>3</v>
      </c>
      <c r="G381" s="145">
        <f t="shared" si="65"/>
        <v>8.8235294117647058E-3</v>
      </c>
      <c r="H381" s="144">
        <v>0</v>
      </c>
      <c r="I381" s="144">
        <v>0</v>
      </c>
      <c r="J381" s="145">
        <v>0</v>
      </c>
      <c r="K381" s="144">
        <f t="shared" si="56"/>
        <v>340</v>
      </c>
      <c r="L381" s="144">
        <f t="shared" si="56"/>
        <v>3</v>
      </c>
      <c r="M381" s="145">
        <f t="shared" si="55"/>
        <v>8.8235294117647058E-3</v>
      </c>
      <c r="N381">
        <f t="shared" si="57"/>
        <v>0</v>
      </c>
      <c r="O381">
        <f t="shared" si="58"/>
        <v>0</v>
      </c>
    </row>
    <row r="382" spans="1:15" x14ac:dyDescent="0.2">
      <c r="A382" s="144" t="s">
        <v>39</v>
      </c>
      <c r="B382" s="144" t="s">
        <v>127</v>
      </c>
      <c r="C382" s="144" t="s">
        <v>64</v>
      </c>
      <c r="D382" s="144" t="s">
        <v>502</v>
      </c>
      <c r="E382" s="144">
        <v>228</v>
      </c>
      <c r="F382" s="144">
        <v>2</v>
      </c>
      <c r="G382" s="145">
        <f t="shared" si="65"/>
        <v>8.771929824561403E-3</v>
      </c>
      <c r="H382" s="144">
        <v>0</v>
      </c>
      <c r="I382" s="144">
        <v>0</v>
      </c>
      <c r="J382" s="145">
        <v>0</v>
      </c>
      <c r="K382" s="144">
        <f t="shared" si="56"/>
        <v>228</v>
      </c>
      <c r="L382" s="144">
        <f t="shared" si="56"/>
        <v>2</v>
      </c>
      <c r="M382" s="145">
        <f t="shared" si="55"/>
        <v>8.771929824561403E-3</v>
      </c>
      <c r="N382">
        <f t="shared" si="57"/>
        <v>0</v>
      </c>
      <c r="O382">
        <f t="shared" si="58"/>
        <v>0</v>
      </c>
    </row>
    <row r="383" spans="1:15" x14ac:dyDescent="0.2">
      <c r="A383" s="144" t="s">
        <v>53</v>
      </c>
      <c r="B383" s="144" t="s">
        <v>130</v>
      </c>
      <c r="C383" s="144" t="s">
        <v>81</v>
      </c>
      <c r="D383" s="144" t="s">
        <v>503</v>
      </c>
      <c r="E383" s="144">
        <v>827</v>
      </c>
      <c r="F383" s="144">
        <v>3</v>
      </c>
      <c r="G383" s="145">
        <f t="shared" si="65"/>
        <v>3.6275695284159614E-3</v>
      </c>
      <c r="H383" s="144">
        <v>428</v>
      </c>
      <c r="I383" s="144">
        <v>8</v>
      </c>
      <c r="J383" s="145">
        <f t="shared" ref="J383:J388" si="66">I383/H383</f>
        <v>1.8691588785046728E-2</v>
      </c>
      <c r="K383" s="144">
        <f t="shared" si="56"/>
        <v>1255</v>
      </c>
      <c r="L383" s="144">
        <f t="shared" si="56"/>
        <v>11</v>
      </c>
      <c r="M383" s="145">
        <f t="shared" si="55"/>
        <v>8.7649402390438252E-3</v>
      </c>
      <c r="N383">
        <f t="shared" si="57"/>
        <v>0</v>
      </c>
      <c r="O383">
        <f t="shared" si="58"/>
        <v>0</v>
      </c>
    </row>
    <row r="384" spans="1:15" x14ac:dyDescent="0.2">
      <c r="A384" s="144" t="s">
        <v>49</v>
      </c>
      <c r="B384" s="144" t="s">
        <v>137</v>
      </c>
      <c r="C384" s="144" t="s">
        <v>57</v>
      </c>
      <c r="D384" s="144" t="s">
        <v>57</v>
      </c>
      <c r="E384" s="144">
        <v>14965</v>
      </c>
      <c r="F384" s="144">
        <v>123</v>
      </c>
      <c r="G384" s="145">
        <f t="shared" si="65"/>
        <v>8.21917808219178E-3</v>
      </c>
      <c r="H384" s="144">
        <v>5396</v>
      </c>
      <c r="I384" s="144">
        <v>55</v>
      </c>
      <c r="J384" s="145">
        <f t="shared" si="66"/>
        <v>1.0192735359525574E-2</v>
      </c>
      <c r="K384" s="144">
        <f t="shared" si="56"/>
        <v>20361</v>
      </c>
      <c r="L384" s="144">
        <f t="shared" si="56"/>
        <v>178</v>
      </c>
      <c r="M384" s="145">
        <f t="shared" si="55"/>
        <v>8.7422032316683863E-3</v>
      </c>
      <c r="N384">
        <f t="shared" si="57"/>
        <v>0</v>
      </c>
      <c r="O384">
        <f t="shared" si="58"/>
        <v>0</v>
      </c>
    </row>
    <row r="385" spans="1:15" x14ac:dyDescent="0.2">
      <c r="A385" s="144" t="s">
        <v>59</v>
      </c>
      <c r="B385" s="144" t="s">
        <v>130</v>
      </c>
      <c r="C385" s="144" t="s">
        <v>59</v>
      </c>
      <c r="D385" s="144" t="s">
        <v>504</v>
      </c>
      <c r="E385" s="144">
        <v>284</v>
      </c>
      <c r="F385" s="144">
        <v>0</v>
      </c>
      <c r="G385" s="145">
        <f t="shared" si="65"/>
        <v>0</v>
      </c>
      <c r="H385" s="144">
        <v>60</v>
      </c>
      <c r="I385" s="144">
        <v>3</v>
      </c>
      <c r="J385" s="145">
        <f t="shared" si="66"/>
        <v>0.05</v>
      </c>
      <c r="K385" s="144">
        <f t="shared" si="56"/>
        <v>344</v>
      </c>
      <c r="L385" s="144">
        <f t="shared" si="56"/>
        <v>3</v>
      </c>
      <c r="M385" s="145">
        <f t="shared" si="55"/>
        <v>8.7209302325581394E-3</v>
      </c>
      <c r="N385">
        <f t="shared" si="57"/>
        <v>0</v>
      </c>
      <c r="O385">
        <f t="shared" si="58"/>
        <v>0</v>
      </c>
    </row>
    <row r="386" spans="1:15" x14ac:dyDescent="0.2">
      <c r="A386" s="144" t="s">
        <v>65</v>
      </c>
      <c r="B386" s="144" t="s">
        <v>137</v>
      </c>
      <c r="C386" s="144" t="s">
        <v>73</v>
      </c>
      <c r="D386" s="144" t="s">
        <v>505</v>
      </c>
      <c r="E386" s="144">
        <v>717</v>
      </c>
      <c r="F386" s="144">
        <v>7</v>
      </c>
      <c r="G386" s="145">
        <f t="shared" si="65"/>
        <v>9.7629009762900971E-3</v>
      </c>
      <c r="H386" s="144">
        <v>203</v>
      </c>
      <c r="I386" s="144">
        <v>1</v>
      </c>
      <c r="J386" s="145">
        <f t="shared" si="66"/>
        <v>4.9261083743842365E-3</v>
      </c>
      <c r="K386" s="144">
        <f t="shared" si="56"/>
        <v>920</v>
      </c>
      <c r="L386" s="144">
        <f t="shared" si="56"/>
        <v>8</v>
      </c>
      <c r="M386" s="145">
        <f t="shared" ref="M386:M449" si="67">L386/K386</f>
        <v>8.6956521739130436E-3</v>
      </c>
      <c r="N386">
        <f t="shared" si="57"/>
        <v>0</v>
      </c>
      <c r="O386">
        <f t="shared" si="58"/>
        <v>0</v>
      </c>
    </row>
    <row r="387" spans="1:15" x14ac:dyDescent="0.2">
      <c r="A387" s="144" t="s">
        <v>36</v>
      </c>
      <c r="B387" s="144" t="s">
        <v>214</v>
      </c>
      <c r="C387" s="144" t="s">
        <v>52</v>
      </c>
      <c r="D387" s="144" t="s">
        <v>506</v>
      </c>
      <c r="E387" s="144">
        <v>895</v>
      </c>
      <c r="F387" s="144">
        <v>8</v>
      </c>
      <c r="G387" s="145">
        <f t="shared" si="65"/>
        <v>8.9385474860335188E-3</v>
      </c>
      <c r="H387" s="144">
        <v>487</v>
      </c>
      <c r="I387" s="144">
        <v>4</v>
      </c>
      <c r="J387" s="145">
        <f t="shared" si="66"/>
        <v>8.2135523613963042E-3</v>
      </c>
      <c r="K387" s="144">
        <f t="shared" ref="K387:L450" si="68">E387+H387</f>
        <v>1382</v>
      </c>
      <c r="L387" s="144">
        <f t="shared" si="68"/>
        <v>12</v>
      </c>
      <c r="M387" s="145">
        <f t="shared" si="67"/>
        <v>8.6830680173661367E-3</v>
      </c>
      <c r="N387">
        <f t="shared" ref="N387:N450" si="69">IF(M387&gt;1%,1,0)</f>
        <v>0</v>
      </c>
      <c r="O387">
        <f t="shared" ref="O387:O450" si="70">IF(M387&gt;$P$1,K387,0)</f>
        <v>0</v>
      </c>
    </row>
    <row r="388" spans="1:15" x14ac:dyDescent="0.2">
      <c r="A388" s="144" t="s">
        <v>49</v>
      </c>
      <c r="B388" s="144" t="s">
        <v>137</v>
      </c>
      <c r="C388" s="144" t="s">
        <v>41</v>
      </c>
      <c r="D388" s="144" t="s">
        <v>507</v>
      </c>
      <c r="E388" s="144">
        <v>3820</v>
      </c>
      <c r="F388" s="144">
        <v>37</v>
      </c>
      <c r="G388" s="145">
        <f t="shared" si="65"/>
        <v>9.6858638743455502E-3</v>
      </c>
      <c r="H388" s="144">
        <v>1370</v>
      </c>
      <c r="I388" s="144">
        <v>8</v>
      </c>
      <c r="J388" s="145">
        <f t="shared" si="66"/>
        <v>5.8394160583941602E-3</v>
      </c>
      <c r="K388" s="144">
        <f t="shared" si="68"/>
        <v>5190</v>
      </c>
      <c r="L388" s="144">
        <f t="shared" si="68"/>
        <v>45</v>
      </c>
      <c r="M388" s="145">
        <f t="shared" si="67"/>
        <v>8.670520231213872E-3</v>
      </c>
      <c r="N388">
        <f t="shared" si="69"/>
        <v>0</v>
      </c>
      <c r="O388">
        <f t="shared" si="70"/>
        <v>0</v>
      </c>
    </row>
    <row r="389" spans="1:15" x14ac:dyDescent="0.2">
      <c r="A389" s="144" t="s">
        <v>39</v>
      </c>
      <c r="B389" s="144" t="s">
        <v>127</v>
      </c>
      <c r="C389" s="144" t="s">
        <v>77</v>
      </c>
      <c r="D389" s="144" t="s">
        <v>508</v>
      </c>
      <c r="E389" s="144">
        <v>231</v>
      </c>
      <c r="F389" s="144">
        <v>2</v>
      </c>
      <c r="G389" s="145">
        <f t="shared" si="65"/>
        <v>8.658008658008658E-3</v>
      </c>
      <c r="H389" s="144">
        <v>0</v>
      </c>
      <c r="I389" s="144">
        <v>0</v>
      </c>
      <c r="J389" s="145">
        <v>0</v>
      </c>
      <c r="K389" s="144">
        <f t="shared" si="68"/>
        <v>231</v>
      </c>
      <c r="L389" s="144">
        <f t="shared" si="68"/>
        <v>2</v>
      </c>
      <c r="M389" s="145">
        <f t="shared" si="67"/>
        <v>8.658008658008658E-3</v>
      </c>
      <c r="N389">
        <f t="shared" si="69"/>
        <v>0</v>
      </c>
      <c r="O389">
        <f t="shared" si="70"/>
        <v>0</v>
      </c>
    </row>
    <row r="390" spans="1:15" x14ac:dyDescent="0.2">
      <c r="A390" s="144" t="s">
        <v>20</v>
      </c>
      <c r="B390" s="144" t="s">
        <v>178</v>
      </c>
      <c r="C390" s="144" t="s">
        <v>54</v>
      </c>
      <c r="D390" s="144" t="s">
        <v>509</v>
      </c>
      <c r="E390" s="144">
        <v>347</v>
      </c>
      <c r="F390" s="144">
        <v>3</v>
      </c>
      <c r="G390" s="145">
        <f t="shared" si="65"/>
        <v>8.6455331412103754E-3</v>
      </c>
      <c r="H390" s="144">
        <v>0</v>
      </c>
      <c r="I390" s="144">
        <v>0</v>
      </c>
      <c r="J390" s="145">
        <v>0</v>
      </c>
      <c r="K390" s="144">
        <f t="shared" si="68"/>
        <v>347</v>
      </c>
      <c r="L390" s="144">
        <f t="shared" si="68"/>
        <v>3</v>
      </c>
      <c r="M390" s="145">
        <f t="shared" si="67"/>
        <v>8.6455331412103754E-3</v>
      </c>
      <c r="N390">
        <f t="shared" si="69"/>
        <v>0</v>
      </c>
      <c r="O390">
        <f t="shared" si="70"/>
        <v>0</v>
      </c>
    </row>
    <row r="391" spans="1:15" x14ac:dyDescent="0.2">
      <c r="A391" s="144" t="s">
        <v>49</v>
      </c>
      <c r="B391" s="144" t="s">
        <v>137</v>
      </c>
      <c r="C391" s="144" t="s">
        <v>57</v>
      </c>
      <c r="D391" s="144" t="s">
        <v>510</v>
      </c>
      <c r="E391" s="144">
        <v>723</v>
      </c>
      <c r="F391" s="144">
        <v>9</v>
      </c>
      <c r="G391" s="145">
        <f t="shared" si="65"/>
        <v>1.2448132780082987E-2</v>
      </c>
      <c r="H391" s="144">
        <v>319</v>
      </c>
      <c r="I391" s="144">
        <v>0</v>
      </c>
      <c r="J391" s="145">
        <f t="shared" ref="J391:J401" si="71">I391/H391</f>
        <v>0</v>
      </c>
      <c r="K391" s="144">
        <f t="shared" si="68"/>
        <v>1042</v>
      </c>
      <c r="L391" s="144">
        <f t="shared" si="68"/>
        <v>9</v>
      </c>
      <c r="M391" s="145">
        <f t="shared" si="67"/>
        <v>8.6372360844529754E-3</v>
      </c>
      <c r="N391">
        <f t="shared" si="69"/>
        <v>0</v>
      </c>
      <c r="O391">
        <f t="shared" si="70"/>
        <v>0</v>
      </c>
    </row>
    <row r="392" spans="1:15" x14ac:dyDescent="0.2">
      <c r="A392" s="144" t="s">
        <v>76</v>
      </c>
      <c r="B392" s="144" t="s">
        <v>130</v>
      </c>
      <c r="C392" s="144" t="s">
        <v>76</v>
      </c>
      <c r="D392" s="144" t="s">
        <v>511</v>
      </c>
      <c r="E392" s="144">
        <v>540</v>
      </c>
      <c r="F392" s="144">
        <v>4</v>
      </c>
      <c r="G392" s="145">
        <f t="shared" si="65"/>
        <v>7.4074074074074077E-3</v>
      </c>
      <c r="H392" s="144">
        <v>271</v>
      </c>
      <c r="I392" s="144">
        <v>3</v>
      </c>
      <c r="J392" s="145">
        <f t="shared" si="71"/>
        <v>1.107011070110701E-2</v>
      </c>
      <c r="K392" s="144">
        <f t="shared" si="68"/>
        <v>811</v>
      </c>
      <c r="L392" s="144">
        <f t="shared" si="68"/>
        <v>7</v>
      </c>
      <c r="M392" s="145">
        <f t="shared" si="67"/>
        <v>8.6313193588162754E-3</v>
      </c>
      <c r="N392">
        <f t="shared" si="69"/>
        <v>0</v>
      </c>
      <c r="O392">
        <f t="shared" si="70"/>
        <v>0</v>
      </c>
    </row>
    <row r="393" spans="1:15" x14ac:dyDescent="0.2">
      <c r="A393" s="144" t="s">
        <v>59</v>
      </c>
      <c r="B393" s="144" t="s">
        <v>130</v>
      </c>
      <c r="C393" s="144" t="s">
        <v>67</v>
      </c>
      <c r="D393" s="144" t="s">
        <v>512</v>
      </c>
      <c r="E393" s="144">
        <v>2309</v>
      </c>
      <c r="F393" s="144">
        <v>25</v>
      </c>
      <c r="G393" s="145">
        <f t="shared" si="65"/>
        <v>1.0827197921177999E-2</v>
      </c>
      <c r="H393" s="144">
        <v>947</v>
      </c>
      <c r="I393" s="144">
        <v>3</v>
      </c>
      <c r="J393" s="145">
        <f t="shared" si="71"/>
        <v>3.1678986272439284E-3</v>
      </c>
      <c r="K393" s="144">
        <f t="shared" si="68"/>
        <v>3256</v>
      </c>
      <c r="L393" s="144">
        <f t="shared" si="68"/>
        <v>28</v>
      </c>
      <c r="M393" s="145">
        <f t="shared" si="67"/>
        <v>8.5995085995085995E-3</v>
      </c>
      <c r="N393">
        <f t="shared" si="69"/>
        <v>0</v>
      </c>
      <c r="O393">
        <f t="shared" si="70"/>
        <v>0</v>
      </c>
    </row>
    <row r="394" spans="1:15" x14ac:dyDescent="0.2">
      <c r="A394" s="144" t="s">
        <v>65</v>
      </c>
      <c r="B394" s="144" t="s">
        <v>137</v>
      </c>
      <c r="C394" s="144" t="s">
        <v>71</v>
      </c>
      <c r="D394" s="144" t="s">
        <v>513</v>
      </c>
      <c r="E394" s="144">
        <v>515</v>
      </c>
      <c r="F394" s="144">
        <v>4</v>
      </c>
      <c r="G394" s="145">
        <f t="shared" si="65"/>
        <v>7.7669902912621356E-3</v>
      </c>
      <c r="H394" s="144">
        <v>183</v>
      </c>
      <c r="I394" s="144">
        <v>2</v>
      </c>
      <c r="J394" s="145">
        <f t="shared" si="71"/>
        <v>1.092896174863388E-2</v>
      </c>
      <c r="K394" s="144">
        <f t="shared" si="68"/>
        <v>698</v>
      </c>
      <c r="L394" s="144">
        <f t="shared" si="68"/>
        <v>6</v>
      </c>
      <c r="M394" s="145">
        <f t="shared" si="67"/>
        <v>8.5959885386819486E-3</v>
      </c>
      <c r="N394">
        <f t="shared" si="69"/>
        <v>0</v>
      </c>
      <c r="O394">
        <f t="shared" si="70"/>
        <v>0</v>
      </c>
    </row>
    <row r="395" spans="1:15" x14ac:dyDescent="0.2">
      <c r="A395" s="144" t="s">
        <v>59</v>
      </c>
      <c r="B395" s="144" t="s">
        <v>130</v>
      </c>
      <c r="C395" s="144" t="s">
        <v>59</v>
      </c>
      <c r="D395" s="144" t="s">
        <v>514</v>
      </c>
      <c r="E395" s="144">
        <v>277</v>
      </c>
      <c r="F395" s="144">
        <v>3</v>
      </c>
      <c r="G395" s="145">
        <f t="shared" si="65"/>
        <v>1.0830324909747292E-2</v>
      </c>
      <c r="H395" s="144">
        <v>72</v>
      </c>
      <c r="I395" s="144">
        <v>0</v>
      </c>
      <c r="J395" s="145">
        <f t="shared" si="71"/>
        <v>0</v>
      </c>
      <c r="K395" s="144">
        <f t="shared" si="68"/>
        <v>349</v>
      </c>
      <c r="L395" s="144">
        <f t="shared" si="68"/>
        <v>3</v>
      </c>
      <c r="M395" s="145">
        <f t="shared" si="67"/>
        <v>8.5959885386819486E-3</v>
      </c>
      <c r="N395">
        <f t="shared" si="69"/>
        <v>0</v>
      </c>
      <c r="O395">
        <f t="shared" si="70"/>
        <v>0</v>
      </c>
    </row>
    <row r="396" spans="1:15" x14ac:dyDescent="0.2">
      <c r="A396" s="144" t="s">
        <v>59</v>
      </c>
      <c r="B396" s="144" t="s">
        <v>130</v>
      </c>
      <c r="C396" s="144" t="s">
        <v>59</v>
      </c>
      <c r="D396" s="144" t="s">
        <v>515</v>
      </c>
      <c r="E396" s="144">
        <v>358</v>
      </c>
      <c r="F396" s="144">
        <v>5</v>
      </c>
      <c r="G396" s="145">
        <f t="shared" si="65"/>
        <v>1.3966480446927373E-2</v>
      </c>
      <c r="H396" s="144">
        <v>226</v>
      </c>
      <c r="I396" s="144">
        <v>0</v>
      </c>
      <c r="J396" s="145">
        <f t="shared" si="71"/>
        <v>0</v>
      </c>
      <c r="K396" s="144">
        <f t="shared" si="68"/>
        <v>584</v>
      </c>
      <c r="L396" s="144">
        <f t="shared" si="68"/>
        <v>5</v>
      </c>
      <c r="M396" s="145">
        <f t="shared" si="67"/>
        <v>8.5616438356164379E-3</v>
      </c>
      <c r="N396">
        <f t="shared" si="69"/>
        <v>0</v>
      </c>
      <c r="O396">
        <f t="shared" si="70"/>
        <v>0</v>
      </c>
    </row>
    <row r="397" spans="1:15" x14ac:dyDescent="0.2">
      <c r="A397" s="144" t="s">
        <v>39</v>
      </c>
      <c r="B397" s="144" t="s">
        <v>127</v>
      </c>
      <c r="C397" s="144" t="s">
        <v>64</v>
      </c>
      <c r="D397" s="144" t="s">
        <v>516</v>
      </c>
      <c r="E397" s="144">
        <v>495</v>
      </c>
      <c r="F397" s="144">
        <v>5</v>
      </c>
      <c r="G397" s="145">
        <f t="shared" si="65"/>
        <v>1.0101010101010102E-2</v>
      </c>
      <c r="H397" s="144">
        <v>206</v>
      </c>
      <c r="I397" s="144">
        <v>1</v>
      </c>
      <c r="J397" s="145">
        <f t="shared" si="71"/>
        <v>4.8543689320388345E-3</v>
      </c>
      <c r="K397" s="144">
        <f t="shared" si="68"/>
        <v>701</v>
      </c>
      <c r="L397" s="144">
        <f t="shared" si="68"/>
        <v>6</v>
      </c>
      <c r="M397" s="145">
        <f t="shared" si="67"/>
        <v>8.5592011412268191E-3</v>
      </c>
      <c r="N397">
        <f t="shared" si="69"/>
        <v>0</v>
      </c>
      <c r="O397">
        <f t="shared" si="70"/>
        <v>0</v>
      </c>
    </row>
    <row r="398" spans="1:15" x14ac:dyDescent="0.2">
      <c r="A398" s="144" t="s">
        <v>39</v>
      </c>
      <c r="B398" s="144" t="s">
        <v>127</v>
      </c>
      <c r="C398" s="144" t="s">
        <v>80</v>
      </c>
      <c r="D398" s="144" t="s">
        <v>517</v>
      </c>
      <c r="E398" s="144">
        <v>341</v>
      </c>
      <c r="F398" s="144">
        <v>2</v>
      </c>
      <c r="G398" s="145">
        <f t="shared" si="65"/>
        <v>5.8651026392961877E-3</v>
      </c>
      <c r="H398" s="144">
        <v>127</v>
      </c>
      <c r="I398" s="144">
        <v>2</v>
      </c>
      <c r="J398" s="145">
        <f t="shared" si="71"/>
        <v>1.5748031496062992E-2</v>
      </c>
      <c r="K398" s="144">
        <f t="shared" si="68"/>
        <v>468</v>
      </c>
      <c r="L398" s="144">
        <f t="shared" si="68"/>
        <v>4</v>
      </c>
      <c r="M398" s="145">
        <f t="shared" si="67"/>
        <v>8.5470085470085479E-3</v>
      </c>
      <c r="N398">
        <f t="shared" si="69"/>
        <v>0</v>
      </c>
      <c r="O398">
        <f t="shared" si="70"/>
        <v>0</v>
      </c>
    </row>
    <row r="399" spans="1:15" x14ac:dyDescent="0.2">
      <c r="A399" s="144" t="s">
        <v>49</v>
      </c>
      <c r="B399" s="144" t="s">
        <v>137</v>
      </c>
      <c r="C399" s="144" t="s">
        <v>57</v>
      </c>
      <c r="D399" s="144" t="s">
        <v>518</v>
      </c>
      <c r="E399" s="144">
        <v>0</v>
      </c>
      <c r="F399" s="144">
        <v>0</v>
      </c>
      <c r="G399" s="145">
        <v>0</v>
      </c>
      <c r="H399" s="144">
        <v>117</v>
      </c>
      <c r="I399" s="144">
        <v>1</v>
      </c>
      <c r="J399" s="145">
        <f t="shared" si="71"/>
        <v>8.5470085470085479E-3</v>
      </c>
      <c r="K399" s="144">
        <f t="shared" si="68"/>
        <v>117</v>
      </c>
      <c r="L399" s="144">
        <f t="shared" si="68"/>
        <v>1</v>
      </c>
      <c r="M399" s="145">
        <f t="shared" si="67"/>
        <v>8.5470085470085479E-3</v>
      </c>
      <c r="N399">
        <f t="shared" si="69"/>
        <v>0</v>
      </c>
      <c r="O399">
        <f t="shared" si="70"/>
        <v>0</v>
      </c>
    </row>
    <row r="400" spans="1:15" x14ac:dyDescent="0.2">
      <c r="A400" s="144" t="s">
        <v>53</v>
      </c>
      <c r="B400" s="144" t="s">
        <v>130</v>
      </c>
      <c r="C400" s="144" t="s">
        <v>63</v>
      </c>
      <c r="D400" s="144" t="s">
        <v>519</v>
      </c>
      <c r="E400" s="144">
        <v>777</v>
      </c>
      <c r="F400" s="144">
        <v>9</v>
      </c>
      <c r="G400" s="145">
        <f t="shared" ref="G400:G413" si="72">F400/E400</f>
        <v>1.1583011583011582E-2</v>
      </c>
      <c r="H400" s="144">
        <v>277</v>
      </c>
      <c r="I400" s="144">
        <v>0</v>
      </c>
      <c r="J400" s="145">
        <f t="shared" si="71"/>
        <v>0</v>
      </c>
      <c r="K400" s="144">
        <f t="shared" si="68"/>
        <v>1054</v>
      </c>
      <c r="L400" s="144">
        <f t="shared" si="68"/>
        <v>9</v>
      </c>
      <c r="M400" s="145">
        <f t="shared" si="67"/>
        <v>8.5388994307400382E-3</v>
      </c>
      <c r="N400">
        <f t="shared" si="69"/>
        <v>0</v>
      </c>
      <c r="O400">
        <f t="shared" si="70"/>
        <v>0</v>
      </c>
    </row>
    <row r="401" spans="1:15" x14ac:dyDescent="0.2">
      <c r="A401" s="144" t="s">
        <v>59</v>
      </c>
      <c r="B401" s="144" t="s">
        <v>130</v>
      </c>
      <c r="C401" s="144" t="s">
        <v>360</v>
      </c>
      <c r="D401" s="144" t="s">
        <v>520</v>
      </c>
      <c r="E401" s="144">
        <v>548</v>
      </c>
      <c r="F401" s="144">
        <v>6</v>
      </c>
      <c r="G401" s="145">
        <f t="shared" si="72"/>
        <v>1.0948905109489052E-2</v>
      </c>
      <c r="H401" s="144">
        <v>273</v>
      </c>
      <c r="I401" s="144">
        <v>1</v>
      </c>
      <c r="J401" s="145">
        <f t="shared" si="71"/>
        <v>3.663003663003663E-3</v>
      </c>
      <c r="K401" s="144">
        <f t="shared" si="68"/>
        <v>821</v>
      </c>
      <c r="L401" s="144">
        <f t="shared" si="68"/>
        <v>7</v>
      </c>
      <c r="M401" s="145">
        <f t="shared" si="67"/>
        <v>8.5261875761266752E-3</v>
      </c>
      <c r="N401">
        <f t="shared" si="69"/>
        <v>0</v>
      </c>
      <c r="O401">
        <f t="shared" si="70"/>
        <v>0</v>
      </c>
    </row>
    <row r="402" spans="1:15" x14ac:dyDescent="0.2">
      <c r="A402" s="144" t="s">
        <v>39</v>
      </c>
      <c r="B402" s="144" t="s">
        <v>127</v>
      </c>
      <c r="C402" s="144" t="s">
        <v>77</v>
      </c>
      <c r="D402" s="144" t="s">
        <v>521</v>
      </c>
      <c r="E402" s="144">
        <v>352</v>
      </c>
      <c r="F402" s="144">
        <v>3</v>
      </c>
      <c r="G402" s="145">
        <f t="shared" si="72"/>
        <v>8.5227272727272721E-3</v>
      </c>
      <c r="H402" s="144">
        <v>0</v>
      </c>
      <c r="I402" s="144">
        <v>0</v>
      </c>
      <c r="J402" s="145">
        <v>0</v>
      </c>
      <c r="K402" s="144">
        <f t="shared" si="68"/>
        <v>352</v>
      </c>
      <c r="L402" s="144">
        <f t="shared" si="68"/>
        <v>3</v>
      </c>
      <c r="M402" s="145">
        <f t="shared" si="67"/>
        <v>8.5227272727272721E-3</v>
      </c>
      <c r="N402">
        <f t="shared" si="69"/>
        <v>0</v>
      </c>
      <c r="O402">
        <f t="shared" si="70"/>
        <v>0</v>
      </c>
    </row>
    <row r="403" spans="1:15" x14ac:dyDescent="0.2">
      <c r="A403" s="144" t="s">
        <v>59</v>
      </c>
      <c r="B403" s="144" t="s">
        <v>130</v>
      </c>
      <c r="C403" s="144" t="s">
        <v>44</v>
      </c>
      <c r="D403" s="144" t="s">
        <v>522</v>
      </c>
      <c r="E403" s="144">
        <v>351</v>
      </c>
      <c r="F403" s="144">
        <v>4</v>
      </c>
      <c r="G403" s="145">
        <f t="shared" si="72"/>
        <v>1.1396011396011397E-2</v>
      </c>
      <c r="H403" s="144">
        <v>119</v>
      </c>
      <c r="I403" s="144">
        <v>0</v>
      </c>
      <c r="J403" s="145">
        <f t="shared" ref="J403:J412" si="73">I403/H403</f>
        <v>0</v>
      </c>
      <c r="K403" s="144">
        <f t="shared" si="68"/>
        <v>470</v>
      </c>
      <c r="L403" s="144">
        <f t="shared" si="68"/>
        <v>4</v>
      </c>
      <c r="M403" s="145">
        <f t="shared" si="67"/>
        <v>8.5106382978723406E-3</v>
      </c>
      <c r="N403">
        <f t="shared" si="69"/>
        <v>0</v>
      </c>
      <c r="O403">
        <f t="shared" si="70"/>
        <v>0</v>
      </c>
    </row>
    <row r="404" spans="1:15" x14ac:dyDescent="0.2">
      <c r="A404" s="144" t="s">
        <v>53</v>
      </c>
      <c r="B404" s="144" t="s">
        <v>130</v>
      </c>
      <c r="C404" s="144" t="s">
        <v>70</v>
      </c>
      <c r="D404" s="144" t="s">
        <v>523</v>
      </c>
      <c r="E404" s="144">
        <v>626</v>
      </c>
      <c r="F404" s="144">
        <v>5</v>
      </c>
      <c r="G404" s="145">
        <f t="shared" si="72"/>
        <v>7.9872204472843447E-3</v>
      </c>
      <c r="H404" s="144">
        <v>197</v>
      </c>
      <c r="I404" s="144">
        <v>2</v>
      </c>
      <c r="J404" s="145">
        <f t="shared" si="73"/>
        <v>1.015228426395939E-2</v>
      </c>
      <c r="K404" s="144">
        <f t="shared" si="68"/>
        <v>823</v>
      </c>
      <c r="L404" s="144">
        <f t="shared" si="68"/>
        <v>7</v>
      </c>
      <c r="M404" s="145">
        <f t="shared" si="67"/>
        <v>8.5054678007290396E-3</v>
      </c>
      <c r="N404">
        <f t="shared" si="69"/>
        <v>0</v>
      </c>
      <c r="O404">
        <f t="shared" si="70"/>
        <v>0</v>
      </c>
    </row>
    <row r="405" spans="1:15" x14ac:dyDescent="0.2">
      <c r="A405" s="144" t="s">
        <v>36</v>
      </c>
      <c r="B405" s="144" t="s">
        <v>214</v>
      </c>
      <c r="C405" s="144" t="s">
        <v>52</v>
      </c>
      <c r="D405" s="144" t="s">
        <v>524</v>
      </c>
      <c r="E405" s="144">
        <v>1351</v>
      </c>
      <c r="F405" s="144">
        <v>11</v>
      </c>
      <c r="G405" s="145">
        <f t="shared" si="72"/>
        <v>8.142116950407105E-3</v>
      </c>
      <c r="H405" s="144">
        <v>532</v>
      </c>
      <c r="I405" s="144">
        <v>5</v>
      </c>
      <c r="J405" s="145">
        <f t="shared" si="73"/>
        <v>9.3984962406015032E-3</v>
      </c>
      <c r="K405" s="144">
        <f t="shared" si="68"/>
        <v>1883</v>
      </c>
      <c r="L405" s="144">
        <f t="shared" si="68"/>
        <v>16</v>
      </c>
      <c r="M405" s="145">
        <f t="shared" si="67"/>
        <v>8.4970791290493886E-3</v>
      </c>
      <c r="N405">
        <f t="shared" si="69"/>
        <v>0</v>
      </c>
      <c r="O405">
        <f t="shared" si="70"/>
        <v>0</v>
      </c>
    </row>
    <row r="406" spans="1:15" x14ac:dyDescent="0.2">
      <c r="A406" s="144" t="s">
        <v>39</v>
      </c>
      <c r="B406" s="144" t="s">
        <v>127</v>
      </c>
      <c r="C406" s="144" t="s">
        <v>64</v>
      </c>
      <c r="D406" s="144" t="s">
        <v>525</v>
      </c>
      <c r="E406" s="144">
        <v>287</v>
      </c>
      <c r="F406" s="144">
        <v>1</v>
      </c>
      <c r="G406" s="145">
        <f t="shared" si="72"/>
        <v>3.4843205574912892E-3</v>
      </c>
      <c r="H406" s="144">
        <v>185</v>
      </c>
      <c r="I406" s="144">
        <v>3</v>
      </c>
      <c r="J406" s="145">
        <f t="shared" si="73"/>
        <v>1.6216216216216217E-2</v>
      </c>
      <c r="K406" s="144">
        <f t="shared" si="68"/>
        <v>472</v>
      </c>
      <c r="L406" s="144">
        <f t="shared" si="68"/>
        <v>4</v>
      </c>
      <c r="M406" s="145">
        <f t="shared" si="67"/>
        <v>8.4745762711864406E-3</v>
      </c>
      <c r="N406">
        <f t="shared" si="69"/>
        <v>0</v>
      </c>
      <c r="O406">
        <f t="shared" si="70"/>
        <v>0</v>
      </c>
    </row>
    <row r="407" spans="1:15" x14ac:dyDescent="0.2">
      <c r="A407" s="144" t="s">
        <v>49</v>
      </c>
      <c r="B407" s="144" t="s">
        <v>137</v>
      </c>
      <c r="C407" s="144" t="s">
        <v>50</v>
      </c>
      <c r="D407" s="144" t="s">
        <v>526</v>
      </c>
      <c r="E407" s="144">
        <v>994</v>
      </c>
      <c r="F407" s="144">
        <v>7</v>
      </c>
      <c r="G407" s="145">
        <f t="shared" si="72"/>
        <v>7.0422535211267607E-3</v>
      </c>
      <c r="H407" s="144">
        <v>69</v>
      </c>
      <c r="I407" s="144">
        <v>2</v>
      </c>
      <c r="J407" s="145">
        <f t="shared" si="73"/>
        <v>2.8985507246376812E-2</v>
      </c>
      <c r="K407" s="144">
        <f t="shared" si="68"/>
        <v>1063</v>
      </c>
      <c r="L407" s="144">
        <f t="shared" si="68"/>
        <v>9</v>
      </c>
      <c r="M407" s="145">
        <f t="shared" si="67"/>
        <v>8.4666039510818431E-3</v>
      </c>
      <c r="N407">
        <f t="shared" si="69"/>
        <v>0</v>
      </c>
      <c r="O407">
        <f t="shared" si="70"/>
        <v>0</v>
      </c>
    </row>
    <row r="408" spans="1:15" x14ac:dyDescent="0.2">
      <c r="A408" s="144" t="s">
        <v>76</v>
      </c>
      <c r="B408" s="144" t="s">
        <v>130</v>
      </c>
      <c r="C408" s="144" t="s">
        <v>76</v>
      </c>
      <c r="D408" s="144" t="s">
        <v>527</v>
      </c>
      <c r="E408" s="144">
        <v>1063</v>
      </c>
      <c r="F408" s="144">
        <v>11</v>
      </c>
      <c r="G408" s="145">
        <f t="shared" si="72"/>
        <v>1.0348071495766699E-2</v>
      </c>
      <c r="H408" s="144">
        <v>355</v>
      </c>
      <c r="I408" s="144">
        <v>1</v>
      </c>
      <c r="J408" s="145">
        <f t="shared" si="73"/>
        <v>2.8169014084507044E-3</v>
      </c>
      <c r="K408" s="144">
        <f t="shared" si="68"/>
        <v>1418</v>
      </c>
      <c r="L408" s="144">
        <f t="shared" si="68"/>
        <v>12</v>
      </c>
      <c r="M408" s="145">
        <f t="shared" si="67"/>
        <v>8.4626234132581107E-3</v>
      </c>
      <c r="N408">
        <f t="shared" si="69"/>
        <v>0</v>
      </c>
      <c r="O408">
        <f t="shared" si="70"/>
        <v>0</v>
      </c>
    </row>
    <row r="409" spans="1:15" x14ac:dyDescent="0.2">
      <c r="A409" s="144" t="s">
        <v>53</v>
      </c>
      <c r="B409" s="144" t="s">
        <v>130</v>
      </c>
      <c r="C409" s="144" t="s">
        <v>81</v>
      </c>
      <c r="D409" s="144" t="s">
        <v>528</v>
      </c>
      <c r="E409" s="144">
        <v>1737</v>
      </c>
      <c r="F409" s="144">
        <v>13</v>
      </c>
      <c r="G409" s="145">
        <f t="shared" si="72"/>
        <v>7.4841681059297643E-3</v>
      </c>
      <c r="H409" s="144">
        <v>751</v>
      </c>
      <c r="I409" s="144">
        <v>8</v>
      </c>
      <c r="J409" s="145">
        <f t="shared" si="73"/>
        <v>1.0652463382157125E-2</v>
      </c>
      <c r="K409" s="144">
        <f t="shared" si="68"/>
        <v>2488</v>
      </c>
      <c r="L409" s="144">
        <f t="shared" si="68"/>
        <v>21</v>
      </c>
      <c r="M409" s="145">
        <f t="shared" si="67"/>
        <v>8.4405144694533769E-3</v>
      </c>
      <c r="N409">
        <f t="shared" si="69"/>
        <v>0</v>
      </c>
      <c r="O409">
        <f t="shared" si="70"/>
        <v>0</v>
      </c>
    </row>
    <row r="410" spans="1:15" x14ac:dyDescent="0.2">
      <c r="A410" s="144" t="s">
        <v>53</v>
      </c>
      <c r="B410" s="144" t="s">
        <v>130</v>
      </c>
      <c r="C410" s="144" t="s">
        <v>63</v>
      </c>
      <c r="D410" s="144" t="s">
        <v>529</v>
      </c>
      <c r="E410" s="144">
        <v>515</v>
      </c>
      <c r="F410" s="144">
        <v>3</v>
      </c>
      <c r="G410" s="145">
        <f t="shared" si="72"/>
        <v>5.8252427184466021E-3</v>
      </c>
      <c r="H410" s="144">
        <v>197</v>
      </c>
      <c r="I410" s="144">
        <v>3</v>
      </c>
      <c r="J410" s="145">
        <f t="shared" si="73"/>
        <v>1.5228426395939087E-2</v>
      </c>
      <c r="K410" s="144">
        <f t="shared" si="68"/>
        <v>712</v>
      </c>
      <c r="L410" s="144">
        <f t="shared" si="68"/>
        <v>6</v>
      </c>
      <c r="M410" s="145">
        <f t="shared" si="67"/>
        <v>8.4269662921348312E-3</v>
      </c>
      <c r="N410">
        <f t="shared" si="69"/>
        <v>0</v>
      </c>
      <c r="O410">
        <f t="shared" si="70"/>
        <v>0</v>
      </c>
    </row>
    <row r="411" spans="1:15" x14ac:dyDescent="0.2">
      <c r="A411" s="144" t="s">
        <v>40</v>
      </c>
      <c r="B411" s="144" t="s">
        <v>127</v>
      </c>
      <c r="C411" s="144" t="s">
        <v>46</v>
      </c>
      <c r="D411" s="144" t="s">
        <v>530</v>
      </c>
      <c r="E411" s="144">
        <v>356</v>
      </c>
      <c r="F411" s="144">
        <v>4</v>
      </c>
      <c r="G411" s="145">
        <f t="shared" si="72"/>
        <v>1.1235955056179775E-2</v>
      </c>
      <c r="H411" s="144">
        <v>119</v>
      </c>
      <c r="I411" s="144">
        <v>0</v>
      </c>
      <c r="J411" s="145">
        <f t="shared" si="73"/>
        <v>0</v>
      </c>
      <c r="K411" s="144">
        <f t="shared" si="68"/>
        <v>475</v>
      </c>
      <c r="L411" s="144">
        <f t="shared" si="68"/>
        <v>4</v>
      </c>
      <c r="M411" s="145">
        <f t="shared" si="67"/>
        <v>8.4210526315789472E-3</v>
      </c>
      <c r="N411">
        <f t="shared" si="69"/>
        <v>0</v>
      </c>
      <c r="O411">
        <f t="shared" si="70"/>
        <v>0</v>
      </c>
    </row>
    <row r="412" spans="1:15" x14ac:dyDescent="0.2">
      <c r="A412" s="144" t="s">
        <v>36</v>
      </c>
      <c r="B412" s="144" t="s">
        <v>214</v>
      </c>
      <c r="C412" s="144" t="s">
        <v>48</v>
      </c>
      <c r="D412" s="144" t="s">
        <v>531</v>
      </c>
      <c r="E412" s="144">
        <v>619</v>
      </c>
      <c r="F412" s="144">
        <v>4</v>
      </c>
      <c r="G412" s="145">
        <f t="shared" si="72"/>
        <v>6.462035541195477E-3</v>
      </c>
      <c r="H412" s="144">
        <v>214</v>
      </c>
      <c r="I412" s="144">
        <v>3</v>
      </c>
      <c r="J412" s="145">
        <f t="shared" si="73"/>
        <v>1.4018691588785047E-2</v>
      </c>
      <c r="K412" s="144">
        <f t="shared" si="68"/>
        <v>833</v>
      </c>
      <c r="L412" s="144">
        <f t="shared" si="68"/>
        <v>7</v>
      </c>
      <c r="M412" s="145">
        <f t="shared" si="67"/>
        <v>8.4033613445378148E-3</v>
      </c>
      <c r="N412">
        <f t="shared" si="69"/>
        <v>0</v>
      </c>
      <c r="O412">
        <f t="shared" si="70"/>
        <v>0</v>
      </c>
    </row>
    <row r="413" spans="1:15" x14ac:dyDescent="0.2">
      <c r="A413" s="144" t="s">
        <v>49</v>
      </c>
      <c r="B413" s="144" t="s">
        <v>137</v>
      </c>
      <c r="C413" s="144" t="s">
        <v>60</v>
      </c>
      <c r="D413" s="144" t="s">
        <v>532</v>
      </c>
      <c r="E413" s="144">
        <v>357</v>
      </c>
      <c r="F413" s="144">
        <v>3</v>
      </c>
      <c r="G413" s="145">
        <f t="shared" si="72"/>
        <v>8.4033613445378148E-3</v>
      </c>
      <c r="H413" s="144">
        <v>0</v>
      </c>
      <c r="I413" s="144">
        <v>0</v>
      </c>
      <c r="J413" s="145">
        <v>0</v>
      </c>
      <c r="K413" s="144">
        <f t="shared" si="68"/>
        <v>357</v>
      </c>
      <c r="L413" s="144">
        <f t="shared" si="68"/>
        <v>3</v>
      </c>
      <c r="M413" s="145">
        <f t="shared" si="67"/>
        <v>8.4033613445378148E-3</v>
      </c>
      <c r="N413">
        <f t="shared" si="69"/>
        <v>0</v>
      </c>
      <c r="O413">
        <f t="shared" si="70"/>
        <v>0</v>
      </c>
    </row>
    <row r="414" spans="1:15" x14ac:dyDescent="0.2">
      <c r="A414" s="144" t="s">
        <v>76</v>
      </c>
      <c r="B414" s="144" t="s">
        <v>130</v>
      </c>
      <c r="C414" s="144" t="s">
        <v>61</v>
      </c>
      <c r="D414" s="144" t="s">
        <v>533</v>
      </c>
      <c r="E414" s="144">
        <v>0</v>
      </c>
      <c r="F414" s="144">
        <v>0</v>
      </c>
      <c r="G414" s="145">
        <v>0</v>
      </c>
      <c r="H414" s="144">
        <v>358</v>
      </c>
      <c r="I414" s="144">
        <v>3</v>
      </c>
      <c r="J414" s="145">
        <f>I414/H414</f>
        <v>8.3798882681564244E-3</v>
      </c>
      <c r="K414" s="144">
        <f t="shared" si="68"/>
        <v>358</v>
      </c>
      <c r="L414" s="144">
        <f t="shared" si="68"/>
        <v>3</v>
      </c>
      <c r="M414" s="145">
        <f t="shared" si="67"/>
        <v>8.3798882681564244E-3</v>
      </c>
      <c r="N414">
        <f t="shared" si="69"/>
        <v>0</v>
      </c>
      <c r="O414">
        <f t="shared" si="70"/>
        <v>0</v>
      </c>
    </row>
    <row r="415" spans="1:15" x14ac:dyDescent="0.2">
      <c r="A415" s="144" t="s">
        <v>49</v>
      </c>
      <c r="B415" s="144" t="s">
        <v>137</v>
      </c>
      <c r="C415" s="144" t="s">
        <v>50</v>
      </c>
      <c r="D415" s="144" t="s">
        <v>534</v>
      </c>
      <c r="E415" s="144">
        <v>9903</v>
      </c>
      <c r="F415" s="144">
        <v>81</v>
      </c>
      <c r="G415" s="145">
        <f>F415/E415</f>
        <v>8.1793395940624059E-3</v>
      </c>
      <c r="H415" s="144">
        <v>3610</v>
      </c>
      <c r="I415" s="144">
        <v>32</v>
      </c>
      <c r="J415" s="145">
        <f>I415/H415</f>
        <v>8.86426592797784E-3</v>
      </c>
      <c r="K415" s="144">
        <f t="shared" si="68"/>
        <v>13513</v>
      </c>
      <c r="L415" s="144">
        <f t="shared" si="68"/>
        <v>113</v>
      </c>
      <c r="M415" s="145">
        <f t="shared" si="67"/>
        <v>8.3623177680751861E-3</v>
      </c>
      <c r="N415">
        <f t="shared" si="69"/>
        <v>0</v>
      </c>
      <c r="O415">
        <f t="shared" si="70"/>
        <v>0</v>
      </c>
    </row>
    <row r="416" spans="1:15" x14ac:dyDescent="0.2">
      <c r="A416" s="144" t="s">
        <v>76</v>
      </c>
      <c r="B416" s="144" t="s">
        <v>130</v>
      </c>
      <c r="C416" s="144" t="s">
        <v>75</v>
      </c>
      <c r="D416" s="144" t="s">
        <v>535</v>
      </c>
      <c r="E416" s="144">
        <v>2601</v>
      </c>
      <c r="F416" s="144">
        <v>22</v>
      </c>
      <c r="G416" s="145">
        <f>F416/E416</f>
        <v>8.4582852748942717E-3</v>
      </c>
      <c r="H416" s="144">
        <v>1232</v>
      </c>
      <c r="I416" s="144">
        <v>10</v>
      </c>
      <c r="J416" s="145">
        <f>I416/H416</f>
        <v>8.1168831168831161E-3</v>
      </c>
      <c r="K416" s="144">
        <f t="shared" si="68"/>
        <v>3833</v>
      </c>
      <c r="L416" s="144">
        <f t="shared" si="68"/>
        <v>32</v>
      </c>
      <c r="M416" s="145">
        <f t="shared" si="67"/>
        <v>8.348552048004174E-3</v>
      </c>
      <c r="N416">
        <f t="shared" si="69"/>
        <v>0</v>
      </c>
      <c r="O416">
        <f t="shared" si="70"/>
        <v>0</v>
      </c>
    </row>
    <row r="417" spans="1:15" x14ac:dyDescent="0.2">
      <c r="A417" s="144" t="s">
        <v>39</v>
      </c>
      <c r="B417" s="144" t="s">
        <v>127</v>
      </c>
      <c r="C417" s="144" t="s">
        <v>51</v>
      </c>
      <c r="D417" s="144" t="s">
        <v>536</v>
      </c>
      <c r="E417" s="144">
        <v>120</v>
      </c>
      <c r="F417" s="144">
        <v>1</v>
      </c>
      <c r="G417" s="145">
        <f>F417/E417</f>
        <v>8.3333333333333332E-3</v>
      </c>
      <c r="H417" s="144">
        <v>0</v>
      </c>
      <c r="I417" s="144">
        <v>0</v>
      </c>
      <c r="J417" s="145">
        <v>0</v>
      </c>
      <c r="K417" s="144">
        <f t="shared" si="68"/>
        <v>120</v>
      </c>
      <c r="L417" s="144">
        <f t="shared" si="68"/>
        <v>1</v>
      </c>
      <c r="M417" s="145">
        <f t="shared" si="67"/>
        <v>8.3333333333333332E-3</v>
      </c>
      <c r="N417">
        <f t="shared" si="69"/>
        <v>0</v>
      </c>
      <c r="O417">
        <f t="shared" si="70"/>
        <v>0</v>
      </c>
    </row>
    <row r="418" spans="1:15" x14ac:dyDescent="0.2">
      <c r="A418" s="144" t="s">
        <v>49</v>
      </c>
      <c r="B418" s="144" t="s">
        <v>137</v>
      </c>
      <c r="C418" s="144" t="s">
        <v>60</v>
      </c>
      <c r="D418" s="144" t="s">
        <v>289</v>
      </c>
      <c r="E418" s="144">
        <v>0</v>
      </c>
      <c r="F418" s="144">
        <v>0</v>
      </c>
      <c r="G418" s="145">
        <v>0</v>
      </c>
      <c r="H418" s="144">
        <v>240</v>
      </c>
      <c r="I418" s="144">
        <v>2</v>
      </c>
      <c r="J418" s="145">
        <f>I418/H418</f>
        <v>8.3333333333333332E-3</v>
      </c>
      <c r="K418" s="144">
        <f t="shared" si="68"/>
        <v>240</v>
      </c>
      <c r="L418" s="144">
        <f t="shared" si="68"/>
        <v>2</v>
      </c>
      <c r="M418" s="145">
        <f t="shared" si="67"/>
        <v>8.3333333333333332E-3</v>
      </c>
      <c r="N418">
        <f t="shared" si="69"/>
        <v>0</v>
      </c>
      <c r="O418">
        <f t="shared" si="70"/>
        <v>0</v>
      </c>
    </row>
    <row r="419" spans="1:15" x14ac:dyDescent="0.2">
      <c r="A419" s="144" t="s">
        <v>40</v>
      </c>
      <c r="B419" s="144" t="s">
        <v>125</v>
      </c>
      <c r="C419" s="144" t="s">
        <v>40</v>
      </c>
      <c r="D419" s="144" t="s">
        <v>537</v>
      </c>
      <c r="E419" s="144">
        <v>446</v>
      </c>
      <c r="F419" s="144">
        <v>5</v>
      </c>
      <c r="G419" s="145">
        <f t="shared" ref="G419:G445" si="74">F419/E419</f>
        <v>1.1210762331838564E-2</v>
      </c>
      <c r="H419" s="144">
        <v>155</v>
      </c>
      <c r="I419" s="144">
        <v>0</v>
      </c>
      <c r="J419" s="145">
        <f>I419/H419</f>
        <v>0</v>
      </c>
      <c r="K419" s="144">
        <f t="shared" si="68"/>
        <v>601</v>
      </c>
      <c r="L419" s="144">
        <f t="shared" si="68"/>
        <v>5</v>
      </c>
      <c r="M419" s="145">
        <f t="shared" si="67"/>
        <v>8.3194675540765387E-3</v>
      </c>
      <c r="N419">
        <f t="shared" si="69"/>
        <v>0</v>
      </c>
      <c r="O419">
        <f t="shared" si="70"/>
        <v>0</v>
      </c>
    </row>
    <row r="420" spans="1:15" x14ac:dyDescent="0.2">
      <c r="A420" s="144" t="s">
        <v>40</v>
      </c>
      <c r="B420" s="144" t="s">
        <v>127</v>
      </c>
      <c r="C420" s="144" t="s">
        <v>55</v>
      </c>
      <c r="D420" s="144" t="s">
        <v>538</v>
      </c>
      <c r="E420" s="144">
        <v>316</v>
      </c>
      <c r="F420" s="144">
        <v>3</v>
      </c>
      <c r="G420" s="145">
        <f t="shared" si="74"/>
        <v>9.4936708860759497E-3</v>
      </c>
      <c r="H420" s="144">
        <v>45</v>
      </c>
      <c r="I420" s="144">
        <v>0</v>
      </c>
      <c r="J420" s="145">
        <f>I420/H420</f>
        <v>0</v>
      </c>
      <c r="K420" s="144">
        <f t="shared" si="68"/>
        <v>361</v>
      </c>
      <c r="L420" s="144">
        <f t="shared" si="68"/>
        <v>3</v>
      </c>
      <c r="M420" s="145">
        <f t="shared" si="67"/>
        <v>8.3102493074792248E-3</v>
      </c>
      <c r="N420">
        <f t="shared" si="69"/>
        <v>0</v>
      </c>
      <c r="O420">
        <f t="shared" si="70"/>
        <v>0</v>
      </c>
    </row>
    <row r="421" spans="1:15" x14ac:dyDescent="0.2">
      <c r="A421" s="144" t="s">
        <v>39</v>
      </c>
      <c r="B421" s="144" t="s">
        <v>127</v>
      </c>
      <c r="C421" s="144" t="s">
        <v>64</v>
      </c>
      <c r="D421" s="144" t="s">
        <v>539</v>
      </c>
      <c r="E421" s="144">
        <v>361</v>
      </c>
      <c r="F421" s="144">
        <v>3</v>
      </c>
      <c r="G421" s="145">
        <f t="shared" si="74"/>
        <v>8.3102493074792248E-3</v>
      </c>
      <c r="H421" s="144">
        <v>0</v>
      </c>
      <c r="I421" s="144">
        <v>0</v>
      </c>
      <c r="J421" s="145">
        <v>0</v>
      </c>
      <c r="K421" s="144">
        <f t="shared" si="68"/>
        <v>361</v>
      </c>
      <c r="L421" s="144">
        <f t="shared" si="68"/>
        <v>3</v>
      </c>
      <c r="M421" s="145">
        <f t="shared" si="67"/>
        <v>8.3102493074792248E-3</v>
      </c>
      <c r="N421">
        <f t="shared" si="69"/>
        <v>0</v>
      </c>
      <c r="O421">
        <f t="shared" si="70"/>
        <v>0</v>
      </c>
    </row>
    <row r="422" spans="1:15" x14ac:dyDescent="0.2">
      <c r="A422" s="144" t="s">
        <v>49</v>
      </c>
      <c r="B422" s="144" t="s">
        <v>137</v>
      </c>
      <c r="C422" s="144" t="s">
        <v>50</v>
      </c>
      <c r="D422" s="144" t="s">
        <v>540</v>
      </c>
      <c r="E422" s="144">
        <v>451</v>
      </c>
      <c r="F422" s="144">
        <v>1</v>
      </c>
      <c r="G422" s="145">
        <f t="shared" si="74"/>
        <v>2.2172949002217295E-3</v>
      </c>
      <c r="H422" s="144">
        <v>151</v>
      </c>
      <c r="I422" s="144">
        <v>4</v>
      </c>
      <c r="J422" s="145">
        <f>I422/H422</f>
        <v>2.6490066225165563E-2</v>
      </c>
      <c r="K422" s="144">
        <f t="shared" si="68"/>
        <v>602</v>
      </c>
      <c r="L422" s="144">
        <f t="shared" si="68"/>
        <v>5</v>
      </c>
      <c r="M422" s="145">
        <f t="shared" si="67"/>
        <v>8.3056478405315621E-3</v>
      </c>
      <c r="N422">
        <f t="shared" si="69"/>
        <v>0</v>
      </c>
      <c r="O422">
        <f t="shared" si="70"/>
        <v>0</v>
      </c>
    </row>
    <row r="423" spans="1:15" x14ac:dyDescent="0.2">
      <c r="A423" s="144" t="s">
        <v>49</v>
      </c>
      <c r="B423" s="144" t="s">
        <v>137</v>
      </c>
      <c r="C423" s="144" t="s">
        <v>74</v>
      </c>
      <c r="D423" s="144" t="s">
        <v>541</v>
      </c>
      <c r="E423" s="144">
        <v>180</v>
      </c>
      <c r="F423" s="144">
        <v>2</v>
      </c>
      <c r="G423" s="145">
        <f t="shared" si="74"/>
        <v>1.1111111111111112E-2</v>
      </c>
      <c r="H423" s="144">
        <v>61</v>
      </c>
      <c r="I423" s="144">
        <v>0</v>
      </c>
      <c r="J423" s="145">
        <f>I423/H423</f>
        <v>0</v>
      </c>
      <c r="K423" s="144">
        <f t="shared" si="68"/>
        <v>241</v>
      </c>
      <c r="L423" s="144">
        <f t="shared" si="68"/>
        <v>2</v>
      </c>
      <c r="M423" s="145">
        <f t="shared" si="67"/>
        <v>8.2987551867219917E-3</v>
      </c>
      <c r="N423">
        <f t="shared" si="69"/>
        <v>0</v>
      </c>
      <c r="O423">
        <f t="shared" si="70"/>
        <v>0</v>
      </c>
    </row>
    <row r="424" spans="1:15" x14ac:dyDescent="0.2">
      <c r="A424" s="144" t="s">
        <v>65</v>
      </c>
      <c r="B424" s="144" t="s">
        <v>137</v>
      </c>
      <c r="C424" s="144" t="s">
        <v>73</v>
      </c>
      <c r="D424" s="144" t="s">
        <v>542</v>
      </c>
      <c r="E424" s="144">
        <v>323</v>
      </c>
      <c r="F424" s="144">
        <v>1</v>
      </c>
      <c r="G424" s="145">
        <f t="shared" si="74"/>
        <v>3.0959752321981426E-3</v>
      </c>
      <c r="H424" s="144">
        <v>159</v>
      </c>
      <c r="I424" s="144">
        <v>3</v>
      </c>
      <c r="J424" s="145">
        <f>I424/H424</f>
        <v>1.8867924528301886E-2</v>
      </c>
      <c r="K424" s="144">
        <f t="shared" si="68"/>
        <v>482</v>
      </c>
      <c r="L424" s="144">
        <f t="shared" si="68"/>
        <v>4</v>
      </c>
      <c r="M424" s="145">
        <f t="shared" si="67"/>
        <v>8.2987551867219917E-3</v>
      </c>
      <c r="N424">
        <f t="shared" si="69"/>
        <v>0</v>
      </c>
      <c r="O424">
        <f t="shared" si="70"/>
        <v>0</v>
      </c>
    </row>
    <row r="425" spans="1:15" x14ac:dyDescent="0.2">
      <c r="A425" s="144" t="s">
        <v>36</v>
      </c>
      <c r="B425" s="144" t="s">
        <v>214</v>
      </c>
      <c r="C425" s="144" t="s">
        <v>52</v>
      </c>
      <c r="D425" s="144" t="s">
        <v>543</v>
      </c>
      <c r="E425" s="144">
        <v>1209</v>
      </c>
      <c r="F425" s="144">
        <v>10</v>
      </c>
      <c r="G425" s="145">
        <f t="shared" si="74"/>
        <v>8.271298593879239E-3</v>
      </c>
      <c r="H425" s="144">
        <v>0</v>
      </c>
      <c r="I425" s="144">
        <v>0</v>
      </c>
      <c r="J425" s="145">
        <v>0</v>
      </c>
      <c r="K425" s="144">
        <f t="shared" si="68"/>
        <v>1209</v>
      </c>
      <c r="L425" s="144">
        <f t="shared" si="68"/>
        <v>10</v>
      </c>
      <c r="M425" s="145">
        <f t="shared" si="67"/>
        <v>8.271298593879239E-3</v>
      </c>
      <c r="N425">
        <f t="shared" si="69"/>
        <v>0</v>
      </c>
      <c r="O425">
        <f t="shared" si="70"/>
        <v>0</v>
      </c>
    </row>
    <row r="426" spans="1:15" x14ac:dyDescent="0.2">
      <c r="A426" s="144" t="s">
        <v>6</v>
      </c>
      <c r="B426" s="144" t="s">
        <v>125</v>
      </c>
      <c r="C426" s="144" t="s">
        <v>58</v>
      </c>
      <c r="D426" s="144" t="s">
        <v>544</v>
      </c>
      <c r="E426" s="144">
        <v>398</v>
      </c>
      <c r="F426" s="144">
        <v>5</v>
      </c>
      <c r="G426" s="145">
        <f t="shared" si="74"/>
        <v>1.2562814070351759E-2</v>
      </c>
      <c r="H426" s="144">
        <v>207</v>
      </c>
      <c r="I426" s="144">
        <v>0</v>
      </c>
      <c r="J426" s="145">
        <f>I426/H426</f>
        <v>0</v>
      </c>
      <c r="K426" s="144">
        <f t="shared" si="68"/>
        <v>605</v>
      </c>
      <c r="L426" s="144">
        <f t="shared" si="68"/>
        <v>5</v>
      </c>
      <c r="M426" s="145">
        <f t="shared" si="67"/>
        <v>8.2644628099173556E-3</v>
      </c>
      <c r="N426">
        <f t="shared" si="69"/>
        <v>0</v>
      </c>
      <c r="O426">
        <f t="shared" si="70"/>
        <v>0</v>
      </c>
    </row>
    <row r="427" spans="1:15" x14ac:dyDescent="0.2">
      <c r="A427" s="144" t="s">
        <v>65</v>
      </c>
      <c r="B427" s="144" t="s">
        <v>137</v>
      </c>
      <c r="C427" s="144" t="s">
        <v>73</v>
      </c>
      <c r="D427" s="144" t="s">
        <v>545</v>
      </c>
      <c r="E427" s="144">
        <v>15899</v>
      </c>
      <c r="F427" s="144">
        <v>130</v>
      </c>
      <c r="G427" s="145">
        <f t="shared" si="74"/>
        <v>8.1766148814390836E-3</v>
      </c>
      <c r="H427" s="144">
        <v>6741</v>
      </c>
      <c r="I427" s="144">
        <v>57</v>
      </c>
      <c r="J427" s="145">
        <f>I427/H427</f>
        <v>8.4557187360925681E-3</v>
      </c>
      <c r="K427" s="144">
        <f t="shared" si="68"/>
        <v>22640</v>
      </c>
      <c r="L427" s="144">
        <f t="shared" si="68"/>
        <v>187</v>
      </c>
      <c r="M427" s="145">
        <f t="shared" si="67"/>
        <v>8.2597173144876319E-3</v>
      </c>
      <c r="N427">
        <f t="shared" si="69"/>
        <v>0</v>
      </c>
      <c r="O427">
        <f t="shared" si="70"/>
        <v>0</v>
      </c>
    </row>
    <row r="428" spans="1:15" x14ac:dyDescent="0.2">
      <c r="A428" s="144" t="s">
        <v>39</v>
      </c>
      <c r="B428" s="144" t="s">
        <v>127</v>
      </c>
      <c r="C428" s="144" t="s">
        <v>72</v>
      </c>
      <c r="D428" s="144" t="s">
        <v>546</v>
      </c>
      <c r="E428" s="144">
        <v>2373</v>
      </c>
      <c r="F428" s="144">
        <v>19</v>
      </c>
      <c r="G428" s="145">
        <f t="shared" si="74"/>
        <v>8.0067425200168567E-3</v>
      </c>
      <c r="H428" s="144">
        <v>790</v>
      </c>
      <c r="I428" s="144">
        <v>7</v>
      </c>
      <c r="J428" s="145">
        <f>I428/H428</f>
        <v>8.8607594936708865E-3</v>
      </c>
      <c r="K428" s="144">
        <f t="shared" si="68"/>
        <v>3163</v>
      </c>
      <c r="L428" s="144">
        <f t="shared" si="68"/>
        <v>26</v>
      </c>
      <c r="M428" s="145">
        <f t="shared" si="67"/>
        <v>8.220044261776794E-3</v>
      </c>
      <c r="N428">
        <f t="shared" si="69"/>
        <v>0</v>
      </c>
      <c r="O428">
        <f t="shared" si="70"/>
        <v>0</v>
      </c>
    </row>
    <row r="429" spans="1:15" x14ac:dyDescent="0.2">
      <c r="A429" s="144" t="s">
        <v>39</v>
      </c>
      <c r="B429" s="144" t="s">
        <v>127</v>
      </c>
      <c r="C429" s="144" t="s">
        <v>39</v>
      </c>
      <c r="D429" s="144" t="s">
        <v>547</v>
      </c>
      <c r="E429" s="144">
        <v>365</v>
      </c>
      <c r="F429" s="144">
        <v>3</v>
      </c>
      <c r="G429" s="145">
        <f t="shared" si="74"/>
        <v>8.21917808219178E-3</v>
      </c>
      <c r="H429" s="144">
        <v>0</v>
      </c>
      <c r="I429" s="144">
        <v>0</v>
      </c>
      <c r="J429" s="145">
        <v>0</v>
      </c>
      <c r="K429" s="144">
        <f t="shared" si="68"/>
        <v>365</v>
      </c>
      <c r="L429" s="144">
        <f t="shared" si="68"/>
        <v>3</v>
      </c>
      <c r="M429" s="145">
        <f t="shared" si="67"/>
        <v>8.21917808219178E-3</v>
      </c>
      <c r="N429">
        <f t="shared" si="69"/>
        <v>0</v>
      </c>
      <c r="O429">
        <f t="shared" si="70"/>
        <v>0</v>
      </c>
    </row>
    <row r="430" spans="1:15" x14ac:dyDescent="0.2">
      <c r="A430" s="144" t="s">
        <v>39</v>
      </c>
      <c r="B430" s="144" t="s">
        <v>127</v>
      </c>
      <c r="C430" s="144" t="s">
        <v>39</v>
      </c>
      <c r="D430" s="144" t="s">
        <v>548</v>
      </c>
      <c r="E430" s="144">
        <v>634</v>
      </c>
      <c r="F430" s="144">
        <v>6</v>
      </c>
      <c r="G430" s="145">
        <f t="shared" si="74"/>
        <v>9.4637223974763408E-3</v>
      </c>
      <c r="H430" s="144">
        <v>97</v>
      </c>
      <c r="I430" s="144">
        <v>0</v>
      </c>
      <c r="J430" s="145">
        <f t="shared" ref="J430:J446" si="75">I430/H430</f>
        <v>0</v>
      </c>
      <c r="K430" s="144">
        <f t="shared" si="68"/>
        <v>731</v>
      </c>
      <c r="L430" s="144">
        <f t="shared" si="68"/>
        <v>6</v>
      </c>
      <c r="M430" s="145">
        <f t="shared" si="67"/>
        <v>8.2079343365253077E-3</v>
      </c>
      <c r="N430">
        <f t="shared" si="69"/>
        <v>0</v>
      </c>
      <c r="O430">
        <f t="shared" si="70"/>
        <v>0</v>
      </c>
    </row>
    <row r="431" spans="1:15" x14ac:dyDescent="0.2">
      <c r="A431" s="144" t="s">
        <v>84</v>
      </c>
      <c r="B431" s="144" t="s">
        <v>178</v>
      </c>
      <c r="C431" s="144" t="s">
        <v>179</v>
      </c>
      <c r="D431" s="144" t="s">
        <v>549</v>
      </c>
      <c r="E431" s="144">
        <v>2412</v>
      </c>
      <c r="F431" s="144">
        <v>16</v>
      </c>
      <c r="G431" s="145">
        <f t="shared" si="74"/>
        <v>6.6334991708126038E-3</v>
      </c>
      <c r="H431" s="144">
        <v>1122</v>
      </c>
      <c r="I431" s="144">
        <v>13</v>
      </c>
      <c r="J431" s="145">
        <f t="shared" si="75"/>
        <v>1.1586452762923352E-2</v>
      </c>
      <c r="K431" s="144">
        <f t="shared" si="68"/>
        <v>3534</v>
      </c>
      <c r="L431" s="144">
        <f t="shared" si="68"/>
        <v>29</v>
      </c>
      <c r="M431" s="145">
        <f t="shared" si="67"/>
        <v>8.2059988681380865E-3</v>
      </c>
      <c r="N431">
        <f t="shared" si="69"/>
        <v>0</v>
      </c>
      <c r="O431">
        <f t="shared" si="70"/>
        <v>0</v>
      </c>
    </row>
    <row r="432" spans="1:15" x14ac:dyDescent="0.2">
      <c r="A432" s="144" t="s">
        <v>53</v>
      </c>
      <c r="B432" s="144" t="s">
        <v>130</v>
      </c>
      <c r="C432" s="144" t="s">
        <v>81</v>
      </c>
      <c r="D432" s="144" t="s">
        <v>550</v>
      </c>
      <c r="E432" s="144">
        <v>1983</v>
      </c>
      <c r="F432" s="144">
        <v>15</v>
      </c>
      <c r="G432" s="145">
        <f t="shared" si="74"/>
        <v>7.5642965204236008E-3</v>
      </c>
      <c r="H432" s="144">
        <v>1197</v>
      </c>
      <c r="I432" s="144">
        <v>11</v>
      </c>
      <c r="J432" s="145">
        <f t="shared" si="75"/>
        <v>9.1896407685881365E-3</v>
      </c>
      <c r="K432" s="144">
        <f t="shared" si="68"/>
        <v>3180</v>
      </c>
      <c r="L432" s="144">
        <f t="shared" si="68"/>
        <v>26</v>
      </c>
      <c r="M432" s="145">
        <f t="shared" si="67"/>
        <v>8.1761006289308175E-3</v>
      </c>
      <c r="N432">
        <f t="shared" si="69"/>
        <v>0</v>
      </c>
      <c r="O432">
        <f t="shared" si="70"/>
        <v>0</v>
      </c>
    </row>
    <row r="433" spans="1:15" x14ac:dyDescent="0.2">
      <c r="A433" s="144" t="s">
        <v>84</v>
      </c>
      <c r="B433" s="144" t="s">
        <v>178</v>
      </c>
      <c r="C433" s="144" t="s">
        <v>179</v>
      </c>
      <c r="D433" s="144" t="s">
        <v>551</v>
      </c>
      <c r="E433" s="144">
        <v>4623</v>
      </c>
      <c r="F433" s="144">
        <v>36</v>
      </c>
      <c r="G433" s="145">
        <f t="shared" si="74"/>
        <v>7.7871512005191438E-3</v>
      </c>
      <c r="H433" s="144">
        <v>3086</v>
      </c>
      <c r="I433" s="144">
        <v>27</v>
      </c>
      <c r="J433" s="145">
        <f t="shared" si="75"/>
        <v>8.7491898898250167E-3</v>
      </c>
      <c r="K433" s="144">
        <f t="shared" si="68"/>
        <v>7709</v>
      </c>
      <c r="L433" s="144">
        <f t="shared" si="68"/>
        <v>63</v>
      </c>
      <c r="M433" s="145">
        <f t="shared" si="67"/>
        <v>8.1722661823842267E-3</v>
      </c>
      <c r="N433">
        <f t="shared" si="69"/>
        <v>0</v>
      </c>
      <c r="O433">
        <f t="shared" si="70"/>
        <v>0</v>
      </c>
    </row>
    <row r="434" spans="1:15" x14ac:dyDescent="0.2">
      <c r="A434" s="144" t="s">
        <v>65</v>
      </c>
      <c r="B434" s="144" t="s">
        <v>142</v>
      </c>
      <c r="C434" s="144" t="s">
        <v>65</v>
      </c>
      <c r="D434" s="144" t="s">
        <v>552</v>
      </c>
      <c r="E434" s="144">
        <v>500</v>
      </c>
      <c r="F434" s="144">
        <v>3</v>
      </c>
      <c r="G434" s="145">
        <f t="shared" si="74"/>
        <v>6.0000000000000001E-3</v>
      </c>
      <c r="H434" s="144">
        <v>235</v>
      </c>
      <c r="I434" s="144">
        <v>3</v>
      </c>
      <c r="J434" s="145">
        <f t="shared" si="75"/>
        <v>1.276595744680851E-2</v>
      </c>
      <c r="K434" s="144">
        <f t="shared" si="68"/>
        <v>735</v>
      </c>
      <c r="L434" s="144">
        <f t="shared" si="68"/>
        <v>6</v>
      </c>
      <c r="M434" s="145">
        <f t="shared" si="67"/>
        <v>8.1632653061224497E-3</v>
      </c>
      <c r="N434">
        <f t="shared" si="69"/>
        <v>0</v>
      </c>
      <c r="O434">
        <f t="shared" si="70"/>
        <v>0</v>
      </c>
    </row>
    <row r="435" spans="1:15" x14ac:dyDescent="0.2">
      <c r="A435" s="144" t="s">
        <v>40</v>
      </c>
      <c r="B435" s="144" t="s">
        <v>127</v>
      </c>
      <c r="C435" s="144" t="s">
        <v>46</v>
      </c>
      <c r="D435" s="144" t="s">
        <v>553</v>
      </c>
      <c r="E435" s="144">
        <v>1121</v>
      </c>
      <c r="F435" s="144">
        <v>7</v>
      </c>
      <c r="G435" s="145">
        <f t="shared" si="74"/>
        <v>6.2444246208742194E-3</v>
      </c>
      <c r="H435" s="144">
        <v>723</v>
      </c>
      <c r="I435" s="144">
        <v>8</v>
      </c>
      <c r="J435" s="145">
        <f t="shared" si="75"/>
        <v>1.1065006915629323E-2</v>
      </c>
      <c r="K435" s="144">
        <f t="shared" si="68"/>
        <v>1844</v>
      </c>
      <c r="L435" s="144">
        <f t="shared" si="68"/>
        <v>15</v>
      </c>
      <c r="M435" s="145">
        <f t="shared" si="67"/>
        <v>8.1344902386117132E-3</v>
      </c>
      <c r="N435">
        <f t="shared" si="69"/>
        <v>0</v>
      </c>
      <c r="O435">
        <f t="shared" si="70"/>
        <v>0</v>
      </c>
    </row>
    <row r="436" spans="1:15" x14ac:dyDescent="0.2">
      <c r="A436" s="144" t="s">
        <v>40</v>
      </c>
      <c r="B436" s="144" t="s">
        <v>127</v>
      </c>
      <c r="C436" s="144" t="s">
        <v>69</v>
      </c>
      <c r="D436" s="144" t="s">
        <v>554</v>
      </c>
      <c r="E436" s="144">
        <v>277</v>
      </c>
      <c r="F436" s="144">
        <v>3</v>
      </c>
      <c r="G436" s="145">
        <f t="shared" si="74"/>
        <v>1.0830324909747292E-2</v>
      </c>
      <c r="H436" s="144">
        <v>92</v>
      </c>
      <c r="I436" s="144">
        <v>0</v>
      </c>
      <c r="J436" s="145">
        <f t="shared" si="75"/>
        <v>0</v>
      </c>
      <c r="K436" s="144">
        <f t="shared" si="68"/>
        <v>369</v>
      </c>
      <c r="L436" s="144">
        <f t="shared" si="68"/>
        <v>3</v>
      </c>
      <c r="M436" s="145">
        <f t="shared" si="67"/>
        <v>8.130081300813009E-3</v>
      </c>
      <c r="N436">
        <f t="shared" si="69"/>
        <v>0</v>
      </c>
      <c r="O436">
        <f t="shared" si="70"/>
        <v>0</v>
      </c>
    </row>
    <row r="437" spans="1:15" x14ac:dyDescent="0.2">
      <c r="A437" s="144" t="s">
        <v>40</v>
      </c>
      <c r="B437" s="144" t="s">
        <v>127</v>
      </c>
      <c r="C437" s="144" t="s">
        <v>46</v>
      </c>
      <c r="D437" s="144" t="s">
        <v>555</v>
      </c>
      <c r="E437" s="144">
        <v>626</v>
      </c>
      <c r="F437" s="144">
        <v>7</v>
      </c>
      <c r="G437" s="145">
        <f t="shared" si="74"/>
        <v>1.1182108626198083E-2</v>
      </c>
      <c r="H437" s="144">
        <v>235</v>
      </c>
      <c r="I437" s="144">
        <v>0</v>
      </c>
      <c r="J437" s="145">
        <f t="shared" si="75"/>
        <v>0</v>
      </c>
      <c r="K437" s="144">
        <f t="shared" si="68"/>
        <v>861</v>
      </c>
      <c r="L437" s="144">
        <f t="shared" si="68"/>
        <v>7</v>
      </c>
      <c r="M437" s="145">
        <f t="shared" si="67"/>
        <v>8.130081300813009E-3</v>
      </c>
      <c r="N437">
        <f t="shared" si="69"/>
        <v>0</v>
      </c>
      <c r="O437">
        <f t="shared" si="70"/>
        <v>0</v>
      </c>
    </row>
    <row r="438" spans="1:15" x14ac:dyDescent="0.2">
      <c r="A438" s="144" t="s">
        <v>6</v>
      </c>
      <c r="B438" s="144" t="s">
        <v>125</v>
      </c>
      <c r="C438" s="144" t="s">
        <v>37</v>
      </c>
      <c r="D438" s="144" t="s">
        <v>556</v>
      </c>
      <c r="E438" s="144">
        <v>435</v>
      </c>
      <c r="F438" s="144">
        <v>5</v>
      </c>
      <c r="G438" s="145">
        <f t="shared" si="74"/>
        <v>1.1494252873563218E-2</v>
      </c>
      <c r="H438" s="144">
        <v>304</v>
      </c>
      <c r="I438" s="144">
        <v>1</v>
      </c>
      <c r="J438" s="145">
        <f t="shared" si="75"/>
        <v>3.2894736842105261E-3</v>
      </c>
      <c r="K438" s="144">
        <f t="shared" si="68"/>
        <v>739</v>
      </c>
      <c r="L438" s="144">
        <f t="shared" si="68"/>
        <v>6</v>
      </c>
      <c r="M438" s="145">
        <f t="shared" si="67"/>
        <v>8.119079837618403E-3</v>
      </c>
      <c r="N438">
        <f t="shared" si="69"/>
        <v>0</v>
      </c>
      <c r="O438">
        <f t="shared" si="70"/>
        <v>0</v>
      </c>
    </row>
    <row r="439" spans="1:15" x14ac:dyDescent="0.2">
      <c r="A439" s="144" t="s">
        <v>65</v>
      </c>
      <c r="B439" s="144" t="s">
        <v>142</v>
      </c>
      <c r="C439" s="144" t="s">
        <v>65</v>
      </c>
      <c r="D439" s="144" t="s">
        <v>557</v>
      </c>
      <c r="E439" s="144">
        <v>575</v>
      </c>
      <c r="F439" s="144">
        <v>3</v>
      </c>
      <c r="G439" s="145">
        <f t="shared" si="74"/>
        <v>5.2173913043478265E-3</v>
      </c>
      <c r="H439" s="144">
        <v>289</v>
      </c>
      <c r="I439" s="144">
        <v>4</v>
      </c>
      <c r="J439" s="145">
        <f t="shared" si="75"/>
        <v>1.384083044982699E-2</v>
      </c>
      <c r="K439" s="144">
        <f t="shared" si="68"/>
        <v>864</v>
      </c>
      <c r="L439" s="144">
        <f t="shared" si="68"/>
        <v>7</v>
      </c>
      <c r="M439" s="145">
        <f t="shared" si="67"/>
        <v>8.1018518518518514E-3</v>
      </c>
      <c r="N439">
        <f t="shared" si="69"/>
        <v>0</v>
      </c>
      <c r="O439">
        <f t="shared" si="70"/>
        <v>0</v>
      </c>
    </row>
    <row r="440" spans="1:15" x14ac:dyDescent="0.2">
      <c r="A440" s="144" t="s">
        <v>40</v>
      </c>
      <c r="B440" s="144" t="s">
        <v>127</v>
      </c>
      <c r="C440" s="144" t="s">
        <v>69</v>
      </c>
      <c r="D440" s="144" t="s">
        <v>558</v>
      </c>
      <c r="E440" s="144">
        <v>211</v>
      </c>
      <c r="F440" s="144">
        <v>0</v>
      </c>
      <c r="G440" s="145">
        <f t="shared" si="74"/>
        <v>0</v>
      </c>
      <c r="H440" s="144">
        <v>36</v>
      </c>
      <c r="I440" s="144">
        <v>2</v>
      </c>
      <c r="J440" s="145">
        <f t="shared" si="75"/>
        <v>5.5555555555555552E-2</v>
      </c>
      <c r="K440" s="144">
        <f t="shared" si="68"/>
        <v>247</v>
      </c>
      <c r="L440" s="144">
        <f t="shared" si="68"/>
        <v>2</v>
      </c>
      <c r="M440" s="145">
        <f t="shared" si="67"/>
        <v>8.0971659919028341E-3</v>
      </c>
      <c r="N440">
        <f t="shared" si="69"/>
        <v>0</v>
      </c>
      <c r="O440">
        <f t="shared" si="70"/>
        <v>0</v>
      </c>
    </row>
    <row r="441" spans="1:15" x14ac:dyDescent="0.2">
      <c r="A441" s="144" t="s">
        <v>65</v>
      </c>
      <c r="B441" s="144" t="s">
        <v>137</v>
      </c>
      <c r="C441" s="144" t="s">
        <v>73</v>
      </c>
      <c r="D441" s="144" t="s">
        <v>559</v>
      </c>
      <c r="E441" s="144">
        <v>540</v>
      </c>
      <c r="F441" s="144">
        <v>5</v>
      </c>
      <c r="G441" s="145">
        <f t="shared" si="74"/>
        <v>9.2592592592592587E-3</v>
      </c>
      <c r="H441" s="144">
        <v>201</v>
      </c>
      <c r="I441" s="144">
        <v>1</v>
      </c>
      <c r="J441" s="145">
        <f t="shared" si="75"/>
        <v>4.9751243781094526E-3</v>
      </c>
      <c r="K441" s="144">
        <f t="shared" si="68"/>
        <v>741</v>
      </c>
      <c r="L441" s="144">
        <f t="shared" si="68"/>
        <v>6</v>
      </c>
      <c r="M441" s="145">
        <f t="shared" si="67"/>
        <v>8.0971659919028341E-3</v>
      </c>
      <c r="N441">
        <f t="shared" si="69"/>
        <v>0</v>
      </c>
      <c r="O441">
        <f t="shared" si="70"/>
        <v>0</v>
      </c>
    </row>
    <row r="442" spans="1:15" x14ac:dyDescent="0.2">
      <c r="A442" s="144" t="s">
        <v>76</v>
      </c>
      <c r="B442" s="144" t="s">
        <v>130</v>
      </c>
      <c r="C442" s="144" t="s">
        <v>76</v>
      </c>
      <c r="D442" s="144" t="s">
        <v>560</v>
      </c>
      <c r="E442" s="144">
        <v>415</v>
      </c>
      <c r="F442" s="144">
        <v>4</v>
      </c>
      <c r="G442" s="145">
        <f t="shared" si="74"/>
        <v>9.6385542168674707E-3</v>
      </c>
      <c r="H442" s="144">
        <v>203</v>
      </c>
      <c r="I442" s="144">
        <v>1</v>
      </c>
      <c r="J442" s="145">
        <f t="shared" si="75"/>
        <v>4.9261083743842365E-3</v>
      </c>
      <c r="K442" s="144">
        <f t="shared" si="68"/>
        <v>618</v>
      </c>
      <c r="L442" s="144">
        <f t="shared" si="68"/>
        <v>5</v>
      </c>
      <c r="M442" s="145">
        <f t="shared" si="67"/>
        <v>8.0906148867313909E-3</v>
      </c>
      <c r="N442">
        <f t="shared" si="69"/>
        <v>0</v>
      </c>
      <c r="O442">
        <f t="shared" si="70"/>
        <v>0</v>
      </c>
    </row>
    <row r="443" spans="1:15" x14ac:dyDescent="0.2">
      <c r="A443" s="144" t="s">
        <v>53</v>
      </c>
      <c r="B443" s="144" t="s">
        <v>130</v>
      </c>
      <c r="C443" s="144" t="s">
        <v>70</v>
      </c>
      <c r="D443" s="144" t="s">
        <v>561</v>
      </c>
      <c r="E443" s="144">
        <v>663</v>
      </c>
      <c r="F443" s="144">
        <v>6</v>
      </c>
      <c r="G443" s="145">
        <f t="shared" si="74"/>
        <v>9.0497737556561094E-3</v>
      </c>
      <c r="H443" s="144">
        <v>205</v>
      </c>
      <c r="I443" s="144">
        <v>1</v>
      </c>
      <c r="J443" s="145">
        <f t="shared" si="75"/>
        <v>4.8780487804878049E-3</v>
      </c>
      <c r="K443" s="144">
        <f t="shared" si="68"/>
        <v>868</v>
      </c>
      <c r="L443" s="144">
        <f t="shared" si="68"/>
        <v>7</v>
      </c>
      <c r="M443" s="145">
        <f t="shared" si="67"/>
        <v>8.0645161290322578E-3</v>
      </c>
      <c r="N443">
        <f t="shared" si="69"/>
        <v>0</v>
      </c>
      <c r="O443">
        <f t="shared" si="70"/>
        <v>0</v>
      </c>
    </row>
    <row r="444" spans="1:15" x14ac:dyDescent="0.2">
      <c r="A444" s="144" t="s">
        <v>53</v>
      </c>
      <c r="B444" s="144" t="s">
        <v>130</v>
      </c>
      <c r="C444" s="144" t="s">
        <v>53</v>
      </c>
      <c r="D444" s="144" t="s">
        <v>562</v>
      </c>
      <c r="E444" s="144">
        <v>1421</v>
      </c>
      <c r="F444" s="144">
        <v>13</v>
      </c>
      <c r="G444" s="145">
        <f t="shared" si="74"/>
        <v>9.1484869809992965E-3</v>
      </c>
      <c r="H444" s="144">
        <v>696</v>
      </c>
      <c r="I444" s="144">
        <v>4</v>
      </c>
      <c r="J444" s="145">
        <f t="shared" si="75"/>
        <v>5.7471264367816091E-3</v>
      </c>
      <c r="K444" s="144">
        <f t="shared" si="68"/>
        <v>2117</v>
      </c>
      <c r="L444" s="144">
        <f t="shared" si="68"/>
        <v>17</v>
      </c>
      <c r="M444" s="145">
        <f t="shared" si="67"/>
        <v>8.0302314596126592E-3</v>
      </c>
      <c r="N444">
        <f t="shared" si="69"/>
        <v>0</v>
      </c>
      <c r="O444">
        <f t="shared" si="70"/>
        <v>0</v>
      </c>
    </row>
    <row r="445" spans="1:15" x14ac:dyDescent="0.2">
      <c r="A445" s="144" t="s">
        <v>39</v>
      </c>
      <c r="B445" s="144" t="s">
        <v>127</v>
      </c>
      <c r="C445" s="144" t="s">
        <v>72</v>
      </c>
      <c r="D445" s="144" t="s">
        <v>563</v>
      </c>
      <c r="E445" s="144">
        <v>1338</v>
      </c>
      <c r="F445" s="144">
        <v>13</v>
      </c>
      <c r="G445" s="145">
        <f t="shared" si="74"/>
        <v>9.7159940209267555E-3</v>
      </c>
      <c r="H445" s="144">
        <v>534</v>
      </c>
      <c r="I445" s="144">
        <v>2</v>
      </c>
      <c r="J445" s="145">
        <f t="shared" si="75"/>
        <v>3.7453183520599251E-3</v>
      </c>
      <c r="K445" s="144">
        <f t="shared" si="68"/>
        <v>1872</v>
      </c>
      <c r="L445" s="144">
        <f t="shared" si="68"/>
        <v>15</v>
      </c>
      <c r="M445" s="145">
        <f t="shared" si="67"/>
        <v>8.0128205128205121E-3</v>
      </c>
      <c r="N445">
        <f t="shared" si="69"/>
        <v>0</v>
      </c>
      <c r="O445">
        <f t="shared" si="70"/>
        <v>0</v>
      </c>
    </row>
    <row r="446" spans="1:15" x14ac:dyDescent="0.2">
      <c r="A446" s="144" t="s">
        <v>6</v>
      </c>
      <c r="B446" s="144" t="s">
        <v>125</v>
      </c>
      <c r="C446" s="144" t="s">
        <v>37</v>
      </c>
      <c r="D446" s="144" t="s">
        <v>564</v>
      </c>
      <c r="E446" s="144">
        <v>0</v>
      </c>
      <c r="F446" s="144">
        <v>0</v>
      </c>
      <c r="G446" s="145">
        <v>0</v>
      </c>
      <c r="H446" s="144">
        <v>125</v>
      </c>
      <c r="I446" s="144">
        <v>1</v>
      </c>
      <c r="J446" s="145">
        <f t="shared" si="75"/>
        <v>8.0000000000000002E-3</v>
      </c>
      <c r="K446" s="144">
        <f t="shared" si="68"/>
        <v>125</v>
      </c>
      <c r="L446" s="144">
        <f t="shared" si="68"/>
        <v>1</v>
      </c>
      <c r="M446" s="145">
        <f t="shared" si="67"/>
        <v>8.0000000000000002E-3</v>
      </c>
      <c r="N446">
        <f t="shared" si="69"/>
        <v>0</v>
      </c>
      <c r="O446">
        <f t="shared" si="70"/>
        <v>0</v>
      </c>
    </row>
    <row r="447" spans="1:15" x14ac:dyDescent="0.2">
      <c r="A447" s="144" t="s">
        <v>39</v>
      </c>
      <c r="B447" s="144" t="s">
        <v>127</v>
      </c>
      <c r="C447" s="144" t="s">
        <v>80</v>
      </c>
      <c r="D447" s="144" t="s">
        <v>565</v>
      </c>
      <c r="E447" s="144">
        <v>250</v>
      </c>
      <c r="F447" s="144">
        <v>2</v>
      </c>
      <c r="G447" s="145">
        <f t="shared" ref="G447:G462" si="76">F447/E447</f>
        <v>8.0000000000000002E-3</v>
      </c>
      <c r="H447" s="144">
        <v>0</v>
      </c>
      <c r="I447" s="144">
        <v>0</v>
      </c>
      <c r="J447" s="145">
        <v>0</v>
      </c>
      <c r="K447" s="144">
        <f t="shared" si="68"/>
        <v>250</v>
      </c>
      <c r="L447" s="144">
        <f t="shared" si="68"/>
        <v>2</v>
      </c>
      <c r="M447" s="145">
        <f t="shared" si="67"/>
        <v>8.0000000000000002E-3</v>
      </c>
      <c r="N447">
        <f t="shared" si="69"/>
        <v>0</v>
      </c>
      <c r="O447">
        <f t="shared" si="70"/>
        <v>0</v>
      </c>
    </row>
    <row r="448" spans="1:15" x14ac:dyDescent="0.2">
      <c r="A448" s="144" t="s">
        <v>40</v>
      </c>
      <c r="B448" s="144" t="s">
        <v>127</v>
      </c>
      <c r="C448" s="144" t="s">
        <v>46</v>
      </c>
      <c r="D448" s="144" t="s">
        <v>566</v>
      </c>
      <c r="E448" s="144">
        <v>694</v>
      </c>
      <c r="F448" s="144">
        <v>6</v>
      </c>
      <c r="G448" s="145">
        <f t="shared" si="76"/>
        <v>8.6455331412103754E-3</v>
      </c>
      <c r="H448" s="144">
        <v>184</v>
      </c>
      <c r="I448" s="144">
        <v>1</v>
      </c>
      <c r="J448" s="145">
        <f t="shared" ref="J448:J461" si="77">I448/H448</f>
        <v>5.434782608695652E-3</v>
      </c>
      <c r="K448" s="144">
        <f t="shared" si="68"/>
        <v>878</v>
      </c>
      <c r="L448" s="144">
        <f t="shared" si="68"/>
        <v>7</v>
      </c>
      <c r="M448" s="145">
        <f t="shared" si="67"/>
        <v>7.972665148063782E-3</v>
      </c>
      <c r="N448">
        <f t="shared" si="69"/>
        <v>0</v>
      </c>
      <c r="O448">
        <f t="shared" si="70"/>
        <v>0</v>
      </c>
    </row>
    <row r="449" spans="1:15" x14ac:dyDescent="0.2">
      <c r="A449" s="144" t="s">
        <v>39</v>
      </c>
      <c r="B449" s="144" t="s">
        <v>127</v>
      </c>
      <c r="C449" s="144" t="s">
        <v>66</v>
      </c>
      <c r="D449" s="144" t="s">
        <v>567</v>
      </c>
      <c r="E449" s="144">
        <v>1265</v>
      </c>
      <c r="F449" s="144">
        <v>8</v>
      </c>
      <c r="G449" s="145">
        <f t="shared" si="76"/>
        <v>6.3241106719367588E-3</v>
      </c>
      <c r="H449" s="144">
        <v>621</v>
      </c>
      <c r="I449" s="144">
        <v>7</v>
      </c>
      <c r="J449" s="145">
        <f t="shared" si="77"/>
        <v>1.1272141706924315E-2</v>
      </c>
      <c r="K449" s="144">
        <f t="shared" si="68"/>
        <v>1886</v>
      </c>
      <c r="L449" s="144">
        <f t="shared" si="68"/>
        <v>15</v>
      </c>
      <c r="M449" s="145">
        <f t="shared" si="67"/>
        <v>7.9533404029692462E-3</v>
      </c>
      <c r="N449">
        <f t="shared" si="69"/>
        <v>0</v>
      </c>
      <c r="O449">
        <f t="shared" si="70"/>
        <v>0</v>
      </c>
    </row>
    <row r="450" spans="1:15" x14ac:dyDescent="0.2">
      <c r="A450" s="144" t="s">
        <v>39</v>
      </c>
      <c r="B450" s="144" t="s">
        <v>127</v>
      </c>
      <c r="C450" s="144" t="s">
        <v>64</v>
      </c>
      <c r="D450" s="144" t="s">
        <v>568</v>
      </c>
      <c r="E450" s="144">
        <v>402</v>
      </c>
      <c r="F450" s="144">
        <v>2</v>
      </c>
      <c r="G450" s="145">
        <f t="shared" si="76"/>
        <v>4.9751243781094526E-3</v>
      </c>
      <c r="H450" s="144">
        <v>227</v>
      </c>
      <c r="I450" s="144">
        <v>3</v>
      </c>
      <c r="J450" s="145">
        <f t="shared" si="77"/>
        <v>1.3215859030837005E-2</v>
      </c>
      <c r="K450" s="144">
        <f t="shared" si="68"/>
        <v>629</v>
      </c>
      <c r="L450" s="144">
        <f t="shared" si="68"/>
        <v>5</v>
      </c>
      <c r="M450" s="145">
        <f t="shared" ref="M450:M513" si="78">L450/K450</f>
        <v>7.9491255961844191E-3</v>
      </c>
      <c r="N450">
        <f t="shared" si="69"/>
        <v>0</v>
      </c>
      <c r="O450">
        <f t="shared" si="70"/>
        <v>0</v>
      </c>
    </row>
    <row r="451" spans="1:15" x14ac:dyDescent="0.2">
      <c r="A451" s="144" t="s">
        <v>59</v>
      </c>
      <c r="B451" s="144" t="s">
        <v>130</v>
      </c>
      <c r="C451" s="144" t="s">
        <v>67</v>
      </c>
      <c r="D451" s="144" t="s">
        <v>569</v>
      </c>
      <c r="E451" s="144">
        <v>460</v>
      </c>
      <c r="F451" s="144">
        <v>5</v>
      </c>
      <c r="G451" s="145">
        <f t="shared" si="76"/>
        <v>1.0869565217391304E-2</v>
      </c>
      <c r="H451" s="144">
        <v>169</v>
      </c>
      <c r="I451" s="144">
        <v>0</v>
      </c>
      <c r="J451" s="145">
        <f t="shared" si="77"/>
        <v>0</v>
      </c>
      <c r="K451" s="144">
        <f t="shared" ref="K451:L514" si="79">E451+H451</f>
        <v>629</v>
      </c>
      <c r="L451" s="144">
        <f t="shared" si="79"/>
        <v>5</v>
      </c>
      <c r="M451" s="145">
        <f t="shared" si="78"/>
        <v>7.9491255961844191E-3</v>
      </c>
      <c r="N451">
        <f t="shared" ref="N451:N514" si="80">IF(M451&gt;1%,1,0)</f>
        <v>0</v>
      </c>
      <c r="O451">
        <f t="shared" ref="O451:O514" si="81">IF(M451&gt;$P$1,K451,0)</f>
        <v>0</v>
      </c>
    </row>
    <row r="452" spans="1:15" x14ac:dyDescent="0.2">
      <c r="A452" s="144" t="s">
        <v>40</v>
      </c>
      <c r="B452" s="144" t="s">
        <v>127</v>
      </c>
      <c r="C452" s="144" t="s">
        <v>46</v>
      </c>
      <c r="D452" s="144" t="s">
        <v>570</v>
      </c>
      <c r="E452" s="144">
        <v>608</v>
      </c>
      <c r="F452" s="144">
        <v>5</v>
      </c>
      <c r="G452" s="145">
        <f t="shared" si="76"/>
        <v>8.2236842105263153E-3</v>
      </c>
      <c r="H452" s="144">
        <v>147</v>
      </c>
      <c r="I452" s="144">
        <v>1</v>
      </c>
      <c r="J452" s="145">
        <f t="shared" si="77"/>
        <v>6.8027210884353739E-3</v>
      </c>
      <c r="K452" s="144">
        <f t="shared" si="79"/>
        <v>755</v>
      </c>
      <c r="L452" s="144">
        <f t="shared" si="79"/>
        <v>6</v>
      </c>
      <c r="M452" s="145">
        <f t="shared" si="78"/>
        <v>7.9470198675496689E-3</v>
      </c>
      <c r="N452">
        <f t="shared" si="80"/>
        <v>0</v>
      </c>
      <c r="O452">
        <f t="shared" si="81"/>
        <v>0</v>
      </c>
    </row>
    <row r="453" spans="1:15" x14ac:dyDescent="0.2">
      <c r="A453" s="144" t="s">
        <v>76</v>
      </c>
      <c r="B453" s="144" t="s">
        <v>130</v>
      </c>
      <c r="C453" s="144" t="s">
        <v>61</v>
      </c>
      <c r="D453" s="144" t="s">
        <v>571</v>
      </c>
      <c r="E453" s="144">
        <v>990</v>
      </c>
      <c r="F453" s="144">
        <v>9</v>
      </c>
      <c r="G453" s="145">
        <f t="shared" si="76"/>
        <v>9.0909090909090905E-3</v>
      </c>
      <c r="H453" s="144">
        <v>398</v>
      </c>
      <c r="I453" s="144">
        <v>2</v>
      </c>
      <c r="J453" s="145">
        <f t="shared" si="77"/>
        <v>5.0251256281407036E-3</v>
      </c>
      <c r="K453" s="144">
        <f t="shared" si="79"/>
        <v>1388</v>
      </c>
      <c r="L453" s="144">
        <f t="shared" si="79"/>
        <v>11</v>
      </c>
      <c r="M453" s="145">
        <f t="shared" si="78"/>
        <v>7.9250720461095103E-3</v>
      </c>
      <c r="N453">
        <f t="shared" si="80"/>
        <v>0</v>
      </c>
      <c r="O453">
        <f t="shared" si="81"/>
        <v>0</v>
      </c>
    </row>
    <row r="454" spans="1:15" x14ac:dyDescent="0.2">
      <c r="A454" s="144" t="s">
        <v>65</v>
      </c>
      <c r="B454" s="144" t="s">
        <v>137</v>
      </c>
      <c r="C454" s="144" t="s">
        <v>73</v>
      </c>
      <c r="D454" s="144" t="s">
        <v>572</v>
      </c>
      <c r="E454" s="144">
        <v>6676</v>
      </c>
      <c r="F454" s="144">
        <v>55</v>
      </c>
      <c r="G454" s="145">
        <f t="shared" si="76"/>
        <v>8.2384661473936492E-3</v>
      </c>
      <c r="H454" s="144">
        <v>2572</v>
      </c>
      <c r="I454" s="144">
        <v>18</v>
      </c>
      <c r="J454" s="145">
        <f t="shared" si="77"/>
        <v>6.9984447900466561E-3</v>
      </c>
      <c r="K454" s="144">
        <f t="shared" si="79"/>
        <v>9248</v>
      </c>
      <c r="L454" s="144">
        <f t="shared" si="79"/>
        <v>73</v>
      </c>
      <c r="M454" s="145">
        <f t="shared" si="78"/>
        <v>7.8935986159169545E-3</v>
      </c>
      <c r="N454">
        <f t="shared" si="80"/>
        <v>0</v>
      </c>
      <c r="O454">
        <f t="shared" si="81"/>
        <v>0</v>
      </c>
    </row>
    <row r="455" spans="1:15" x14ac:dyDescent="0.2">
      <c r="A455" s="144" t="s">
        <v>65</v>
      </c>
      <c r="B455" s="144" t="s">
        <v>137</v>
      </c>
      <c r="C455" s="144" t="s">
        <v>73</v>
      </c>
      <c r="D455" s="144" t="s">
        <v>573</v>
      </c>
      <c r="E455" s="144">
        <v>505</v>
      </c>
      <c r="F455" s="144">
        <v>5</v>
      </c>
      <c r="G455" s="145">
        <f t="shared" si="76"/>
        <v>9.9009900990099011E-3</v>
      </c>
      <c r="H455" s="144">
        <v>386</v>
      </c>
      <c r="I455" s="144">
        <v>2</v>
      </c>
      <c r="J455" s="145">
        <f t="shared" si="77"/>
        <v>5.1813471502590676E-3</v>
      </c>
      <c r="K455" s="144">
        <f t="shared" si="79"/>
        <v>891</v>
      </c>
      <c r="L455" s="144">
        <f t="shared" si="79"/>
        <v>7</v>
      </c>
      <c r="M455" s="145">
        <f t="shared" si="78"/>
        <v>7.8563411896745237E-3</v>
      </c>
      <c r="N455">
        <f t="shared" si="80"/>
        <v>0</v>
      </c>
      <c r="O455">
        <f t="shared" si="81"/>
        <v>0</v>
      </c>
    </row>
    <row r="456" spans="1:15" x14ac:dyDescent="0.2">
      <c r="A456" s="144" t="s">
        <v>49</v>
      </c>
      <c r="B456" s="144" t="s">
        <v>137</v>
      </c>
      <c r="C456" s="144" t="s">
        <v>49</v>
      </c>
      <c r="D456" s="144" t="s">
        <v>574</v>
      </c>
      <c r="E456" s="144">
        <v>531</v>
      </c>
      <c r="F456" s="144">
        <v>5</v>
      </c>
      <c r="G456" s="145">
        <f t="shared" si="76"/>
        <v>9.4161958568738224E-3</v>
      </c>
      <c r="H456" s="144">
        <v>233</v>
      </c>
      <c r="I456" s="144">
        <v>1</v>
      </c>
      <c r="J456" s="145">
        <f t="shared" si="77"/>
        <v>4.2918454935622317E-3</v>
      </c>
      <c r="K456" s="144">
        <f t="shared" si="79"/>
        <v>764</v>
      </c>
      <c r="L456" s="144">
        <f t="shared" si="79"/>
        <v>6</v>
      </c>
      <c r="M456" s="145">
        <f t="shared" si="78"/>
        <v>7.8534031413612562E-3</v>
      </c>
      <c r="N456">
        <f t="shared" si="80"/>
        <v>0</v>
      </c>
      <c r="O456">
        <f t="shared" si="81"/>
        <v>0</v>
      </c>
    </row>
    <row r="457" spans="1:15" x14ac:dyDescent="0.2">
      <c r="A457" s="144" t="s">
        <v>39</v>
      </c>
      <c r="B457" s="144" t="s">
        <v>127</v>
      </c>
      <c r="C457" s="144" t="s">
        <v>64</v>
      </c>
      <c r="D457" s="144" t="s">
        <v>575</v>
      </c>
      <c r="E457" s="144">
        <v>461</v>
      </c>
      <c r="F457" s="144">
        <v>2</v>
      </c>
      <c r="G457" s="145">
        <f t="shared" si="76"/>
        <v>4.3383947939262474E-3</v>
      </c>
      <c r="H457" s="144">
        <v>176</v>
      </c>
      <c r="I457" s="144">
        <v>3</v>
      </c>
      <c r="J457" s="145">
        <f t="shared" si="77"/>
        <v>1.7045454545454544E-2</v>
      </c>
      <c r="K457" s="144">
        <f t="shared" si="79"/>
        <v>637</v>
      </c>
      <c r="L457" s="144">
        <f t="shared" si="79"/>
        <v>5</v>
      </c>
      <c r="M457" s="145">
        <f t="shared" si="78"/>
        <v>7.8492935635792772E-3</v>
      </c>
      <c r="N457">
        <f t="shared" si="80"/>
        <v>0</v>
      </c>
      <c r="O457">
        <f t="shared" si="81"/>
        <v>0</v>
      </c>
    </row>
    <row r="458" spans="1:15" x14ac:dyDescent="0.2">
      <c r="A458" s="144" t="s">
        <v>39</v>
      </c>
      <c r="B458" s="144" t="s">
        <v>127</v>
      </c>
      <c r="C458" s="144" t="s">
        <v>78</v>
      </c>
      <c r="D458" s="144" t="s">
        <v>576</v>
      </c>
      <c r="E458" s="144">
        <v>426</v>
      </c>
      <c r="F458" s="144">
        <v>2</v>
      </c>
      <c r="G458" s="145">
        <f t="shared" si="76"/>
        <v>4.6948356807511738E-3</v>
      </c>
      <c r="H458" s="144">
        <v>84</v>
      </c>
      <c r="I458" s="144">
        <v>2</v>
      </c>
      <c r="J458" s="145">
        <f t="shared" si="77"/>
        <v>2.3809523809523808E-2</v>
      </c>
      <c r="K458" s="144">
        <f t="shared" si="79"/>
        <v>510</v>
      </c>
      <c r="L458" s="144">
        <f t="shared" si="79"/>
        <v>4</v>
      </c>
      <c r="M458" s="145">
        <f t="shared" si="78"/>
        <v>7.8431372549019607E-3</v>
      </c>
      <c r="N458">
        <f t="shared" si="80"/>
        <v>0</v>
      </c>
      <c r="O458">
        <f t="shared" si="81"/>
        <v>0</v>
      </c>
    </row>
    <row r="459" spans="1:15" x14ac:dyDescent="0.2">
      <c r="A459" s="144" t="s">
        <v>40</v>
      </c>
      <c r="B459" s="144" t="s">
        <v>125</v>
      </c>
      <c r="C459" s="144" t="s">
        <v>45</v>
      </c>
      <c r="D459" s="144" t="s">
        <v>577</v>
      </c>
      <c r="E459" s="144">
        <v>176</v>
      </c>
      <c r="F459" s="144">
        <v>0</v>
      </c>
      <c r="G459" s="145">
        <f t="shared" si="76"/>
        <v>0</v>
      </c>
      <c r="H459" s="144">
        <v>80</v>
      </c>
      <c r="I459" s="144">
        <v>2</v>
      </c>
      <c r="J459" s="145">
        <f t="shared" si="77"/>
        <v>2.5000000000000001E-2</v>
      </c>
      <c r="K459" s="144">
        <f t="shared" si="79"/>
        <v>256</v>
      </c>
      <c r="L459" s="144">
        <f t="shared" si="79"/>
        <v>2</v>
      </c>
      <c r="M459" s="145">
        <f t="shared" si="78"/>
        <v>7.8125E-3</v>
      </c>
      <c r="N459">
        <f t="shared" si="80"/>
        <v>0</v>
      </c>
      <c r="O459">
        <f t="shared" si="81"/>
        <v>0</v>
      </c>
    </row>
    <row r="460" spans="1:15" x14ac:dyDescent="0.2">
      <c r="A460" s="144" t="s">
        <v>39</v>
      </c>
      <c r="B460" s="144" t="s">
        <v>127</v>
      </c>
      <c r="C460" s="144" t="s">
        <v>80</v>
      </c>
      <c r="D460" s="144" t="s">
        <v>578</v>
      </c>
      <c r="E460" s="144">
        <v>686</v>
      </c>
      <c r="F460" s="144">
        <v>4</v>
      </c>
      <c r="G460" s="145">
        <f t="shared" si="76"/>
        <v>5.8309037900874635E-3</v>
      </c>
      <c r="H460" s="144">
        <v>210</v>
      </c>
      <c r="I460" s="144">
        <v>3</v>
      </c>
      <c r="J460" s="145">
        <f t="shared" si="77"/>
        <v>1.4285714285714285E-2</v>
      </c>
      <c r="K460" s="144">
        <f t="shared" si="79"/>
        <v>896</v>
      </c>
      <c r="L460" s="144">
        <f t="shared" si="79"/>
        <v>7</v>
      </c>
      <c r="M460" s="145">
        <f t="shared" si="78"/>
        <v>7.8125E-3</v>
      </c>
      <c r="N460">
        <f t="shared" si="80"/>
        <v>0</v>
      </c>
      <c r="O460">
        <f t="shared" si="81"/>
        <v>0</v>
      </c>
    </row>
    <row r="461" spans="1:15" x14ac:dyDescent="0.2">
      <c r="A461" s="144" t="s">
        <v>65</v>
      </c>
      <c r="B461" s="144" t="s">
        <v>137</v>
      </c>
      <c r="C461" s="144" t="s">
        <v>73</v>
      </c>
      <c r="D461" s="144" t="s">
        <v>579</v>
      </c>
      <c r="E461" s="144">
        <v>635</v>
      </c>
      <c r="F461" s="144">
        <v>6</v>
      </c>
      <c r="G461" s="145">
        <f t="shared" si="76"/>
        <v>9.4488188976377951E-3</v>
      </c>
      <c r="H461" s="144">
        <v>263</v>
      </c>
      <c r="I461" s="144">
        <v>1</v>
      </c>
      <c r="J461" s="145">
        <f t="shared" si="77"/>
        <v>3.8022813688212928E-3</v>
      </c>
      <c r="K461" s="144">
        <f t="shared" si="79"/>
        <v>898</v>
      </c>
      <c r="L461" s="144">
        <f t="shared" si="79"/>
        <v>7</v>
      </c>
      <c r="M461" s="145">
        <f t="shared" si="78"/>
        <v>7.7951002227171495E-3</v>
      </c>
      <c r="N461">
        <f t="shared" si="80"/>
        <v>0</v>
      </c>
      <c r="O461">
        <f t="shared" si="81"/>
        <v>0</v>
      </c>
    </row>
    <row r="462" spans="1:15" x14ac:dyDescent="0.2">
      <c r="A462" s="144" t="s">
        <v>36</v>
      </c>
      <c r="B462" s="144" t="s">
        <v>214</v>
      </c>
      <c r="C462" s="144" t="s">
        <v>48</v>
      </c>
      <c r="D462" s="144" t="s">
        <v>580</v>
      </c>
      <c r="E462" s="144">
        <v>385</v>
      </c>
      <c r="F462" s="144">
        <v>3</v>
      </c>
      <c r="G462" s="145">
        <f t="shared" si="76"/>
        <v>7.7922077922077922E-3</v>
      </c>
      <c r="H462" s="144">
        <v>0</v>
      </c>
      <c r="I462" s="144">
        <v>0</v>
      </c>
      <c r="J462" s="145">
        <v>0</v>
      </c>
      <c r="K462" s="144">
        <f t="shared" si="79"/>
        <v>385</v>
      </c>
      <c r="L462" s="144">
        <f t="shared" si="79"/>
        <v>3</v>
      </c>
      <c r="M462" s="145">
        <f t="shared" si="78"/>
        <v>7.7922077922077922E-3</v>
      </c>
      <c r="N462">
        <f t="shared" si="80"/>
        <v>0</v>
      </c>
      <c r="O462">
        <f t="shared" si="81"/>
        <v>0</v>
      </c>
    </row>
    <row r="463" spans="1:15" x14ac:dyDescent="0.2">
      <c r="A463" s="144" t="s">
        <v>39</v>
      </c>
      <c r="B463" s="144" t="s">
        <v>127</v>
      </c>
      <c r="C463" s="144" t="s">
        <v>64</v>
      </c>
      <c r="D463" s="144" t="s">
        <v>581</v>
      </c>
      <c r="E463" s="144">
        <v>0</v>
      </c>
      <c r="F463" s="144">
        <v>0</v>
      </c>
      <c r="G463" s="145">
        <v>0</v>
      </c>
      <c r="H463" s="144">
        <v>258</v>
      </c>
      <c r="I463" s="144">
        <v>2</v>
      </c>
      <c r="J463" s="145">
        <f>I463/H463</f>
        <v>7.7519379844961239E-3</v>
      </c>
      <c r="K463" s="144">
        <f t="shared" si="79"/>
        <v>258</v>
      </c>
      <c r="L463" s="144">
        <f t="shared" si="79"/>
        <v>2</v>
      </c>
      <c r="M463" s="145">
        <f t="shared" si="78"/>
        <v>7.7519379844961239E-3</v>
      </c>
      <c r="N463">
        <f t="shared" si="80"/>
        <v>0</v>
      </c>
      <c r="O463">
        <f t="shared" si="81"/>
        <v>0</v>
      </c>
    </row>
    <row r="464" spans="1:15" x14ac:dyDescent="0.2">
      <c r="A464" s="144" t="s">
        <v>39</v>
      </c>
      <c r="B464" s="144" t="s">
        <v>127</v>
      </c>
      <c r="C464" s="144" t="s">
        <v>51</v>
      </c>
      <c r="D464" s="144" t="s">
        <v>582</v>
      </c>
      <c r="E464" s="144">
        <v>129</v>
      </c>
      <c r="F464" s="144">
        <v>1</v>
      </c>
      <c r="G464" s="145">
        <f t="shared" ref="G464:G471" si="82">F464/E464</f>
        <v>7.7519379844961239E-3</v>
      </c>
      <c r="H464" s="144">
        <v>0</v>
      </c>
      <c r="I464" s="144">
        <v>0</v>
      </c>
      <c r="J464" s="145">
        <v>0</v>
      </c>
      <c r="K464" s="144">
        <f t="shared" si="79"/>
        <v>129</v>
      </c>
      <c r="L464" s="144">
        <f t="shared" si="79"/>
        <v>1</v>
      </c>
      <c r="M464" s="145">
        <f t="shared" si="78"/>
        <v>7.7519379844961239E-3</v>
      </c>
      <c r="N464">
        <f t="shared" si="80"/>
        <v>0</v>
      </c>
      <c r="O464">
        <f t="shared" si="81"/>
        <v>0</v>
      </c>
    </row>
    <row r="465" spans="1:15" x14ac:dyDescent="0.2">
      <c r="A465" s="144" t="s">
        <v>40</v>
      </c>
      <c r="B465" s="144" t="s">
        <v>127</v>
      </c>
      <c r="C465" s="144" t="s">
        <v>46</v>
      </c>
      <c r="D465" s="144" t="s">
        <v>583</v>
      </c>
      <c r="E465" s="144">
        <v>306</v>
      </c>
      <c r="F465" s="144">
        <v>3</v>
      </c>
      <c r="G465" s="145">
        <f t="shared" si="82"/>
        <v>9.8039215686274508E-3</v>
      </c>
      <c r="H465" s="144">
        <v>83</v>
      </c>
      <c r="I465" s="144">
        <v>0</v>
      </c>
      <c r="J465" s="145">
        <f t="shared" ref="J465:J470" si="83">I465/H465</f>
        <v>0</v>
      </c>
      <c r="K465" s="144">
        <f t="shared" si="79"/>
        <v>389</v>
      </c>
      <c r="L465" s="144">
        <f t="shared" si="79"/>
        <v>3</v>
      </c>
      <c r="M465" s="145">
        <f t="shared" si="78"/>
        <v>7.7120822622107968E-3</v>
      </c>
      <c r="N465">
        <f t="shared" si="80"/>
        <v>0</v>
      </c>
      <c r="O465">
        <f t="shared" si="81"/>
        <v>0</v>
      </c>
    </row>
    <row r="466" spans="1:15" x14ac:dyDescent="0.2">
      <c r="A466" s="144" t="s">
        <v>65</v>
      </c>
      <c r="B466" s="144" t="s">
        <v>142</v>
      </c>
      <c r="C466" s="144" t="s">
        <v>65</v>
      </c>
      <c r="D466" s="144" t="s">
        <v>584</v>
      </c>
      <c r="E466" s="144">
        <v>635</v>
      </c>
      <c r="F466" s="144">
        <v>3</v>
      </c>
      <c r="G466" s="145">
        <f t="shared" si="82"/>
        <v>4.7244094488188976E-3</v>
      </c>
      <c r="H466" s="144">
        <v>273</v>
      </c>
      <c r="I466" s="144">
        <v>4</v>
      </c>
      <c r="J466" s="145">
        <f t="shared" si="83"/>
        <v>1.4652014652014652E-2</v>
      </c>
      <c r="K466" s="144">
        <f t="shared" si="79"/>
        <v>908</v>
      </c>
      <c r="L466" s="144">
        <f t="shared" si="79"/>
        <v>7</v>
      </c>
      <c r="M466" s="145">
        <f t="shared" si="78"/>
        <v>7.709251101321586E-3</v>
      </c>
      <c r="N466">
        <f t="shared" si="80"/>
        <v>0</v>
      </c>
      <c r="O466">
        <f t="shared" si="81"/>
        <v>0</v>
      </c>
    </row>
    <row r="467" spans="1:15" x14ac:dyDescent="0.2">
      <c r="A467" s="144" t="s">
        <v>65</v>
      </c>
      <c r="B467" s="144" t="s">
        <v>142</v>
      </c>
      <c r="C467" s="144" t="s">
        <v>65</v>
      </c>
      <c r="D467" s="144" t="s">
        <v>585</v>
      </c>
      <c r="E467" s="144">
        <v>487</v>
      </c>
      <c r="F467" s="144">
        <v>4</v>
      </c>
      <c r="G467" s="145">
        <f t="shared" si="82"/>
        <v>8.2135523613963042E-3</v>
      </c>
      <c r="H467" s="144">
        <v>292</v>
      </c>
      <c r="I467" s="144">
        <v>2</v>
      </c>
      <c r="J467" s="145">
        <f t="shared" si="83"/>
        <v>6.8493150684931503E-3</v>
      </c>
      <c r="K467" s="144">
        <f t="shared" si="79"/>
        <v>779</v>
      </c>
      <c r="L467" s="144">
        <f t="shared" si="79"/>
        <v>6</v>
      </c>
      <c r="M467" s="145">
        <f t="shared" si="78"/>
        <v>7.7021822849807449E-3</v>
      </c>
      <c r="N467">
        <f t="shared" si="80"/>
        <v>0</v>
      </c>
      <c r="O467">
        <f t="shared" si="81"/>
        <v>0</v>
      </c>
    </row>
    <row r="468" spans="1:15" x14ac:dyDescent="0.2">
      <c r="A468" s="144" t="s">
        <v>39</v>
      </c>
      <c r="B468" s="144" t="s">
        <v>127</v>
      </c>
      <c r="C468" s="144" t="s">
        <v>66</v>
      </c>
      <c r="D468" s="144" t="s">
        <v>586</v>
      </c>
      <c r="E468" s="144">
        <v>574</v>
      </c>
      <c r="F468" s="144">
        <v>6</v>
      </c>
      <c r="G468" s="145">
        <f t="shared" si="82"/>
        <v>1.0452961672473868E-2</v>
      </c>
      <c r="H468" s="144">
        <v>205</v>
      </c>
      <c r="I468" s="144">
        <v>0</v>
      </c>
      <c r="J468" s="145">
        <f t="shared" si="83"/>
        <v>0</v>
      </c>
      <c r="K468" s="144">
        <f t="shared" si="79"/>
        <v>779</v>
      </c>
      <c r="L468" s="144">
        <f t="shared" si="79"/>
        <v>6</v>
      </c>
      <c r="M468" s="145">
        <f t="shared" si="78"/>
        <v>7.7021822849807449E-3</v>
      </c>
      <c r="N468">
        <f t="shared" si="80"/>
        <v>0</v>
      </c>
      <c r="O468">
        <f t="shared" si="81"/>
        <v>0</v>
      </c>
    </row>
    <row r="469" spans="1:15" x14ac:dyDescent="0.2">
      <c r="A469" s="144" t="s">
        <v>53</v>
      </c>
      <c r="B469" s="144" t="s">
        <v>130</v>
      </c>
      <c r="C469" s="144" t="s">
        <v>81</v>
      </c>
      <c r="D469" s="144" t="s">
        <v>587</v>
      </c>
      <c r="E469" s="144">
        <v>1115</v>
      </c>
      <c r="F469" s="144">
        <v>12</v>
      </c>
      <c r="G469" s="145">
        <f t="shared" si="82"/>
        <v>1.0762331838565023E-2</v>
      </c>
      <c r="H469" s="144">
        <v>446</v>
      </c>
      <c r="I469" s="144">
        <v>0</v>
      </c>
      <c r="J469" s="145">
        <f t="shared" si="83"/>
        <v>0</v>
      </c>
      <c r="K469" s="144">
        <f t="shared" si="79"/>
        <v>1561</v>
      </c>
      <c r="L469" s="144">
        <f t="shared" si="79"/>
        <v>12</v>
      </c>
      <c r="M469" s="145">
        <f t="shared" si="78"/>
        <v>7.6873798846893021E-3</v>
      </c>
      <c r="N469">
        <f t="shared" si="80"/>
        <v>0</v>
      </c>
      <c r="O469">
        <f t="shared" si="81"/>
        <v>0</v>
      </c>
    </row>
    <row r="470" spans="1:15" x14ac:dyDescent="0.2">
      <c r="A470" s="144" t="s">
        <v>39</v>
      </c>
      <c r="B470" s="144" t="s">
        <v>127</v>
      </c>
      <c r="C470" s="144" t="s">
        <v>64</v>
      </c>
      <c r="D470" s="144" t="s">
        <v>588</v>
      </c>
      <c r="E470" s="144">
        <v>505</v>
      </c>
      <c r="F470" s="144">
        <v>5</v>
      </c>
      <c r="G470" s="145">
        <f t="shared" si="82"/>
        <v>9.9009900990099011E-3</v>
      </c>
      <c r="H470" s="144">
        <v>146</v>
      </c>
      <c r="I470" s="144">
        <v>0</v>
      </c>
      <c r="J470" s="145">
        <f t="shared" si="83"/>
        <v>0</v>
      </c>
      <c r="K470" s="144">
        <f t="shared" si="79"/>
        <v>651</v>
      </c>
      <c r="L470" s="144">
        <f t="shared" si="79"/>
        <v>5</v>
      </c>
      <c r="M470" s="145">
        <f t="shared" si="78"/>
        <v>7.6804915514592934E-3</v>
      </c>
      <c r="N470">
        <f t="shared" si="80"/>
        <v>0</v>
      </c>
      <c r="O470">
        <f t="shared" si="81"/>
        <v>0</v>
      </c>
    </row>
    <row r="471" spans="1:15" x14ac:dyDescent="0.2">
      <c r="A471" s="144" t="s">
        <v>39</v>
      </c>
      <c r="B471" s="144" t="s">
        <v>127</v>
      </c>
      <c r="C471" s="144" t="s">
        <v>39</v>
      </c>
      <c r="D471" s="144" t="s">
        <v>589</v>
      </c>
      <c r="E471" s="144">
        <v>391</v>
      </c>
      <c r="F471" s="144">
        <v>3</v>
      </c>
      <c r="G471" s="145">
        <f t="shared" si="82"/>
        <v>7.6726342710997444E-3</v>
      </c>
      <c r="H471" s="144">
        <v>0</v>
      </c>
      <c r="I471" s="144">
        <v>0</v>
      </c>
      <c r="J471" s="145">
        <v>0</v>
      </c>
      <c r="K471" s="144">
        <f t="shared" si="79"/>
        <v>391</v>
      </c>
      <c r="L471" s="144">
        <f t="shared" si="79"/>
        <v>3</v>
      </c>
      <c r="M471" s="145">
        <f t="shared" si="78"/>
        <v>7.6726342710997444E-3</v>
      </c>
      <c r="N471">
        <f t="shared" si="80"/>
        <v>0</v>
      </c>
      <c r="O471">
        <f t="shared" si="81"/>
        <v>0</v>
      </c>
    </row>
    <row r="472" spans="1:15" x14ac:dyDescent="0.2">
      <c r="A472" s="144" t="s">
        <v>39</v>
      </c>
      <c r="B472" s="144" t="s">
        <v>127</v>
      </c>
      <c r="C472" s="144" t="s">
        <v>80</v>
      </c>
      <c r="D472" s="144" t="s">
        <v>590</v>
      </c>
      <c r="E472" s="144">
        <v>0</v>
      </c>
      <c r="F472" s="144">
        <v>0</v>
      </c>
      <c r="G472" s="145">
        <v>0</v>
      </c>
      <c r="H472" s="144">
        <v>261</v>
      </c>
      <c r="I472" s="144">
        <v>2</v>
      </c>
      <c r="J472" s="145">
        <f>I472/H472</f>
        <v>7.6628352490421452E-3</v>
      </c>
      <c r="K472" s="144">
        <f t="shared" si="79"/>
        <v>261</v>
      </c>
      <c r="L472" s="144">
        <f t="shared" si="79"/>
        <v>2</v>
      </c>
      <c r="M472" s="145">
        <f t="shared" si="78"/>
        <v>7.6628352490421452E-3</v>
      </c>
      <c r="N472">
        <f t="shared" si="80"/>
        <v>0</v>
      </c>
      <c r="O472">
        <f t="shared" si="81"/>
        <v>0</v>
      </c>
    </row>
    <row r="473" spans="1:15" x14ac:dyDescent="0.2">
      <c r="A473" s="144" t="s">
        <v>65</v>
      </c>
      <c r="B473" s="144" t="s">
        <v>142</v>
      </c>
      <c r="C473" s="144" t="s">
        <v>65</v>
      </c>
      <c r="D473" s="144" t="s">
        <v>591</v>
      </c>
      <c r="E473" s="144">
        <v>1091</v>
      </c>
      <c r="F473" s="144">
        <v>8</v>
      </c>
      <c r="G473" s="145">
        <f>F473/E473</f>
        <v>7.3327222731439049E-3</v>
      </c>
      <c r="H473" s="144">
        <v>487</v>
      </c>
      <c r="I473" s="144">
        <v>4</v>
      </c>
      <c r="J473" s="145">
        <f>I473/H473</f>
        <v>8.2135523613963042E-3</v>
      </c>
      <c r="K473" s="144">
        <f t="shared" si="79"/>
        <v>1578</v>
      </c>
      <c r="L473" s="144">
        <f t="shared" si="79"/>
        <v>12</v>
      </c>
      <c r="M473" s="145">
        <f t="shared" si="78"/>
        <v>7.6045627376425855E-3</v>
      </c>
      <c r="N473">
        <f t="shared" si="80"/>
        <v>0</v>
      </c>
      <c r="O473">
        <f t="shared" si="81"/>
        <v>0</v>
      </c>
    </row>
    <row r="474" spans="1:15" x14ac:dyDescent="0.2">
      <c r="A474" s="144" t="s">
        <v>49</v>
      </c>
      <c r="B474" s="144" t="s">
        <v>137</v>
      </c>
      <c r="C474" s="144" t="s">
        <v>49</v>
      </c>
      <c r="D474" s="144" t="s">
        <v>592</v>
      </c>
      <c r="E474" s="144">
        <v>751</v>
      </c>
      <c r="F474" s="144">
        <v>6</v>
      </c>
      <c r="G474" s="145">
        <f>F474/E474</f>
        <v>7.989347536617843E-3</v>
      </c>
      <c r="H474" s="144">
        <v>302</v>
      </c>
      <c r="I474" s="144">
        <v>2</v>
      </c>
      <c r="J474" s="145">
        <f>I474/H474</f>
        <v>6.6225165562913907E-3</v>
      </c>
      <c r="K474" s="144">
        <f t="shared" si="79"/>
        <v>1053</v>
      </c>
      <c r="L474" s="144">
        <f t="shared" si="79"/>
        <v>8</v>
      </c>
      <c r="M474" s="145">
        <f t="shared" si="78"/>
        <v>7.5973409306742644E-3</v>
      </c>
      <c r="N474">
        <f t="shared" si="80"/>
        <v>0</v>
      </c>
      <c r="O474">
        <f t="shared" si="81"/>
        <v>0</v>
      </c>
    </row>
    <row r="475" spans="1:15" x14ac:dyDescent="0.2">
      <c r="A475" s="144" t="s">
        <v>39</v>
      </c>
      <c r="B475" s="144" t="s">
        <v>127</v>
      </c>
      <c r="C475" s="144" t="s">
        <v>64</v>
      </c>
      <c r="D475" s="144" t="s">
        <v>593</v>
      </c>
      <c r="E475" s="144">
        <v>0</v>
      </c>
      <c r="F475" s="144">
        <v>0</v>
      </c>
      <c r="G475" s="145">
        <v>0</v>
      </c>
      <c r="H475" s="144">
        <v>132</v>
      </c>
      <c r="I475" s="144">
        <v>1</v>
      </c>
      <c r="J475" s="145">
        <f>I475/H475</f>
        <v>7.575757575757576E-3</v>
      </c>
      <c r="K475" s="144">
        <f t="shared" si="79"/>
        <v>132</v>
      </c>
      <c r="L475" s="144">
        <f t="shared" si="79"/>
        <v>1</v>
      </c>
      <c r="M475" s="145">
        <f t="shared" si="78"/>
        <v>7.575757575757576E-3</v>
      </c>
      <c r="N475">
        <f t="shared" si="80"/>
        <v>0</v>
      </c>
      <c r="O475">
        <f t="shared" si="81"/>
        <v>0</v>
      </c>
    </row>
    <row r="476" spans="1:15" x14ac:dyDescent="0.2">
      <c r="A476" s="144" t="s">
        <v>39</v>
      </c>
      <c r="B476" s="144" t="s">
        <v>127</v>
      </c>
      <c r="C476" s="144" t="s">
        <v>80</v>
      </c>
      <c r="D476" s="144" t="s">
        <v>594</v>
      </c>
      <c r="E476" s="144">
        <v>132</v>
      </c>
      <c r="F476" s="144">
        <v>1</v>
      </c>
      <c r="G476" s="145">
        <f>F476/E476</f>
        <v>7.575757575757576E-3</v>
      </c>
      <c r="H476" s="144">
        <v>0</v>
      </c>
      <c r="I476" s="144">
        <v>0</v>
      </c>
      <c r="J476" s="145">
        <v>0</v>
      </c>
      <c r="K476" s="144">
        <f t="shared" si="79"/>
        <v>132</v>
      </c>
      <c r="L476" s="144">
        <f t="shared" si="79"/>
        <v>1</v>
      </c>
      <c r="M476" s="145">
        <f t="shared" si="78"/>
        <v>7.575757575757576E-3</v>
      </c>
      <c r="N476">
        <f t="shared" si="80"/>
        <v>0</v>
      </c>
      <c r="O476">
        <f t="shared" si="81"/>
        <v>0</v>
      </c>
    </row>
    <row r="477" spans="1:15" x14ac:dyDescent="0.2">
      <c r="A477" s="144" t="s">
        <v>59</v>
      </c>
      <c r="B477" s="144" t="s">
        <v>130</v>
      </c>
      <c r="C477" s="144" t="s">
        <v>360</v>
      </c>
      <c r="D477" s="144" t="s">
        <v>595</v>
      </c>
      <c r="E477" s="144">
        <v>294</v>
      </c>
      <c r="F477" s="144">
        <v>2</v>
      </c>
      <c r="G477" s="145">
        <f>F477/E477</f>
        <v>6.8027210884353739E-3</v>
      </c>
      <c r="H477" s="144">
        <v>102</v>
      </c>
      <c r="I477" s="144">
        <v>1</v>
      </c>
      <c r="J477" s="145">
        <f t="shared" ref="J477:J483" si="84">I477/H477</f>
        <v>9.8039215686274508E-3</v>
      </c>
      <c r="K477" s="144">
        <f t="shared" si="79"/>
        <v>396</v>
      </c>
      <c r="L477" s="144">
        <f t="shared" si="79"/>
        <v>3</v>
      </c>
      <c r="M477" s="145">
        <f t="shared" si="78"/>
        <v>7.575757575757576E-3</v>
      </c>
      <c r="N477">
        <f t="shared" si="80"/>
        <v>0</v>
      </c>
      <c r="O477">
        <f t="shared" si="81"/>
        <v>0</v>
      </c>
    </row>
    <row r="478" spans="1:15" x14ac:dyDescent="0.2">
      <c r="A478" s="144" t="s">
        <v>53</v>
      </c>
      <c r="B478" s="144" t="s">
        <v>130</v>
      </c>
      <c r="C478" s="144" t="s">
        <v>53</v>
      </c>
      <c r="D478" s="144" t="s">
        <v>596</v>
      </c>
      <c r="E478" s="144">
        <v>2656</v>
      </c>
      <c r="F478" s="144">
        <v>18</v>
      </c>
      <c r="G478" s="145">
        <f>F478/E478</f>
        <v>6.7771084337349399E-3</v>
      </c>
      <c r="H478" s="144">
        <v>1047</v>
      </c>
      <c r="I478" s="144">
        <v>10</v>
      </c>
      <c r="J478" s="145">
        <f t="shared" si="84"/>
        <v>9.5510983763132766E-3</v>
      </c>
      <c r="K478" s="144">
        <f t="shared" si="79"/>
        <v>3703</v>
      </c>
      <c r="L478" s="144">
        <f t="shared" si="79"/>
        <v>28</v>
      </c>
      <c r="M478" s="145">
        <f t="shared" si="78"/>
        <v>7.5614366729678641E-3</v>
      </c>
      <c r="N478">
        <f t="shared" si="80"/>
        <v>0</v>
      </c>
      <c r="O478">
        <f t="shared" si="81"/>
        <v>0</v>
      </c>
    </row>
    <row r="479" spans="1:15" x14ac:dyDescent="0.2">
      <c r="A479" s="144" t="s">
        <v>53</v>
      </c>
      <c r="B479" s="144" t="s">
        <v>130</v>
      </c>
      <c r="C479" s="144" t="s">
        <v>53</v>
      </c>
      <c r="D479" s="144" t="s">
        <v>597</v>
      </c>
      <c r="E479" s="144">
        <v>0</v>
      </c>
      <c r="F479" s="144">
        <v>0</v>
      </c>
      <c r="G479" s="145">
        <v>0</v>
      </c>
      <c r="H479" s="144">
        <v>265</v>
      </c>
      <c r="I479" s="144">
        <v>2</v>
      </c>
      <c r="J479" s="145">
        <f t="shared" si="84"/>
        <v>7.5471698113207548E-3</v>
      </c>
      <c r="K479" s="144">
        <f t="shared" si="79"/>
        <v>265</v>
      </c>
      <c r="L479" s="144">
        <f t="shared" si="79"/>
        <v>2</v>
      </c>
      <c r="M479" s="145">
        <f t="shared" si="78"/>
        <v>7.5471698113207548E-3</v>
      </c>
      <c r="N479">
        <f t="shared" si="80"/>
        <v>0</v>
      </c>
      <c r="O479">
        <f t="shared" si="81"/>
        <v>0</v>
      </c>
    </row>
    <row r="480" spans="1:15" x14ac:dyDescent="0.2">
      <c r="A480" s="144" t="s">
        <v>6</v>
      </c>
      <c r="B480" s="144" t="s">
        <v>125</v>
      </c>
      <c r="C480" s="144" t="s">
        <v>58</v>
      </c>
      <c r="D480" s="144" t="s">
        <v>598</v>
      </c>
      <c r="E480" s="144">
        <v>687</v>
      </c>
      <c r="F480" s="144">
        <v>6</v>
      </c>
      <c r="G480" s="145">
        <f t="shared" ref="G480:G490" si="85">F480/E480</f>
        <v>8.7336244541484712E-3</v>
      </c>
      <c r="H480" s="144">
        <v>243</v>
      </c>
      <c r="I480" s="144">
        <v>1</v>
      </c>
      <c r="J480" s="145">
        <f t="shared" si="84"/>
        <v>4.11522633744856E-3</v>
      </c>
      <c r="K480" s="144">
        <f t="shared" si="79"/>
        <v>930</v>
      </c>
      <c r="L480" s="144">
        <f t="shared" si="79"/>
        <v>7</v>
      </c>
      <c r="M480" s="145">
        <f t="shared" si="78"/>
        <v>7.526881720430108E-3</v>
      </c>
      <c r="N480">
        <f t="shared" si="80"/>
        <v>0</v>
      </c>
      <c r="O480">
        <f t="shared" si="81"/>
        <v>0</v>
      </c>
    </row>
    <row r="481" spans="1:15" x14ac:dyDescent="0.2">
      <c r="A481" s="144" t="s">
        <v>39</v>
      </c>
      <c r="B481" s="144" t="s">
        <v>127</v>
      </c>
      <c r="C481" s="144" t="s">
        <v>78</v>
      </c>
      <c r="D481" s="144" t="s">
        <v>599</v>
      </c>
      <c r="E481" s="144">
        <v>475</v>
      </c>
      <c r="F481" s="144">
        <v>4</v>
      </c>
      <c r="G481" s="145">
        <f t="shared" si="85"/>
        <v>8.4210526315789472E-3</v>
      </c>
      <c r="H481" s="144">
        <v>190</v>
      </c>
      <c r="I481" s="144">
        <v>1</v>
      </c>
      <c r="J481" s="145">
        <f t="shared" si="84"/>
        <v>5.263157894736842E-3</v>
      </c>
      <c r="K481" s="144">
        <f t="shared" si="79"/>
        <v>665</v>
      </c>
      <c r="L481" s="144">
        <f t="shared" si="79"/>
        <v>5</v>
      </c>
      <c r="M481" s="145">
        <f t="shared" si="78"/>
        <v>7.5187969924812026E-3</v>
      </c>
      <c r="N481">
        <f t="shared" si="80"/>
        <v>0</v>
      </c>
      <c r="O481">
        <f t="shared" si="81"/>
        <v>0</v>
      </c>
    </row>
    <row r="482" spans="1:15" x14ac:dyDescent="0.2">
      <c r="A482" s="144" t="s">
        <v>65</v>
      </c>
      <c r="B482" s="144" t="s">
        <v>142</v>
      </c>
      <c r="C482" s="144" t="s">
        <v>65</v>
      </c>
      <c r="D482" s="144" t="s">
        <v>600</v>
      </c>
      <c r="E482" s="144">
        <v>605</v>
      </c>
      <c r="F482" s="144">
        <v>4</v>
      </c>
      <c r="G482" s="145">
        <f t="shared" si="85"/>
        <v>6.6115702479338841E-3</v>
      </c>
      <c r="H482" s="144">
        <v>327</v>
      </c>
      <c r="I482" s="144">
        <v>3</v>
      </c>
      <c r="J482" s="145">
        <f t="shared" si="84"/>
        <v>9.1743119266055051E-3</v>
      </c>
      <c r="K482" s="144">
        <f t="shared" si="79"/>
        <v>932</v>
      </c>
      <c r="L482" s="144">
        <f t="shared" si="79"/>
        <v>7</v>
      </c>
      <c r="M482" s="145">
        <f t="shared" si="78"/>
        <v>7.5107296137339056E-3</v>
      </c>
      <c r="N482">
        <f t="shared" si="80"/>
        <v>0</v>
      </c>
      <c r="O482">
        <f t="shared" si="81"/>
        <v>0</v>
      </c>
    </row>
    <row r="483" spans="1:15" x14ac:dyDescent="0.2">
      <c r="A483" s="144" t="s">
        <v>53</v>
      </c>
      <c r="B483" s="144" t="s">
        <v>130</v>
      </c>
      <c r="C483" s="144" t="s">
        <v>53</v>
      </c>
      <c r="D483" s="144" t="s">
        <v>601</v>
      </c>
      <c r="E483" s="144">
        <v>1408</v>
      </c>
      <c r="F483" s="144">
        <v>8</v>
      </c>
      <c r="G483" s="145">
        <f t="shared" si="85"/>
        <v>5.681818181818182E-3</v>
      </c>
      <c r="H483" s="144">
        <v>461</v>
      </c>
      <c r="I483" s="144">
        <v>6</v>
      </c>
      <c r="J483" s="145">
        <f t="shared" si="84"/>
        <v>1.3015184381778741E-2</v>
      </c>
      <c r="K483" s="144">
        <f t="shared" si="79"/>
        <v>1869</v>
      </c>
      <c r="L483" s="144">
        <f t="shared" si="79"/>
        <v>14</v>
      </c>
      <c r="M483" s="145">
        <f t="shared" si="78"/>
        <v>7.4906367041198503E-3</v>
      </c>
      <c r="N483">
        <f t="shared" si="80"/>
        <v>0</v>
      </c>
      <c r="O483">
        <f t="shared" si="81"/>
        <v>0</v>
      </c>
    </row>
    <row r="484" spans="1:15" x14ac:dyDescent="0.2">
      <c r="A484" s="144" t="s">
        <v>39</v>
      </c>
      <c r="B484" s="144" t="s">
        <v>127</v>
      </c>
      <c r="C484" s="144" t="s">
        <v>64</v>
      </c>
      <c r="D484" s="144" t="s">
        <v>602</v>
      </c>
      <c r="E484" s="144">
        <v>268</v>
      </c>
      <c r="F484" s="144">
        <v>2</v>
      </c>
      <c r="G484" s="145">
        <f t="shared" si="85"/>
        <v>7.462686567164179E-3</v>
      </c>
      <c r="H484" s="144">
        <v>0</v>
      </c>
      <c r="I484" s="144">
        <v>0</v>
      </c>
      <c r="J484" s="145">
        <v>0</v>
      </c>
      <c r="K484" s="144">
        <f t="shared" si="79"/>
        <v>268</v>
      </c>
      <c r="L484" s="144">
        <f t="shared" si="79"/>
        <v>2</v>
      </c>
      <c r="M484" s="145">
        <f t="shared" si="78"/>
        <v>7.462686567164179E-3</v>
      </c>
      <c r="N484">
        <f t="shared" si="80"/>
        <v>0</v>
      </c>
      <c r="O484">
        <f t="shared" si="81"/>
        <v>0</v>
      </c>
    </row>
    <row r="485" spans="1:15" x14ac:dyDescent="0.2">
      <c r="A485" s="144" t="s">
        <v>53</v>
      </c>
      <c r="B485" s="144" t="s">
        <v>130</v>
      </c>
      <c r="C485" s="144" t="s">
        <v>53</v>
      </c>
      <c r="D485" s="144" t="s">
        <v>603</v>
      </c>
      <c r="E485" s="144">
        <v>402</v>
      </c>
      <c r="F485" s="144">
        <v>4</v>
      </c>
      <c r="G485" s="145">
        <f t="shared" si="85"/>
        <v>9.9502487562189053E-3</v>
      </c>
      <c r="H485" s="144">
        <v>134</v>
      </c>
      <c r="I485" s="144">
        <v>0</v>
      </c>
      <c r="J485" s="145">
        <f>I485/H485</f>
        <v>0</v>
      </c>
      <c r="K485" s="144">
        <f t="shared" si="79"/>
        <v>536</v>
      </c>
      <c r="L485" s="144">
        <f t="shared" si="79"/>
        <v>4</v>
      </c>
      <c r="M485" s="145">
        <f t="shared" si="78"/>
        <v>7.462686567164179E-3</v>
      </c>
      <c r="N485">
        <f t="shared" si="80"/>
        <v>0</v>
      </c>
      <c r="O485">
        <f t="shared" si="81"/>
        <v>0</v>
      </c>
    </row>
    <row r="486" spans="1:15" x14ac:dyDescent="0.2">
      <c r="A486" s="144" t="s">
        <v>65</v>
      </c>
      <c r="B486" s="144" t="s">
        <v>137</v>
      </c>
      <c r="C486" s="144" t="s">
        <v>71</v>
      </c>
      <c r="D486" s="144" t="s">
        <v>604</v>
      </c>
      <c r="E486" s="144">
        <v>403</v>
      </c>
      <c r="F486" s="144">
        <v>3</v>
      </c>
      <c r="G486" s="145">
        <f t="shared" si="85"/>
        <v>7.4441687344913151E-3</v>
      </c>
      <c r="H486" s="144">
        <v>0</v>
      </c>
      <c r="I486" s="144">
        <v>0</v>
      </c>
      <c r="J486" s="145">
        <v>0</v>
      </c>
      <c r="K486" s="144">
        <f t="shared" si="79"/>
        <v>403</v>
      </c>
      <c r="L486" s="144">
        <f t="shared" si="79"/>
        <v>3</v>
      </c>
      <c r="M486" s="145">
        <f t="shared" si="78"/>
        <v>7.4441687344913151E-3</v>
      </c>
      <c r="N486">
        <f t="shared" si="80"/>
        <v>0</v>
      </c>
      <c r="O486">
        <f t="shared" si="81"/>
        <v>0</v>
      </c>
    </row>
    <row r="487" spans="1:15" x14ac:dyDescent="0.2">
      <c r="A487" s="144" t="s">
        <v>65</v>
      </c>
      <c r="B487" s="144" t="s">
        <v>137</v>
      </c>
      <c r="C487" s="144" t="s">
        <v>71</v>
      </c>
      <c r="D487" s="144" t="s">
        <v>71</v>
      </c>
      <c r="E487" s="144">
        <v>8415</v>
      </c>
      <c r="F487" s="144">
        <v>68</v>
      </c>
      <c r="G487" s="145">
        <f t="shared" si="85"/>
        <v>8.0808080808080808E-3</v>
      </c>
      <c r="H487" s="144">
        <v>2517</v>
      </c>
      <c r="I487" s="144">
        <v>13</v>
      </c>
      <c r="J487" s="145">
        <f t="shared" ref="J487:J503" si="86">I487/H487</f>
        <v>5.1648788239968216E-3</v>
      </c>
      <c r="K487" s="144">
        <f t="shared" si="79"/>
        <v>10932</v>
      </c>
      <c r="L487" s="144">
        <f t="shared" si="79"/>
        <v>81</v>
      </c>
      <c r="M487" s="145">
        <f t="shared" si="78"/>
        <v>7.4094401756311743E-3</v>
      </c>
      <c r="N487">
        <f t="shared" si="80"/>
        <v>0</v>
      </c>
      <c r="O487">
        <f t="shared" si="81"/>
        <v>0</v>
      </c>
    </row>
    <row r="488" spans="1:15" x14ac:dyDescent="0.2">
      <c r="A488" s="144" t="s">
        <v>40</v>
      </c>
      <c r="B488" s="144" t="s">
        <v>127</v>
      </c>
      <c r="C488" s="144" t="s">
        <v>69</v>
      </c>
      <c r="D488" s="144" t="s">
        <v>605</v>
      </c>
      <c r="E488" s="144">
        <v>230</v>
      </c>
      <c r="F488" s="144">
        <v>2</v>
      </c>
      <c r="G488" s="145">
        <f t="shared" si="85"/>
        <v>8.6956521739130436E-3</v>
      </c>
      <c r="H488" s="144">
        <v>40</v>
      </c>
      <c r="I488" s="144">
        <v>0</v>
      </c>
      <c r="J488" s="145">
        <f t="shared" si="86"/>
        <v>0</v>
      </c>
      <c r="K488" s="144">
        <f t="shared" si="79"/>
        <v>270</v>
      </c>
      <c r="L488" s="144">
        <f t="shared" si="79"/>
        <v>2</v>
      </c>
      <c r="M488" s="145">
        <f t="shared" si="78"/>
        <v>7.4074074074074077E-3</v>
      </c>
      <c r="N488">
        <f t="shared" si="80"/>
        <v>0</v>
      </c>
      <c r="O488">
        <f t="shared" si="81"/>
        <v>0</v>
      </c>
    </row>
    <row r="489" spans="1:15" x14ac:dyDescent="0.2">
      <c r="A489" s="144" t="s">
        <v>6</v>
      </c>
      <c r="B489" s="144" t="s">
        <v>125</v>
      </c>
      <c r="C489" s="144" t="s">
        <v>58</v>
      </c>
      <c r="D489" s="144" t="s">
        <v>606</v>
      </c>
      <c r="E489" s="144">
        <v>600</v>
      </c>
      <c r="F489" s="144">
        <v>5</v>
      </c>
      <c r="G489" s="145">
        <f t="shared" si="85"/>
        <v>8.3333333333333332E-3</v>
      </c>
      <c r="H489" s="144">
        <v>346</v>
      </c>
      <c r="I489" s="144">
        <v>2</v>
      </c>
      <c r="J489" s="145">
        <f t="shared" si="86"/>
        <v>5.7803468208092483E-3</v>
      </c>
      <c r="K489" s="144">
        <f t="shared" si="79"/>
        <v>946</v>
      </c>
      <c r="L489" s="144">
        <f t="shared" si="79"/>
        <v>7</v>
      </c>
      <c r="M489" s="145">
        <f t="shared" si="78"/>
        <v>7.3995771670190271E-3</v>
      </c>
      <c r="N489">
        <f t="shared" si="80"/>
        <v>0</v>
      </c>
      <c r="O489">
        <f t="shared" si="81"/>
        <v>0</v>
      </c>
    </row>
    <row r="490" spans="1:15" x14ac:dyDescent="0.2">
      <c r="A490" s="144" t="s">
        <v>49</v>
      </c>
      <c r="B490" s="144" t="s">
        <v>137</v>
      </c>
      <c r="C490" s="144" t="s">
        <v>49</v>
      </c>
      <c r="D490" s="144" t="s">
        <v>607</v>
      </c>
      <c r="E490" s="144">
        <v>525</v>
      </c>
      <c r="F490" s="144">
        <v>5</v>
      </c>
      <c r="G490" s="145">
        <f t="shared" si="85"/>
        <v>9.5238095238095247E-3</v>
      </c>
      <c r="H490" s="144">
        <v>151</v>
      </c>
      <c r="I490" s="144">
        <v>0</v>
      </c>
      <c r="J490" s="145">
        <f t="shared" si="86"/>
        <v>0</v>
      </c>
      <c r="K490" s="144">
        <f t="shared" si="79"/>
        <v>676</v>
      </c>
      <c r="L490" s="144">
        <f t="shared" si="79"/>
        <v>5</v>
      </c>
      <c r="M490" s="145">
        <f t="shared" si="78"/>
        <v>7.3964497041420114E-3</v>
      </c>
      <c r="N490">
        <f t="shared" si="80"/>
        <v>0</v>
      </c>
      <c r="O490">
        <f t="shared" si="81"/>
        <v>0</v>
      </c>
    </row>
    <row r="491" spans="1:15" x14ac:dyDescent="0.2">
      <c r="A491" s="144" t="s">
        <v>53</v>
      </c>
      <c r="B491" s="144" t="s">
        <v>130</v>
      </c>
      <c r="C491" s="144" t="s">
        <v>53</v>
      </c>
      <c r="D491" s="144" t="s">
        <v>608</v>
      </c>
      <c r="E491" s="144">
        <v>0</v>
      </c>
      <c r="F491" s="144">
        <v>0</v>
      </c>
      <c r="G491" s="145">
        <v>0</v>
      </c>
      <c r="H491" s="144">
        <v>406</v>
      </c>
      <c r="I491" s="144">
        <v>3</v>
      </c>
      <c r="J491" s="145">
        <f t="shared" si="86"/>
        <v>7.3891625615763543E-3</v>
      </c>
      <c r="K491" s="144">
        <f t="shared" si="79"/>
        <v>406</v>
      </c>
      <c r="L491" s="144">
        <f t="shared" si="79"/>
        <v>3</v>
      </c>
      <c r="M491" s="145">
        <f t="shared" si="78"/>
        <v>7.3891625615763543E-3</v>
      </c>
      <c r="N491">
        <f t="shared" si="80"/>
        <v>0</v>
      </c>
      <c r="O491">
        <f t="shared" si="81"/>
        <v>0</v>
      </c>
    </row>
    <row r="492" spans="1:15" x14ac:dyDescent="0.2">
      <c r="A492" s="144" t="s">
        <v>39</v>
      </c>
      <c r="B492" s="144" t="s">
        <v>127</v>
      </c>
      <c r="C492" s="144" t="s">
        <v>72</v>
      </c>
      <c r="D492" s="144" t="s">
        <v>609</v>
      </c>
      <c r="E492" s="144">
        <v>677</v>
      </c>
      <c r="F492" s="144">
        <v>4</v>
      </c>
      <c r="G492" s="145">
        <f t="shared" ref="G492:G506" si="87">F492/E492</f>
        <v>5.9084194977843431E-3</v>
      </c>
      <c r="H492" s="144">
        <v>136</v>
      </c>
      <c r="I492" s="144">
        <v>2</v>
      </c>
      <c r="J492" s="145">
        <f t="shared" si="86"/>
        <v>1.4705882352941176E-2</v>
      </c>
      <c r="K492" s="144">
        <f t="shared" si="79"/>
        <v>813</v>
      </c>
      <c r="L492" s="144">
        <f t="shared" si="79"/>
        <v>6</v>
      </c>
      <c r="M492" s="145">
        <f t="shared" si="78"/>
        <v>7.3800738007380072E-3</v>
      </c>
      <c r="N492">
        <f t="shared" si="80"/>
        <v>0</v>
      </c>
      <c r="O492">
        <f t="shared" si="81"/>
        <v>0</v>
      </c>
    </row>
    <row r="493" spans="1:15" x14ac:dyDescent="0.2">
      <c r="A493" s="144" t="s">
        <v>59</v>
      </c>
      <c r="B493" s="144" t="s">
        <v>130</v>
      </c>
      <c r="C493" s="144" t="s">
        <v>44</v>
      </c>
      <c r="D493" s="144" t="s">
        <v>610</v>
      </c>
      <c r="E493" s="144">
        <v>434</v>
      </c>
      <c r="F493" s="144">
        <v>3</v>
      </c>
      <c r="G493" s="145">
        <f t="shared" si="87"/>
        <v>6.9124423963133645E-3</v>
      </c>
      <c r="H493" s="144">
        <v>108</v>
      </c>
      <c r="I493" s="144">
        <v>1</v>
      </c>
      <c r="J493" s="145">
        <f t="shared" si="86"/>
        <v>9.2592592592592587E-3</v>
      </c>
      <c r="K493" s="144">
        <f t="shared" si="79"/>
        <v>542</v>
      </c>
      <c r="L493" s="144">
        <f t="shared" si="79"/>
        <v>4</v>
      </c>
      <c r="M493" s="145">
        <f t="shared" si="78"/>
        <v>7.3800738007380072E-3</v>
      </c>
      <c r="N493">
        <f t="shared" si="80"/>
        <v>0</v>
      </c>
      <c r="O493">
        <f t="shared" si="81"/>
        <v>0</v>
      </c>
    </row>
    <row r="494" spans="1:15" x14ac:dyDescent="0.2">
      <c r="A494" s="144" t="s">
        <v>39</v>
      </c>
      <c r="B494" s="144" t="s">
        <v>127</v>
      </c>
      <c r="C494" s="144" t="s">
        <v>72</v>
      </c>
      <c r="D494" s="144" t="s">
        <v>611</v>
      </c>
      <c r="E494" s="144">
        <v>315</v>
      </c>
      <c r="F494" s="144">
        <v>3</v>
      </c>
      <c r="G494" s="145">
        <f t="shared" si="87"/>
        <v>9.5238095238095247E-3</v>
      </c>
      <c r="H494" s="144">
        <v>94</v>
      </c>
      <c r="I494" s="144">
        <v>0</v>
      </c>
      <c r="J494" s="145">
        <f t="shared" si="86"/>
        <v>0</v>
      </c>
      <c r="K494" s="144">
        <f t="shared" si="79"/>
        <v>409</v>
      </c>
      <c r="L494" s="144">
        <f t="shared" si="79"/>
        <v>3</v>
      </c>
      <c r="M494" s="145">
        <f t="shared" si="78"/>
        <v>7.3349633251833741E-3</v>
      </c>
      <c r="N494">
        <f t="shared" si="80"/>
        <v>0</v>
      </c>
      <c r="O494">
        <f t="shared" si="81"/>
        <v>0</v>
      </c>
    </row>
    <row r="495" spans="1:15" x14ac:dyDescent="0.2">
      <c r="A495" s="144" t="s">
        <v>39</v>
      </c>
      <c r="B495" s="144" t="s">
        <v>127</v>
      </c>
      <c r="C495" s="144" t="s">
        <v>66</v>
      </c>
      <c r="D495" s="144" t="s">
        <v>612</v>
      </c>
      <c r="E495" s="144">
        <v>715</v>
      </c>
      <c r="F495" s="144">
        <v>6</v>
      </c>
      <c r="G495" s="145">
        <f t="shared" si="87"/>
        <v>8.3916083916083916E-3</v>
      </c>
      <c r="H495" s="144">
        <v>376</v>
      </c>
      <c r="I495" s="144">
        <v>2</v>
      </c>
      <c r="J495" s="145">
        <f t="shared" si="86"/>
        <v>5.3191489361702126E-3</v>
      </c>
      <c r="K495" s="144">
        <f t="shared" si="79"/>
        <v>1091</v>
      </c>
      <c r="L495" s="144">
        <f t="shared" si="79"/>
        <v>8</v>
      </c>
      <c r="M495" s="145">
        <f t="shared" si="78"/>
        <v>7.3327222731439049E-3</v>
      </c>
      <c r="N495">
        <f t="shared" si="80"/>
        <v>0</v>
      </c>
      <c r="O495">
        <f t="shared" si="81"/>
        <v>0</v>
      </c>
    </row>
    <row r="496" spans="1:15" x14ac:dyDescent="0.2">
      <c r="A496" s="144" t="s">
        <v>39</v>
      </c>
      <c r="B496" s="144" t="s">
        <v>127</v>
      </c>
      <c r="C496" s="144" t="s">
        <v>72</v>
      </c>
      <c r="D496" s="144" t="s">
        <v>613</v>
      </c>
      <c r="E496" s="144">
        <v>464</v>
      </c>
      <c r="F496" s="144">
        <v>5</v>
      </c>
      <c r="G496" s="145">
        <f t="shared" si="87"/>
        <v>1.0775862068965518E-2</v>
      </c>
      <c r="H496" s="144">
        <v>219</v>
      </c>
      <c r="I496" s="144">
        <v>0</v>
      </c>
      <c r="J496" s="145">
        <f t="shared" si="86"/>
        <v>0</v>
      </c>
      <c r="K496" s="144">
        <f t="shared" si="79"/>
        <v>683</v>
      </c>
      <c r="L496" s="144">
        <f t="shared" si="79"/>
        <v>5</v>
      </c>
      <c r="M496" s="145">
        <f t="shared" si="78"/>
        <v>7.320644216691069E-3</v>
      </c>
      <c r="N496">
        <f t="shared" si="80"/>
        <v>0</v>
      </c>
      <c r="O496">
        <f t="shared" si="81"/>
        <v>0</v>
      </c>
    </row>
    <row r="497" spans="1:15" x14ac:dyDescent="0.2">
      <c r="A497" s="144" t="s">
        <v>53</v>
      </c>
      <c r="B497" s="144" t="s">
        <v>130</v>
      </c>
      <c r="C497" s="144" t="s">
        <v>53</v>
      </c>
      <c r="D497" s="144" t="s">
        <v>614</v>
      </c>
      <c r="E497" s="144">
        <v>460</v>
      </c>
      <c r="F497" s="144">
        <v>2</v>
      </c>
      <c r="G497" s="145">
        <f t="shared" si="87"/>
        <v>4.3478260869565218E-3</v>
      </c>
      <c r="H497" s="144">
        <v>224</v>
      </c>
      <c r="I497" s="144">
        <v>3</v>
      </c>
      <c r="J497" s="145">
        <f t="shared" si="86"/>
        <v>1.3392857142857142E-2</v>
      </c>
      <c r="K497" s="144">
        <f t="shared" si="79"/>
        <v>684</v>
      </c>
      <c r="L497" s="144">
        <f t="shared" si="79"/>
        <v>5</v>
      </c>
      <c r="M497" s="145">
        <f t="shared" si="78"/>
        <v>7.3099415204678359E-3</v>
      </c>
      <c r="N497">
        <f t="shared" si="80"/>
        <v>0</v>
      </c>
      <c r="O497">
        <f t="shared" si="81"/>
        <v>0</v>
      </c>
    </row>
    <row r="498" spans="1:15" x14ac:dyDescent="0.2">
      <c r="A498" s="144" t="s">
        <v>36</v>
      </c>
      <c r="B498" s="144" t="s">
        <v>214</v>
      </c>
      <c r="C498" s="144" t="s">
        <v>52</v>
      </c>
      <c r="D498" s="144" t="s">
        <v>615</v>
      </c>
      <c r="E498" s="144">
        <v>461</v>
      </c>
      <c r="F498" s="144">
        <v>5</v>
      </c>
      <c r="G498" s="145">
        <f t="shared" si="87"/>
        <v>1.0845986984815618E-2</v>
      </c>
      <c r="H498" s="144">
        <v>224</v>
      </c>
      <c r="I498" s="144">
        <v>0</v>
      </c>
      <c r="J498" s="145">
        <f t="shared" si="86"/>
        <v>0</v>
      </c>
      <c r="K498" s="144">
        <f t="shared" si="79"/>
        <v>685</v>
      </c>
      <c r="L498" s="144">
        <f t="shared" si="79"/>
        <v>5</v>
      </c>
      <c r="M498" s="145">
        <f t="shared" si="78"/>
        <v>7.2992700729927005E-3</v>
      </c>
      <c r="N498">
        <f t="shared" si="80"/>
        <v>0</v>
      </c>
      <c r="O498">
        <f t="shared" si="81"/>
        <v>0</v>
      </c>
    </row>
    <row r="499" spans="1:15" x14ac:dyDescent="0.2">
      <c r="A499" s="144" t="s">
        <v>53</v>
      </c>
      <c r="B499" s="144" t="s">
        <v>130</v>
      </c>
      <c r="C499" s="144" t="s">
        <v>53</v>
      </c>
      <c r="D499" s="144" t="s">
        <v>616</v>
      </c>
      <c r="E499" s="144">
        <v>502</v>
      </c>
      <c r="F499" s="144">
        <v>4</v>
      </c>
      <c r="G499" s="145">
        <f t="shared" si="87"/>
        <v>7.9681274900398405E-3</v>
      </c>
      <c r="H499" s="144">
        <v>183</v>
      </c>
      <c r="I499" s="144">
        <v>1</v>
      </c>
      <c r="J499" s="145">
        <f t="shared" si="86"/>
        <v>5.4644808743169399E-3</v>
      </c>
      <c r="K499" s="144">
        <f t="shared" si="79"/>
        <v>685</v>
      </c>
      <c r="L499" s="144">
        <f t="shared" si="79"/>
        <v>5</v>
      </c>
      <c r="M499" s="145">
        <f t="shared" si="78"/>
        <v>7.2992700729927005E-3</v>
      </c>
      <c r="N499">
        <f t="shared" si="80"/>
        <v>0</v>
      </c>
      <c r="O499">
        <f t="shared" si="81"/>
        <v>0</v>
      </c>
    </row>
    <row r="500" spans="1:15" x14ac:dyDescent="0.2">
      <c r="A500" s="144" t="s">
        <v>84</v>
      </c>
      <c r="B500" s="144" t="s">
        <v>178</v>
      </c>
      <c r="C500" s="144" t="s">
        <v>179</v>
      </c>
      <c r="D500" s="144" t="s">
        <v>43</v>
      </c>
      <c r="E500" s="144">
        <v>9312</v>
      </c>
      <c r="F500" s="144">
        <v>78</v>
      </c>
      <c r="G500" s="145">
        <f t="shared" si="87"/>
        <v>8.3762886597938142E-3</v>
      </c>
      <c r="H500" s="144">
        <v>4701</v>
      </c>
      <c r="I500" s="144">
        <v>24</v>
      </c>
      <c r="J500" s="145">
        <f t="shared" si="86"/>
        <v>5.1052967453733252E-3</v>
      </c>
      <c r="K500" s="144">
        <f t="shared" si="79"/>
        <v>14013</v>
      </c>
      <c r="L500" s="144">
        <f t="shared" si="79"/>
        <v>102</v>
      </c>
      <c r="M500" s="145">
        <f t="shared" si="78"/>
        <v>7.2789552558338681E-3</v>
      </c>
      <c r="N500">
        <f t="shared" si="80"/>
        <v>0</v>
      </c>
      <c r="O500">
        <f t="shared" si="81"/>
        <v>0</v>
      </c>
    </row>
    <row r="501" spans="1:15" x14ac:dyDescent="0.2">
      <c r="A501" s="144" t="s">
        <v>59</v>
      </c>
      <c r="B501" s="144" t="s">
        <v>130</v>
      </c>
      <c r="C501" s="144" t="s">
        <v>59</v>
      </c>
      <c r="D501" s="144" t="s">
        <v>617</v>
      </c>
      <c r="E501" s="144">
        <v>3859</v>
      </c>
      <c r="F501" s="144">
        <v>27</v>
      </c>
      <c r="G501" s="145">
        <f t="shared" si="87"/>
        <v>6.9966312516195903E-3</v>
      </c>
      <c r="H501" s="144">
        <v>1363</v>
      </c>
      <c r="I501" s="144">
        <v>11</v>
      </c>
      <c r="J501" s="145">
        <f t="shared" si="86"/>
        <v>8.0704328686720464E-3</v>
      </c>
      <c r="K501" s="144">
        <f t="shared" si="79"/>
        <v>5222</v>
      </c>
      <c r="L501" s="144">
        <f t="shared" si="79"/>
        <v>38</v>
      </c>
      <c r="M501" s="145">
        <f t="shared" si="78"/>
        <v>7.2769054002297974E-3</v>
      </c>
      <c r="N501">
        <f t="shared" si="80"/>
        <v>0</v>
      </c>
      <c r="O501">
        <f t="shared" si="81"/>
        <v>0</v>
      </c>
    </row>
    <row r="502" spans="1:15" x14ac:dyDescent="0.2">
      <c r="A502" s="144" t="s">
        <v>65</v>
      </c>
      <c r="B502" s="144" t="s">
        <v>142</v>
      </c>
      <c r="C502" s="144" t="s">
        <v>65</v>
      </c>
      <c r="D502" s="144" t="s">
        <v>618</v>
      </c>
      <c r="E502" s="144">
        <v>1073</v>
      </c>
      <c r="F502" s="144">
        <v>5</v>
      </c>
      <c r="G502" s="145">
        <f t="shared" si="87"/>
        <v>4.6598322460391422E-3</v>
      </c>
      <c r="H502" s="144">
        <v>302</v>
      </c>
      <c r="I502" s="144">
        <v>5</v>
      </c>
      <c r="J502" s="145">
        <f t="shared" si="86"/>
        <v>1.6556291390728478E-2</v>
      </c>
      <c r="K502" s="144">
        <f t="shared" si="79"/>
        <v>1375</v>
      </c>
      <c r="L502" s="144">
        <f t="shared" si="79"/>
        <v>10</v>
      </c>
      <c r="M502" s="145">
        <f t="shared" si="78"/>
        <v>7.2727272727272727E-3</v>
      </c>
      <c r="N502">
        <f t="shared" si="80"/>
        <v>0</v>
      </c>
      <c r="O502">
        <f t="shared" si="81"/>
        <v>0</v>
      </c>
    </row>
    <row r="503" spans="1:15" x14ac:dyDescent="0.2">
      <c r="A503" s="144" t="s">
        <v>39</v>
      </c>
      <c r="B503" s="144" t="s">
        <v>127</v>
      </c>
      <c r="C503" s="144" t="s">
        <v>66</v>
      </c>
      <c r="D503" s="144" t="s">
        <v>619</v>
      </c>
      <c r="E503" s="144">
        <v>923</v>
      </c>
      <c r="F503" s="144">
        <v>5</v>
      </c>
      <c r="G503" s="145">
        <f t="shared" si="87"/>
        <v>5.4171180931744311E-3</v>
      </c>
      <c r="H503" s="144">
        <v>456</v>
      </c>
      <c r="I503" s="144">
        <v>5</v>
      </c>
      <c r="J503" s="145">
        <f t="shared" si="86"/>
        <v>1.0964912280701754E-2</v>
      </c>
      <c r="K503" s="144">
        <f t="shared" si="79"/>
        <v>1379</v>
      </c>
      <c r="L503" s="144">
        <f t="shared" si="79"/>
        <v>10</v>
      </c>
      <c r="M503" s="145">
        <f t="shared" si="78"/>
        <v>7.251631617113851E-3</v>
      </c>
      <c r="N503">
        <f t="shared" si="80"/>
        <v>0</v>
      </c>
      <c r="O503">
        <f t="shared" si="81"/>
        <v>0</v>
      </c>
    </row>
    <row r="504" spans="1:15" x14ac:dyDescent="0.2">
      <c r="A504" s="144" t="s">
        <v>39</v>
      </c>
      <c r="B504" s="144" t="s">
        <v>127</v>
      </c>
      <c r="C504" s="144" t="s">
        <v>56</v>
      </c>
      <c r="D504" s="144" t="s">
        <v>620</v>
      </c>
      <c r="E504" s="144">
        <v>138</v>
      </c>
      <c r="F504" s="144">
        <v>1</v>
      </c>
      <c r="G504" s="145">
        <f t="shared" si="87"/>
        <v>7.246376811594203E-3</v>
      </c>
      <c r="H504" s="144">
        <v>0</v>
      </c>
      <c r="I504" s="144">
        <v>0</v>
      </c>
      <c r="J504" s="145">
        <v>0</v>
      </c>
      <c r="K504" s="144">
        <f t="shared" si="79"/>
        <v>138</v>
      </c>
      <c r="L504" s="144">
        <f t="shared" si="79"/>
        <v>1</v>
      </c>
      <c r="M504" s="145">
        <f t="shared" si="78"/>
        <v>7.246376811594203E-3</v>
      </c>
      <c r="N504">
        <f t="shared" si="80"/>
        <v>0</v>
      </c>
      <c r="O504">
        <f t="shared" si="81"/>
        <v>0</v>
      </c>
    </row>
    <row r="505" spans="1:15" x14ac:dyDescent="0.2">
      <c r="A505" s="144" t="s">
        <v>76</v>
      </c>
      <c r="B505" s="144" t="s">
        <v>130</v>
      </c>
      <c r="C505" s="144" t="s">
        <v>75</v>
      </c>
      <c r="D505" s="144" t="s">
        <v>621</v>
      </c>
      <c r="E505" s="144">
        <v>610</v>
      </c>
      <c r="F505" s="144">
        <v>5</v>
      </c>
      <c r="G505" s="145">
        <f t="shared" si="87"/>
        <v>8.1967213114754103E-3</v>
      </c>
      <c r="H505" s="144">
        <v>218</v>
      </c>
      <c r="I505" s="144">
        <v>1</v>
      </c>
      <c r="J505" s="145">
        <f>I505/H505</f>
        <v>4.5871559633027525E-3</v>
      </c>
      <c r="K505" s="144">
        <f t="shared" si="79"/>
        <v>828</v>
      </c>
      <c r="L505" s="144">
        <f t="shared" si="79"/>
        <v>6</v>
      </c>
      <c r="M505" s="145">
        <f t="shared" si="78"/>
        <v>7.246376811594203E-3</v>
      </c>
      <c r="N505">
        <f t="shared" si="80"/>
        <v>0</v>
      </c>
      <c r="O505">
        <f t="shared" si="81"/>
        <v>0</v>
      </c>
    </row>
    <row r="506" spans="1:15" x14ac:dyDescent="0.2">
      <c r="A506" s="144" t="s">
        <v>65</v>
      </c>
      <c r="B506" s="144" t="s">
        <v>137</v>
      </c>
      <c r="C506" s="144" t="s">
        <v>73</v>
      </c>
      <c r="D506" s="144" t="s">
        <v>622</v>
      </c>
      <c r="E506" s="144">
        <v>1929</v>
      </c>
      <c r="F506" s="144">
        <v>17</v>
      </c>
      <c r="G506" s="145">
        <f t="shared" si="87"/>
        <v>8.812856402280975E-3</v>
      </c>
      <c r="H506" s="144">
        <v>705</v>
      </c>
      <c r="I506" s="144">
        <v>2</v>
      </c>
      <c r="J506" s="145">
        <f>I506/H506</f>
        <v>2.8368794326241137E-3</v>
      </c>
      <c r="K506" s="144">
        <f t="shared" si="79"/>
        <v>2634</v>
      </c>
      <c r="L506" s="144">
        <f t="shared" si="79"/>
        <v>19</v>
      </c>
      <c r="M506" s="145">
        <f t="shared" si="78"/>
        <v>7.2133637053910403E-3</v>
      </c>
      <c r="N506">
        <f t="shared" si="80"/>
        <v>0</v>
      </c>
      <c r="O506">
        <f t="shared" si="81"/>
        <v>0</v>
      </c>
    </row>
    <row r="507" spans="1:15" x14ac:dyDescent="0.2">
      <c r="A507" s="144" t="s">
        <v>65</v>
      </c>
      <c r="B507" s="144" t="s">
        <v>137</v>
      </c>
      <c r="C507" s="144" t="s">
        <v>71</v>
      </c>
      <c r="D507" s="144" t="s">
        <v>623</v>
      </c>
      <c r="E507" s="144">
        <v>0</v>
      </c>
      <c r="F507" s="144">
        <v>0</v>
      </c>
      <c r="G507" s="145">
        <v>0</v>
      </c>
      <c r="H507" s="144">
        <v>416</v>
      </c>
      <c r="I507" s="144">
        <v>3</v>
      </c>
      <c r="J507" s="145">
        <f>I507/H507</f>
        <v>7.2115384615384619E-3</v>
      </c>
      <c r="K507" s="144">
        <f t="shared" si="79"/>
        <v>416</v>
      </c>
      <c r="L507" s="144">
        <f t="shared" si="79"/>
        <v>3</v>
      </c>
      <c r="M507" s="145">
        <f t="shared" si="78"/>
        <v>7.2115384615384619E-3</v>
      </c>
      <c r="N507">
        <f t="shared" si="80"/>
        <v>0</v>
      </c>
      <c r="O507">
        <f t="shared" si="81"/>
        <v>0</v>
      </c>
    </row>
    <row r="508" spans="1:15" x14ac:dyDescent="0.2">
      <c r="A508" s="144" t="s">
        <v>39</v>
      </c>
      <c r="B508" s="144" t="s">
        <v>127</v>
      </c>
      <c r="C508" s="144" t="s">
        <v>56</v>
      </c>
      <c r="D508" s="144" t="s">
        <v>624</v>
      </c>
      <c r="E508" s="144">
        <v>278</v>
      </c>
      <c r="F508" s="144">
        <v>2</v>
      </c>
      <c r="G508" s="145">
        <f>F508/E508</f>
        <v>7.1942446043165471E-3</v>
      </c>
      <c r="H508" s="144">
        <v>0</v>
      </c>
      <c r="I508" s="144">
        <v>0</v>
      </c>
      <c r="J508" s="145">
        <v>0</v>
      </c>
      <c r="K508" s="144">
        <f t="shared" si="79"/>
        <v>278</v>
      </c>
      <c r="L508" s="144">
        <f t="shared" si="79"/>
        <v>2</v>
      </c>
      <c r="M508" s="145">
        <f t="shared" si="78"/>
        <v>7.1942446043165471E-3</v>
      </c>
      <c r="N508">
        <f t="shared" si="80"/>
        <v>0</v>
      </c>
      <c r="O508">
        <f t="shared" si="81"/>
        <v>0</v>
      </c>
    </row>
    <row r="509" spans="1:15" x14ac:dyDescent="0.2">
      <c r="A509" s="144" t="s">
        <v>76</v>
      </c>
      <c r="B509" s="144" t="s">
        <v>130</v>
      </c>
      <c r="C509" s="144" t="s">
        <v>61</v>
      </c>
      <c r="D509" s="144" t="s">
        <v>625</v>
      </c>
      <c r="E509" s="144">
        <v>401</v>
      </c>
      <c r="F509" s="144">
        <v>4</v>
      </c>
      <c r="G509" s="145">
        <f>F509/E509</f>
        <v>9.9750623441396506E-3</v>
      </c>
      <c r="H509" s="144">
        <v>155</v>
      </c>
      <c r="I509" s="144">
        <v>0</v>
      </c>
      <c r="J509" s="145">
        <f t="shared" ref="J509:J521" si="88">I509/H509</f>
        <v>0</v>
      </c>
      <c r="K509" s="144">
        <f t="shared" si="79"/>
        <v>556</v>
      </c>
      <c r="L509" s="144">
        <f t="shared" si="79"/>
        <v>4</v>
      </c>
      <c r="M509" s="145">
        <f t="shared" si="78"/>
        <v>7.1942446043165471E-3</v>
      </c>
      <c r="N509">
        <f t="shared" si="80"/>
        <v>0</v>
      </c>
      <c r="O509">
        <f t="shared" si="81"/>
        <v>0</v>
      </c>
    </row>
    <row r="510" spans="1:15" x14ac:dyDescent="0.2">
      <c r="A510" s="144" t="s">
        <v>6</v>
      </c>
      <c r="B510" s="144" t="s">
        <v>125</v>
      </c>
      <c r="C510" s="144" t="s">
        <v>58</v>
      </c>
      <c r="D510" s="144" t="s">
        <v>626</v>
      </c>
      <c r="E510" s="144">
        <v>418</v>
      </c>
      <c r="F510" s="144">
        <v>2</v>
      </c>
      <c r="G510" s="145">
        <f>F510/E510</f>
        <v>4.7846889952153108E-3</v>
      </c>
      <c r="H510" s="144">
        <v>139</v>
      </c>
      <c r="I510" s="144">
        <v>2</v>
      </c>
      <c r="J510" s="145">
        <f t="shared" si="88"/>
        <v>1.4388489208633094E-2</v>
      </c>
      <c r="K510" s="144">
        <f t="shared" si="79"/>
        <v>557</v>
      </c>
      <c r="L510" s="144">
        <f t="shared" si="79"/>
        <v>4</v>
      </c>
      <c r="M510" s="145">
        <f t="shared" si="78"/>
        <v>7.1813285457809697E-3</v>
      </c>
      <c r="N510">
        <f t="shared" si="80"/>
        <v>0</v>
      </c>
      <c r="O510">
        <f t="shared" si="81"/>
        <v>0</v>
      </c>
    </row>
    <row r="511" spans="1:15" x14ac:dyDescent="0.2">
      <c r="A511" s="144" t="s">
        <v>53</v>
      </c>
      <c r="B511" s="144" t="s">
        <v>130</v>
      </c>
      <c r="C511" s="144" t="s">
        <v>81</v>
      </c>
      <c r="D511" s="144" t="s">
        <v>627</v>
      </c>
      <c r="E511" s="144">
        <v>3202</v>
      </c>
      <c r="F511" s="144">
        <v>22</v>
      </c>
      <c r="G511" s="145">
        <f>F511/E511</f>
        <v>6.8707058088694562E-3</v>
      </c>
      <c r="H511" s="144">
        <v>1269</v>
      </c>
      <c r="I511" s="144">
        <v>10</v>
      </c>
      <c r="J511" s="145">
        <f t="shared" si="88"/>
        <v>7.8802206461780922E-3</v>
      </c>
      <c r="K511" s="144">
        <f t="shared" si="79"/>
        <v>4471</v>
      </c>
      <c r="L511" s="144">
        <f t="shared" si="79"/>
        <v>32</v>
      </c>
      <c r="M511" s="145">
        <f t="shared" si="78"/>
        <v>7.1572355177812567E-3</v>
      </c>
      <c r="N511">
        <f t="shared" si="80"/>
        <v>0</v>
      </c>
      <c r="O511">
        <f t="shared" si="81"/>
        <v>0</v>
      </c>
    </row>
    <row r="512" spans="1:15" x14ac:dyDescent="0.2">
      <c r="A512" s="144" t="s">
        <v>39</v>
      </c>
      <c r="B512" s="144" t="s">
        <v>127</v>
      </c>
      <c r="C512" s="144" t="s">
        <v>77</v>
      </c>
      <c r="D512" s="144" t="s">
        <v>628</v>
      </c>
      <c r="E512" s="144">
        <v>0</v>
      </c>
      <c r="F512" s="144">
        <v>0</v>
      </c>
      <c r="G512" s="145">
        <v>0</v>
      </c>
      <c r="H512" s="144">
        <v>140</v>
      </c>
      <c r="I512" s="144">
        <v>1</v>
      </c>
      <c r="J512" s="145">
        <f t="shared" si="88"/>
        <v>7.1428571428571426E-3</v>
      </c>
      <c r="K512" s="144">
        <f t="shared" si="79"/>
        <v>140</v>
      </c>
      <c r="L512" s="144">
        <f t="shared" si="79"/>
        <v>1</v>
      </c>
      <c r="M512" s="145">
        <f t="shared" si="78"/>
        <v>7.1428571428571426E-3</v>
      </c>
      <c r="N512">
        <f t="shared" si="80"/>
        <v>0</v>
      </c>
      <c r="O512">
        <f t="shared" si="81"/>
        <v>0</v>
      </c>
    </row>
    <row r="513" spans="1:15" x14ac:dyDescent="0.2">
      <c r="A513" s="144" t="s">
        <v>49</v>
      </c>
      <c r="B513" s="144" t="s">
        <v>137</v>
      </c>
      <c r="C513" s="144" t="s">
        <v>50</v>
      </c>
      <c r="D513" s="144" t="s">
        <v>629</v>
      </c>
      <c r="E513" s="144">
        <v>494</v>
      </c>
      <c r="F513" s="144">
        <v>5</v>
      </c>
      <c r="G513" s="145">
        <f>F513/E513</f>
        <v>1.0121457489878543E-2</v>
      </c>
      <c r="H513" s="144">
        <v>207</v>
      </c>
      <c r="I513" s="144">
        <v>0</v>
      </c>
      <c r="J513" s="145">
        <f t="shared" si="88"/>
        <v>0</v>
      </c>
      <c r="K513" s="144">
        <f t="shared" si="79"/>
        <v>701</v>
      </c>
      <c r="L513" s="144">
        <f t="shared" si="79"/>
        <v>5</v>
      </c>
      <c r="M513" s="145">
        <f t="shared" si="78"/>
        <v>7.1326676176890159E-3</v>
      </c>
      <c r="N513">
        <f t="shared" si="80"/>
        <v>0</v>
      </c>
      <c r="O513">
        <f t="shared" si="81"/>
        <v>0</v>
      </c>
    </row>
    <row r="514" spans="1:15" x14ac:dyDescent="0.2">
      <c r="A514" s="144" t="s">
        <v>39</v>
      </c>
      <c r="B514" s="144" t="s">
        <v>127</v>
      </c>
      <c r="C514" s="144" t="s">
        <v>64</v>
      </c>
      <c r="D514" s="144" t="s">
        <v>64</v>
      </c>
      <c r="E514" s="144">
        <v>10647</v>
      </c>
      <c r="F514" s="144">
        <v>74</v>
      </c>
      <c r="G514" s="145">
        <f>F514/E514</f>
        <v>6.9503146426223347E-3</v>
      </c>
      <c r="H514" s="144">
        <v>5071</v>
      </c>
      <c r="I514" s="144">
        <v>38</v>
      </c>
      <c r="J514" s="145">
        <f t="shared" si="88"/>
        <v>7.4935910076907907E-3</v>
      </c>
      <c r="K514" s="144">
        <f t="shared" si="79"/>
        <v>15718</v>
      </c>
      <c r="L514" s="144">
        <f t="shared" si="79"/>
        <v>112</v>
      </c>
      <c r="M514" s="145">
        <f t="shared" ref="M514:M577" si="89">L514/K514</f>
        <v>7.1255884972642831E-3</v>
      </c>
      <c r="N514">
        <f t="shared" si="80"/>
        <v>0</v>
      </c>
      <c r="O514">
        <f t="shared" si="81"/>
        <v>0</v>
      </c>
    </row>
    <row r="515" spans="1:15" x14ac:dyDescent="0.2">
      <c r="A515" s="144" t="s">
        <v>84</v>
      </c>
      <c r="B515" s="144" t="s">
        <v>178</v>
      </c>
      <c r="C515" s="144" t="s">
        <v>179</v>
      </c>
      <c r="D515" s="144" t="s">
        <v>630</v>
      </c>
      <c r="E515" s="144">
        <v>0</v>
      </c>
      <c r="F515" s="144">
        <v>0</v>
      </c>
      <c r="G515" s="145">
        <v>0</v>
      </c>
      <c r="H515" s="144">
        <v>281</v>
      </c>
      <c r="I515" s="144">
        <v>2</v>
      </c>
      <c r="J515" s="145">
        <f t="shared" si="88"/>
        <v>7.1174377224199285E-3</v>
      </c>
      <c r="K515" s="144">
        <f t="shared" ref="K515:L578" si="90">E515+H515</f>
        <v>281</v>
      </c>
      <c r="L515" s="144">
        <f t="shared" si="90"/>
        <v>2</v>
      </c>
      <c r="M515" s="145">
        <f t="shared" si="89"/>
        <v>7.1174377224199285E-3</v>
      </c>
      <c r="N515">
        <f t="shared" ref="N515:N578" si="91">IF(M515&gt;1%,1,0)</f>
        <v>0</v>
      </c>
      <c r="O515">
        <f t="shared" ref="O515:O578" si="92">IF(M515&gt;$P$1,K515,0)</f>
        <v>0</v>
      </c>
    </row>
    <row r="516" spans="1:15" x14ac:dyDescent="0.2">
      <c r="A516" s="144" t="s">
        <v>59</v>
      </c>
      <c r="B516" s="144" t="s">
        <v>130</v>
      </c>
      <c r="C516" s="144" t="s">
        <v>59</v>
      </c>
      <c r="D516" s="144" t="s">
        <v>631</v>
      </c>
      <c r="E516" s="144">
        <v>228</v>
      </c>
      <c r="F516" s="144">
        <v>2</v>
      </c>
      <c r="G516" s="145">
        <f t="shared" ref="G516:G542" si="93">F516/E516</f>
        <v>8.771929824561403E-3</v>
      </c>
      <c r="H516" s="144">
        <v>53</v>
      </c>
      <c r="I516" s="144">
        <v>0</v>
      </c>
      <c r="J516" s="145">
        <f t="shared" si="88"/>
        <v>0</v>
      </c>
      <c r="K516" s="144">
        <f t="shared" si="90"/>
        <v>281</v>
      </c>
      <c r="L516" s="144">
        <f t="shared" si="90"/>
        <v>2</v>
      </c>
      <c r="M516" s="145">
        <f t="shared" si="89"/>
        <v>7.1174377224199285E-3</v>
      </c>
      <c r="N516">
        <f t="shared" si="91"/>
        <v>0</v>
      </c>
      <c r="O516">
        <f t="shared" si="92"/>
        <v>0</v>
      </c>
    </row>
    <row r="517" spans="1:15" x14ac:dyDescent="0.2">
      <c r="A517" s="144" t="s">
        <v>39</v>
      </c>
      <c r="B517" s="144" t="s">
        <v>127</v>
      </c>
      <c r="C517" s="144" t="s">
        <v>39</v>
      </c>
      <c r="D517" s="144" t="s">
        <v>632</v>
      </c>
      <c r="E517" s="144">
        <v>954</v>
      </c>
      <c r="F517" s="144">
        <v>2</v>
      </c>
      <c r="G517" s="145">
        <f t="shared" si="93"/>
        <v>2.0964360587002098E-3</v>
      </c>
      <c r="H517" s="144">
        <v>592</v>
      </c>
      <c r="I517" s="144">
        <v>9</v>
      </c>
      <c r="J517" s="145">
        <f t="shared" si="88"/>
        <v>1.5202702702702704E-2</v>
      </c>
      <c r="K517" s="144">
        <f t="shared" si="90"/>
        <v>1546</v>
      </c>
      <c r="L517" s="144">
        <f t="shared" si="90"/>
        <v>11</v>
      </c>
      <c r="M517" s="145">
        <f t="shared" si="89"/>
        <v>7.1151358344113845E-3</v>
      </c>
      <c r="N517">
        <f t="shared" si="91"/>
        <v>0</v>
      </c>
      <c r="O517">
        <f t="shared" si="92"/>
        <v>0</v>
      </c>
    </row>
    <row r="518" spans="1:15" x14ac:dyDescent="0.2">
      <c r="A518" s="144" t="s">
        <v>49</v>
      </c>
      <c r="B518" s="144" t="s">
        <v>137</v>
      </c>
      <c r="C518" s="144" t="s">
        <v>41</v>
      </c>
      <c r="D518" s="144" t="s">
        <v>633</v>
      </c>
      <c r="E518" s="144">
        <v>726</v>
      </c>
      <c r="F518" s="144">
        <v>4</v>
      </c>
      <c r="G518" s="145">
        <f t="shared" si="93"/>
        <v>5.5096418732782371E-3</v>
      </c>
      <c r="H518" s="144">
        <v>259</v>
      </c>
      <c r="I518" s="144">
        <v>3</v>
      </c>
      <c r="J518" s="145">
        <f t="shared" si="88"/>
        <v>1.1583011583011582E-2</v>
      </c>
      <c r="K518" s="144">
        <f t="shared" si="90"/>
        <v>985</v>
      </c>
      <c r="L518" s="144">
        <f t="shared" si="90"/>
        <v>7</v>
      </c>
      <c r="M518" s="145">
        <f t="shared" si="89"/>
        <v>7.1065989847715737E-3</v>
      </c>
      <c r="N518">
        <f t="shared" si="91"/>
        <v>0</v>
      </c>
      <c r="O518">
        <f t="shared" si="92"/>
        <v>0</v>
      </c>
    </row>
    <row r="519" spans="1:15" x14ac:dyDescent="0.2">
      <c r="A519" s="144" t="s">
        <v>53</v>
      </c>
      <c r="B519" s="144" t="s">
        <v>130</v>
      </c>
      <c r="C519" s="144" t="s">
        <v>63</v>
      </c>
      <c r="D519" s="144" t="s">
        <v>634</v>
      </c>
      <c r="E519" s="144">
        <v>423</v>
      </c>
      <c r="F519" s="144">
        <v>4</v>
      </c>
      <c r="G519" s="145">
        <f t="shared" si="93"/>
        <v>9.4562647754137114E-3</v>
      </c>
      <c r="H519" s="144">
        <v>140</v>
      </c>
      <c r="I519" s="144">
        <v>0</v>
      </c>
      <c r="J519" s="145">
        <f t="shared" si="88"/>
        <v>0</v>
      </c>
      <c r="K519" s="144">
        <f t="shared" si="90"/>
        <v>563</v>
      </c>
      <c r="L519" s="144">
        <f t="shared" si="90"/>
        <v>4</v>
      </c>
      <c r="M519" s="145">
        <f t="shared" si="89"/>
        <v>7.104795737122558E-3</v>
      </c>
      <c r="N519">
        <f t="shared" si="91"/>
        <v>0</v>
      </c>
      <c r="O519">
        <f t="shared" si="92"/>
        <v>0</v>
      </c>
    </row>
    <row r="520" spans="1:15" x14ac:dyDescent="0.2">
      <c r="A520" s="144" t="s">
        <v>40</v>
      </c>
      <c r="B520" s="144" t="s">
        <v>125</v>
      </c>
      <c r="C520" s="144" t="s">
        <v>40</v>
      </c>
      <c r="D520" s="144" t="s">
        <v>635</v>
      </c>
      <c r="E520" s="144">
        <v>587</v>
      </c>
      <c r="F520" s="144">
        <v>4</v>
      </c>
      <c r="G520" s="145">
        <f t="shared" si="93"/>
        <v>6.8143100511073255E-3</v>
      </c>
      <c r="H520" s="144">
        <v>400</v>
      </c>
      <c r="I520" s="144">
        <v>3</v>
      </c>
      <c r="J520" s="145">
        <f t="shared" si="88"/>
        <v>7.4999999999999997E-3</v>
      </c>
      <c r="K520" s="144">
        <f t="shared" si="90"/>
        <v>987</v>
      </c>
      <c r="L520" s="144">
        <f t="shared" si="90"/>
        <v>7</v>
      </c>
      <c r="M520" s="145">
        <f t="shared" si="89"/>
        <v>7.0921985815602835E-3</v>
      </c>
      <c r="N520">
        <f t="shared" si="91"/>
        <v>0</v>
      </c>
      <c r="O520">
        <f t="shared" si="92"/>
        <v>0</v>
      </c>
    </row>
    <row r="521" spans="1:15" x14ac:dyDescent="0.2">
      <c r="A521" s="144" t="s">
        <v>40</v>
      </c>
      <c r="B521" s="144" t="s">
        <v>127</v>
      </c>
      <c r="C521" s="144" t="s">
        <v>68</v>
      </c>
      <c r="D521" s="144" t="s">
        <v>636</v>
      </c>
      <c r="E521" s="144">
        <v>347</v>
      </c>
      <c r="F521" s="144">
        <v>1</v>
      </c>
      <c r="G521" s="145">
        <f t="shared" si="93"/>
        <v>2.881844380403458E-3</v>
      </c>
      <c r="H521" s="144">
        <v>76</v>
      </c>
      <c r="I521" s="144">
        <v>2</v>
      </c>
      <c r="J521" s="145">
        <f t="shared" si="88"/>
        <v>2.6315789473684209E-2</v>
      </c>
      <c r="K521" s="144">
        <f t="shared" si="90"/>
        <v>423</v>
      </c>
      <c r="L521" s="144">
        <f t="shared" si="90"/>
        <v>3</v>
      </c>
      <c r="M521" s="145">
        <f t="shared" si="89"/>
        <v>7.0921985815602835E-3</v>
      </c>
      <c r="N521">
        <f t="shared" si="91"/>
        <v>0</v>
      </c>
      <c r="O521">
        <f t="shared" si="92"/>
        <v>0</v>
      </c>
    </row>
    <row r="522" spans="1:15" x14ac:dyDescent="0.2">
      <c r="A522" s="144" t="s">
        <v>39</v>
      </c>
      <c r="B522" s="144" t="s">
        <v>127</v>
      </c>
      <c r="C522" s="144" t="s">
        <v>64</v>
      </c>
      <c r="D522" s="144" t="s">
        <v>637</v>
      </c>
      <c r="E522" s="144">
        <v>141</v>
      </c>
      <c r="F522" s="144">
        <v>1</v>
      </c>
      <c r="G522" s="145">
        <f t="shared" si="93"/>
        <v>7.0921985815602835E-3</v>
      </c>
      <c r="H522" s="144">
        <v>0</v>
      </c>
      <c r="I522" s="144">
        <v>0</v>
      </c>
      <c r="J522" s="145">
        <v>0</v>
      </c>
      <c r="K522" s="144">
        <f t="shared" si="90"/>
        <v>141</v>
      </c>
      <c r="L522" s="144">
        <f t="shared" si="90"/>
        <v>1</v>
      </c>
      <c r="M522" s="145">
        <f t="shared" si="89"/>
        <v>7.0921985815602835E-3</v>
      </c>
      <c r="N522">
        <f t="shared" si="91"/>
        <v>0</v>
      </c>
      <c r="O522">
        <f t="shared" si="92"/>
        <v>0</v>
      </c>
    </row>
    <row r="523" spans="1:15" x14ac:dyDescent="0.2">
      <c r="A523" s="144" t="s">
        <v>40</v>
      </c>
      <c r="B523" s="144" t="s">
        <v>125</v>
      </c>
      <c r="C523" s="144" t="s">
        <v>40</v>
      </c>
      <c r="D523" s="144" t="s">
        <v>391</v>
      </c>
      <c r="E523" s="144">
        <v>661</v>
      </c>
      <c r="F523" s="144">
        <v>2</v>
      </c>
      <c r="G523" s="145">
        <f t="shared" si="93"/>
        <v>3.0257186081694403E-3</v>
      </c>
      <c r="H523" s="144">
        <v>468</v>
      </c>
      <c r="I523" s="144">
        <v>6</v>
      </c>
      <c r="J523" s="145">
        <f>I523/H523</f>
        <v>1.282051282051282E-2</v>
      </c>
      <c r="K523" s="144">
        <f t="shared" si="90"/>
        <v>1129</v>
      </c>
      <c r="L523" s="144">
        <f t="shared" si="90"/>
        <v>8</v>
      </c>
      <c r="M523" s="145">
        <f t="shared" si="89"/>
        <v>7.0859167404782996E-3</v>
      </c>
      <c r="N523">
        <f t="shared" si="91"/>
        <v>0</v>
      </c>
      <c r="O523">
        <f t="shared" si="92"/>
        <v>0</v>
      </c>
    </row>
    <row r="524" spans="1:15" x14ac:dyDescent="0.2">
      <c r="A524" s="144" t="s">
        <v>40</v>
      </c>
      <c r="B524" s="144" t="s">
        <v>127</v>
      </c>
      <c r="C524" s="144" t="s">
        <v>69</v>
      </c>
      <c r="D524" s="144" t="s">
        <v>638</v>
      </c>
      <c r="E524" s="144">
        <v>454</v>
      </c>
      <c r="F524" s="144">
        <v>3</v>
      </c>
      <c r="G524" s="145">
        <f t="shared" si="93"/>
        <v>6.6079295154185024E-3</v>
      </c>
      <c r="H524" s="144">
        <v>112</v>
      </c>
      <c r="I524" s="144">
        <v>1</v>
      </c>
      <c r="J524" s="145">
        <f>I524/H524</f>
        <v>8.9285714285714281E-3</v>
      </c>
      <c r="K524" s="144">
        <f t="shared" si="90"/>
        <v>566</v>
      </c>
      <c r="L524" s="144">
        <f t="shared" si="90"/>
        <v>4</v>
      </c>
      <c r="M524" s="145">
        <f t="shared" si="89"/>
        <v>7.0671378091872791E-3</v>
      </c>
      <c r="N524">
        <f t="shared" si="91"/>
        <v>0</v>
      </c>
      <c r="O524">
        <f t="shared" si="92"/>
        <v>0</v>
      </c>
    </row>
    <row r="525" spans="1:15" x14ac:dyDescent="0.2">
      <c r="A525" s="144" t="s">
        <v>76</v>
      </c>
      <c r="B525" s="144" t="s">
        <v>130</v>
      </c>
      <c r="C525" s="144" t="s">
        <v>76</v>
      </c>
      <c r="D525" s="144" t="s">
        <v>76</v>
      </c>
      <c r="E525" s="144">
        <v>11175</v>
      </c>
      <c r="F525" s="144">
        <v>86</v>
      </c>
      <c r="G525" s="145">
        <f t="shared" si="93"/>
        <v>7.6957494407158839E-3</v>
      </c>
      <c r="H525" s="144">
        <v>3977</v>
      </c>
      <c r="I525" s="144">
        <v>21</v>
      </c>
      <c r="J525" s="145">
        <f>I525/H525</f>
        <v>5.2803620819713354E-3</v>
      </c>
      <c r="K525" s="144">
        <f t="shared" si="90"/>
        <v>15152</v>
      </c>
      <c r="L525" s="144">
        <f t="shared" si="90"/>
        <v>107</v>
      </c>
      <c r="M525" s="145">
        <f t="shared" si="89"/>
        <v>7.061774023231257E-3</v>
      </c>
      <c r="N525">
        <f t="shared" si="91"/>
        <v>0</v>
      </c>
      <c r="O525">
        <f t="shared" si="92"/>
        <v>0</v>
      </c>
    </row>
    <row r="526" spans="1:15" x14ac:dyDescent="0.2">
      <c r="A526" s="144" t="s">
        <v>39</v>
      </c>
      <c r="B526" s="144" t="s">
        <v>127</v>
      </c>
      <c r="C526" s="144" t="s">
        <v>77</v>
      </c>
      <c r="D526" s="144" t="s">
        <v>639</v>
      </c>
      <c r="E526" s="144">
        <v>142</v>
      </c>
      <c r="F526" s="144">
        <v>1</v>
      </c>
      <c r="G526" s="145">
        <f t="shared" si="93"/>
        <v>7.0422535211267607E-3</v>
      </c>
      <c r="H526" s="144">
        <v>0</v>
      </c>
      <c r="I526" s="144">
        <v>0</v>
      </c>
      <c r="J526" s="145">
        <v>0</v>
      </c>
      <c r="K526" s="144">
        <f t="shared" si="90"/>
        <v>142</v>
      </c>
      <c r="L526" s="144">
        <f t="shared" si="90"/>
        <v>1</v>
      </c>
      <c r="M526" s="145">
        <f t="shared" si="89"/>
        <v>7.0422535211267607E-3</v>
      </c>
      <c r="N526">
        <f t="shared" si="91"/>
        <v>0</v>
      </c>
      <c r="O526">
        <f t="shared" si="92"/>
        <v>0</v>
      </c>
    </row>
    <row r="527" spans="1:15" x14ac:dyDescent="0.2">
      <c r="A527" s="144" t="s">
        <v>49</v>
      </c>
      <c r="B527" s="144" t="s">
        <v>137</v>
      </c>
      <c r="C527" s="144" t="s">
        <v>41</v>
      </c>
      <c r="D527" s="144" t="s">
        <v>640</v>
      </c>
      <c r="E527" s="144">
        <v>529</v>
      </c>
      <c r="F527" s="144">
        <v>0</v>
      </c>
      <c r="G527" s="145">
        <f t="shared" si="93"/>
        <v>0</v>
      </c>
      <c r="H527" s="144">
        <v>185</v>
      </c>
      <c r="I527" s="144">
        <v>5</v>
      </c>
      <c r="J527" s="145">
        <f t="shared" ref="J527:J535" si="94">I527/H527</f>
        <v>2.7027027027027029E-2</v>
      </c>
      <c r="K527" s="144">
        <f t="shared" si="90"/>
        <v>714</v>
      </c>
      <c r="L527" s="144">
        <f t="shared" si="90"/>
        <v>5</v>
      </c>
      <c r="M527" s="145">
        <f t="shared" si="89"/>
        <v>7.0028011204481795E-3</v>
      </c>
      <c r="N527">
        <f t="shared" si="91"/>
        <v>0</v>
      </c>
      <c r="O527">
        <f t="shared" si="92"/>
        <v>0</v>
      </c>
    </row>
    <row r="528" spans="1:15" x14ac:dyDescent="0.2">
      <c r="A528" s="144" t="s">
        <v>39</v>
      </c>
      <c r="B528" s="144" t="s">
        <v>127</v>
      </c>
      <c r="C528" s="144" t="s">
        <v>72</v>
      </c>
      <c r="D528" s="144" t="s">
        <v>641</v>
      </c>
      <c r="E528" s="144">
        <v>2784</v>
      </c>
      <c r="F528" s="144">
        <v>19</v>
      </c>
      <c r="G528" s="145">
        <f t="shared" si="93"/>
        <v>6.8247126436781613E-3</v>
      </c>
      <c r="H528" s="144">
        <v>1076</v>
      </c>
      <c r="I528" s="144">
        <v>8</v>
      </c>
      <c r="J528" s="145">
        <f t="shared" si="94"/>
        <v>7.4349442379182153E-3</v>
      </c>
      <c r="K528" s="144">
        <f t="shared" si="90"/>
        <v>3860</v>
      </c>
      <c r="L528" s="144">
        <f t="shared" si="90"/>
        <v>27</v>
      </c>
      <c r="M528" s="145">
        <f t="shared" si="89"/>
        <v>6.9948186528497412E-3</v>
      </c>
      <c r="N528">
        <f t="shared" si="91"/>
        <v>0</v>
      </c>
      <c r="O528">
        <f t="shared" si="92"/>
        <v>0</v>
      </c>
    </row>
    <row r="529" spans="1:15" x14ac:dyDescent="0.2">
      <c r="A529" s="144" t="s">
        <v>65</v>
      </c>
      <c r="B529" s="144" t="s">
        <v>137</v>
      </c>
      <c r="C529" s="144" t="s">
        <v>73</v>
      </c>
      <c r="D529" s="144" t="s">
        <v>642</v>
      </c>
      <c r="E529" s="144">
        <v>557</v>
      </c>
      <c r="F529" s="144">
        <v>4</v>
      </c>
      <c r="G529" s="145">
        <f t="shared" si="93"/>
        <v>7.1813285457809697E-3</v>
      </c>
      <c r="H529" s="144">
        <v>302</v>
      </c>
      <c r="I529" s="144">
        <v>2</v>
      </c>
      <c r="J529" s="145">
        <f t="shared" si="94"/>
        <v>6.6225165562913907E-3</v>
      </c>
      <c r="K529" s="144">
        <f t="shared" si="90"/>
        <v>859</v>
      </c>
      <c r="L529" s="144">
        <f t="shared" si="90"/>
        <v>6</v>
      </c>
      <c r="M529" s="145">
        <f t="shared" si="89"/>
        <v>6.9848661233993014E-3</v>
      </c>
      <c r="N529">
        <f t="shared" si="91"/>
        <v>0</v>
      </c>
      <c r="O529">
        <f t="shared" si="92"/>
        <v>0</v>
      </c>
    </row>
    <row r="530" spans="1:15" x14ac:dyDescent="0.2">
      <c r="A530" s="144" t="s">
        <v>59</v>
      </c>
      <c r="B530" s="144" t="s">
        <v>130</v>
      </c>
      <c r="C530" s="144" t="s">
        <v>59</v>
      </c>
      <c r="D530" s="144" t="s">
        <v>643</v>
      </c>
      <c r="E530" s="144">
        <v>691</v>
      </c>
      <c r="F530" s="144">
        <v>4</v>
      </c>
      <c r="G530" s="145">
        <f t="shared" si="93"/>
        <v>5.7887120115774236E-3</v>
      </c>
      <c r="H530" s="144">
        <v>312</v>
      </c>
      <c r="I530" s="144">
        <v>3</v>
      </c>
      <c r="J530" s="145">
        <f t="shared" si="94"/>
        <v>9.6153846153846159E-3</v>
      </c>
      <c r="K530" s="144">
        <f t="shared" si="90"/>
        <v>1003</v>
      </c>
      <c r="L530" s="144">
        <f t="shared" si="90"/>
        <v>7</v>
      </c>
      <c r="M530" s="145">
        <f t="shared" si="89"/>
        <v>6.979062811565304E-3</v>
      </c>
      <c r="N530">
        <f t="shared" si="91"/>
        <v>0</v>
      </c>
      <c r="O530">
        <f t="shared" si="92"/>
        <v>0</v>
      </c>
    </row>
    <row r="531" spans="1:15" x14ac:dyDescent="0.2">
      <c r="A531" s="144" t="s">
        <v>36</v>
      </c>
      <c r="B531" s="144" t="s">
        <v>214</v>
      </c>
      <c r="C531" s="144" t="s">
        <v>36</v>
      </c>
      <c r="D531" s="144" t="s">
        <v>644</v>
      </c>
      <c r="E531" s="144">
        <v>820</v>
      </c>
      <c r="F531" s="144">
        <v>5</v>
      </c>
      <c r="G531" s="145">
        <f t="shared" si="93"/>
        <v>6.0975609756097563E-3</v>
      </c>
      <c r="H531" s="144">
        <v>613</v>
      </c>
      <c r="I531" s="144">
        <v>5</v>
      </c>
      <c r="J531" s="145">
        <f t="shared" si="94"/>
        <v>8.1566068515497546E-3</v>
      </c>
      <c r="K531" s="144">
        <f t="shared" si="90"/>
        <v>1433</v>
      </c>
      <c r="L531" s="144">
        <f t="shared" si="90"/>
        <v>10</v>
      </c>
      <c r="M531" s="145">
        <f t="shared" si="89"/>
        <v>6.9783670621074668E-3</v>
      </c>
      <c r="N531">
        <f t="shared" si="91"/>
        <v>0</v>
      </c>
      <c r="O531">
        <f t="shared" si="92"/>
        <v>0</v>
      </c>
    </row>
    <row r="532" spans="1:15" x14ac:dyDescent="0.2">
      <c r="A532" s="144" t="s">
        <v>36</v>
      </c>
      <c r="B532" s="144" t="s">
        <v>214</v>
      </c>
      <c r="C532" s="144" t="s">
        <v>52</v>
      </c>
      <c r="D532" s="144" t="s">
        <v>645</v>
      </c>
      <c r="E532" s="144">
        <v>490</v>
      </c>
      <c r="F532" s="144">
        <v>4</v>
      </c>
      <c r="G532" s="145">
        <f t="shared" si="93"/>
        <v>8.1632653061224497E-3</v>
      </c>
      <c r="H532" s="144">
        <v>374</v>
      </c>
      <c r="I532" s="144">
        <v>2</v>
      </c>
      <c r="J532" s="145">
        <f t="shared" si="94"/>
        <v>5.3475935828877002E-3</v>
      </c>
      <c r="K532" s="144">
        <f t="shared" si="90"/>
        <v>864</v>
      </c>
      <c r="L532" s="144">
        <f t="shared" si="90"/>
        <v>6</v>
      </c>
      <c r="M532" s="145">
        <f t="shared" si="89"/>
        <v>6.9444444444444441E-3</v>
      </c>
      <c r="N532">
        <f t="shared" si="91"/>
        <v>0</v>
      </c>
      <c r="O532">
        <f t="shared" si="92"/>
        <v>0</v>
      </c>
    </row>
    <row r="533" spans="1:15" x14ac:dyDescent="0.2">
      <c r="A533" s="144" t="s">
        <v>59</v>
      </c>
      <c r="B533" s="144" t="s">
        <v>130</v>
      </c>
      <c r="C533" s="144" t="s">
        <v>67</v>
      </c>
      <c r="D533" s="144" t="s">
        <v>646</v>
      </c>
      <c r="E533" s="144">
        <v>1178</v>
      </c>
      <c r="F533" s="144">
        <v>7</v>
      </c>
      <c r="G533" s="145">
        <f t="shared" si="93"/>
        <v>5.9422750424448214E-3</v>
      </c>
      <c r="H533" s="144">
        <v>555</v>
      </c>
      <c r="I533" s="144">
        <v>5</v>
      </c>
      <c r="J533" s="145">
        <f t="shared" si="94"/>
        <v>9.0090090090090089E-3</v>
      </c>
      <c r="K533" s="144">
        <f t="shared" si="90"/>
        <v>1733</v>
      </c>
      <c r="L533" s="144">
        <f t="shared" si="90"/>
        <v>12</v>
      </c>
      <c r="M533" s="145">
        <f t="shared" si="89"/>
        <v>6.9244085401038661E-3</v>
      </c>
      <c r="N533">
        <f t="shared" si="91"/>
        <v>0</v>
      </c>
      <c r="O533">
        <f t="shared" si="92"/>
        <v>0</v>
      </c>
    </row>
    <row r="534" spans="1:15" x14ac:dyDescent="0.2">
      <c r="A534" s="144" t="s">
        <v>39</v>
      </c>
      <c r="B534" s="144" t="s">
        <v>127</v>
      </c>
      <c r="C534" s="144" t="s">
        <v>72</v>
      </c>
      <c r="D534" s="144" t="s">
        <v>72</v>
      </c>
      <c r="E534" s="144">
        <v>6651</v>
      </c>
      <c r="F534" s="144">
        <v>50</v>
      </c>
      <c r="G534" s="145">
        <f t="shared" si="93"/>
        <v>7.5176665163133359E-3</v>
      </c>
      <c r="H534" s="144">
        <v>2172</v>
      </c>
      <c r="I534" s="144">
        <v>11</v>
      </c>
      <c r="J534" s="145">
        <f t="shared" si="94"/>
        <v>5.0644567219152855E-3</v>
      </c>
      <c r="K534" s="144">
        <f t="shared" si="90"/>
        <v>8823</v>
      </c>
      <c r="L534" s="144">
        <f t="shared" si="90"/>
        <v>61</v>
      </c>
      <c r="M534" s="145">
        <f t="shared" si="89"/>
        <v>6.9137481582228263E-3</v>
      </c>
      <c r="N534">
        <f t="shared" si="91"/>
        <v>0</v>
      </c>
      <c r="O534">
        <f t="shared" si="92"/>
        <v>0</v>
      </c>
    </row>
    <row r="535" spans="1:15" x14ac:dyDescent="0.2">
      <c r="A535" s="144" t="s">
        <v>40</v>
      </c>
      <c r="B535" s="144" t="s">
        <v>127</v>
      </c>
      <c r="C535" s="144" t="s">
        <v>46</v>
      </c>
      <c r="D535" s="144" t="s">
        <v>647</v>
      </c>
      <c r="E535" s="144">
        <v>474</v>
      </c>
      <c r="F535" s="144">
        <v>4</v>
      </c>
      <c r="G535" s="145">
        <f t="shared" si="93"/>
        <v>8.4388185654008432E-3</v>
      </c>
      <c r="H535" s="144">
        <v>250</v>
      </c>
      <c r="I535" s="144">
        <v>1</v>
      </c>
      <c r="J535" s="145">
        <f t="shared" si="94"/>
        <v>4.0000000000000001E-3</v>
      </c>
      <c r="K535" s="144">
        <f t="shared" si="90"/>
        <v>724</v>
      </c>
      <c r="L535" s="144">
        <f t="shared" si="90"/>
        <v>5</v>
      </c>
      <c r="M535" s="145">
        <f t="shared" si="89"/>
        <v>6.9060773480662981E-3</v>
      </c>
      <c r="N535">
        <f t="shared" si="91"/>
        <v>0</v>
      </c>
      <c r="O535">
        <f t="shared" si="92"/>
        <v>0</v>
      </c>
    </row>
    <row r="536" spans="1:15" x14ac:dyDescent="0.2">
      <c r="A536" s="144" t="s">
        <v>76</v>
      </c>
      <c r="B536" s="144" t="s">
        <v>130</v>
      </c>
      <c r="C536" s="144" t="s">
        <v>61</v>
      </c>
      <c r="D536" s="144" t="s">
        <v>648</v>
      </c>
      <c r="E536" s="144">
        <v>435</v>
      </c>
      <c r="F536" s="144">
        <v>3</v>
      </c>
      <c r="G536" s="145">
        <f t="shared" si="93"/>
        <v>6.8965517241379309E-3</v>
      </c>
      <c r="H536" s="144">
        <v>0</v>
      </c>
      <c r="I536" s="144">
        <v>0</v>
      </c>
      <c r="J536" s="145">
        <v>0</v>
      </c>
      <c r="K536" s="144">
        <f t="shared" si="90"/>
        <v>435</v>
      </c>
      <c r="L536" s="144">
        <f t="shared" si="90"/>
        <v>3</v>
      </c>
      <c r="M536" s="145">
        <f t="shared" si="89"/>
        <v>6.8965517241379309E-3</v>
      </c>
      <c r="N536">
        <f t="shared" si="91"/>
        <v>0</v>
      </c>
      <c r="O536">
        <f t="shared" si="92"/>
        <v>0</v>
      </c>
    </row>
    <row r="537" spans="1:15" x14ac:dyDescent="0.2">
      <c r="A537" s="144" t="s">
        <v>76</v>
      </c>
      <c r="B537" s="144" t="s">
        <v>130</v>
      </c>
      <c r="C537" s="144" t="s">
        <v>61</v>
      </c>
      <c r="D537" s="144" t="s">
        <v>649</v>
      </c>
      <c r="E537" s="144">
        <v>290</v>
      </c>
      <c r="F537" s="144">
        <v>2</v>
      </c>
      <c r="G537" s="145">
        <f t="shared" si="93"/>
        <v>6.8965517241379309E-3</v>
      </c>
      <c r="H537" s="144">
        <v>0</v>
      </c>
      <c r="I537" s="144">
        <v>0</v>
      </c>
      <c r="J537" s="145">
        <v>0</v>
      </c>
      <c r="K537" s="144">
        <f t="shared" si="90"/>
        <v>290</v>
      </c>
      <c r="L537" s="144">
        <f t="shared" si="90"/>
        <v>2</v>
      </c>
      <c r="M537" s="145">
        <f t="shared" si="89"/>
        <v>6.8965517241379309E-3</v>
      </c>
      <c r="N537">
        <f t="shared" si="91"/>
        <v>0</v>
      </c>
      <c r="O537">
        <f t="shared" si="92"/>
        <v>0</v>
      </c>
    </row>
    <row r="538" spans="1:15" x14ac:dyDescent="0.2">
      <c r="A538" s="144" t="s">
        <v>49</v>
      </c>
      <c r="B538" s="144" t="s">
        <v>137</v>
      </c>
      <c r="C538" s="144" t="s">
        <v>49</v>
      </c>
      <c r="D538" s="144" t="s">
        <v>650</v>
      </c>
      <c r="E538" s="144">
        <v>1099</v>
      </c>
      <c r="F538" s="144">
        <v>4</v>
      </c>
      <c r="G538" s="145">
        <f t="shared" si="93"/>
        <v>3.6396724294813468E-3</v>
      </c>
      <c r="H538" s="144">
        <v>647</v>
      </c>
      <c r="I538" s="144">
        <v>8</v>
      </c>
      <c r="J538" s="145">
        <f>I538/H538</f>
        <v>1.2364760432766615E-2</v>
      </c>
      <c r="K538" s="144">
        <f t="shared" si="90"/>
        <v>1746</v>
      </c>
      <c r="L538" s="144">
        <f t="shared" si="90"/>
        <v>12</v>
      </c>
      <c r="M538" s="145">
        <f t="shared" si="89"/>
        <v>6.8728522336769758E-3</v>
      </c>
      <c r="N538">
        <f t="shared" si="91"/>
        <v>0</v>
      </c>
      <c r="O538">
        <f t="shared" si="92"/>
        <v>0</v>
      </c>
    </row>
    <row r="539" spans="1:15" x14ac:dyDescent="0.2">
      <c r="A539" s="144" t="s">
        <v>39</v>
      </c>
      <c r="B539" s="144" t="s">
        <v>127</v>
      </c>
      <c r="C539" s="144" t="s">
        <v>51</v>
      </c>
      <c r="D539" s="144" t="s">
        <v>651</v>
      </c>
      <c r="E539" s="144">
        <v>292</v>
      </c>
      <c r="F539" s="144">
        <v>2</v>
      </c>
      <c r="G539" s="145">
        <f t="shared" si="93"/>
        <v>6.8493150684931503E-3</v>
      </c>
      <c r="H539" s="144">
        <v>0</v>
      </c>
      <c r="I539" s="144">
        <v>0</v>
      </c>
      <c r="J539" s="145">
        <v>0</v>
      </c>
      <c r="K539" s="144">
        <f t="shared" si="90"/>
        <v>292</v>
      </c>
      <c r="L539" s="144">
        <f t="shared" si="90"/>
        <v>2</v>
      </c>
      <c r="M539" s="145">
        <f t="shared" si="89"/>
        <v>6.8493150684931503E-3</v>
      </c>
      <c r="N539">
        <f t="shared" si="91"/>
        <v>0</v>
      </c>
      <c r="O539">
        <f t="shared" si="92"/>
        <v>0</v>
      </c>
    </row>
    <row r="540" spans="1:15" x14ac:dyDescent="0.2">
      <c r="A540" s="144" t="s">
        <v>39</v>
      </c>
      <c r="B540" s="144" t="s">
        <v>127</v>
      </c>
      <c r="C540" s="144" t="s">
        <v>66</v>
      </c>
      <c r="D540" s="144" t="s">
        <v>652</v>
      </c>
      <c r="E540" s="144">
        <v>1126</v>
      </c>
      <c r="F540" s="144">
        <v>7</v>
      </c>
      <c r="G540" s="145">
        <f t="shared" si="93"/>
        <v>6.2166962699822378E-3</v>
      </c>
      <c r="H540" s="144">
        <v>483</v>
      </c>
      <c r="I540" s="144">
        <v>4</v>
      </c>
      <c r="J540" s="145">
        <f>I540/H540</f>
        <v>8.2815734989648039E-3</v>
      </c>
      <c r="K540" s="144">
        <f t="shared" si="90"/>
        <v>1609</v>
      </c>
      <c r="L540" s="144">
        <f t="shared" si="90"/>
        <v>11</v>
      </c>
      <c r="M540" s="145">
        <f t="shared" si="89"/>
        <v>6.8365444375388437E-3</v>
      </c>
      <c r="N540">
        <f t="shared" si="91"/>
        <v>0</v>
      </c>
      <c r="O540">
        <f t="shared" si="92"/>
        <v>0</v>
      </c>
    </row>
    <row r="541" spans="1:15" x14ac:dyDescent="0.2">
      <c r="A541" s="144" t="s">
        <v>39</v>
      </c>
      <c r="B541" s="144" t="s">
        <v>127</v>
      </c>
      <c r="C541" s="144" t="s">
        <v>39</v>
      </c>
      <c r="D541" s="144" t="s">
        <v>653</v>
      </c>
      <c r="E541" s="144">
        <v>574</v>
      </c>
      <c r="F541" s="144">
        <v>6</v>
      </c>
      <c r="G541" s="145">
        <f t="shared" si="93"/>
        <v>1.0452961672473868E-2</v>
      </c>
      <c r="H541" s="144">
        <v>453</v>
      </c>
      <c r="I541" s="144">
        <v>1</v>
      </c>
      <c r="J541" s="145">
        <f>I541/H541</f>
        <v>2.2075055187637969E-3</v>
      </c>
      <c r="K541" s="144">
        <f t="shared" si="90"/>
        <v>1027</v>
      </c>
      <c r="L541" s="144">
        <f t="shared" si="90"/>
        <v>7</v>
      </c>
      <c r="M541" s="145">
        <f t="shared" si="89"/>
        <v>6.815968841285297E-3</v>
      </c>
      <c r="N541">
        <f t="shared" si="91"/>
        <v>0</v>
      </c>
      <c r="O541">
        <f t="shared" si="92"/>
        <v>0</v>
      </c>
    </row>
    <row r="542" spans="1:15" x14ac:dyDescent="0.2">
      <c r="A542" s="144" t="s">
        <v>6</v>
      </c>
      <c r="B542" s="144" t="s">
        <v>125</v>
      </c>
      <c r="C542" s="144" t="s">
        <v>58</v>
      </c>
      <c r="D542" s="144" t="s">
        <v>654</v>
      </c>
      <c r="E542" s="144">
        <v>779</v>
      </c>
      <c r="F542" s="144">
        <v>6</v>
      </c>
      <c r="G542" s="145">
        <f t="shared" si="93"/>
        <v>7.7021822849807449E-3</v>
      </c>
      <c r="H542" s="144">
        <v>102</v>
      </c>
      <c r="I542" s="144">
        <v>0</v>
      </c>
      <c r="J542" s="145">
        <f>I542/H542</f>
        <v>0</v>
      </c>
      <c r="K542" s="144">
        <f t="shared" si="90"/>
        <v>881</v>
      </c>
      <c r="L542" s="144">
        <f t="shared" si="90"/>
        <v>6</v>
      </c>
      <c r="M542" s="145">
        <f t="shared" si="89"/>
        <v>6.8104426787741201E-3</v>
      </c>
      <c r="N542">
        <f t="shared" si="91"/>
        <v>0</v>
      </c>
      <c r="O542">
        <f t="shared" si="92"/>
        <v>0</v>
      </c>
    </row>
    <row r="543" spans="1:15" x14ac:dyDescent="0.2">
      <c r="A543" s="144" t="s">
        <v>6</v>
      </c>
      <c r="B543" s="144" t="s">
        <v>125</v>
      </c>
      <c r="C543" s="144" t="s">
        <v>58</v>
      </c>
      <c r="D543" s="144" t="s">
        <v>655</v>
      </c>
      <c r="E543" s="144">
        <v>0</v>
      </c>
      <c r="F543" s="144">
        <v>0</v>
      </c>
      <c r="G543" s="145">
        <v>0</v>
      </c>
      <c r="H543" s="144">
        <v>147</v>
      </c>
      <c r="I543" s="144">
        <v>1</v>
      </c>
      <c r="J543" s="145">
        <f>I543/H543</f>
        <v>6.8027210884353739E-3</v>
      </c>
      <c r="K543" s="144">
        <f t="shared" si="90"/>
        <v>147</v>
      </c>
      <c r="L543" s="144">
        <f t="shared" si="90"/>
        <v>1</v>
      </c>
      <c r="M543" s="145">
        <f t="shared" si="89"/>
        <v>6.8027210884353739E-3</v>
      </c>
      <c r="N543">
        <f t="shared" si="91"/>
        <v>0</v>
      </c>
      <c r="O543">
        <f t="shared" si="92"/>
        <v>0</v>
      </c>
    </row>
    <row r="544" spans="1:15" x14ac:dyDescent="0.2">
      <c r="A544" s="144" t="s">
        <v>6</v>
      </c>
      <c r="B544" s="144" t="s">
        <v>125</v>
      </c>
      <c r="C544" s="144" t="s">
        <v>58</v>
      </c>
      <c r="D544" s="144" t="s">
        <v>656</v>
      </c>
      <c r="E544" s="144">
        <v>551</v>
      </c>
      <c r="F544" s="144">
        <v>1</v>
      </c>
      <c r="G544" s="145">
        <f>F544/E544</f>
        <v>1.8148820326678765E-3</v>
      </c>
      <c r="H544" s="144">
        <v>184</v>
      </c>
      <c r="I544" s="144">
        <v>4</v>
      </c>
      <c r="J544" s="145">
        <f>I544/H544</f>
        <v>2.1739130434782608E-2</v>
      </c>
      <c r="K544" s="144">
        <f t="shared" si="90"/>
        <v>735</v>
      </c>
      <c r="L544" s="144">
        <f t="shared" si="90"/>
        <v>5</v>
      </c>
      <c r="M544" s="145">
        <f t="shared" si="89"/>
        <v>6.8027210884353739E-3</v>
      </c>
      <c r="N544">
        <f t="shared" si="91"/>
        <v>0</v>
      </c>
      <c r="O544">
        <f t="shared" si="92"/>
        <v>0</v>
      </c>
    </row>
    <row r="545" spans="1:15" x14ac:dyDescent="0.2">
      <c r="A545" s="144" t="s">
        <v>39</v>
      </c>
      <c r="B545" s="144" t="s">
        <v>127</v>
      </c>
      <c r="C545" s="144" t="s">
        <v>51</v>
      </c>
      <c r="D545" s="144" t="s">
        <v>657</v>
      </c>
      <c r="E545" s="144">
        <v>147</v>
      </c>
      <c r="F545" s="144">
        <v>1</v>
      </c>
      <c r="G545" s="145">
        <f>F545/E545</f>
        <v>6.8027210884353739E-3</v>
      </c>
      <c r="H545" s="144">
        <v>0</v>
      </c>
      <c r="I545" s="144">
        <v>0</v>
      </c>
      <c r="J545" s="145">
        <v>0</v>
      </c>
      <c r="K545" s="144">
        <f t="shared" si="90"/>
        <v>147</v>
      </c>
      <c r="L545" s="144">
        <f t="shared" si="90"/>
        <v>1</v>
      </c>
      <c r="M545" s="145">
        <f t="shared" si="89"/>
        <v>6.8027210884353739E-3</v>
      </c>
      <c r="N545">
        <f t="shared" si="91"/>
        <v>0</v>
      </c>
      <c r="O545">
        <f t="shared" si="92"/>
        <v>0</v>
      </c>
    </row>
    <row r="546" spans="1:15" x14ac:dyDescent="0.2">
      <c r="A546" s="144" t="s">
        <v>20</v>
      </c>
      <c r="B546" s="144" t="s">
        <v>178</v>
      </c>
      <c r="C546" s="144" t="s">
        <v>54</v>
      </c>
      <c r="D546" s="144" t="s">
        <v>658</v>
      </c>
      <c r="E546" s="144">
        <v>0</v>
      </c>
      <c r="F546" s="144">
        <v>0</v>
      </c>
      <c r="G546" s="145">
        <v>0</v>
      </c>
      <c r="H546" s="144">
        <v>147</v>
      </c>
      <c r="I546" s="144">
        <v>1</v>
      </c>
      <c r="J546" s="145">
        <f t="shared" ref="J546:J552" si="95">I546/H546</f>
        <v>6.8027210884353739E-3</v>
      </c>
      <c r="K546" s="144">
        <f t="shared" si="90"/>
        <v>147</v>
      </c>
      <c r="L546" s="144">
        <f t="shared" si="90"/>
        <v>1</v>
      </c>
      <c r="M546" s="145">
        <f t="shared" si="89"/>
        <v>6.8027210884353739E-3</v>
      </c>
      <c r="N546">
        <f t="shared" si="91"/>
        <v>0</v>
      </c>
      <c r="O546">
        <f t="shared" si="92"/>
        <v>0</v>
      </c>
    </row>
    <row r="547" spans="1:15" x14ac:dyDescent="0.2">
      <c r="A547" s="144" t="s">
        <v>65</v>
      </c>
      <c r="B547" s="144" t="s">
        <v>137</v>
      </c>
      <c r="C547" s="144" t="s">
        <v>73</v>
      </c>
      <c r="D547" s="144" t="s">
        <v>659</v>
      </c>
      <c r="E547" s="144">
        <v>596</v>
      </c>
      <c r="F547" s="144">
        <v>2</v>
      </c>
      <c r="G547" s="145">
        <f>F547/E547</f>
        <v>3.3557046979865771E-3</v>
      </c>
      <c r="H547" s="144">
        <v>287</v>
      </c>
      <c r="I547" s="144">
        <v>4</v>
      </c>
      <c r="J547" s="145">
        <f t="shared" si="95"/>
        <v>1.3937282229965157E-2</v>
      </c>
      <c r="K547" s="144">
        <f t="shared" si="90"/>
        <v>883</v>
      </c>
      <c r="L547" s="144">
        <f t="shared" si="90"/>
        <v>6</v>
      </c>
      <c r="M547" s="145">
        <f t="shared" si="89"/>
        <v>6.7950169875424689E-3</v>
      </c>
      <c r="N547">
        <f t="shared" si="91"/>
        <v>0</v>
      </c>
      <c r="O547">
        <f t="shared" si="92"/>
        <v>0</v>
      </c>
    </row>
    <row r="548" spans="1:15" x14ac:dyDescent="0.2">
      <c r="A548" s="144" t="s">
        <v>36</v>
      </c>
      <c r="B548" s="144" t="s">
        <v>214</v>
      </c>
      <c r="C548" s="144" t="s">
        <v>48</v>
      </c>
      <c r="D548" s="144" t="s">
        <v>660</v>
      </c>
      <c r="E548" s="144">
        <v>0</v>
      </c>
      <c r="F548" s="144">
        <v>0</v>
      </c>
      <c r="G548" s="145">
        <v>0</v>
      </c>
      <c r="H548" s="144">
        <v>295</v>
      </c>
      <c r="I548" s="144">
        <v>2</v>
      </c>
      <c r="J548" s="145">
        <f t="shared" si="95"/>
        <v>6.7796610169491523E-3</v>
      </c>
      <c r="K548" s="144">
        <f t="shared" si="90"/>
        <v>295</v>
      </c>
      <c r="L548" s="144">
        <f t="shared" si="90"/>
        <v>2</v>
      </c>
      <c r="M548" s="145">
        <f t="shared" si="89"/>
        <v>6.7796610169491523E-3</v>
      </c>
      <c r="N548">
        <f t="shared" si="91"/>
        <v>0</v>
      </c>
      <c r="O548">
        <f t="shared" si="92"/>
        <v>0</v>
      </c>
    </row>
    <row r="549" spans="1:15" x14ac:dyDescent="0.2">
      <c r="A549" s="144" t="s">
        <v>20</v>
      </c>
      <c r="B549" s="144" t="s">
        <v>178</v>
      </c>
      <c r="C549" s="144" t="s">
        <v>42</v>
      </c>
      <c r="D549" s="144" t="s">
        <v>661</v>
      </c>
      <c r="E549" s="144">
        <v>633</v>
      </c>
      <c r="F549" s="144">
        <v>6</v>
      </c>
      <c r="G549" s="145">
        <f t="shared" ref="G549:G560" si="96">F549/E549</f>
        <v>9.4786729857819912E-3</v>
      </c>
      <c r="H549" s="144">
        <v>252</v>
      </c>
      <c r="I549" s="144">
        <v>0</v>
      </c>
      <c r="J549" s="145">
        <f t="shared" si="95"/>
        <v>0</v>
      </c>
      <c r="K549" s="144">
        <f t="shared" si="90"/>
        <v>885</v>
      </c>
      <c r="L549" s="144">
        <f t="shared" si="90"/>
        <v>6</v>
      </c>
      <c r="M549" s="145">
        <f t="shared" si="89"/>
        <v>6.7796610169491523E-3</v>
      </c>
      <c r="N549">
        <f t="shared" si="91"/>
        <v>0</v>
      </c>
      <c r="O549">
        <f t="shared" si="92"/>
        <v>0</v>
      </c>
    </row>
    <row r="550" spans="1:15" x14ac:dyDescent="0.2">
      <c r="A550" s="144" t="s">
        <v>40</v>
      </c>
      <c r="B550" s="144" t="s">
        <v>127</v>
      </c>
      <c r="C550" s="144" t="s">
        <v>46</v>
      </c>
      <c r="D550" s="144" t="s">
        <v>662</v>
      </c>
      <c r="E550" s="144">
        <v>678</v>
      </c>
      <c r="F550" s="144">
        <v>7</v>
      </c>
      <c r="G550" s="145">
        <f t="shared" si="96"/>
        <v>1.0324483775811209E-2</v>
      </c>
      <c r="H550" s="144">
        <v>356</v>
      </c>
      <c r="I550" s="144">
        <v>0</v>
      </c>
      <c r="J550" s="145">
        <f t="shared" si="95"/>
        <v>0</v>
      </c>
      <c r="K550" s="144">
        <f t="shared" si="90"/>
        <v>1034</v>
      </c>
      <c r="L550" s="144">
        <f t="shared" si="90"/>
        <v>7</v>
      </c>
      <c r="M550" s="145">
        <f t="shared" si="89"/>
        <v>6.7698259187620891E-3</v>
      </c>
      <c r="N550">
        <f t="shared" si="91"/>
        <v>0</v>
      </c>
      <c r="O550">
        <f t="shared" si="92"/>
        <v>0</v>
      </c>
    </row>
    <row r="551" spans="1:15" x14ac:dyDescent="0.2">
      <c r="A551" s="144" t="s">
        <v>59</v>
      </c>
      <c r="B551" s="144" t="s">
        <v>130</v>
      </c>
      <c r="C551" s="144" t="s">
        <v>67</v>
      </c>
      <c r="D551" s="144" t="s">
        <v>663</v>
      </c>
      <c r="E551" s="144">
        <v>717</v>
      </c>
      <c r="F551" s="144">
        <v>5</v>
      </c>
      <c r="G551" s="145">
        <f t="shared" si="96"/>
        <v>6.9735006973500697E-3</v>
      </c>
      <c r="H551" s="144">
        <v>468</v>
      </c>
      <c r="I551" s="144">
        <v>3</v>
      </c>
      <c r="J551" s="145">
        <f t="shared" si="95"/>
        <v>6.41025641025641E-3</v>
      </c>
      <c r="K551" s="144">
        <f t="shared" si="90"/>
        <v>1185</v>
      </c>
      <c r="L551" s="144">
        <f t="shared" si="90"/>
        <v>8</v>
      </c>
      <c r="M551" s="145">
        <f t="shared" si="89"/>
        <v>6.7510548523206752E-3</v>
      </c>
      <c r="N551">
        <f t="shared" si="91"/>
        <v>0</v>
      </c>
      <c r="O551">
        <f t="shared" si="92"/>
        <v>0</v>
      </c>
    </row>
    <row r="552" spans="1:15" x14ac:dyDescent="0.2">
      <c r="A552" s="144" t="s">
        <v>59</v>
      </c>
      <c r="B552" s="144" t="s">
        <v>130</v>
      </c>
      <c r="C552" s="144" t="s">
        <v>59</v>
      </c>
      <c r="D552" s="144" t="s">
        <v>664</v>
      </c>
      <c r="E552" s="144">
        <v>256</v>
      </c>
      <c r="F552" s="144">
        <v>2</v>
      </c>
      <c r="G552" s="145">
        <f t="shared" si="96"/>
        <v>7.8125E-3</v>
      </c>
      <c r="H552" s="144">
        <v>41</v>
      </c>
      <c r="I552" s="144">
        <v>0</v>
      </c>
      <c r="J552" s="145">
        <f t="shared" si="95"/>
        <v>0</v>
      </c>
      <c r="K552" s="144">
        <f t="shared" si="90"/>
        <v>297</v>
      </c>
      <c r="L552" s="144">
        <f t="shared" si="90"/>
        <v>2</v>
      </c>
      <c r="M552" s="145">
        <f t="shared" si="89"/>
        <v>6.7340067340067337E-3</v>
      </c>
      <c r="N552">
        <f t="shared" si="91"/>
        <v>0</v>
      </c>
      <c r="O552">
        <f t="shared" si="92"/>
        <v>0</v>
      </c>
    </row>
    <row r="553" spans="1:15" x14ac:dyDescent="0.2">
      <c r="A553" s="144" t="s">
        <v>36</v>
      </c>
      <c r="B553" s="144" t="s">
        <v>214</v>
      </c>
      <c r="C553" s="144" t="s">
        <v>36</v>
      </c>
      <c r="D553" s="144" t="s">
        <v>665</v>
      </c>
      <c r="E553" s="144">
        <v>446</v>
      </c>
      <c r="F553" s="144">
        <v>3</v>
      </c>
      <c r="G553" s="145">
        <f t="shared" si="96"/>
        <v>6.7264573991031393E-3</v>
      </c>
      <c r="H553" s="144">
        <v>0</v>
      </c>
      <c r="I553" s="144">
        <v>0</v>
      </c>
      <c r="J553" s="145">
        <v>0</v>
      </c>
      <c r="K553" s="144">
        <f t="shared" si="90"/>
        <v>446</v>
      </c>
      <c r="L553" s="144">
        <f t="shared" si="90"/>
        <v>3</v>
      </c>
      <c r="M553" s="145">
        <f t="shared" si="89"/>
        <v>6.7264573991031393E-3</v>
      </c>
      <c r="N553">
        <f t="shared" si="91"/>
        <v>0</v>
      </c>
      <c r="O553">
        <f t="shared" si="92"/>
        <v>0</v>
      </c>
    </row>
    <row r="554" spans="1:15" x14ac:dyDescent="0.2">
      <c r="A554" s="144" t="s">
        <v>40</v>
      </c>
      <c r="B554" s="144" t="s">
        <v>127</v>
      </c>
      <c r="C554" s="144" t="s">
        <v>68</v>
      </c>
      <c r="D554" s="144" t="s">
        <v>666</v>
      </c>
      <c r="E554" s="144">
        <v>308</v>
      </c>
      <c r="F554" s="144">
        <v>1</v>
      </c>
      <c r="G554" s="145">
        <f t="shared" si="96"/>
        <v>3.246753246753247E-3</v>
      </c>
      <c r="H554" s="144">
        <v>138</v>
      </c>
      <c r="I554" s="144">
        <v>2</v>
      </c>
      <c r="J554" s="145">
        <f>I554/H554</f>
        <v>1.4492753623188406E-2</v>
      </c>
      <c r="K554" s="144">
        <f t="shared" si="90"/>
        <v>446</v>
      </c>
      <c r="L554" s="144">
        <f t="shared" si="90"/>
        <v>3</v>
      </c>
      <c r="M554" s="145">
        <f t="shared" si="89"/>
        <v>6.7264573991031393E-3</v>
      </c>
      <c r="N554">
        <f t="shared" si="91"/>
        <v>0</v>
      </c>
      <c r="O554">
        <f t="shared" si="92"/>
        <v>0</v>
      </c>
    </row>
    <row r="555" spans="1:15" x14ac:dyDescent="0.2">
      <c r="A555" s="144" t="s">
        <v>49</v>
      </c>
      <c r="B555" s="144" t="s">
        <v>137</v>
      </c>
      <c r="C555" s="144" t="s">
        <v>49</v>
      </c>
      <c r="D555" s="144" t="s">
        <v>667</v>
      </c>
      <c r="E555" s="144">
        <v>3336</v>
      </c>
      <c r="F555" s="144">
        <v>24</v>
      </c>
      <c r="G555" s="145">
        <f t="shared" si="96"/>
        <v>7.1942446043165471E-3</v>
      </c>
      <c r="H555" s="144">
        <v>830</v>
      </c>
      <c r="I555" s="144">
        <v>4</v>
      </c>
      <c r="J555" s="145">
        <f>I555/H555</f>
        <v>4.8192771084337354E-3</v>
      </c>
      <c r="K555" s="144">
        <f t="shared" si="90"/>
        <v>4166</v>
      </c>
      <c r="L555" s="144">
        <f t="shared" si="90"/>
        <v>28</v>
      </c>
      <c r="M555" s="145">
        <f t="shared" si="89"/>
        <v>6.7210753720595299E-3</v>
      </c>
      <c r="N555">
        <f t="shared" si="91"/>
        <v>0</v>
      </c>
      <c r="O555">
        <f t="shared" si="92"/>
        <v>0</v>
      </c>
    </row>
    <row r="556" spans="1:15" x14ac:dyDescent="0.2">
      <c r="A556" s="144" t="s">
        <v>65</v>
      </c>
      <c r="B556" s="144" t="s">
        <v>142</v>
      </c>
      <c r="C556" s="144" t="s">
        <v>65</v>
      </c>
      <c r="D556" s="144" t="s">
        <v>668</v>
      </c>
      <c r="E556" s="144">
        <v>707</v>
      </c>
      <c r="F556" s="144">
        <v>4</v>
      </c>
      <c r="G556" s="145">
        <f t="shared" si="96"/>
        <v>5.6577086280056579E-3</v>
      </c>
      <c r="H556" s="144">
        <v>636</v>
      </c>
      <c r="I556" s="144">
        <v>5</v>
      </c>
      <c r="J556" s="145">
        <f>I556/H556</f>
        <v>7.8616352201257862E-3</v>
      </c>
      <c r="K556" s="144">
        <f t="shared" si="90"/>
        <v>1343</v>
      </c>
      <c r="L556" s="144">
        <f t="shared" si="90"/>
        <v>9</v>
      </c>
      <c r="M556" s="145">
        <f t="shared" si="89"/>
        <v>6.7014147431124346E-3</v>
      </c>
      <c r="N556">
        <f t="shared" si="91"/>
        <v>0</v>
      </c>
      <c r="O556">
        <f t="shared" si="92"/>
        <v>0</v>
      </c>
    </row>
    <row r="557" spans="1:15" x14ac:dyDescent="0.2">
      <c r="A557" s="144" t="s">
        <v>39</v>
      </c>
      <c r="B557" s="144" t="s">
        <v>127</v>
      </c>
      <c r="C557" s="144" t="s">
        <v>78</v>
      </c>
      <c r="D557" s="144" t="s">
        <v>669</v>
      </c>
      <c r="E557" s="144">
        <v>300</v>
      </c>
      <c r="F557" s="144">
        <v>2</v>
      </c>
      <c r="G557" s="145">
        <f t="shared" si="96"/>
        <v>6.6666666666666671E-3</v>
      </c>
      <c r="H557" s="144">
        <v>0</v>
      </c>
      <c r="I557" s="144">
        <v>0</v>
      </c>
      <c r="J557" s="145">
        <v>0</v>
      </c>
      <c r="K557" s="144">
        <f t="shared" si="90"/>
        <v>300</v>
      </c>
      <c r="L557" s="144">
        <f t="shared" si="90"/>
        <v>2</v>
      </c>
      <c r="M557" s="145">
        <f t="shared" si="89"/>
        <v>6.6666666666666671E-3</v>
      </c>
      <c r="N557">
        <f t="shared" si="91"/>
        <v>0</v>
      </c>
      <c r="O557">
        <f t="shared" si="92"/>
        <v>0</v>
      </c>
    </row>
    <row r="558" spans="1:15" x14ac:dyDescent="0.2">
      <c r="A558" s="144" t="s">
        <v>49</v>
      </c>
      <c r="B558" s="144" t="s">
        <v>137</v>
      </c>
      <c r="C558" s="144" t="s">
        <v>60</v>
      </c>
      <c r="D558" s="144" t="s">
        <v>670</v>
      </c>
      <c r="E558" s="144">
        <v>682</v>
      </c>
      <c r="F558" s="144">
        <v>4</v>
      </c>
      <c r="G558" s="145">
        <f t="shared" si="96"/>
        <v>5.8651026392961877E-3</v>
      </c>
      <c r="H558" s="144">
        <v>518</v>
      </c>
      <c r="I558" s="144">
        <v>4</v>
      </c>
      <c r="J558" s="145">
        <f t="shared" ref="J558:J576" si="97">I558/H558</f>
        <v>7.7220077220077222E-3</v>
      </c>
      <c r="K558" s="144">
        <f t="shared" si="90"/>
        <v>1200</v>
      </c>
      <c r="L558" s="144">
        <f t="shared" si="90"/>
        <v>8</v>
      </c>
      <c r="M558" s="145">
        <f t="shared" si="89"/>
        <v>6.6666666666666671E-3</v>
      </c>
      <c r="N558">
        <f t="shared" si="91"/>
        <v>0</v>
      </c>
      <c r="O558">
        <f t="shared" si="92"/>
        <v>0</v>
      </c>
    </row>
    <row r="559" spans="1:15" x14ac:dyDescent="0.2">
      <c r="A559" s="144" t="s">
        <v>59</v>
      </c>
      <c r="B559" s="144" t="s">
        <v>130</v>
      </c>
      <c r="C559" s="144" t="s">
        <v>67</v>
      </c>
      <c r="D559" s="144" t="s">
        <v>671</v>
      </c>
      <c r="E559" s="144">
        <v>462</v>
      </c>
      <c r="F559" s="144">
        <v>2</v>
      </c>
      <c r="G559" s="145">
        <f t="shared" si="96"/>
        <v>4.329004329004329E-3</v>
      </c>
      <c r="H559" s="144">
        <v>138</v>
      </c>
      <c r="I559" s="144">
        <v>2</v>
      </c>
      <c r="J559" s="145">
        <f t="shared" si="97"/>
        <v>1.4492753623188406E-2</v>
      </c>
      <c r="K559" s="144">
        <f t="shared" si="90"/>
        <v>600</v>
      </c>
      <c r="L559" s="144">
        <f t="shared" si="90"/>
        <v>4</v>
      </c>
      <c r="M559" s="145">
        <f t="shared" si="89"/>
        <v>6.6666666666666671E-3</v>
      </c>
      <c r="N559">
        <f t="shared" si="91"/>
        <v>0</v>
      </c>
      <c r="O559">
        <f t="shared" si="92"/>
        <v>0</v>
      </c>
    </row>
    <row r="560" spans="1:15" x14ac:dyDescent="0.2">
      <c r="A560" s="144" t="s">
        <v>76</v>
      </c>
      <c r="B560" s="144" t="s">
        <v>130</v>
      </c>
      <c r="C560" s="144" t="s">
        <v>76</v>
      </c>
      <c r="D560" s="144" t="s">
        <v>672</v>
      </c>
      <c r="E560" s="144">
        <v>1422</v>
      </c>
      <c r="F560" s="144">
        <v>13</v>
      </c>
      <c r="G560" s="145">
        <f t="shared" si="96"/>
        <v>9.1420534458509142E-3</v>
      </c>
      <c r="H560" s="144">
        <v>532</v>
      </c>
      <c r="I560" s="144">
        <v>0</v>
      </c>
      <c r="J560" s="145">
        <f t="shared" si="97"/>
        <v>0</v>
      </c>
      <c r="K560" s="144">
        <f t="shared" si="90"/>
        <v>1954</v>
      </c>
      <c r="L560" s="144">
        <f t="shared" si="90"/>
        <v>13</v>
      </c>
      <c r="M560" s="145">
        <f t="shared" si="89"/>
        <v>6.6530194472876154E-3</v>
      </c>
      <c r="N560">
        <f t="shared" si="91"/>
        <v>0</v>
      </c>
      <c r="O560">
        <f t="shared" si="92"/>
        <v>0</v>
      </c>
    </row>
    <row r="561" spans="1:15" x14ac:dyDescent="0.2">
      <c r="A561" s="144" t="s">
        <v>6</v>
      </c>
      <c r="B561" s="144" t="s">
        <v>125</v>
      </c>
      <c r="C561" s="144" t="s">
        <v>58</v>
      </c>
      <c r="D561" s="144" t="s">
        <v>673</v>
      </c>
      <c r="E561" s="144">
        <v>0</v>
      </c>
      <c r="F561" s="144">
        <v>0</v>
      </c>
      <c r="G561" s="145">
        <v>0</v>
      </c>
      <c r="H561" s="144">
        <v>151</v>
      </c>
      <c r="I561" s="144">
        <v>1</v>
      </c>
      <c r="J561" s="145">
        <f t="shared" si="97"/>
        <v>6.6225165562913907E-3</v>
      </c>
      <c r="K561" s="144">
        <f t="shared" si="90"/>
        <v>151</v>
      </c>
      <c r="L561" s="144">
        <f t="shared" si="90"/>
        <v>1</v>
      </c>
      <c r="M561" s="145">
        <f t="shared" si="89"/>
        <v>6.6225165562913907E-3</v>
      </c>
      <c r="N561">
        <f t="shared" si="91"/>
        <v>0</v>
      </c>
      <c r="O561">
        <f t="shared" si="92"/>
        <v>0</v>
      </c>
    </row>
    <row r="562" spans="1:15" x14ac:dyDescent="0.2">
      <c r="A562" s="144" t="s">
        <v>76</v>
      </c>
      <c r="B562" s="144" t="s">
        <v>130</v>
      </c>
      <c r="C562" s="144" t="s">
        <v>61</v>
      </c>
      <c r="D562" s="144" t="s">
        <v>674</v>
      </c>
      <c r="E562" s="144">
        <v>847</v>
      </c>
      <c r="F562" s="144">
        <v>5</v>
      </c>
      <c r="G562" s="145">
        <f t="shared" ref="G562:G569" si="98">F562/E562</f>
        <v>5.9031877213695395E-3</v>
      </c>
      <c r="H562" s="144">
        <v>210</v>
      </c>
      <c r="I562" s="144">
        <v>2</v>
      </c>
      <c r="J562" s="145">
        <f t="shared" si="97"/>
        <v>9.5238095238095247E-3</v>
      </c>
      <c r="K562" s="144">
        <f t="shared" si="90"/>
        <v>1057</v>
      </c>
      <c r="L562" s="144">
        <f t="shared" si="90"/>
        <v>7</v>
      </c>
      <c r="M562" s="145">
        <f t="shared" si="89"/>
        <v>6.6225165562913907E-3</v>
      </c>
      <c r="N562">
        <f t="shared" si="91"/>
        <v>0</v>
      </c>
      <c r="O562">
        <f t="shared" si="92"/>
        <v>0</v>
      </c>
    </row>
    <row r="563" spans="1:15" x14ac:dyDescent="0.2">
      <c r="A563" s="144" t="s">
        <v>59</v>
      </c>
      <c r="B563" s="144" t="s">
        <v>130</v>
      </c>
      <c r="C563" s="144" t="s">
        <v>59</v>
      </c>
      <c r="D563" s="144" t="s">
        <v>675</v>
      </c>
      <c r="E563" s="144">
        <v>531</v>
      </c>
      <c r="F563" s="144">
        <v>5</v>
      </c>
      <c r="G563" s="145">
        <f t="shared" si="98"/>
        <v>9.4161958568738224E-3</v>
      </c>
      <c r="H563" s="144">
        <v>224</v>
      </c>
      <c r="I563" s="144">
        <v>0</v>
      </c>
      <c r="J563" s="145">
        <f t="shared" si="97"/>
        <v>0</v>
      </c>
      <c r="K563" s="144">
        <f t="shared" si="90"/>
        <v>755</v>
      </c>
      <c r="L563" s="144">
        <f t="shared" si="90"/>
        <v>5</v>
      </c>
      <c r="M563" s="145">
        <f t="shared" si="89"/>
        <v>6.6225165562913907E-3</v>
      </c>
      <c r="N563">
        <f t="shared" si="91"/>
        <v>0</v>
      </c>
      <c r="O563">
        <f t="shared" si="92"/>
        <v>0</v>
      </c>
    </row>
    <row r="564" spans="1:15" x14ac:dyDescent="0.2">
      <c r="A564" s="144" t="s">
        <v>59</v>
      </c>
      <c r="B564" s="144" t="s">
        <v>130</v>
      </c>
      <c r="C564" s="144" t="s">
        <v>59</v>
      </c>
      <c r="D564" s="144" t="s">
        <v>59</v>
      </c>
      <c r="E564" s="144">
        <v>20378</v>
      </c>
      <c r="F564" s="144">
        <v>118</v>
      </c>
      <c r="G564" s="145">
        <f t="shared" si="98"/>
        <v>5.7905584453822748E-3</v>
      </c>
      <c r="H564" s="144">
        <v>7724</v>
      </c>
      <c r="I564" s="144">
        <v>68</v>
      </c>
      <c r="J564" s="145">
        <f t="shared" si="97"/>
        <v>8.8037286380113922E-3</v>
      </c>
      <c r="K564" s="144">
        <f t="shared" si="90"/>
        <v>28102</v>
      </c>
      <c r="L564" s="144">
        <f t="shared" si="90"/>
        <v>186</v>
      </c>
      <c r="M564" s="145">
        <f t="shared" si="89"/>
        <v>6.6187459967262116E-3</v>
      </c>
      <c r="N564">
        <f t="shared" si="91"/>
        <v>0</v>
      </c>
      <c r="O564">
        <f t="shared" si="92"/>
        <v>0</v>
      </c>
    </row>
    <row r="565" spans="1:15" x14ac:dyDescent="0.2">
      <c r="A565" s="144" t="s">
        <v>65</v>
      </c>
      <c r="B565" s="144" t="s">
        <v>137</v>
      </c>
      <c r="C565" s="144" t="s">
        <v>73</v>
      </c>
      <c r="D565" s="144" t="s">
        <v>676</v>
      </c>
      <c r="E565" s="144">
        <v>563</v>
      </c>
      <c r="F565" s="144">
        <v>5</v>
      </c>
      <c r="G565" s="145">
        <f t="shared" si="98"/>
        <v>8.8809946714031966E-3</v>
      </c>
      <c r="H565" s="144">
        <v>193</v>
      </c>
      <c r="I565" s="144">
        <v>0</v>
      </c>
      <c r="J565" s="145">
        <f t="shared" si="97"/>
        <v>0</v>
      </c>
      <c r="K565" s="144">
        <f t="shared" si="90"/>
        <v>756</v>
      </c>
      <c r="L565" s="144">
        <f t="shared" si="90"/>
        <v>5</v>
      </c>
      <c r="M565" s="145">
        <f t="shared" si="89"/>
        <v>6.6137566137566134E-3</v>
      </c>
      <c r="N565">
        <f t="shared" si="91"/>
        <v>0</v>
      </c>
      <c r="O565">
        <f t="shared" si="92"/>
        <v>0</v>
      </c>
    </row>
    <row r="566" spans="1:15" x14ac:dyDescent="0.2">
      <c r="A566" s="144" t="s">
        <v>53</v>
      </c>
      <c r="B566" s="144" t="s">
        <v>130</v>
      </c>
      <c r="C566" s="144" t="s">
        <v>81</v>
      </c>
      <c r="D566" s="144" t="s">
        <v>677</v>
      </c>
      <c r="E566" s="144">
        <v>1161</v>
      </c>
      <c r="F566" s="144">
        <v>6</v>
      </c>
      <c r="G566" s="145">
        <f t="shared" si="98"/>
        <v>5.1679586563307496E-3</v>
      </c>
      <c r="H566" s="144">
        <v>505</v>
      </c>
      <c r="I566" s="144">
        <v>5</v>
      </c>
      <c r="J566" s="145">
        <f t="shared" si="97"/>
        <v>9.9009900990099011E-3</v>
      </c>
      <c r="K566" s="144">
        <f t="shared" si="90"/>
        <v>1666</v>
      </c>
      <c r="L566" s="144">
        <f t="shared" si="90"/>
        <v>11</v>
      </c>
      <c r="M566" s="145">
        <f t="shared" si="89"/>
        <v>6.6026410564225691E-3</v>
      </c>
      <c r="N566">
        <f t="shared" si="91"/>
        <v>0</v>
      </c>
      <c r="O566">
        <f t="shared" si="92"/>
        <v>0</v>
      </c>
    </row>
    <row r="567" spans="1:15" x14ac:dyDescent="0.2">
      <c r="A567" s="144" t="s">
        <v>84</v>
      </c>
      <c r="B567" s="144" t="s">
        <v>178</v>
      </c>
      <c r="C567" s="144" t="s">
        <v>179</v>
      </c>
      <c r="D567" s="144" t="s">
        <v>678</v>
      </c>
      <c r="E567" s="144">
        <v>1927</v>
      </c>
      <c r="F567" s="144">
        <v>10</v>
      </c>
      <c r="G567" s="145">
        <f t="shared" si="98"/>
        <v>5.1894135962636222E-3</v>
      </c>
      <c r="H567" s="144">
        <v>951</v>
      </c>
      <c r="I567" s="144">
        <v>9</v>
      </c>
      <c r="J567" s="145">
        <f t="shared" si="97"/>
        <v>9.4637223974763408E-3</v>
      </c>
      <c r="K567" s="144">
        <f t="shared" si="90"/>
        <v>2878</v>
      </c>
      <c r="L567" s="144">
        <f t="shared" si="90"/>
        <v>19</v>
      </c>
      <c r="M567" s="145">
        <f t="shared" si="89"/>
        <v>6.6018068102849199E-3</v>
      </c>
      <c r="N567">
        <f t="shared" si="91"/>
        <v>0</v>
      </c>
      <c r="O567">
        <f t="shared" si="92"/>
        <v>0</v>
      </c>
    </row>
    <row r="568" spans="1:15" x14ac:dyDescent="0.2">
      <c r="A568" s="144" t="s">
        <v>39</v>
      </c>
      <c r="B568" s="144" t="s">
        <v>127</v>
      </c>
      <c r="C568" s="144" t="s">
        <v>56</v>
      </c>
      <c r="D568" s="144" t="s">
        <v>56</v>
      </c>
      <c r="E568" s="144">
        <v>3411</v>
      </c>
      <c r="F568" s="144">
        <v>18</v>
      </c>
      <c r="G568" s="145">
        <f t="shared" si="98"/>
        <v>5.2770448548812663E-3</v>
      </c>
      <c r="H568" s="144">
        <v>989</v>
      </c>
      <c r="I568" s="144">
        <v>11</v>
      </c>
      <c r="J568" s="145">
        <f t="shared" si="97"/>
        <v>1.1122345803842264E-2</v>
      </c>
      <c r="K568" s="144">
        <f t="shared" si="90"/>
        <v>4400</v>
      </c>
      <c r="L568" s="144">
        <f t="shared" si="90"/>
        <v>29</v>
      </c>
      <c r="M568" s="145">
        <f t="shared" si="89"/>
        <v>6.5909090909090908E-3</v>
      </c>
      <c r="N568">
        <f t="shared" si="91"/>
        <v>0</v>
      </c>
      <c r="O568">
        <f t="shared" si="92"/>
        <v>0</v>
      </c>
    </row>
    <row r="569" spans="1:15" x14ac:dyDescent="0.2">
      <c r="A569" s="144" t="s">
        <v>39</v>
      </c>
      <c r="B569" s="144" t="s">
        <v>127</v>
      </c>
      <c r="C569" s="144" t="s">
        <v>56</v>
      </c>
      <c r="D569" s="144" t="s">
        <v>679</v>
      </c>
      <c r="E569" s="144">
        <v>258</v>
      </c>
      <c r="F569" s="144">
        <v>2</v>
      </c>
      <c r="G569" s="145">
        <f t="shared" si="98"/>
        <v>7.7519379844961239E-3</v>
      </c>
      <c r="H569" s="144">
        <v>46</v>
      </c>
      <c r="I569" s="144">
        <v>0</v>
      </c>
      <c r="J569" s="145">
        <f t="shared" si="97"/>
        <v>0</v>
      </c>
      <c r="K569" s="144">
        <f t="shared" si="90"/>
        <v>304</v>
      </c>
      <c r="L569" s="144">
        <f t="shared" si="90"/>
        <v>2</v>
      </c>
      <c r="M569" s="145">
        <f t="shared" si="89"/>
        <v>6.5789473684210523E-3</v>
      </c>
      <c r="N569">
        <f t="shared" si="91"/>
        <v>0</v>
      </c>
      <c r="O569">
        <f t="shared" si="92"/>
        <v>0</v>
      </c>
    </row>
    <row r="570" spans="1:15" x14ac:dyDescent="0.2">
      <c r="A570" s="144" t="s">
        <v>49</v>
      </c>
      <c r="B570" s="144" t="s">
        <v>137</v>
      </c>
      <c r="C570" s="144" t="s">
        <v>50</v>
      </c>
      <c r="D570" s="144" t="s">
        <v>680</v>
      </c>
      <c r="E570" s="144">
        <v>0</v>
      </c>
      <c r="F570" s="144">
        <v>0</v>
      </c>
      <c r="G570" s="145">
        <v>0</v>
      </c>
      <c r="H570" s="144">
        <v>456</v>
      </c>
      <c r="I570" s="144">
        <v>3</v>
      </c>
      <c r="J570" s="145">
        <f t="shared" si="97"/>
        <v>6.5789473684210523E-3</v>
      </c>
      <c r="K570" s="144">
        <f t="shared" si="90"/>
        <v>456</v>
      </c>
      <c r="L570" s="144">
        <f t="shared" si="90"/>
        <v>3</v>
      </c>
      <c r="M570" s="145">
        <f t="shared" si="89"/>
        <v>6.5789473684210523E-3</v>
      </c>
      <c r="N570">
        <f t="shared" si="91"/>
        <v>0</v>
      </c>
      <c r="O570">
        <f t="shared" si="92"/>
        <v>0</v>
      </c>
    </row>
    <row r="571" spans="1:15" x14ac:dyDescent="0.2">
      <c r="A571" s="144" t="s">
        <v>39</v>
      </c>
      <c r="B571" s="144" t="s">
        <v>127</v>
      </c>
      <c r="C571" s="144" t="s">
        <v>80</v>
      </c>
      <c r="D571" s="144" t="s">
        <v>681</v>
      </c>
      <c r="E571" s="144">
        <v>254</v>
      </c>
      <c r="F571" s="144">
        <v>1</v>
      </c>
      <c r="G571" s="145">
        <f t="shared" ref="G571:G583" si="99">F571/E571</f>
        <v>3.937007874015748E-3</v>
      </c>
      <c r="H571" s="144">
        <v>51</v>
      </c>
      <c r="I571" s="144">
        <v>1</v>
      </c>
      <c r="J571" s="145">
        <f t="shared" si="97"/>
        <v>1.9607843137254902E-2</v>
      </c>
      <c r="K571" s="144">
        <f t="shared" si="90"/>
        <v>305</v>
      </c>
      <c r="L571" s="144">
        <f t="shared" si="90"/>
        <v>2</v>
      </c>
      <c r="M571" s="145">
        <f t="shared" si="89"/>
        <v>6.5573770491803279E-3</v>
      </c>
      <c r="N571">
        <f t="shared" si="91"/>
        <v>0</v>
      </c>
      <c r="O571">
        <f t="shared" si="92"/>
        <v>0</v>
      </c>
    </row>
    <row r="572" spans="1:15" x14ac:dyDescent="0.2">
      <c r="A572" s="144" t="s">
        <v>36</v>
      </c>
      <c r="B572" s="144" t="s">
        <v>214</v>
      </c>
      <c r="C572" s="144" t="s">
        <v>48</v>
      </c>
      <c r="D572" s="144" t="s">
        <v>682</v>
      </c>
      <c r="E572" s="144">
        <v>505</v>
      </c>
      <c r="F572" s="144">
        <v>3</v>
      </c>
      <c r="G572" s="145">
        <f t="shared" si="99"/>
        <v>5.9405940594059407E-3</v>
      </c>
      <c r="H572" s="144">
        <v>258</v>
      </c>
      <c r="I572" s="144">
        <v>2</v>
      </c>
      <c r="J572" s="145">
        <f t="shared" si="97"/>
        <v>7.7519379844961239E-3</v>
      </c>
      <c r="K572" s="144">
        <f t="shared" si="90"/>
        <v>763</v>
      </c>
      <c r="L572" s="144">
        <f t="shared" si="90"/>
        <v>5</v>
      </c>
      <c r="M572" s="145">
        <f t="shared" si="89"/>
        <v>6.55307994757536E-3</v>
      </c>
      <c r="N572">
        <f t="shared" si="91"/>
        <v>0</v>
      </c>
      <c r="O572">
        <f t="shared" si="92"/>
        <v>0</v>
      </c>
    </row>
    <row r="573" spans="1:15" x14ac:dyDescent="0.2">
      <c r="A573" s="144" t="s">
        <v>84</v>
      </c>
      <c r="B573" s="144" t="s">
        <v>178</v>
      </c>
      <c r="C573" s="144" t="s">
        <v>179</v>
      </c>
      <c r="D573" s="144" t="s">
        <v>683</v>
      </c>
      <c r="E573" s="144">
        <v>972</v>
      </c>
      <c r="F573" s="144">
        <v>6</v>
      </c>
      <c r="G573" s="145">
        <f t="shared" si="99"/>
        <v>6.1728395061728392E-3</v>
      </c>
      <c r="H573" s="144">
        <v>253</v>
      </c>
      <c r="I573" s="144">
        <v>2</v>
      </c>
      <c r="J573" s="145">
        <f t="shared" si="97"/>
        <v>7.9051383399209481E-3</v>
      </c>
      <c r="K573" s="144">
        <f t="shared" si="90"/>
        <v>1225</v>
      </c>
      <c r="L573" s="144">
        <f t="shared" si="90"/>
        <v>8</v>
      </c>
      <c r="M573" s="145">
        <f t="shared" si="89"/>
        <v>6.5306122448979594E-3</v>
      </c>
      <c r="N573">
        <f t="shared" si="91"/>
        <v>0</v>
      </c>
      <c r="O573">
        <f t="shared" si="92"/>
        <v>0</v>
      </c>
    </row>
    <row r="574" spans="1:15" x14ac:dyDescent="0.2">
      <c r="A574" s="144" t="s">
        <v>53</v>
      </c>
      <c r="B574" s="144" t="s">
        <v>130</v>
      </c>
      <c r="C574" s="144" t="s">
        <v>53</v>
      </c>
      <c r="D574" s="144" t="s">
        <v>684</v>
      </c>
      <c r="E574" s="144">
        <v>419</v>
      </c>
      <c r="F574" s="144">
        <v>1</v>
      </c>
      <c r="G574" s="145">
        <f t="shared" si="99"/>
        <v>2.3866348448687352E-3</v>
      </c>
      <c r="H574" s="144">
        <v>195</v>
      </c>
      <c r="I574" s="144">
        <v>3</v>
      </c>
      <c r="J574" s="145">
        <f t="shared" si="97"/>
        <v>1.5384615384615385E-2</v>
      </c>
      <c r="K574" s="144">
        <f t="shared" si="90"/>
        <v>614</v>
      </c>
      <c r="L574" s="144">
        <f t="shared" si="90"/>
        <v>4</v>
      </c>
      <c r="M574" s="145">
        <f t="shared" si="89"/>
        <v>6.5146579804560263E-3</v>
      </c>
      <c r="N574">
        <f t="shared" si="91"/>
        <v>0</v>
      </c>
      <c r="O574">
        <f t="shared" si="92"/>
        <v>0</v>
      </c>
    </row>
    <row r="575" spans="1:15" x14ac:dyDescent="0.2">
      <c r="A575" s="144" t="s">
        <v>40</v>
      </c>
      <c r="B575" s="144" t="s">
        <v>127</v>
      </c>
      <c r="C575" s="144" t="s">
        <v>68</v>
      </c>
      <c r="D575" s="144" t="s">
        <v>685</v>
      </c>
      <c r="E575" s="144">
        <v>345</v>
      </c>
      <c r="F575" s="144">
        <v>2</v>
      </c>
      <c r="G575" s="145">
        <f t="shared" si="99"/>
        <v>5.7971014492753624E-3</v>
      </c>
      <c r="H575" s="144">
        <v>117</v>
      </c>
      <c r="I575" s="144">
        <v>1</v>
      </c>
      <c r="J575" s="145">
        <f t="shared" si="97"/>
        <v>8.5470085470085479E-3</v>
      </c>
      <c r="K575" s="144">
        <f t="shared" si="90"/>
        <v>462</v>
      </c>
      <c r="L575" s="144">
        <f t="shared" si="90"/>
        <v>3</v>
      </c>
      <c r="M575" s="145">
        <f t="shared" si="89"/>
        <v>6.4935064935064939E-3</v>
      </c>
      <c r="N575">
        <f t="shared" si="91"/>
        <v>0</v>
      </c>
      <c r="O575">
        <f t="shared" si="92"/>
        <v>0</v>
      </c>
    </row>
    <row r="576" spans="1:15" x14ac:dyDescent="0.2">
      <c r="A576" s="144" t="s">
        <v>84</v>
      </c>
      <c r="B576" s="144" t="s">
        <v>178</v>
      </c>
      <c r="C576" s="144" t="s">
        <v>179</v>
      </c>
      <c r="D576" s="144" t="s">
        <v>686</v>
      </c>
      <c r="E576" s="144">
        <v>819</v>
      </c>
      <c r="F576" s="144">
        <v>5</v>
      </c>
      <c r="G576" s="145">
        <f t="shared" si="99"/>
        <v>6.105006105006105E-3</v>
      </c>
      <c r="H576" s="144">
        <v>260</v>
      </c>
      <c r="I576" s="144">
        <v>2</v>
      </c>
      <c r="J576" s="145">
        <f t="shared" si="97"/>
        <v>7.6923076923076927E-3</v>
      </c>
      <c r="K576" s="144">
        <f t="shared" si="90"/>
        <v>1079</v>
      </c>
      <c r="L576" s="144">
        <f t="shared" si="90"/>
        <v>7</v>
      </c>
      <c r="M576" s="145">
        <f t="shared" si="89"/>
        <v>6.4874884151992582E-3</v>
      </c>
      <c r="N576">
        <f t="shared" si="91"/>
        <v>0</v>
      </c>
      <c r="O576">
        <f t="shared" si="92"/>
        <v>0</v>
      </c>
    </row>
    <row r="577" spans="1:15" x14ac:dyDescent="0.2">
      <c r="A577" s="144" t="s">
        <v>39</v>
      </c>
      <c r="B577" s="144" t="s">
        <v>127</v>
      </c>
      <c r="C577" s="144" t="s">
        <v>56</v>
      </c>
      <c r="D577" s="144" t="s">
        <v>687</v>
      </c>
      <c r="E577" s="144">
        <v>155</v>
      </c>
      <c r="F577" s="144">
        <v>1</v>
      </c>
      <c r="G577" s="145">
        <f t="shared" si="99"/>
        <v>6.4516129032258064E-3</v>
      </c>
      <c r="H577" s="144">
        <v>0</v>
      </c>
      <c r="I577" s="144">
        <v>0</v>
      </c>
      <c r="J577" s="145">
        <v>0</v>
      </c>
      <c r="K577" s="144">
        <f t="shared" si="90"/>
        <v>155</v>
      </c>
      <c r="L577" s="144">
        <f t="shared" si="90"/>
        <v>1</v>
      </c>
      <c r="M577" s="145">
        <f t="shared" si="89"/>
        <v>6.4516129032258064E-3</v>
      </c>
      <c r="N577">
        <f t="shared" si="91"/>
        <v>0</v>
      </c>
      <c r="O577">
        <f t="shared" si="92"/>
        <v>0</v>
      </c>
    </row>
    <row r="578" spans="1:15" x14ac:dyDescent="0.2">
      <c r="A578" s="144" t="s">
        <v>49</v>
      </c>
      <c r="B578" s="144" t="s">
        <v>137</v>
      </c>
      <c r="C578" s="144" t="s">
        <v>41</v>
      </c>
      <c r="D578" s="144" t="s">
        <v>688</v>
      </c>
      <c r="E578" s="144">
        <v>155</v>
      </c>
      <c r="F578" s="144">
        <v>1</v>
      </c>
      <c r="G578" s="145">
        <f t="shared" si="99"/>
        <v>6.4516129032258064E-3</v>
      </c>
      <c r="H578" s="144">
        <v>0</v>
      </c>
      <c r="I578" s="144">
        <v>0</v>
      </c>
      <c r="J578" s="145">
        <v>0</v>
      </c>
      <c r="K578" s="144">
        <f t="shared" si="90"/>
        <v>155</v>
      </c>
      <c r="L578" s="144">
        <f t="shared" si="90"/>
        <v>1</v>
      </c>
      <c r="M578" s="145">
        <f t="shared" ref="M578:M641" si="100">L578/K578</f>
        <v>6.4516129032258064E-3</v>
      </c>
      <c r="N578">
        <f t="shared" si="91"/>
        <v>0</v>
      </c>
      <c r="O578">
        <f t="shared" si="92"/>
        <v>0</v>
      </c>
    </row>
    <row r="579" spans="1:15" x14ac:dyDescent="0.2">
      <c r="A579" s="144" t="s">
        <v>59</v>
      </c>
      <c r="B579" s="144" t="s">
        <v>130</v>
      </c>
      <c r="C579" s="144" t="s">
        <v>67</v>
      </c>
      <c r="D579" s="144" t="s">
        <v>689</v>
      </c>
      <c r="E579" s="144">
        <v>1688</v>
      </c>
      <c r="F579" s="144">
        <v>11</v>
      </c>
      <c r="G579" s="145">
        <f t="shared" si="99"/>
        <v>6.5165876777251181E-3</v>
      </c>
      <c r="H579" s="144">
        <v>639</v>
      </c>
      <c r="I579" s="144">
        <v>4</v>
      </c>
      <c r="J579" s="145">
        <f t="shared" ref="J579:J588" si="101">I579/H579</f>
        <v>6.2597809076682318E-3</v>
      </c>
      <c r="K579" s="144">
        <f t="shared" ref="K579:L642" si="102">E579+H579</f>
        <v>2327</v>
      </c>
      <c r="L579" s="144">
        <f t="shared" si="102"/>
        <v>15</v>
      </c>
      <c r="M579" s="145">
        <f t="shared" si="100"/>
        <v>6.4460678985818649E-3</v>
      </c>
      <c r="N579">
        <f t="shared" ref="N579:N642" si="103">IF(M579&gt;1%,1,0)</f>
        <v>0</v>
      </c>
      <c r="O579">
        <f t="shared" ref="O579:O642" si="104">IF(M579&gt;$P$1,K579,0)</f>
        <v>0</v>
      </c>
    </row>
    <row r="580" spans="1:15" x14ac:dyDescent="0.2">
      <c r="A580" s="144" t="s">
        <v>53</v>
      </c>
      <c r="B580" s="144" t="s">
        <v>130</v>
      </c>
      <c r="C580" s="144" t="s">
        <v>81</v>
      </c>
      <c r="D580" s="144" t="s">
        <v>690</v>
      </c>
      <c r="E580" s="144">
        <v>471</v>
      </c>
      <c r="F580" s="144">
        <v>2</v>
      </c>
      <c r="G580" s="145">
        <f t="shared" si="99"/>
        <v>4.246284501061571E-3</v>
      </c>
      <c r="H580" s="144">
        <v>151</v>
      </c>
      <c r="I580" s="144">
        <v>2</v>
      </c>
      <c r="J580" s="145">
        <f t="shared" si="101"/>
        <v>1.3245033112582781E-2</v>
      </c>
      <c r="K580" s="144">
        <f t="shared" si="102"/>
        <v>622</v>
      </c>
      <c r="L580" s="144">
        <f t="shared" si="102"/>
        <v>4</v>
      </c>
      <c r="M580" s="145">
        <f t="shared" si="100"/>
        <v>6.4308681672025723E-3</v>
      </c>
      <c r="N580">
        <f t="shared" si="103"/>
        <v>0</v>
      </c>
      <c r="O580">
        <f t="shared" si="104"/>
        <v>0</v>
      </c>
    </row>
    <row r="581" spans="1:15" x14ac:dyDescent="0.2">
      <c r="A581" s="144" t="s">
        <v>36</v>
      </c>
      <c r="B581" s="144" t="s">
        <v>214</v>
      </c>
      <c r="C581" s="144" t="s">
        <v>47</v>
      </c>
      <c r="D581" s="144" t="s">
        <v>691</v>
      </c>
      <c r="E581" s="144">
        <v>574</v>
      </c>
      <c r="F581" s="144">
        <v>5</v>
      </c>
      <c r="G581" s="145">
        <f t="shared" si="99"/>
        <v>8.7108013937282226E-3</v>
      </c>
      <c r="H581" s="144">
        <v>204</v>
      </c>
      <c r="I581" s="144">
        <v>0</v>
      </c>
      <c r="J581" s="145">
        <f t="shared" si="101"/>
        <v>0</v>
      </c>
      <c r="K581" s="144">
        <f t="shared" si="102"/>
        <v>778</v>
      </c>
      <c r="L581" s="144">
        <f t="shared" si="102"/>
        <v>5</v>
      </c>
      <c r="M581" s="145">
        <f t="shared" si="100"/>
        <v>6.4267352185089976E-3</v>
      </c>
      <c r="N581">
        <f t="shared" si="103"/>
        <v>0</v>
      </c>
      <c r="O581">
        <f t="shared" si="104"/>
        <v>0</v>
      </c>
    </row>
    <row r="582" spans="1:15" x14ac:dyDescent="0.2">
      <c r="A582" s="144" t="s">
        <v>36</v>
      </c>
      <c r="B582" s="144" t="s">
        <v>214</v>
      </c>
      <c r="C582" s="144" t="s">
        <v>52</v>
      </c>
      <c r="D582" s="144" t="s">
        <v>692</v>
      </c>
      <c r="E582" s="144">
        <v>1274</v>
      </c>
      <c r="F582" s="144">
        <v>7</v>
      </c>
      <c r="G582" s="145">
        <f t="shared" si="99"/>
        <v>5.4945054945054949E-3</v>
      </c>
      <c r="H582" s="144">
        <v>907</v>
      </c>
      <c r="I582" s="144">
        <v>7</v>
      </c>
      <c r="J582" s="145">
        <f t="shared" si="101"/>
        <v>7.717750826901874E-3</v>
      </c>
      <c r="K582" s="144">
        <f t="shared" si="102"/>
        <v>2181</v>
      </c>
      <c r="L582" s="144">
        <f t="shared" si="102"/>
        <v>14</v>
      </c>
      <c r="M582" s="145">
        <f t="shared" si="100"/>
        <v>6.4190738193489229E-3</v>
      </c>
      <c r="N582">
        <f t="shared" si="103"/>
        <v>0</v>
      </c>
      <c r="O582">
        <f t="shared" si="104"/>
        <v>0</v>
      </c>
    </row>
    <row r="583" spans="1:15" x14ac:dyDescent="0.2">
      <c r="A583" s="144" t="s">
        <v>40</v>
      </c>
      <c r="B583" s="144" t="s">
        <v>127</v>
      </c>
      <c r="C583" s="144" t="s">
        <v>68</v>
      </c>
      <c r="D583" s="144" t="s">
        <v>68</v>
      </c>
      <c r="E583" s="144">
        <v>6216</v>
      </c>
      <c r="F583" s="144">
        <v>43</v>
      </c>
      <c r="G583" s="145">
        <f t="shared" si="99"/>
        <v>6.917631917631918E-3</v>
      </c>
      <c r="H583" s="144">
        <v>2359</v>
      </c>
      <c r="I583" s="144">
        <v>12</v>
      </c>
      <c r="J583" s="145">
        <f t="shared" si="101"/>
        <v>5.0869012293344642E-3</v>
      </c>
      <c r="K583" s="144">
        <f t="shared" si="102"/>
        <v>8575</v>
      </c>
      <c r="L583" s="144">
        <f t="shared" si="102"/>
        <v>55</v>
      </c>
      <c r="M583" s="145">
        <f t="shared" si="100"/>
        <v>6.4139941690962102E-3</v>
      </c>
      <c r="N583">
        <f t="shared" si="103"/>
        <v>0</v>
      </c>
      <c r="O583">
        <f t="shared" si="104"/>
        <v>0</v>
      </c>
    </row>
    <row r="584" spans="1:15" x14ac:dyDescent="0.2">
      <c r="A584" s="144" t="s">
        <v>49</v>
      </c>
      <c r="B584" s="144" t="s">
        <v>137</v>
      </c>
      <c r="C584" s="144" t="s">
        <v>50</v>
      </c>
      <c r="D584" s="144" t="s">
        <v>693</v>
      </c>
      <c r="E584" s="144">
        <v>0</v>
      </c>
      <c r="F584" s="144">
        <v>0</v>
      </c>
      <c r="G584" s="145">
        <v>0</v>
      </c>
      <c r="H584" s="144">
        <v>156</v>
      </c>
      <c r="I584" s="144">
        <v>1</v>
      </c>
      <c r="J584" s="145">
        <f t="shared" si="101"/>
        <v>6.41025641025641E-3</v>
      </c>
      <c r="K584" s="144">
        <f t="shared" si="102"/>
        <v>156</v>
      </c>
      <c r="L584" s="144">
        <f t="shared" si="102"/>
        <v>1</v>
      </c>
      <c r="M584" s="145">
        <f t="shared" si="100"/>
        <v>6.41025641025641E-3</v>
      </c>
      <c r="N584">
        <f t="shared" si="103"/>
        <v>0</v>
      </c>
      <c r="O584">
        <f t="shared" si="104"/>
        <v>0</v>
      </c>
    </row>
    <row r="585" spans="1:15" x14ac:dyDescent="0.2">
      <c r="A585" s="144" t="s">
        <v>65</v>
      </c>
      <c r="B585" s="144" t="s">
        <v>137</v>
      </c>
      <c r="C585" s="144" t="s">
        <v>71</v>
      </c>
      <c r="D585" s="144" t="s">
        <v>694</v>
      </c>
      <c r="E585" s="144">
        <v>1055</v>
      </c>
      <c r="F585" s="144">
        <v>8</v>
      </c>
      <c r="G585" s="145">
        <f t="shared" ref="G585:G591" si="105">F585/E585</f>
        <v>7.5829383886255926E-3</v>
      </c>
      <c r="H585" s="144">
        <v>505</v>
      </c>
      <c r="I585" s="144">
        <v>2</v>
      </c>
      <c r="J585" s="145">
        <f t="shared" si="101"/>
        <v>3.9603960396039604E-3</v>
      </c>
      <c r="K585" s="144">
        <f t="shared" si="102"/>
        <v>1560</v>
      </c>
      <c r="L585" s="144">
        <f t="shared" si="102"/>
        <v>10</v>
      </c>
      <c r="M585" s="145">
        <f t="shared" si="100"/>
        <v>6.41025641025641E-3</v>
      </c>
      <c r="N585">
        <f t="shared" si="103"/>
        <v>0</v>
      </c>
      <c r="O585">
        <f t="shared" si="104"/>
        <v>0</v>
      </c>
    </row>
    <row r="586" spans="1:15" x14ac:dyDescent="0.2">
      <c r="A586" s="144" t="s">
        <v>39</v>
      </c>
      <c r="B586" s="144" t="s">
        <v>127</v>
      </c>
      <c r="C586" s="144" t="s">
        <v>66</v>
      </c>
      <c r="D586" s="144" t="s">
        <v>695</v>
      </c>
      <c r="E586" s="144">
        <v>680</v>
      </c>
      <c r="F586" s="144">
        <v>5</v>
      </c>
      <c r="G586" s="145">
        <f t="shared" si="105"/>
        <v>7.3529411764705881E-3</v>
      </c>
      <c r="H586" s="144">
        <v>257</v>
      </c>
      <c r="I586" s="144">
        <v>1</v>
      </c>
      <c r="J586" s="145">
        <f t="shared" si="101"/>
        <v>3.8910505836575876E-3</v>
      </c>
      <c r="K586" s="144">
        <f t="shared" si="102"/>
        <v>937</v>
      </c>
      <c r="L586" s="144">
        <f t="shared" si="102"/>
        <v>6</v>
      </c>
      <c r="M586" s="145">
        <f t="shared" si="100"/>
        <v>6.4034151547491995E-3</v>
      </c>
      <c r="N586">
        <f t="shared" si="103"/>
        <v>0</v>
      </c>
      <c r="O586">
        <f t="shared" si="104"/>
        <v>0</v>
      </c>
    </row>
    <row r="587" spans="1:15" x14ac:dyDescent="0.2">
      <c r="A587" s="144" t="s">
        <v>59</v>
      </c>
      <c r="B587" s="144" t="s">
        <v>130</v>
      </c>
      <c r="C587" s="144" t="s">
        <v>59</v>
      </c>
      <c r="D587" s="144" t="s">
        <v>696</v>
      </c>
      <c r="E587" s="144">
        <v>717</v>
      </c>
      <c r="F587" s="144">
        <v>4</v>
      </c>
      <c r="G587" s="145">
        <f t="shared" si="105"/>
        <v>5.5788005578800556E-3</v>
      </c>
      <c r="H587" s="144">
        <v>220</v>
      </c>
      <c r="I587" s="144">
        <v>2</v>
      </c>
      <c r="J587" s="145">
        <f t="shared" si="101"/>
        <v>9.0909090909090905E-3</v>
      </c>
      <c r="K587" s="144">
        <f t="shared" si="102"/>
        <v>937</v>
      </c>
      <c r="L587" s="144">
        <f t="shared" si="102"/>
        <v>6</v>
      </c>
      <c r="M587" s="145">
        <f t="shared" si="100"/>
        <v>6.4034151547491995E-3</v>
      </c>
      <c r="N587">
        <f t="shared" si="103"/>
        <v>0</v>
      </c>
      <c r="O587">
        <f t="shared" si="104"/>
        <v>0</v>
      </c>
    </row>
    <row r="588" spans="1:15" x14ac:dyDescent="0.2">
      <c r="A588" s="144" t="s">
        <v>53</v>
      </c>
      <c r="B588" s="144" t="s">
        <v>130</v>
      </c>
      <c r="C588" s="144" t="s">
        <v>53</v>
      </c>
      <c r="D588" s="144" t="s">
        <v>697</v>
      </c>
      <c r="E588" s="144">
        <v>466</v>
      </c>
      <c r="F588" s="144">
        <v>4</v>
      </c>
      <c r="G588" s="145">
        <f t="shared" si="105"/>
        <v>8.5836909871244635E-3</v>
      </c>
      <c r="H588" s="144">
        <v>159</v>
      </c>
      <c r="I588" s="144">
        <v>0</v>
      </c>
      <c r="J588" s="145">
        <f t="shared" si="101"/>
        <v>0</v>
      </c>
      <c r="K588" s="144">
        <f t="shared" si="102"/>
        <v>625</v>
      </c>
      <c r="L588" s="144">
        <f t="shared" si="102"/>
        <v>4</v>
      </c>
      <c r="M588" s="145">
        <f t="shared" si="100"/>
        <v>6.4000000000000003E-3</v>
      </c>
      <c r="N588">
        <f t="shared" si="103"/>
        <v>0</v>
      </c>
      <c r="O588">
        <f t="shared" si="104"/>
        <v>0</v>
      </c>
    </row>
    <row r="589" spans="1:15" x14ac:dyDescent="0.2">
      <c r="A589" s="144" t="s">
        <v>20</v>
      </c>
      <c r="B589" s="144" t="s">
        <v>178</v>
      </c>
      <c r="C589" s="144" t="s">
        <v>42</v>
      </c>
      <c r="D589" s="144" t="s">
        <v>698</v>
      </c>
      <c r="E589" s="144">
        <v>313</v>
      </c>
      <c r="F589" s="144">
        <v>2</v>
      </c>
      <c r="G589" s="145">
        <f t="shared" si="105"/>
        <v>6.3897763578274758E-3</v>
      </c>
      <c r="H589" s="144">
        <v>0</v>
      </c>
      <c r="I589" s="144">
        <v>0</v>
      </c>
      <c r="J589" s="145">
        <v>0</v>
      </c>
      <c r="K589" s="144">
        <f t="shared" si="102"/>
        <v>313</v>
      </c>
      <c r="L589" s="144">
        <f t="shared" si="102"/>
        <v>2</v>
      </c>
      <c r="M589" s="145">
        <f t="shared" si="100"/>
        <v>6.3897763578274758E-3</v>
      </c>
      <c r="N589">
        <f t="shared" si="103"/>
        <v>0</v>
      </c>
      <c r="O589">
        <f t="shared" si="104"/>
        <v>0</v>
      </c>
    </row>
    <row r="590" spans="1:15" x14ac:dyDescent="0.2">
      <c r="A590" s="144" t="s">
        <v>39</v>
      </c>
      <c r="B590" s="144" t="s">
        <v>127</v>
      </c>
      <c r="C590" s="144" t="s">
        <v>72</v>
      </c>
      <c r="D590" s="144" t="s">
        <v>699</v>
      </c>
      <c r="E590" s="144">
        <v>1293</v>
      </c>
      <c r="F590" s="144">
        <v>6</v>
      </c>
      <c r="G590" s="145">
        <f t="shared" si="105"/>
        <v>4.6403712296983757E-3</v>
      </c>
      <c r="H590" s="144">
        <v>430</v>
      </c>
      <c r="I590" s="144">
        <v>5</v>
      </c>
      <c r="J590" s="145">
        <f>I590/H590</f>
        <v>1.1627906976744186E-2</v>
      </c>
      <c r="K590" s="144">
        <f t="shared" si="102"/>
        <v>1723</v>
      </c>
      <c r="L590" s="144">
        <f t="shared" si="102"/>
        <v>11</v>
      </c>
      <c r="M590" s="145">
        <f t="shared" si="100"/>
        <v>6.3842135809634359E-3</v>
      </c>
      <c r="N590">
        <f t="shared" si="103"/>
        <v>0</v>
      </c>
      <c r="O590">
        <f t="shared" si="104"/>
        <v>0</v>
      </c>
    </row>
    <row r="591" spans="1:15" x14ac:dyDescent="0.2">
      <c r="A591" s="144" t="s">
        <v>53</v>
      </c>
      <c r="B591" s="144" t="s">
        <v>130</v>
      </c>
      <c r="C591" s="144" t="s">
        <v>53</v>
      </c>
      <c r="D591" s="144" t="s">
        <v>700</v>
      </c>
      <c r="E591" s="144">
        <v>470</v>
      </c>
      <c r="F591" s="144">
        <v>3</v>
      </c>
      <c r="G591" s="145">
        <f t="shared" si="105"/>
        <v>6.382978723404255E-3</v>
      </c>
      <c r="H591" s="144">
        <v>0</v>
      </c>
      <c r="I591" s="144">
        <v>0</v>
      </c>
      <c r="J591" s="145">
        <v>0</v>
      </c>
      <c r="K591" s="144">
        <f t="shared" si="102"/>
        <v>470</v>
      </c>
      <c r="L591" s="144">
        <f t="shared" si="102"/>
        <v>3</v>
      </c>
      <c r="M591" s="145">
        <f t="shared" si="100"/>
        <v>6.382978723404255E-3</v>
      </c>
      <c r="N591">
        <f t="shared" si="103"/>
        <v>0</v>
      </c>
      <c r="O591">
        <f t="shared" si="104"/>
        <v>0</v>
      </c>
    </row>
    <row r="592" spans="1:15" x14ac:dyDescent="0.2">
      <c r="A592" s="144" t="s">
        <v>39</v>
      </c>
      <c r="B592" s="144" t="s">
        <v>127</v>
      </c>
      <c r="C592" s="144" t="s">
        <v>51</v>
      </c>
      <c r="D592" s="144" t="s">
        <v>701</v>
      </c>
      <c r="E592" s="144">
        <v>0</v>
      </c>
      <c r="F592" s="144">
        <v>0</v>
      </c>
      <c r="G592" s="145">
        <v>0</v>
      </c>
      <c r="H592" s="144">
        <v>157</v>
      </c>
      <c r="I592" s="144">
        <v>1</v>
      </c>
      <c r="J592" s="145">
        <f>I592/H592</f>
        <v>6.369426751592357E-3</v>
      </c>
      <c r="K592" s="144">
        <f t="shared" si="102"/>
        <v>157</v>
      </c>
      <c r="L592" s="144">
        <f t="shared" si="102"/>
        <v>1</v>
      </c>
      <c r="M592" s="145">
        <f t="shared" si="100"/>
        <v>6.369426751592357E-3</v>
      </c>
      <c r="N592">
        <f t="shared" si="103"/>
        <v>0</v>
      </c>
      <c r="O592">
        <f t="shared" si="104"/>
        <v>0</v>
      </c>
    </row>
    <row r="593" spans="1:15" x14ac:dyDescent="0.2">
      <c r="A593" s="144" t="s">
        <v>39</v>
      </c>
      <c r="B593" s="144" t="s">
        <v>127</v>
      </c>
      <c r="C593" s="144" t="s">
        <v>51</v>
      </c>
      <c r="D593" s="144" t="s">
        <v>702</v>
      </c>
      <c r="E593" s="144">
        <v>0</v>
      </c>
      <c r="F593" s="144">
        <v>0</v>
      </c>
      <c r="G593" s="145">
        <v>0</v>
      </c>
      <c r="H593" s="144">
        <v>157</v>
      </c>
      <c r="I593" s="144">
        <v>1</v>
      </c>
      <c r="J593" s="145">
        <f>I593/H593</f>
        <v>6.369426751592357E-3</v>
      </c>
      <c r="K593" s="144">
        <f t="shared" si="102"/>
        <v>157</v>
      </c>
      <c r="L593" s="144">
        <f t="shared" si="102"/>
        <v>1</v>
      </c>
      <c r="M593" s="145">
        <f t="shared" si="100"/>
        <v>6.369426751592357E-3</v>
      </c>
      <c r="N593">
        <f t="shared" si="103"/>
        <v>0</v>
      </c>
      <c r="O593">
        <f t="shared" si="104"/>
        <v>0</v>
      </c>
    </row>
    <row r="594" spans="1:15" x14ac:dyDescent="0.2">
      <c r="A594" s="144" t="s">
        <v>65</v>
      </c>
      <c r="B594" s="144" t="s">
        <v>137</v>
      </c>
      <c r="C594" s="144" t="s">
        <v>73</v>
      </c>
      <c r="D594" s="144" t="s">
        <v>703</v>
      </c>
      <c r="E594" s="144">
        <v>471</v>
      </c>
      <c r="F594" s="144">
        <v>3</v>
      </c>
      <c r="G594" s="145">
        <f t="shared" ref="G594:G619" si="106">F594/E594</f>
        <v>6.369426751592357E-3</v>
      </c>
      <c r="H594" s="144">
        <v>0</v>
      </c>
      <c r="I594" s="144">
        <v>0</v>
      </c>
      <c r="J594" s="145">
        <v>0</v>
      </c>
      <c r="K594" s="144">
        <f t="shared" si="102"/>
        <v>471</v>
      </c>
      <c r="L594" s="144">
        <f t="shared" si="102"/>
        <v>3</v>
      </c>
      <c r="M594" s="145">
        <f t="shared" si="100"/>
        <v>6.369426751592357E-3</v>
      </c>
      <c r="N594">
        <f t="shared" si="103"/>
        <v>0</v>
      </c>
      <c r="O594">
        <f t="shared" si="104"/>
        <v>0</v>
      </c>
    </row>
    <row r="595" spans="1:15" x14ac:dyDescent="0.2">
      <c r="A595" s="144" t="s">
        <v>65</v>
      </c>
      <c r="B595" s="144" t="s">
        <v>137</v>
      </c>
      <c r="C595" s="144" t="s">
        <v>73</v>
      </c>
      <c r="D595" s="144" t="s">
        <v>704</v>
      </c>
      <c r="E595" s="144">
        <v>474</v>
      </c>
      <c r="F595" s="144">
        <v>5</v>
      </c>
      <c r="G595" s="145">
        <f t="shared" si="106"/>
        <v>1.0548523206751054E-2</v>
      </c>
      <c r="H595" s="144">
        <v>311</v>
      </c>
      <c r="I595" s="144">
        <v>0</v>
      </c>
      <c r="J595" s="145">
        <f t="shared" ref="J595:J604" si="107">I595/H595</f>
        <v>0</v>
      </c>
      <c r="K595" s="144">
        <f t="shared" si="102"/>
        <v>785</v>
      </c>
      <c r="L595" s="144">
        <f t="shared" si="102"/>
        <v>5</v>
      </c>
      <c r="M595" s="145">
        <f t="shared" si="100"/>
        <v>6.369426751592357E-3</v>
      </c>
      <c r="N595">
        <f t="shared" si="103"/>
        <v>0</v>
      </c>
      <c r="O595">
        <f t="shared" si="104"/>
        <v>0</v>
      </c>
    </row>
    <row r="596" spans="1:15" x14ac:dyDescent="0.2">
      <c r="A596" s="144" t="s">
        <v>84</v>
      </c>
      <c r="B596" s="144" t="s">
        <v>178</v>
      </c>
      <c r="C596" s="144" t="s">
        <v>179</v>
      </c>
      <c r="D596" s="144" t="s">
        <v>705</v>
      </c>
      <c r="E596" s="144">
        <v>857</v>
      </c>
      <c r="F596" s="144">
        <v>6</v>
      </c>
      <c r="G596" s="145">
        <f t="shared" si="106"/>
        <v>7.0011668611435242E-3</v>
      </c>
      <c r="H596" s="144">
        <v>243</v>
      </c>
      <c r="I596" s="144">
        <v>1</v>
      </c>
      <c r="J596" s="145">
        <f t="shared" si="107"/>
        <v>4.11522633744856E-3</v>
      </c>
      <c r="K596" s="144">
        <f t="shared" si="102"/>
        <v>1100</v>
      </c>
      <c r="L596" s="144">
        <f t="shared" si="102"/>
        <v>7</v>
      </c>
      <c r="M596" s="145">
        <f t="shared" si="100"/>
        <v>6.3636363636363638E-3</v>
      </c>
      <c r="N596">
        <f t="shared" si="103"/>
        <v>0</v>
      </c>
      <c r="O596">
        <f t="shared" si="104"/>
        <v>0</v>
      </c>
    </row>
    <row r="597" spans="1:15" x14ac:dyDescent="0.2">
      <c r="A597" s="144" t="s">
        <v>40</v>
      </c>
      <c r="B597" s="144" t="s">
        <v>125</v>
      </c>
      <c r="C597" s="144" t="s">
        <v>40</v>
      </c>
      <c r="D597" s="144" t="s">
        <v>706</v>
      </c>
      <c r="E597" s="144">
        <v>369</v>
      </c>
      <c r="F597" s="144">
        <v>3</v>
      </c>
      <c r="G597" s="145">
        <f t="shared" si="106"/>
        <v>8.130081300813009E-3</v>
      </c>
      <c r="H597" s="144">
        <v>103</v>
      </c>
      <c r="I597" s="144">
        <v>0</v>
      </c>
      <c r="J597" s="145">
        <f t="shared" si="107"/>
        <v>0</v>
      </c>
      <c r="K597" s="144">
        <f t="shared" si="102"/>
        <v>472</v>
      </c>
      <c r="L597" s="144">
        <f t="shared" si="102"/>
        <v>3</v>
      </c>
      <c r="M597" s="145">
        <f t="shared" si="100"/>
        <v>6.3559322033898309E-3</v>
      </c>
      <c r="N597">
        <f t="shared" si="103"/>
        <v>0</v>
      </c>
      <c r="O597">
        <f t="shared" si="104"/>
        <v>0</v>
      </c>
    </row>
    <row r="598" spans="1:15" x14ac:dyDescent="0.2">
      <c r="A598" s="144" t="s">
        <v>39</v>
      </c>
      <c r="B598" s="144" t="s">
        <v>127</v>
      </c>
      <c r="C598" s="144" t="s">
        <v>66</v>
      </c>
      <c r="D598" s="144" t="s">
        <v>66</v>
      </c>
      <c r="E598" s="144">
        <v>19131</v>
      </c>
      <c r="F598" s="144">
        <v>112</v>
      </c>
      <c r="G598" s="145">
        <f t="shared" si="106"/>
        <v>5.8543724844493227E-3</v>
      </c>
      <c r="H598" s="144">
        <v>6484</v>
      </c>
      <c r="I598" s="144">
        <v>50</v>
      </c>
      <c r="J598" s="145">
        <f t="shared" si="107"/>
        <v>7.7112893275755705E-3</v>
      </c>
      <c r="K598" s="144">
        <f t="shared" si="102"/>
        <v>25615</v>
      </c>
      <c r="L598" s="144">
        <f t="shared" si="102"/>
        <v>162</v>
      </c>
      <c r="M598" s="145">
        <f t="shared" si="100"/>
        <v>6.3244192855748584E-3</v>
      </c>
      <c r="N598">
        <f t="shared" si="103"/>
        <v>0</v>
      </c>
      <c r="O598">
        <f t="shared" si="104"/>
        <v>0</v>
      </c>
    </row>
    <row r="599" spans="1:15" x14ac:dyDescent="0.2">
      <c r="A599" s="144" t="s">
        <v>49</v>
      </c>
      <c r="B599" s="144" t="s">
        <v>137</v>
      </c>
      <c r="C599" s="144" t="s">
        <v>74</v>
      </c>
      <c r="D599" s="144" t="s">
        <v>707</v>
      </c>
      <c r="E599" s="144">
        <v>306</v>
      </c>
      <c r="F599" s="144">
        <v>1</v>
      </c>
      <c r="G599" s="145">
        <f t="shared" si="106"/>
        <v>3.2679738562091504E-3</v>
      </c>
      <c r="H599" s="144">
        <v>169</v>
      </c>
      <c r="I599" s="144">
        <v>2</v>
      </c>
      <c r="J599" s="145">
        <f t="shared" si="107"/>
        <v>1.1834319526627219E-2</v>
      </c>
      <c r="K599" s="144">
        <f t="shared" si="102"/>
        <v>475</v>
      </c>
      <c r="L599" s="144">
        <f t="shared" si="102"/>
        <v>3</v>
      </c>
      <c r="M599" s="145">
        <f t="shared" si="100"/>
        <v>6.3157894736842104E-3</v>
      </c>
      <c r="N599">
        <f t="shared" si="103"/>
        <v>0</v>
      </c>
      <c r="O599">
        <f t="shared" si="104"/>
        <v>0</v>
      </c>
    </row>
    <row r="600" spans="1:15" x14ac:dyDescent="0.2">
      <c r="A600" s="144" t="s">
        <v>49</v>
      </c>
      <c r="B600" s="144" t="s">
        <v>137</v>
      </c>
      <c r="C600" s="144" t="s">
        <v>57</v>
      </c>
      <c r="D600" s="144" t="s">
        <v>708</v>
      </c>
      <c r="E600" s="144">
        <v>324</v>
      </c>
      <c r="F600" s="144">
        <v>2</v>
      </c>
      <c r="G600" s="145">
        <f t="shared" si="106"/>
        <v>6.1728395061728392E-3</v>
      </c>
      <c r="H600" s="144">
        <v>151</v>
      </c>
      <c r="I600" s="144">
        <v>1</v>
      </c>
      <c r="J600" s="145">
        <f t="shared" si="107"/>
        <v>6.6225165562913907E-3</v>
      </c>
      <c r="K600" s="144">
        <f t="shared" si="102"/>
        <v>475</v>
      </c>
      <c r="L600" s="144">
        <f t="shared" si="102"/>
        <v>3</v>
      </c>
      <c r="M600" s="145">
        <f t="shared" si="100"/>
        <v>6.3157894736842104E-3</v>
      </c>
      <c r="N600">
        <f t="shared" si="103"/>
        <v>0</v>
      </c>
      <c r="O600">
        <f t="shared" si="104"/>
        <v>0</v>
      </c>
    </row>
    <row r="601" spans="1:15" x14ac:dyDescent="0.2">
      <c r="A601" s="144" t="s">
        <v>59</v>
      </c>
      <c r="B601" s="144" t="s">
        <v>130</v>
      </c>
      <c r="C601" s="144" t="s">
        <v>360</v>
      </c>
      <c r="D601" s="144" t="s">
        <v>709</v>
      </c>
      <c r="E601" s="144">
        <v>108</v>
      </c>
      <c r="F601" s="144">
        <v>1</v>
      </c>
      <c r="G601" s="145">
        <f t="shared" si="106"/>
        <v>9.2592592592592587E-3</v>
      </c>
      <c r="H601" s="144">
        <v>51</v>
      </c>
      <c r="I601" s="144">
        <v>0</v>
      </c>
      <c r="J601" s="145">
        <f t="shared" si="107"/>
        <v>0</v>
      </c>
      <c r="K601" s="144">
        <f t="shared" si="102"/>
        <v>159</v>
      </c>
      <c r="L601" s="144">
        <f t="shared" si="102"/>
        <v>1</v>
      </c>
      <c r="M601" s="145">
        <f t="shared" si="100"/>
        <v>6.2893081761006293E-3</v>
      </c>
      <c r="N601">
        <f t="shared" si="103"/>
        <v>0</v>
      </c>
      <c r="O601">
        <f t="shared" si="104"/>
        <v>0</v>
      </c>
    </row>
    <row r="602" spans="1:15" x14ac:dyDescent="0.2">
      <c r="A602" s="144" t="s">
        <v>36</v>
      </c>
      <c r="B602" s="144" t="s">
        <v>214</v>
      </c>
      <c r="C602" s="144" t="s">
        <v>48</v>
      </c>
      <c r="D602" s="144" t="s">
        <v>710</v>
      </c>
      <c r="E602" s="144">
        <v>1023</v>
      </c>
      <c r="F602" s="144">
        <v>8</v>
      </c>
      <c r="G602" s="145">
        <f t="shared" si="106"/>
        <v>7.8201368523949169E-3</v>
      </c>
      <c r="H602" s="144">
        <v>409</v>
      </c>
      <c r="I602" s="144">
        <v>1</v>
      </c>
      <c r="J602" s="145">
        <f t="shared" si="107"/>
        <v>2.4449877750611247E-3</v>
      </c>
      <c r="K602" s="144">
        <f t="shared" si="102"/>
        <v>1432</v>
      </c>
      <c r="L602" s="144">
        <f t="shared" si="102"/>
        <v>9</v>
      </c>
      <c r="M602" s="145">
        <f t="shared" si="100"/>
        <v>6.2849162011173187E-3</v>
      </c>
      <c r="N602">
        <f t="shared" si="103"/>
        <v>0</v>
      </c>
      <c r="O602">
        <f t="shared" si="104"/>
        <v>0</v>
      </c>
    </row>
    <row r="603" spans="1:15" x14ac:dyDescent="0.2">
      <c r="A603" s="144" t="s">
        <v>59</v>
      </c>
      <c r="B603" s="144" t="s">
        <v>130</v>
      </c>
      <c r="C603" s="144" t="s">
        <v>67</v>
      </c>
      <c r="D603" s="144" t="s">
        <v>711</v>
      </c>
      <c r="E603" s="144">
        <v>831</v>
      </c>
      <c r="F603" s="144">
        <v>2</v>
      </c>
      <c r="G603" s="145">
        <f t="shared" si="106"/>
        <v>2.4067388688327317E-3</v>
      </c>
      <c r="H603" s="144">
        <v>442</v>
      </c>
      <c r="I603" s="144">
        <v>6</v>
      </c>
      <c r="J603" s="145">
        <f t="shared" si="107"/>
        <v>1.3574660633484163E-2</v>
      </c>
      <c r="K603" s="144">
        <f t="shared" si="102"/>
        <v>1273</v>
      </c>
      <c r="L603" s="144">
        <f t="shared" si="102"/>
        <v>8</v>
      </c>
      <c r="M603" s="145">
        <f t="shared" si="100"/>
        <v>6.2843676355066776E-3</v>
      </c>
      <c r="N603">
        <f t="shared" si="103"/>
        <v>0</v>
      </c>
      <c r="O603">
        <f t="shared" si="104"/>
        <v>0</v>
      </c>
    </row>
    <row r="604" spans="1:15" x14ac:dyDescent="0.2">
      <c r="A604" s="144" t="s">
        <v>6</v>
      </c>
      <c r="B604" s="144" t="s">
        <v>125</v>
      </c>
      <c r="C604" s="144" t="s">
        <v>58</v>
      </c>
      <c r="D604" s="144" t="s">
        <v>712</v>
      </c>
      <c r="E604" s="144">
        <v>505</v>
      </c>
      <c r="F604" s="144">
        <v>4</v>
      </c>
      <c r="G604" s="145">
        <f t="shared" si="106"/>
        <v>7.9207920792079209E-3</v>
      </c>
      <c r="H604" s="144">
        <v>451</v>
      </c>
      <c r="I604" s="144">
        <v>2</v>
      </c>
      <c r="J604" s="145">
        <f t="shared" si="107"/>
        <v>4.434589800443459E-3</v>
      </c>
      <c r="K604" s="144">
        <f t="shared" si="102"/>
        <v>956</v>
      </c>
      <c r="L604" s="144">
        <f t="shared" si="102"/>
        <v>6</v>
      </c>
      <c r="M604" s="145">
        <f t="shared" si="100"/>
        <v>6.2761506276150627E-3</v>
      </c>
      <c r="N604">
        <f t="shared" si="103"/>
        <v>0</v>
      </c>
      <c r="O604">
        <f t="shared" si="104"/>
        <v>0</v>
      </c>
    </row>
    <row r="605" spans="1:15" x14ac:dyDescent="0.2">
      <c r="A605" s="144" t="s">
        <v>49</v>
      </c>
      <c r="B605" s="144" t="s">
        <v>137</v>
      </c>
      <c r="C605" s="144" t="s">
        <v>74</v>
      </c>
      <c r="D605" s="144" t="s">
        <v>713</v>
      </c>
      <c r="E605" s="144">
        <v>478</v>
      </c>
      <c r="F605" s="144">
        <v>3</v>
      </c>
      <c r="G605" s="145">
        <f t="shared" si="106"/>
        <v>6.2761506276150627E-3</v>
      </c>
      <c r="H605" s="144">
        <v>0</v>
      </c>
      <c r="I605" s="144">
        <v>0</v>
      </c>
      <c r="J605" s="145">
        <v>0</v>
      </c>
      <c r="K605" s="144">
        <f t="shared" si="102"/>
        <v>478</v>
      </c>
      <c r="L605" s="144">
        <f t="shared" si="102"/>
        <v>3</v>
      </c>
      <c r="M605" s="145">
        <f t="shared" si="100"/>
        <v>6.2761506276150627E-3</v>
      </c>
      <c r="N605">
        <f t="shared" si="103"/>
        <v>0</v>
      </c>
      <c r="O605">
        <f t="shared" si="104"/>
        <v>0</v>
      </c>
    </row>
    <row r="606" spans="1:15" x14ac:dyDescent="0.2">
      <c r="A606" s="144" t="s">
        <v>59</v>
      </c>
      <c r="B606" s="144" t="s">
        <v>130</v>
      </c>
      <c r="C606" s="144" t="s">
        <v>67</v>
      </c>
      <c r="D606" s="144" t="s">
        <v>714</v>
      </c>
      <c r="E606" s="144">
        <v>482</v>
      </c>
      <c r="F606" s="144">
        <v>4</v>
      </c>
      <c r="G606" s="145">
        <f t="shared" si="106"/>
        <v>8.2987551867219917E-3</v>
      </c>
      <c r="H606" s="144">
        <v>156</v>
      </c>
      <c r="I606" s="144">
        <v>0</v>
      </c>
      <c r="J606" s="145">
        <f>I606/H606</f>
        <v>0</v>
      </c>
      <c r="K606" s="144">
        <f t="shared" si="102"/>
        <v>638</v>
      </c>
      <c r="L606" s="144">
        <f t="shared" si="102"/>
        <v>4</v>
      </c>
      <c r="M606" s="145">
        <f t="shared" si="100"/>
        <v>6.269592476489028E-3</v>
      </c>
      <c r="N606">
        <f t="shared" si="103"/>
        <v>0</v>
      </c>
      <c r="O606">
        <f t="shared" si="104"/>
        <v>0</v>
      </c>
    </row>
    <row r="607" spans="1:15" x14ac:dyDescent="0.2">
      <c r="A607" s="144" t="s">
        <v>36</v>
      </c>
      <c r="B607" s="144" t="s">
        <v>214</v>
      </c>
      <c r="C607" s="144" t="s">
        <v>52</v>
      </c>
      <c r="D607" s="144" t="s">
        <v>52</v>
      </c>
      <c r="E607" s="144">
        <v>9181</v>
      </c>
      <c r="F607" s="144">
        <v>64</v>
      </c>
      <c r="G607" s="145">
        <f t="shared" si="106"/>
        <v>6.9709182006317391E-3</v>
      </c>
      <c r="H607" s="144">
        <v>3270</v>
      </c>
      <c r="I607" s="144">
        <v>14</v>
      </c>
      <c r="J607" s="145">
        <f>I607/H607</f>
        <v>4.2813455657492354E-3</v>
      </c>
      <c r="K607" s="144">
        <f t="shared" si="102"/>
        <v>12451</v>
      </c>
      <c r="L607" s="144">
        <f t="shared" si="102"/>
        <v>78</v>
      </c>
      <c r="M607" s="145">
        <f t="shared" si="100"/>
        <v>6.2645570636896634E-3</v>
      </c>
      <c r="N607">
        <f t="shared" si="103"/>
        <v>0</v>
      </c>
      <c r="O607">
        <f t="shared" si="104"/>
        <v>0</v>
      </c>
    </row>
    <row r="608" spans="1:15" x14ac:dyDescent="0.2">
      <c r="A608" s="144" t="s">
        <v>53</v>
      </c>
      <c r="B608" s="144" t="s">
        <v>130</v>
      </c>
      <c r="C608" s="144" t="s">
        <v>81</v>
      </c>
      <c r="D608" s="144" t="s">
        <v>715</v>
      </c>
      <c r="E608" s="144">
        <v>794</v>
      </c>
      <c r="F608" s="144">
        <v>6</v>
      </c>
      <c r="G608" s="145">
        <f t="shared" si="106"/>
        <v>7.556675062972292E-3</v>
      </c>
      <c r="H608" s="144">
        <v>325</v>
      </c>
      <c r="I608" s="144">
        <v>1</v>
      </c>
      <c r="J608" s="145">
        <f>I608/H608</f>
        <v>3.0769230769230769E-3</v>
      </c>
      <c r="K608" s="144">
        <f t="shared" si="102"/>
        <v>1119</v>
      </c>
      <c r="L608" s="144">
        <f t="shared" si="102"/>
        <v>7</v>
      </c>
      <c r="M608" s="145">
        <f t="shared" si="100"/>
        <v>6.2555853440571943E-3</v>
      </c>
      <c r="N608">
        <f t="shared" si="103"/>
        <v>0</v>
      </c>
      <c r="O608">
        <f t="shared" si="104"/>
        <v>0</v>
      </c>
    </row>
    <row r="609" spans="1:15" x14ac:dyDescent="0.2">
      <c r="A609" s="144" t="s">
        <v>53</v>
      </c>
      <c r="B609" s="144" t="s">
        <v>130</v>
      </c>
      <c r="C609" s="144" t="s">
        <v>63</v>
      </c>
      <c r="D609" s="144" t="s">
        <v>716</v>
      </c>
      <c r="E609" s="144">
        <v>568</v>
      </c>
      <c r="F609" s="144">
        <v>2</v>
      </c>
      <c r="G609" s="145">
        <f t="shared" si="106"/>
        <v>3.5211267605633804E-3</v>
      </c>
      <c r="H609" s="144">
        <v>232</v>
      </c>
      <c r="I609" s="144">
        <v>3</v>
      </c>
      <c r="J609" s="145">
        <f>I609/H609</f>
        <v>1.2931034482758621E-2</v>
      </c>
      <c r="K609" s="144">
        <f t="shared" si="102"/>
        <v>800</v>
      </c>
      <c r="L609" s="144">
        <f t="shared" si="102"/>
        <v>5</v>
      </c>
      <c r="M609" s="145">
        <f t="shared" si="100"/>
        <v>6.2500000000000003E-3</v>
      </c>
      <c r="N609">
        <f t="shared" si="103"/>
        <v>0</v>
      </c>
      <c r="O609">
        <f t="shared" si="104"/>
        <v>0</v>
      </c>
    </row>
    <row r="610" spans="1:15" x14ac:dyDescent="0.2">
      <c r="A610" s="144" t="s">
        <v>65</v>
      </c>
      <c r="B610" s="144" t="s">
        <v>142</v>
      </c>
      <c r="C610" s="144" t="s">
        <v>65</v>
      </c>
      <c r="D610" s="144" t="s">
        <v>65</v>
      </c>
      <c r="E610" s="144">
        <v>10469</v>
      </c>
      <c r="F610" s="144">
        <v>58</v>
      </c>
      <c r="G610" s="145">
        <f t="shared" si="106"/>
        <v>5.5401662049861496E-3</v>
      </c>
      <c r="H610" s="144">
        <v>3773</v>
      </c>
      <c r="I610" s="144">
        <v>31</v>
      </c>
      <c r="J610" s="145">
        <f>I610/H610</f>
        <v>8.2162735223959716E-3</v>
      </c>
      <c r="K610" s="144">
        <f t="shared" si="102"/>
        <v>14242</v>
      </c>
      <c r="L610" s="144">
        <f t="shared" si="102"/>
        <v>89</v>
      </c>
      <c r="M610" s="145">
        <f t="shared" si="100"/>
        <v>6.2491223142817024E-3</v>
      </c>
      <c r="N610">
        <f t="shared" si="103"/>
        <v>0</v>
      </c>
      <c r="O610">
        <f t="shared" si="104"/>
        <v>0</v>
      </c>
    </row>
    <row r="611" spans="1:15" x14ac:dyDescent="0.2">
      <c r="A611" s="144" t="s">
        <v>84</v>
      </c>
      <c r="B611" s="144" t="s">
        <v>178</v>
      </c>
      <c r="C611" s="144" t="s">
        <v>179</v>
      </c>
      <c r="D611" s="144" t="s">
        <v>717</v>
      </c>
      <c r="E611" s="144">
        <v>641</v>
      </c>
      <c r="F611" s="144">
        <v>4</v>
      </c>
      <c r="G611" s="145">
        <f t="shared" si="106"/>
        <v>6.2402496099843996E-3</v>
      </c>
      <c r="H611" s="144">
        <v>0</v>
      </c>
      <c r="I611" s="144">
        <v>0</v>
      </c>
      <c r="J611" s="145">
        <v>0</v>
      </c>
      <c r="K611" s="144">
        <f t="shared" si="102"/>
        <v>641</v>
      </c>
      <c r="L611" s="144">
        <f t="shared" si="102"/>
        <v>4</v>
      </c>
      <c r="M611" s="145">
        <f t="shared" si="100"/>
        <v>6.2402496099843996E-3</v>
      </c>
      <c r="N611">
        <f t="shared" si="103"/>
        <v>0</v>
      </c>
      <c r="O611">
        <f t="shared" si="104"/>
        <v>0</v>
      </c>
    </row>
    <row r="612" spans="1:15" x14ac:dyDescent="0.2">
      <c r="A612" s="144" t="s">
        <v>36</v>
      </c>
      <c r="B612" s="144" t="s">
        <v>214</v>
      </c>
      <c r="C612" s="144" t="s">
        <v>48</v>
      </c>
      <c r="D612" s="144" t="s">
        <v>718</v>
      </c>
      <c r="E612" s="144">
        <v>963</v>
      </c>
      <c r="F612" s="144">
        <v>6</v>
      </c>
      <c r="G612" s="145">
        <f t="shared" si="106"/>
        <v>6.2305295950155761E-3</v>
      </c>
      <c r="H612" s="144">
        <v>0</v>
      </c>
      <c r="I612" s="144">
        <v>0</v>
      </c>
      <c r="J612" s="145">
        <v>0</v>
      </c>
      <c r="K612" s="144">
        <f t="shared" si="102"/>
        <v>963</v>
      </c>
      <c r="L612" s="144">
        <f t="shared" si="102"/>
        <v>6</v>
      </c>
      <c r="M612" s="145">
        <f t="shared" si="100"/>
        <v>6.2305295950155761E-3</v>
      </c>
      <c r="N612">
        <f t="shared" si="103"/>
        <v>0</v>
      </c>
      <c r="O612">
        <f t="shared" si="104"/>
        <v>0</v>
      </c>
    </row>
    <row r="613" spans="1:15" x14ac:dyDescent="0.2">
      <c r="A613" s="144" t="s">
        <v>40</v>
      </c>
      <c r="B613" s="144" t="s">
        <v>127</v>
      </c>
      <c r="C613" s="144" t="s">
        <v>69</v>
      </c>
      <c r="D613" s="144" t="s">
        <v>719</v>
      </c>
      <c r="E613" s="144">
        <v>285</v>
      </c>
      <c r="F613" s="144">
        <v>2</v>
      </c>
      <c r="G613" s="145">
        <f t="shared" si="106"/>
        <v>7.0175438596491229E-3</v>
      </c>
      <c r="H613" s="144">
        <v>36</v>
      </c>
      <c r="I613" s="144">
        <v>0</v>
      </c>
      <c r="J613" s="145">
        <f t="shared" ref="J613:J628" si="108">I613/H613</f>
        <v>0</v>
      </c>
      <c r="K613" s="144">
        <f t="shared" si="102"/>
        <v>321</v>
      </c>
      <c r="L613" s="144">
        <f t="shared" si="102"/>
        <v>2</v>
      </c>
      <c r="M613" s="145">
        <f t="shared" si="100"/>
        <v>6.2305295950155761E-3</v>
      </c>
      <c r="N613">
        <f t="shared" si="103"/>
        <v>0</v>
      </c>
      <c r="O613">
        <f t="shared" si="104"/>
        <v>0</v>
      </c>
    </row>
    <row r="614" spans="1:15" x14ac:dyDescent="0.2">
      <c r="A614" s="144" t="s">
        <v>53</v>
      </c>
      <c r="B614" s="144" t="s">
        <v>130</v>
      </c>
      <c r="C614" s="144" t="s">
        <v>53</v>
      </c>
      <c r="D614" s="144" t="s">
        <v>720</v>
      </c>
      <c r="E614" s="144">
        <v>869</v>
      </c>
      <c r="F614" s="144">
        <v>5</v>
      </c>
      <c r="G614" s="145">
        <f t="shared" si="106"/>
        <v>5.7537399309551211E-3</v>
      </c>
      <c r="H614" s="144">
        <v>415</v>
      </c>
      <c r="I614" s="144">
        <v>3</v>
      </c>
      <c r="J614" s="145">
        <f t="shared" si="108"/>
        <v>7.2289156626506026E-3</v>
      </c>
      <c r="K614" s="144">
        <f t="shared" si="102"/>
        <v>1284</v>
      </c>
      <c r="L614" s="144">
        <f t="shared" si="102"/>
        <v>8</v>
      </c>
      <c r="M614" s="145">
        <f t="shared" si="100"/>
        <v>6.2305295950155761E-3</v>
      </c>
      <c r="N614">
        <f t="shared" si="103"/>
        <v>0</v>
      </c>
      <c r="O614">
        <f t="shared" si="104"/>
        <v>0</v>
      </c>
    </row>
    <row r="615" spans="1:15" x14ac:dyDescent="0.2">
      <c r="A615" s="144" t="s">
        <v>39</v>
      </c>
      <c r="B615" s="144" t="s">
        <v>127</v>
      </c>
      <c r="C615" s="144" t="s">
        <v>80</v>
      </c>
      <c r="D615" s="144" t="s">
        <v>721</v>
      </c>
      <c r="E615" s="144">
        <v>384</v>
      </c>
      <c r="F615" s="144">
        <v>1</v>
      </c>
      <c r="G615" s="145">
        <f t="shared" si="106"/>
        <v>2.6041666666666665E-3</v>
      </c>
      <c r="H615" s="144">
        <v>259</v>
      </c>
      <c r="I615" s="144">
        <v>3</v>
      </c>
      <c r="J615" s="145">
        <f t="shared" si="108"/>
        <v>1.1583011583011582E-2</v>
      </c>
      <c r="K615" s="144">
        <f t="shared" si="102"/>
        <v>643</v>
      </c>
      <c r="L615" s="144">
        <f t="shared" si="102"/>
        <v>4</v>
      </c>
      <c r="M615" s="145">
        <f t="shared" si="100"/>
        <v>6.2208398133748056E-3</v>
      </c>
      <c r="N615">
        <f t="shared" si="103"/>
        <v>0</v>
      </c>
      <c r="O615">
        <f t="shared" si="104"/>
        <v>0</v>
      </c>
    </row>
    <row r="616" spans="1:15" x14ac:dyDescent="0.2">
      <c r="A616" s="144" t="s">
        <v>49</v>
      </c>
      <c r="B616" s="144" t="s">
        <v>137</v>
      </c>
      <c r="C616" s="144" t="s">
        <v>49</v>
      </c>
      <c r="D616" s="144" t="s">
        <v>722</v>
      </c>
      <c r="E616" s="144">
        <v>363</v>
      </c>
      <c r="F616" s="144">
        <v>2</v>
      </c>
      <c r="G616" s="145">
        <f t="shared" si="106"/>
        <v>5.5096418732782371E-3</v>
      </c>
      <c r="H616" s="144">
        <v>120</v>
      </c>
      <c r="I616" s="144">
        <v>1</v>
      </c>
      <c r="J616" s="145">
        <f t="shared" si="108"/>
        <v>8.3333333333333332E-3</v>
      </c>
      <c r="K616" s="144">
        <f t="shared" si="102"/>
        <v>483</v>
      </c>
      <c r="L616" s="144">
        <f t="shared" si="102"/>
        <v>3</v>
      </c>
      <c r="M616" s="145">
        <f t="shared" si="100"/>
        <v>6.2111801242236021E-3</v>
      </c>
      <c r="N616">
        <f t="shared" si="103"/>
        <v>0</v>
      </c>
      <c r="O616">
        <f t="shared" si="104"/>
        <v>0</v>
      </c>
    </row>
    <row r="617" spans="1:15" x14ac:dyDescent="0.2">
      <c r="A617" s="144" t="s">
        <v>49</v>
      </c>
      <c r="B617" s="144" t="s">
        <v>137</v>
      </c>
      <c r="C617" s="144" t="s">
        <v>49</v>
      </c>
      <c r="D617" s="144" t="s">
        <v>723</v>
      </c>
      <c r="E617" s="144">
        <v>477</v>
      </c>
      <c r="F617" s="144">
        <v>3</v>
      </c>
      <c r="G617" s="145">
        <f t="shared" si="106"/>
        <v>6.2893081761006293E-3</v>
      </c>
      <c r="H617" s="144">
        <v>168</v>
      </c>
      <c r="I617" s="144">
        <v>1</v>
      </c>
      <c r="J617" s="145">
        <f t="shared" si="108"/>
        <v>5.9523809523809521E-3</v>
      </c>
      <c r="K617" s="144">
        <f t="shared" si="102"/>
        <v>645</v>
      </c>
      <c r="L617" s="144">
        <f t="shared" si="102"/>
        <v>4</v>
      </c>
      <c r="M617" s="145">
        <f t="shared" si="100"/>
        <v>6.2015503875968991E-3</v>
      </c>
      <c r="N617">
        <f t="shared" si="103"/>
        <v>0</v>
      </c>
      <c r="O617">
        <f t="shared" si="104"/>
        <v>0</v>
      </c>
    </row>
    <row r="618" spans="1:15" x14ac:dyDescent="0.2">
      <c r="A618" s="144" t="s">
        <v>40</v>
      </c>
      <c r="B618" s="144" t="s">
        <v>125</v>
      </c>
      <c r="C618" s="144" t="s">
        <v>40</v>
      </c>
      <c r="D618" s="144" t="s">
        <v>724</v>
      </c>
      <c r="E618" s="144">
        <v>469</v>
      </c>
      <c r="F618" s="144">
        <v>3</v>
      </c>
      <c r="G618" s="145">
        <f t="shared" si="106"/>
        <v>6.3965884861407248E-3</v>
      </c>
      <c r="H618" s="144">
        <v>338</v>
      </c>
      <c r="I618" s="144">
        <v>2</v>
      </c>
      <c r="J618" s="145">
        <f t="shared" si="108"/>
        <v>5.9171597633136093E-3</v>
      </c>
      <c r="K618" s="144">
        <f t="shared" si="102"/>
        <v>807</v>
      </c>
      <c r="L618" s="144">
        <f t="shared" si="102"/>
        <v>5</v>
      </c>
      <c r="M618" s="145">
        <f t="shared" si="100"/>
        <v>6.1957868649318466E-3</v>
      </c>
      <c r="N618">
        <f t="shared" si="103"/>
        <v>0</v>
      </c>
      <c r="O618">
        <f t="shared" si="104"/>
        <v>0</v>
      </c>
    </row>
    <row r="619" spans="1:15" x14ac:dyDescent="0.2">
      <c r="A619" s="144" t="s">
        <v>65</v>
      </c>
      <c r="B619" s="144" t="s">
        <v>142</v>
      </c>
      <c r="C619" s="144" t="s">
        <v>65</v>
      </c>
      <c r="D619" s="144" t="s">
        <v>725</v>
      </c>
      <c r="E619" s="144">
        <v>696</v>
      </c>
      <c r="F619" s="144">
        <v>4</v>
      </c>
      <c r="G619" s="145">
        <f t="shared" si="106"/>
        <v>5.7471264367816091E-3</v>
      </c>
      <c r="H619" s="144">
        <v>273</v>
      </c>
      <c r="I619" s="144">
        <v>2</v>
      </c>
      <c r="J619" s="145">
        <f t="shared" si="108"/>
        <v>7.326007326007326E-3</v>
      </c>
      <c r="K619" s="144">
        <f t="shared" si="102"/>
        <v>969</v>
      </c>
      <c r="L619" s="144">
        <f t="shared" si="102"/>
        <v>6</v>
      </c>
      <c r="M619" s="145">
        <f t="shared" si="100"/>
        <v>6.1919504643962852E-3</v>
      </c>
      <c r="N619">
        <f t="shared" si="103"/>
        <v>0</v>
      </c>
      <c r="O619">
        <f t="shared" si="104"/>
        <v>0</v>
      </c>
    </row>
    <row r="620" spans="1:15" x14ac:dyDescent="0.2">
      <c r="A620" s="144" t="s">
        <v>39</v>
      </c>
      <c r="B620" s="144" t="s">
        <v>127</v>
      </c>
      <c r="C620" s="144" t="s">
        <v>39</v>
      </c>
      <c r="D620" s="144" t="s">
        <v>726</v>
      </c>
      <c r="E620" s="144">
        <v>0</v>
      </c>
      <c r="F620" s="144">
        <v>0</v>
      </c>
      <c r="G620" s="145">
        <v>0</v>
      </c>
      <c r="H620" s="144">
        <v>323</v>
      </c>
      <c r="I620" s="144">
        <v>2</v>
      </c>
      <c r="J620" s="145">
        <f t="shared" si="108"/>
        <v>6.1919504643962852E-3</v>
      </c>
      <c r="K620" s="144">
        <f t="shared" si="102"/>
        <v>323</v>
      </c>
      <c r="L620" s="144">
        <f t="shared" si="102"/>
        <v>2</v>
      </c>
      <c r="M620" s="145">
        <f t="shared" si="100"/>
        <v>6.1919504643962852E-3</v>
      </c>
      <c r="N620">
        <f t="shared" si="103"/>
        <v>0</v>
      </c>
      <c r="O620">
        <f t="shared" si="104"/>
        <v>0</v>
      </c>
    </row>
    <row r="621" spans="1:15" x14ac:dyDescent="0.2">
      <c r="A621" s="144" t="s">
        <v>49</v>
      </c>
      <c r="B621" s="144" t="s">
        <v>137</v>
      </c>
      <c r="C621" s="144" t="s">
        <v>57</v>
      </c>
      <c r="D621" s="144" t="s">
        <v>727</v>
      </c>
      <c r="E621" s="144">
        <v>830</v>
      </c>
      <c r="F621" s="144">
        <v>6</v>
      </c>
      <c r="G621" s="145">
        <f t="shared" ref="G621:G650" si="109">F621/E621</f>
        <v>7.2289156626506026E-3</v>
      </c>
      <c r="H621" s="144">
        <v>301</v>
      </c>
      <c r="I621" s="144">
        <v>1</v>
      </c>
      <c r="J621" s="145">
        <f t="shared" si="108"/>
        <v>3.3222591362126247E-3</v>
      </c>
      <c r="K621" s="144">
        <f t="shared" si="102"/>
        <v>1131</v>
      </c>
      <c r="L621" s="144">
        <f t="shared" si="102"/>
        <v>7</v>
      </c>
      <c r="M621" s="145">
        <f t="shared" si="100"/>
        <v>6.18921308576481E-3</v>
      </c>
      <c r="N621">
        <f t="shared" si="103"/>
        <v>0</v>
      </c>
      <c r="O621">
        <f t="shared" si="104"/>
        <v>0</v>
      </c>
    </row>
    <row r="622" spans="1:15" x14ac:dyDescent="0.2">
      <c r="A622" s="144" t="s">
        <v>39</v>
      </c>
      <c r="B622" s="144" t="s">
        <v>127</v>
      </c>
      <c r="C622" s="144" t="s">
        <v>80</v>
      </c>
      <c r="D622" s="144" t="s">
        <v>728</v>
      </c>
      <c r="E622" s="144">
        <v>1166</v>
      </c>
      <c r="F622" s="144">
        <v>5</v>
      </c>
      <c r="G622" s="145">
        <f t="shared" si="109"/>
        <v>4.2881646655231562E-3</v>
      </c>
      <c r="H622" s="144">
        <v>291</v>
      </c>
      <c r="I622" s="144">
        <v>4</v>
      </c>
      <c r="J622" s="145">
        <f t="shared" si="108"/>
        <v>1.3745704467353952E-2</v>
      </c>
      <c r="K622" s="144">
        <f t="shared" si="102"/>
        <v>1457</v>
      </c>
      <c r="L622" s="144">
        <f t="shared" si="102"/>
        <v>9</v>
      </c>
      <c r="M622" s="145">
        <f t="shared" si="100"/>
        <v>6.1770761839396015E-3</v>
      </c>
      <c r="N622">
        <f t="shared" si="103"/>
        <v>0</v>
      </c>
      <c r="O622">
        <f t="shared" si="104"/>
        <v>0</v>
      </c>
    </row>
    <row r="623" spans="1:15" x14ac:dyDescent="0.2">
      <c r="A623" s="144" t="s">
        <v>84</v>
      </c>
      <c r="B623" s="144" t="s">
        <v>178</v>
      </c>
      <c r="C623" s="144" t="s">
        <v>179</v>
      </c>
      <c r="D623" s="144" t="s">
        <v>729</v>
      </c>
      <c r="E623" s="144">
        <v>1412</v>
      </c>
      <c r="F623" s="144">
        <v>10</v>
      </c>
      <c r="G623" s="145">
        <f t="shared" si="109"/>
        <v>7.0821529745042494E-3</v>
      </c>
      <c r="H623" s="144">
        <v>698</v>
      </c>
      <c r="I623" s="144">
        <v>3</v>
      </c>
      <c r="J623" s="145">
        <f t="shared" si="108"/>
        <v>4.2979942693409743E-3</v>
      </c>
      <c r="K623" s="144">
        <f t="shared" si="102"/>
        <v>2110</v>
      </c>
      <c r="L623" s="144">
        <f t="shared" si="102"/>
        <v>13</v>
      </c>
      <c r="M623" s="145">
        <f t="shared" si="100"/>
        <v>6.1611374407582941E-3</v>
      </c>
      <c r="N623">
        <f t="shared" si="103"/>
        <v>0</v>
      </c>
      <c r="O623">
        <f t="shared" si="104"/>
        <v>0</v>
      </c>
    </row>
    <row r="624" spans="1:15" x14ac:dyDescent="0.2">
      <c r="A624" s="144" t="s">
        <v>36</v>
      </c>
      <c r="B624" s="144" t="s">
        <v>214</v>
      </c>
      <c r="C624" s="144" t="s">
        <v>52</v>
      </c>
      <c r="D624" s="144" t="s">
        <v>730</v>
      </c>
      <c r="E624" s="144">
        <v>1001</v>
      </c>
      <c r="F624" s="144">
        <v>7</v>
      </c>
      <c r="G624" s="145">
        <f t="shared" si="109"/>
        <v>6.993006993006993E-3</v>
      </c>
      <c r="H624" s="144">
        <v>305</v>
      </c>
      <c r="I624" s="144">
        <v>1</v>
      </c>
      <c r="J624" s="145">
        <f t="shared" si="108"/>
        <v>3.2786885245901639E-3</v>
      </c>
      <c r="K624" s="144">
        <f t="shared" si="102"/>
        <v>1306</v>
      </c>
      <c r="L624" s="144">
        <f t="shared" si="102"/>
        <v>8</v>
      </c>
      <c r="M624" s="145">
        <f t="shared" si="100"/>
        <v>6.1255742725880554E-3</v>
      </c>
      <c r="N624">
        <f t="shared" si="103"/>
        <v>0</v>
      </c>
      <c r="O624">
        <f t="shared" si="104"/>
        <v>0</v>
      </c>
    </row>
    <row r="625" spans="1:15" x14ac:dyDescent="0.2">
      <c r="A625" s="144" t="s">
        <v>36</v>
      </c>
      <c r="B625" s="144" t="s">
        <v>214</v>
      </c>
      <c r="C625" s="144" t="s">
        <v>47</v>
      </c>
      <c r="D625" s="144" t="s">
        <v>731</v>
      </c>
      <c r="E625" s="144">
        <v>1077</v>
      </c>
      <c r="F625" s="144">
        <v>7</v>
      </c>
      <c r="G625" s="145">
        <f t="shared" si="109"/>
        <v>6.4995357474466105E-3</v>
      </c>
      <c r="H625" s="144">
        <v>556</v>
      </c>
      <c r="I625" s="144">
        <v>3</v>
      </c>
      <c r="J625" s="145">
        <f t="shared" si="108"/>
        <v>5.3956834532374104E-3</v>
      </c>
      <c r="K625" s="144">
        <f t="shared" si="102"/>
        <v>1633</v>
      </c>
      <c r="L625" s="144">
        <f t="shared" si="102"/>
        <v>10</v>
      </c>
      <c r="M625" s="145">
        <f t="shared" si="100"/>
        <v>6.1236987140232697E-3</v>
      </c>
      <c r="N625">
        <f t="shared" si="103"/>
        <v>0</v>
      </c>
      <c r="O625">
        <f t="shared" si="104"/>
        <v>0</v>
      </c>
    </row>
    <row r="626" spans="1:15" x14ac:dyDescent="0.2">
      <c r="A626" s="144" t="s">
        <v>49</v>
      </c>
      <c r="B626" s="144" t="s">
        <v>137</v>
      </c>
      <c r="C626" s="144" t="s">
        <v>49</v>
      </c>
      <c r="D626" s="144" t="s">
        <v>49</v>
      </c>
      <c r="E626" s="144">
        <v>24312</v>
      </c>
      <c r="F626" s="144">
        <v>145</v>
      </c>
      <c r="G626" s="145">
        <f t="shared" si="109"/>
        <v>5.9641329384666009E-3</v>
      </c>
      <c r="H626" s="144">
        <v>8678</v>
      </c>
      <c r="I626" s="144">
        <v>57</v>
      </c>
      <c r="J626" s="145">
        <f t="shared" si="108"/>
        <v>6.5683337174464165E-3</v>
      </c>
      <c r="K626" s="144">
        <f t="shared" si="102"/>
        <v>32990</v>
      </c>
      <c r="L626" s="144">
        <f t="shared" si="102"/>
        <v>202</v>
      </c>
      <c r="M626" s="145">
        <f t="shared" si="100"/>
        <v>6.1230675962412849E-3</v>
      </c>
      <c r="N626">
        <f t="shared" si="103"/>
        <v>0</v>
      </c>
      <c r="O626">
        <f t="shared" si="104"/>
        <v>0</v>
      </c>
    </row>
    <row r="627" spans="1:15" x14ac:dyDescent="0.2">
      <c r="A627" s="144" t="s">
        <v>59</v>
      </c>
      <c r="B627" s="144" t="s">
        <v>130</v>
      </c>
      <c r="C627" s="144" t="s">
        <v>360</v>
      </c>
      <c r="D627" s="144" t="s">
        <v>732</v>
      </c>
      <c r="E627" s="144">
        <v>593</v>
      </c>
      <c r="F627" s="144">
        <v>3</v>
      </c>
      <c r="G627" s="145">
        <f t="shared" si="109"/>
        <v>5.0590219224283303E-3</v>
      </c>
      <c r="H627" s="144">
        <v>387</v>
      </c>
      <c r="I627" s="144">
        <v>3</v>
      </c>
      <c r="J627" s="145">
        <f t="shared" si="108"/>
        <v>7.7519379844961239E-3</v>
      </c>
      <c r="K627" s="144">
        <f t="shared" si="102"/>
        <v>980</v>
      </c>
      <c r="L627" s="144">
        <f t="shared" si="102"/>
        <v>6</v>
      </c>
      <c r="M627" s="145">
        <f t="shared" si="100"/>
        <v>6.1224489795918364E-3</v>
      </c>
      <c r="N627">
        <f t="shared" si="103"/>
        <v>0</v>
      </c>
      <c r="O627">
        <f t="shared" si="104"/>
        <v>0</v>
      </c>
    </row>
    <row r="628" spans="1:15" x14ac:dyDescent="0.2">
      <c r="A628" s="144" t="s">
        <v>20</v>
      </c>
      <c r="B628" s="144" t="s">
        <v>178</v>
      </c>
      <c r="C628" s="144" t="s">
        <v>54</v>
      </c>
      <c r="D628" s="144" t="s">
        <v>733</v>
      </c>
      <c r="E628" s="144">
        <v>936</v>
      </c>
      <c r="F628" s="144">
        <v>6</v>
      </c>
      <c r="G628" s="145">
        <f t="shared" si="109"/>
        <v>6.41025641025641E-3</v>
      </c>
      <c r="H628" s="144">
        <v>375</v>
      </c>
      <c r="I628" s="144">
        <v>2</v>
      </c>
      <c r="J628" s="145">
        <f t="shared" si="108"/>
        <v>5.3333333333333332E-3</v>
      </c>
      <c r="K628" s="144">
        <f t="shared" si="102"/>
        <v>1311</v>
      </c>
      <c r="L628" s="144">
        <f t="shared" si="102"/>
        <v>8</v>
      </c>
      <c r="M628" s="145">
        <f t="shared" si="100"/>
        <v>6.1022120518688027E-3</v>
      </c>
      <c r="N628">
        <f t="shared" si="103"/>
        <v>0</v>
      </c>
      <c r="O628">
        <f t="shared" si="104"/>
        <v>0</v>
      </c>
    </row>
    <row r="629" spans="1:15" x14ac:dyDescent="0.2">
      <c r="A629" s="144" t="s">
        <v>36</v>
      </c>
      <c r="B629" s="144" t="s">
        <v>214</v>
      </c>
      <c r="C629" s="144" t="s">
        <v>52</v>
      </c>
      <c r="D629" s="144" t="s">
        <v>734</v>
      </c>
      <c r="E629" s="144">
        <v>656</v>
      </c>
      <c r="F629" s="144">
        <v>4</v>
      </c>
      <c r="G629" s="145">
        <f t="shared" si="109"/>
        <v>6.0975609756097563E-3</v>
      </c>
      <c r="H629" s="144">
        <v>0</v>
      </c>
      <c r="I629" s="144">
        <v>0</v>
      </c>
      <c r="J629" s="145">
        <v>0</v>
      </c>
      <c r="K629" s="144">
        <f t="shared" si="102"/>
        <v>656</v>
      </c>
      <c r="L629" s="144">
        <f t="shared" si="102"/>
        <v>4</v>
      </c>
      <c r="M629" s="145">
        <f t="shared" si="100"/>
        <v>6.0975609756097563E-3</v>
      </c>
      <c r="N629">
        <f t="shared" si="103"/>
        <v>0</v>
      </c>
      <c r="O629">
        <f t="shared" si="104"/>
        <v>0</v>
      </c>
    </row>
    <row r="630" spans="1:15" x14ac:dyDescent="0.2">
      <c r="A630" s="144" t="s">
        <v>39</v>
      </c>
      <c r="B630" s="144" t="s">
        <v>127</v>
      </c>
      <c r="C630" s="144" t="s">
        <v>64</v>
      </c>
      <c r="D630" s="144" t="s">
        <v>735</v>
      </c>
      <c r="E630" s="144">
        <v>164</v>
      </c>
      <c r="F630" s="144">
        <v>1</v>
      </c>
      <c r="G630" s="145">
        <f t="shared" si="109"/>
        <v>6.0975609756097563E-3</v>
      </c>
      <c r="H630" s="144">
        <v>0</v>
      </c>
      <c r="I630" s="144">
        <v>0</v>
      </c>
      <c r="J630" s="145">
        <v>0</v>
      </c>
      <c r="K630" s="144">
        <f t="shared" si="102"/>
        <v>164</v>
      </c>
      <c r="L630" s="144">
        <f t="shared" si="102"/>
        <v>1</v>
      </c>
      <c r="M630" s="145">
        <f t="shared" si="100"/>
        <v>6.0975609756097563E-3</v>
      </c>
      <c r="N630">
        <f t="shared" si="103"/>
        <v>0</v>
      </c>
      <c r="O630">
        <f t="shared" si="104"/>
        <v>0</v>
      </c>
    </row>
    <row r="631" spans="1:15" x14ac:dyDescent="0.2">
      <c r="A631" s="144" t="s">
        <v>39</v>
      </c>
      <c r="B631" s="144" t="s">
        <v>127</v>
      </c>
      <c r="C631" s="144" t="s">
        <v>80</v>
      </c>
      <c r="D631" s="144" t="s">
        <v>736</v>
      </c>
      <c r="E631" s="144">
        <v>1279</v>
      </c>
      <c r="F631" s="144">
        <v>2</v>
      </c>
      <c r="G631" s="145">
        <f t="shared" si="109"/>
        <v>1.563721657544957E-3</v>
      </c>
      <c r="H631" s="144">
        <v>361</v>
      </c>
      <c r="I631" s="144">
        <v>8</v>
      </c>
      <c r="J631" s="145">
        <f>I631/H631</f>
        <v>2.2160664819944598E-2</v>
      </c>
      <c r="K631" s="144">
        <f t="shared" si="102"/>
        <v>1640</v>
      </c>
      <c r="L631" s="144">
        <f t="shared" si="102"/>
        <v>10</v>
      </c>
      <c r="M631" s="145">
        <f t="shared" si="100"/>
        <v>6.0975609756097563E-3</v>
      </c>
      <c r="N631">
        <f t="shared" si="103"/>
        <v>0</v>
      </c>
      <c r="O631">
        <f t="shared" si="104"/>
        <v>0</v>
      </c>
    </row>
    <row r="632" spans="1:15" x14ac:dyDescent="0.2">
      <c r="A632" s="144" t="s">
        <v>49</v>
      </c>
      <c r="B632" s="144" t="s">
        <v>137</v>
      </c>
      <c r="C632" s="144" t="s">
        <v>57</v>
      </c>
      <c r="D632" s="144" t="s">
        <v>737</v>
      </c>
      <c r="E632" s="144">
        <v>264</v>
      </c>
      <c r="F632" s="144">
        <v>2</v>
      </c>
      <c r="G632" s="145">
        <f t="shared" si="109"/>
        <v>7.575757575757576E-3</v>
      </c>
      <c r="H632" s="144">
        <v>64</v>
      </c>
      <c r="I632" s="144">
        <v>0</v>
      </c>
      <c r="J632" s="145">
        <f>I632/H632</f>
        <v>0</v>
      </c>
      <c r="K632" s="144">
        <f t="shared" si="102"/>
        <v>328</v>
      </c>
      <c r="L632" s="144">
        <f t="shared" si="102"/>
        <v>2</v>
      </c>
      <c r="M632" s="145">
        <f t="shared" si="100"/>
        <v>6.0975609756097563E-3</v>
      </c>
      <c r="N632">
        <f t="shared" si="103"/>
        <v>0</v>
      </c>
      <c r="O632">
        <f t="shared" si="104"/>
        <v>0</v>
      </c>
    </row>
    <row r="633" spans="1:15" x14ac:dyDescent="0.2">
      <c r="A633" s="144" t="s">
        <v>39</v>
      </c>
      <c r="B633" s="144" t="s">
        <v>127</v>
      </c>
      <c r="C633" s="144" t="s">
        <v>72</v>
      </c>
      <c r="D633" s="144" t="s">
        <v>738</v>
      </c>
      <c r="E633" s="144">
        <v>649</v>
      </c>
      <c r="F633" s="144">
        <v>6</v>
      </c>
      <c r="G633" s="145">
        <f t="shared" si="109"/>
        <v>9.2449922958397542E-3</v>
      </c>
      <c r="H633" s="144">
        <v>336</v>
      </c>
      <c r="I633" s="144">
        <v>0</v>
      </c>
      <c r="J633" s="145">
        <f>I633/H633</f>
        <v>0</v>
      </c>
      <c r="K633" s="144">
        <f t="shared" si="102"/>
        <v>985</v>
      </c>
      <c r="L633" s="144">
        <f t="shared" si="102"/>
        <v>6</v>
      </c>
      <c r="M633" s="145">
        <f t="shared" si="100"/>
        <v>6.0913705583756344E-3</v>
      </c>
      <c r="N633">
        <f t="shared" si="103"/>
        <v>0</v>
      </c>
      <c r="O633">
        <f t="shared" si="104"/>
        <v>0</v>
      </c>
    </row>
    <row r="634" spans="1:15" x14ac:dyDescent="0.2">
      <c r="A634" s="144" t="s">
        <v>40</v>
      </c>
      <c r="B634" s="144" t="s">
        <v>125</v>
      </c>
      <c r="C634" s="144" t="s">
        <v>40</v>
      </c>
      <c r="D634" s="144" t="s">
        <v>739</v>
      </c>
      <c r="E634" s="144">
        <v>262</v>
      </c>
      <c r="F634" s="144">
        <v>2</v>
      </c>
      <c r="G634" s="145">
        <f t="shared" si="109"/>
        <v>7.6335877862595417E-3</v>
      </c>
      <c r="H634" s="144">
        <v>68</v>
      </c>
      <c r="I634" s="144">
        <v>0</v>
      </c>
      <c r="J634" s="145">
        <f>I634/H634</f>
        <v>0</v>
      </c>
      <c r="K634" s="144">
        <f t="shared" si="102"/>
        <v>330</v>
      </c>
      <c r="L634" s="144">
        <f t="shared" si="102"/>
        <v>2</v>
      </c>
      <c r="M634" s="145">
        <f t="shared" si="100"/>
        <v>6.0606060606060606E-3</v>
      </c>
      <c r="N634">
        <f t="shared" si="103"/>
        <v>0</v>
      </c>
      <c r="O634">
        <f t="shared" si="104"/>
        <v>0</v>
      </c>
    </row>
    <row r="635" spans="1:15" x14ac:dyDescent="0.2">
      <c r="A635" s="144" t="s">
        <v>39</v>
      </c>
      <c r="B635" s="144" t="s">
        <v>127</v>
      </c>
      <c r="C635" s="144" t="s">
        <v>64</v>
      </c>
      <c r="D635" s="144" t="s">
        <v>740</v>
      </c>
      <c r="E635" s="144">
        <v>165</v>
      </c>
      <c r="F635" s="144">
        <v>1</v>
      </c>
      <c r="G635" s="145">
        <f t="shared" si="109"/>
        <v>6.0606060606060606E-3</v>
      </c>
      <c r="H635" s="144">
        <v>0</v>
      </c>
      <c r="I635" s="144">
        <v>0</v>
      </c>
      <c r="J635" s="145">
        <v>0</v>
      </c>
      <c r="K635" s="144">
        <f t="shared" si="102"/>
        <v>165</v>
      </c>
      <c r="L635" s="144">
        <f t="shared" si="102"/>
        <v>1</v>
      </c>
      <c r="M635" s="145">
        <f t="shared" si="100"/>
        <v>6.0606060606060606E-3</v>
      </c>
      <c r="N635">
        <f t="shared" si="103"/>
        <v>0</v>
      </c>
      <c r="O635">
        <f t="shared" si="104"/>
        <v>0</v>
      </c>
    </row>
    <row r="636" spans="1:15" x14ac:dyDescent="0.2">
      <c r="A636" s="144" t="s">
        <v>40</v>
      </c>
      <c r="B636" s="144" t="s">
        <v>125</v>
      </c>
      <c r="C636" s="144" t="s">
        <v>40</v>
      </c>
      <c r="D636" s="144" t="s">
        <v>741</v>
      </c>
      <c r="E636" s="144">
        <v>276</v>
      </c>
      <c r="F636" s="144">
        <v>0</v>
      </c>
      <c r="G636" s="145">
        <f t="shared" si="109"/>
        <v>0</v>
      </c>
      <c r="H636" s="144">
        <v>55</v>
      </c>
      <c r="I636" s="144">
        <v>2</v>
      </c>
      <c r="J636" s="145">
        <f t="shared" ref="J636:J643" si="110">I636/H636</f>
        <v>3.6363636363636362E-2</v>
      </c>
      <c r="K636" s="144">
        <f t="shared" si="102"/>
        <v>331</v>
      </c>
      <c r="L636" s="144">
        <f t="shared" si="102"/>
        <v>2</v>
      </c>
      <c r="M636" s="145">
        <f t="shared" si="100"/>
        <v>6.0422960725075529E-3</v>
      </c>
      <c r="N636">
        <f t="shared" si="103"/>
        <v>0</v>
      </c>
      <c r="O636">
        <f t="shared" si="104"/>
        <v>0</v>
      </c>
    </row>
    <row r="637" spans="1:15" x14ac:dyDescent="0.2">
      <c r="A637" s="144" t="s">
        <v>76</v>
      </c>
      <c r="B637" s="144" t="s">
        <v>130</v>
      </c>
      <c r="C637" s="144" t="s">
        <v>76</v>
      </c>
      <c r="D637" s="144" t="s">
        <v>742</v>
      </c>
      <c r="E637" s="144">
        <v>545</v>
      </c>
      <c r="F637" s="144">
        <v>3</v>
      </c>
      <c r="G637" s="145">
        <f t="shared" si="109"/>
        <v>5.5045871559633031E-3</v>
      </c>
      <c r="H637" s="144">
        <v>283</v>
      </c>
      <c r="I637" s="144">
        <v>2</v>
      </c>
      <c r="J637" s="145">
        <f t="shared" si="110"/>
        <v>7.0671378091872791E-3</v>
      </c>
      <c r="K637" s="144">
        <f t="shared" si="102"/>
        <v>828</v>
      </c>
      <c r="L637" s="144">
        <f t="shared" si="102"/>
        <v>5</v>
      </c>
      <c r="M637" s="145">
        <f t="shared" si="100"/>
        <v>6.038647342995169E-3</v>
      </c>
      <c r="N637">
        <f t="shared" si="103"/>
        <v>0</v>
      </c>
      <c r="O637">
        <f t="shared" si="104"/>
        <v>0</v>
      </c>
    </row>
    <row r="638" spans="1:15" x14ac:dyDescent="0.2">
      <c r="A638" s="144" t="s">
        <v>49</v>
      </c>
      <c r="B638" s="144" t="s">
        <v>137</v>
      </c>
      <c r="C638" s="144" t="s">
        <v>41</v>
      </c>
      <c r="D638" s="144" t="s">
        <v>743</v>
      </c>
      <c r="E638" s="144">
        <v>725</v>
      </c>
      <c r="F638" s="144">
        <v>4</v>
      </c>
      <c r="G638" s="145">
        <f t="shared" si="109"/>
        <v>5.5172413793103444E-3</v>
      </c>
      <c r="H638" s="144">
        <v>271</v>
      </c>
      <c r="I638" s="144">
        <v>2</v>
      </c>
      <c r="J638" s="145">
        <f t="shared" si="110"/>
        <v>7.3800738007380072E-3</v>
      </c>
      <c r="K638" s="144">
        <f t="shared" si="102"/>
        <v>996</v>
      </c>
      <c r="L638" s="144">
        <f t="shared" si="102"/>
        <v>6</v>
      </c>
      <c r="M638" s="145">
        <f t="shared" si="100"/>
        <v>6.024096385542169E-3</v>
      </c>
      <c r="N638">
        <f t="shared" si="103"/>
        <v>0</v>
      </c>
      <c r="O638">
        <f t="shared" si="104"/>
        <v>0</v>
      </c>
    </row>
    <row r="639" spans="1:15" x14ac:dyDescent="0.2">
      <c r="A639" s="144" t="s">
        <v>40</v>
      </c>
      <c r="B639" s="144" t="s">
        <v>127</v>
      </c>
      <c r="C639" s="144" t="s">
        <v>68</v>
      </c>
      <c r="D639" s="144" t="s">
        <v>744</v>
      </c>
      <c r="E639" s="144">
        <v>702</v>
      </c>
      <c r="F639" s="144">
        <v>5</v>
      </c>
      <c r="G639" s="145">
        <f t="shared" si="109"/>
        <v>7.1225071225071226E-3</v>
      </c>
      <c r="H639" s="144">
        <v>296</v>
      </c>
      <c r="I639" s="144">
        <v>1</v>
      </c>
      <c r="J639" s="145">
        <f t="shared" si="110"/>
        <v>3.3783783783783786E-3</v>
      </c>
      <c r="K639" s="144">
        <f t="shared" si="102"/>
        <v>998</v>
      </c>
      <c r="L639" s="144">
        <f t="shared" si="102"/>
        <v>6</v>
      </c>
      <c r="M639" s="145">
        <f t="shared" si="100"/>
        <v>6.0120240480961923E-3</v>
      </c>
      <c r="N639">
        <f t="shared" si="103"/>
        <v>0</v>
      </c>
      <c r="O639">
        <f t="shared" si="104"/>
        <v>0</v>
      </c>
    </row>
    <row r="640" spans="1:15" x14ac:dyDescent="0.2">
      <c r="A640" s="144" t="s">
        <v>39</v>
      </c>
      <c r="B640" s="144" t="s">
        <v>127</v>
      </c>
      <c r="C640" s="144" t="s">
        <v>72</v>
      </c>
      <c r="D640" s="144" t="s">
        <v>745</v>
      </c>
      <c r="E640" s="144">
        <v>577</v>
      </c>
      <c r="F640" s="144">
        <v>3</v>
      </c>
      <c r="G640" s="145">
        <f t="shared" si="109"/>
        <v>5.1993067590987872E-3</v>
      </c>
      <c r="H640" s="144">
        <v>421</v>
      </c>
      <c r="I640" s="144">
        <v>3</v>
      </c>
      <c r="J640" s="145">
        <f t="shared" si="110"/>
        <v>7.1258907363420431E-3</v>
      </c>
      <c r="K640" s="144">
        <f t="shared" si="102"/>
        <v>998</v>
      </c>
      <c r="L640" s="144">
        <f t="shared" si="102"/>
        <v>6</v>
      </c>
      <c r="M640" s="145">
        <f t="shared" si="100"/>
        <v>6.0120240480961923E-3</v>
      </c>
      <c r="N640">
        <f t="shared" si="103"/>
        <v>0</v>
      </c>
      <c r="O640">
        <f t="shared" si="104"/>
        <v>0</v>
      </c>
    </row>
    <row r="641" spans="1:15" x14ac:dyDescent="0.2">
      <c r="A641" s="144" t="s">
        <v>76</v>
      </c>
      <c r="B641" s="144" t="s">
        <v>130</v>
      </c>
      <c r="C641" s="144" t="s">
        <v>75</v>
      </c>
      <c r="D641" s="144" t="s">
        <v>746</v>
      </c>
      <c r="E641" s="144">
        <v>553</v>
      </c>
      <c r="F641" s="144">
        <v>5</v>
      </c>
      <c r="G641" s="145">
        <f t="shared" si="109"/>
        <v>9.0415913200723331E-3</v>
      </c>
      <c r="H641" s="144">
        <v>280</v>
      </c>
      <c r="I641" s="144">
        <v>0</v>
      </c>
      <c r="J641" s="145">
        <f t="shared" si="110"/>
        <v>0</v>
      </c>
      <c r="K641" s="144">
        <f t="shared" si="102"/>
        <v>833</v>
      </c>
      <c r="L641" s="144">
        <f t="shared" si="102"/>
        <v>5</v>
      </c>
      <c r="M641" s="145">
        <f t="shared" si="100"/>
        <v>6.0024009603841539E-3</v>
      </c>
      <c r="N641">
        <f t="shared" si="103"/>
        <v>0</v>
      </c>
      <c r="O641">
        <f t="shared" si="104"/>
        <v>0</v>
      </c>
    </row>
    <row r="642" spans="1:15" x14ac:dyDescent="0.2">
      <c r="A642" s="144" t="s">
        <v>39</v>
      </c>
      <c r="B642" s="144" t="s">
        <v>127</v>
      </c>
      <c r="C642" s="144" t="s">
        <v>64</v>
      </c>
      <c r="D642" s="144" t="s">
        <v>747</v>
      </c>
      <c r="E642" s="144">
        <v>394</v>
      </c>
      <c r="F642" s="144">
        <v>3</v>
      </c>
      <c r="G642" s="145">
        <f t="shared" si="109"/>
        <v>7.6142131979695434E-3</v>
      </c>
      <c r="H642" s="144">
        <v>107</v>
      </c>
      <c r="I642" s="144">
        <v>0</v>
      </c>
      <c r="J642" s="145">
        <f t="shared" si="110"/>
        <v>0</v>
      </c>
      <c r="K642" s="144">
        <f t="shared" si="102"/>
        <v>501</v>
      </c>
      <c r="L642" s="144">
        <f t="shared" si="102"/>
        <v>3</v>
      </c>
      <c r="M642" s="145">
        <f t="shared" ref="M642:M705" si="111">L642/K642</f>
        <v>5.9880239520958087E-3</v>
      </c>
      <c r="N642">
        <f t="shared" si="103"/>
        <v>0</v>
      </c>
      <c r="O642">
        <f t="shared" si="104"/>
        <v>0</v>
      </c>
    </row>
    <row r="643" spans="1:15" x14ac:dyDescent="0.2">
      <c r="A643" s="144" t="s">
        <v>65</v>
      </c>
      <c r="B643" s="144" t="s">
        <v>137</v>
      </c>
      <c r="C643" s="144" t="s">
        <v>73</v>
      </c>
      <c r="D643" s="144" t="s">
        <v>748</v>
      </c>
      <c r="E643" s="144">
        <v>538</v>
      </c>
      <c r="F643" s="144">
        <v>2</v>
      </c>
      <c r="G643" s="145">
        <f t="shared" si="109"/>
        <v>3.7174721189591076E-3</v>
      </c>
      <c r="H643" s="144">
        <v>130</v>
      </c>
      <c r="I643" s="144">
        <v>2</v>
      </c>
      <c r="J643" s="145">
        <f t="shared" si="110"/>
        <v>1.5384615384615385E-2</v>
      </c>
      <c r="K643" s="144">
        <f t="shared" ref="K643:L706" si="112">E643+H643</f>
        <v>668</v>
      </c>
      <c r="L643" s="144">
        <f t="shared" si="112"/>
        <v>4</v>
      </c>
      <c r="M643" s="145">
        <f t="shared" si="111"/>
        <v>5.9880239520958087E-3</v>
      </c>
      <c r="N643">
        <f t="shared" ref="N643:N706" si="113">IF(M643&gt;1%,1,0)</f>
        <v>0</v>
      </c>
      <c r="O643">
        <f t="shared" ref="O643:O706" si="114">IF(M643&gt;$P$1,K643,0)</f>
        <v>0</v>
      </c>
    </row>
    <row r="644" spans="1:15" x14ac:dyDescent="0.2">
      <c r="A644" s="144" t="s">
        <v>36</v>
      </c>
      <c r="B644" s="144" t="s">
        <v>214</v>
      </c>
      <c r="C644" s="144" t="s">
        <v>36</v>
      </c>
      <c r="D644" s="144" t="s">
        <v>749</v>
      </c>
      <c r="E644" s="144">
        <v>168</v>
      </c>
      <c r="F644" s="144">
        <v>1</v>
      </c>
      <c r="G644" s="145">
        <f t="shared" si="109"/>
        <v>5.9523809523809521E-3</v>
      </c>
      <c r="H644" s="144">
        <v>0</v>
      </c>
      <c r="I644" s="144">
        <v>0</v>
      </c>
      <c r="J644" s="145">
        <v>0</v>
      </c>
      <c r="K644" s="144">
        <f t="shared" si="112"/>
        <v>168</v>
      </c>
      <c r="L644" s="144">
        <f t="shared" si="112"/>
        <v>1</v>
      </c>
      <c r="M644" s="145">
        <f t="shared" si="111"/>
        <v>5.9523809523809521E-3</v>
      </c>
      <c r="N644">
        <f t="shared" si="113"/>
        <v>0</v>
      </c>
      <c r="O644">
        <f t="shared" si="114"/>
        <v>0</v>
      </c>
    </row>
    <row r="645" spans="1:15" x14ac:dyDescent="0.2">
      <c r="A645" s="144" t="s">
        <v>39</v>
      </c>
      <c r="B645" s="144" t="s">
        <v>127</v>
      </c>
      <c r="C645" s="144" t="s">
        <v>39</v>
      </c>
      <c r="D645" s="144" t="s">
        <v>750</v>
      </c>
      <c r="E645" s="144">
        <v>168</v>
      </c>
      <c r="F645" s="144">
        <v>1</v>
      </c>
      <c r="G645" s="145">
        <f t="shared" si="109"/>
        <v>5.9523809523809521E-3</v>
      </c>
      <c r="H645" s="144">
        <v>0</v>
      </c>
      <c r="I645" s="144">
        <v>0</v>
      </c>
      <c r="J645" s="145">
        <v>0</v>
      </c>
      <c r="K645" s="144">
        <f t="shared" si="112"/>
        <v>168</v>
      </c>
      <c r="L645" s="144">
        <f t="shared" si="112"/>
        <v>1</v>
      </c>
      <c r="M645" s="145">
        <f t="shared" si="111"/>
        <v>5.9523809523809521E-3</v>
      </c>
      <c r="N645">
        <f t="shared" si="113"/>
        <v>0</v>
      </c>
      <c r="O645">
        <f t="shared" si="114"/>
        <v>0</v>
      </c>
    </row>
    <row r="646" spans="1:15" x14ac:dyDescent="0.2">
      <c r="A646" s="144" t="s">
        <v>39</v>
      </c>
      <c r="B646" s="144" t="s">
        <v>127</v>
      </c>
      <c r="C646" s="144" t="s">
        <v>56</v>
      </c>
      <c r="D646" s="144" t="s">
        <v>751</v>
      </c>
      <c r="E646" s="144">
        <v>336</v>
      </c>
      <c r="F646" s="144">
        <v>2</v>
      </c>
      <c r="G646" s="145">
        <f t="shared" si="109"/>
        <v>5.9523809523809521E-3</v>
      </c>
      <c r="H646" s="144">
        <v>0</v>
      </c>
      <c r="I646" s="144">
        <v>0</v>
      </c>
      <c r="J646" s="145">
        <v>0</v>
      </c>
      <c r="K646" s="144">
        <f t="shared" si="112"/>
        <v>336</v>
      </c>
      <c r="L646" s="144">
        <f t="shared" si="112"/>
        <v>2</v>
      </c>
      <c r="M646" s="145">
        <f t="shared" si="111"/>
        <v>5.9523809523809521E-3</v>
      </c>
      <c r="N646">
        <f t="shared" si="113"/>
        <v>0</v>
      </c>
      <c r="O646">
        <f t="shared" si="114"/>
        <v>0</v>
      </c>
    </row>
    <row r="647" spans="1:15" x14ac:dyDescent="0.2">
      <c r="A647" s="144" t="s">
        <v>6</v>
      </c>
      <c r="B647" s="144" t="s">
        <v>125</v>
      </c>
      <c r="C647" s="144" t="s">
        <v>58</v>
      </c>
      <c r="D647" s="144" t="s">
        <v>58</v>
      </c>
      <c r="E647" s="144">
        <v>13499</v>
      </c>
      <c r="F647" s="144">
        <v>82</v>
      </c>
      <c r="G647" s="145">
        <f t="shared" si="109"/>
        <v>6.0745240388176899E-3</v>
      </c>
      <c r="H647" s="144">
        <v>5001</v>
      </c>
      <c r="I647" s="144">
        <v>28</v>
      </c>
      <c r="J647" s="145">
        <f>I647/H647</f>
        <v>5.5988802239552091E-3</v>
      </c>
      <c r="K647" s="144">
        <f t="shared" si="112"/>
        <v>18500</v>
      </c>
      <c r="L647" s="144">
        <f t="shared" si="112"/>
        <v>110</v>
      </c>
      <c r="M647" s="145">
        <f t="shared" si="111"/>
        <v>5.9459459459459459E-3</v>
      </c>
      <c r="N647">
        <f t="shared" si="113"/>
        <v>0</v>
      </c>
      <c r="O647">
        <f t="shared" si="114"/>
        <v>0</v>
      </c>
    </row>
    <row r="648" spans="1:15" x14ac:dyDescent="0.2">
      <c r="A648" s="144" t="s">
        <v>36</v>
      </c>
      <c r="B648" s="144" t="s">
        <v>214</v>
      </c>
      <c r="C648" s="144" t="s">
        <v>48</v>
      </c>
      <c r="D648" s="144" t="s">
        <v>752</v>
      </c>
      <c r="E648" s="144">
        <v>337</v>
      </c>
      <c r="F648" s="144">
        <v>2</v>
      </c>
      <c r="G648" s="145">
        <f t="shared" si="109"/>
        <v>5.9347181008902079E-3</v>
      </c>
      <c r="H648" s="144">
        <v>0</v>
      </c>
      <c r="I648" s="144">
        <v>0</v>
      </c>
      <c r="J648" s="145">
        <v>0</v>
      </c>
      <c r="K648" s="144">
        <f t="shared" si="112"/>
        <v>337</v>
      </c>
      <c r="L648" s="144">
        <f t="shared" si="112"/>
        <v>2</v>
      </c>
      <c r="M648" s="145">
        <f t="shared" si="111"/>
        <v>5.9347181008902079E-3</v>
      </c>
      <c r="N648">
        <f t="shared" si="113"/>
        <v>0</v>
      </c>
      <c r="O648">
        <f t="shared" si="114"/>
        <v>0</v>
      </c>
    </row>
    <row r="649" spans="1:15" x14ac:dyDescent="0.2">
      <c r="A649" s="144" t="s">
        <v>59</v>
      </c>
      <c r="B649" s="144" t="s">
        <v>130</v>
      </c>
      <c r="C649" s="144" t="s">
        <v>67</v>
      </c>
      <c r="D649" s="144" t="s">
        <v>753</v>
      </c>
      <c r="E649" s="144">
        <v>785</v>
      </c>
      <c r="F649" s="144">
        <v>6</v>
      </c>
      <c r="G649" s="145">
        <f t="shared" si="109"/>
        <v>7.6433121019108281E-3</v>
      </c>
      <c r="H649" s="144">
        <v>397</v>
      </c>
      <c r="I649" s="144">
        <v>1</v>
      </c>
      <c r="J649" s="145">
        <f t="shared" ref="J649:J655" si="115">I649/H649</f>
        <v>2.5188916876574307E-3</v>
      </c>
      <c r="K649" s="144">
        <f t="shared" si="112"/>
        <v>1182</v>
      </c>
      <c r="L649" s="144">
        <f t="shared" si="112"/>
        <v>7</v>
      </c>
      <c r="M649" s="145">
        <f t="shared" si="111"/>
        <v>5.9221658206429781E-3</v>
      </c>
      <c r="N649">
        <f t="shared" si="113"/>
        <v>0</v>
      </c>
      <c r="O649">
        <f t="shared" si="114"/>
        <v>0</v>
      </c>
    </row>
    <row r="650" spans="1:15" x14ac:dyDescent="0.2">
      <c r="A650" s="144" t="s">
        <v>53</v>
      </c>
      <c r="B650" s="144" t="s">
        <v>130</v>
      </c>
      <c r="C650" s="144" t="s">
        <v>63</v>
      </c>
      <c r="D650" s="144" t="s">
        <v>754</v>
      </c>
      <c r="E650" s="144">
        <v>1719</v>
      </c>
      <c r="F650" s="144">
        <v>12</v>
      </c>
      <c r="G650" s="145">
        <f t="shared" si="109"/>
        <v>6.9808027923211171E-3</v>
      </c>
      <c r="H650" s="144">
        <v>815</v>
      </c>
      <c r="I650" s="144">
        <v>3</v>
      </c>
      <c r="J650" s="145">
        <f t="shared" si="115"/>
        <v>3.6809815950920245E-3</v>
      </c>
      <c r="K650" s="144">
        <f t="shared" si="112"/>
        <v>2534</v>
      </c>
      <c r="L650" s="144">
        <f t="shared" si="112"/>
        <v>15</v>
      </c>
      <c r="M650" s="145">
        <f t="shared" si="111"/>
        <v>5.9194948697711127E-3</v>
      </c>
      <c r="N650">
        <f t="shared" si="113"/>
        <v>0</v>
      </c>
      <c r="O650">
        <f t="shared" si="114"/>
        <v>0</v>
      </c>
    </row>
    <row r="651" spans="1:15" x14ac:dyDescent="0.2">
      <c r="A651" s="144" t="s">
        <v>39</v>
      </c>
      <c r="B651" s="144" t="s">
        <v>127</v>
      </c>
      <c r="C651" s="144" t="s">
        <v>78</v>
      </c>
      <c r="D651" s="144" t="s">
        <v>755</v>
      </c>
      <c r="E651" s="144">
        <v>0</v>
      </c>
      <c r="F651" s="144">
        <v>0</v>
      </c>
      <c r="G651" s="145">
        <v>0</v>
      </c>
      <c r="H651" s="144">
        <v>169</v>
      </c>
      <c r="I651" s="144">
        <v>1</v>
      </c>
      <c r="J651" s="145">
        <f t="shared" si="115"/>
        <v>5.9171597633136093E-3</v>
      </c>
      <c r="K651" s="144">
        <f t="shared" si="112"/>
        <v>169</v>
      </c>
      <c r="L651" s="144">
        <f t="shared" si="112"/>
        <v>1</v>
      </c>
      <c r="M651" s="145">
        <f t="shared" si="111"/>
        <v>5.9171597633136093E-3</v>
      </c>
      <c r="N651">
        <f t="shared" si="113"/>
        <v>0</v>
      </c>
      <c r="O651">
        <f t="shared" si="114"/>
        <v>0</v>
      </c>
    </row>
    <row r="652" spans="1:15" x14ac:dyDescent="0.2">
      <c r="A652" s="144" t="s">
        <v>40</v>
      </c>
      <c r="B652" s="144" t="s">
        <v>127</v>
      </c>
      <c r="C652" s="144" t="s">
        <v>46</v>
      </c>
      <c r="D652" s="144" t="s">
        <v>46</v>
      </c>
      <c r="E652" s="144">
        <v>7493</v>
      </c>
      <c r="F652" s="144">
        <v>44</v>
      </c>
      <c r="G652" s="145">
        <f t="shared" ref="G652:G662" si="116">F652/E652</f>
        <v>5.8721473375150136E-3</v>
      </c>
      <c r="H652" s="144">
        <v>2991</v>
      </c>
      <c r="I652" s="144">
        <v>18</v>
      </c>
      <c r="J652" s="145">
        <f t="shared" si="115"/>
        <v>6.018054162487462E-3</v>
      </c>
      <c r="K652" s="144">
        <f t="shared" si="112"/>
        <v>10484</v>
      </c>
      <c r="L652" s="144">
        <f t="shared" si="112"/>
        <v>62</v>
      </c>
      <c r="M652" s="145">
        <f t="shared" si="111"/>
        <v>5.9137733689431518E-3</v>
      </c>
      <c r="N652">
        <f t="shared" si="113"/>
        <v>0</v>
      </c>
      <c r="O652">
        <f t="shared" si="114"/>
        <v>0</v>
      </c>
    </row>
    <row r="653" spans="1:15" x14ac:dyDescent="0.2">
      <c r="A653" s="144" t="s">
        <v>40</v>
      </c>
      <c r="B653" s="144" t="s">
        <v>127</v>
      </c>
      <c r="C653" s="144" t="s">
        <v>46</v>
      </c>
      <c r="D653" s="144" t="s">
        <v>756</v>
      </c>
      <c r="E653" s="144">
        <v>555</v>
      </c>
      <c r="F653" s="144">
        <v>6</v>
      </c>
      <c r="G653" s="145">
        <f t="shared" si="116"/>
        <v>1.0810810810810811E-2</v>
      </c>
      <c r="H653" s="144">
        <v>461</v>
      </c>
      <c r="I653" s="144">
        <v>0</v>
      </c>
      <c r="J653" s="145">
        <f t="shared" si="115"/>
        <v>0</v>
      </c>
      <c r="K653" s="144">
        <f t="shared" si="112"/>
        <v>1016</v>
      </c>
      <c r="L653" s="144">
        <f t="shared" si="112"/>
        <v>6</v>
      </c>
      <c r="M653" s="145">
        <f t="shared" si="111"/>
        <v>5.905511811023622E-3</v>
      </c>
      <c r="N653">
        <f t="shared" si="113"/>
        <v>0</v>
      </c>
      <c r="O653">
        <f t="shared" si="114"/>
        <v>0</v>
      </c>
    </row>
    <row r="654" spans="1:15" x14ac:dyDescent="0.2">
      <c r="A654" s="144" t="s">
        <v>49</v>
      </c>
      <c r="B654" s="144" t="s">
        <v>137</v>
      </c>
      <c r="C654" s="144" t="s">
        <v>49</v>
      </c>
      <c r="D654" s="144" t="s">
        <v>757</v>
      </c>
      <c r="E654" s="144">
        <v>1221</v>
      </c>
      <c r="F654" s="144">
        <v>9</v>
      </c>
      <c r="G654" s="145">
        <f t="shared" si="116"/>
        <v>7.3710073710073713E-3</v>
      </c>
      <c r="H654" s="144">
        <v>478</v>
      </c>
      <c r="I654" s="144">
        <v>1</v>
      </c>
      <c r="J654" s="145">
        <f t="shared" si="115"/>
        <v>2.0920502092050207E-3</v>
      </c>
      <c r="K654" s="144">
        <f t="shared" si="112"/>
        <v>1699</v>
      </c>
      <c r="L654" s="144">
        <f t="shared" si="112"/>
        <v>10</v>
      </c>
      <c r="M654" s="145">
        <f t="shared" si="111"/>
        <v>5.885815185403178E-3</v>
      </c>
      <c r="N654">
        <f t="shared" si="113"/>
        <v>0</v>
      </c>
      <c r="O654">
        <f t="shared" si="114"/>
        <v>0</v>
      </c>
    </row>
    <row r="655" spans="1:15" x14ac:dyDescent="0.2">
      <c r="A655" s="144" t="s">
        <v>40</v>
      </c>
      <c r="B655" s="144" t="s">
        <v>125</v>
      </c>
      <c r="C655" s="144" t="s">
        <v>40</v>
      </c>
      <c r="D655" s="144" t="s">
        <v>758</v>
      </c>
      <c r="E655" s="144">
        <v>371</v>
      </c>
      <c r="F655" s="144">
        <v>2</v>
      </c>
      <c r="G655" s="145">
        <f t="shared" si="116"/>
        <v>5.3908355795148251E-3</v>
      </c>
      <c r="H655" s="144">
        <v>140</v>
      </c>
      <c r="I655" s="144">
        <v>1</v>
      </c>
      <c r="J655" s="145">
        <f t="shared" si="115"/>
        <v>7.1428571428571426E-3</v>
      </c>
      <c r="K655" s="144">
        <f t="shared" si="112"/>
        <v>511</v>
      </c>
      <c r="L655" s="144">
        <f t="shared" si="112"/>
        <v>3</v>
      </c>
      <c r="M655" s="145">
        <f t="shared" si="111"/>
        <v>5.8708414872798431E-3</v>
      </c>
      <c r="N655">
        <f t="shared" si="113"/>
        <v>0</v>
      </c>
      <c r="O655">
        <f t="shared" si="114"/>
        <v>0</v>
      </c>
    </row>
    <row r="656" spans="1:15" x14ac:dyDescent="0.2">
      <c r="A656" s="144" t="s">
        <v>39</v>
      </c>
      <c r="B656" s="144" t="s">
        <v>127</v>
      </c>
      <c r="C656" s="144" t="s">
        <v>39</v>
      </c>
      <c r="D656" s="144" t="s">
        <v>759</v>
      </c>
      <c r="E656" s="144">
        <v>341</v>
      </c>
      <c r="F656" s="144">
        <v>2</v>
      </c>
      <c r="G656" s="145">
        <f t="shared" si="116"/>
        <v>5.8651026392961877E-3</v>
      </c>
      <c r="H656" s="144">
        <v>0</v>
      </c>
      <c r="I656" s="144">
        <v>0</v>
      </c>
      <c r="J656" s="145">
        <v>0</v>
      </c>
      <c r="K656" s="144">
        <f t="shared" si="112"/>
        <v>341</v>
      </c>
      <c r="L656" s="144">
        <f t="shared" si="112"/>
        <v>2</v>
      </c>
      <c r="M656" s="145">
        <f t="shared" si="111"/>
        <v>5.8651026392961877E-3</v>
      </c>
      <c r="N656">
        <f t="shared" si="113"/>
        <v>0</v>
      </c>
      <c r="O656">
        <f t="shared" si="114"/>
        <v>0</v>
      </c>
    </row>
    <row r="657" spans="1:15" x14ac:dyDescent="0.2">
      <c r="A657" s="144" t="s">
        <v>49</v>
      </c>
      <c r="B657" s="144" t="s">
        <v>137</v>
      </c>
      <c r="C657" s="144" t="s">
        <v>74</v>
      </c>
      <c r="D657" s="144" t="s">
        <v>760</v>
      </c>
      <c r="E657" s="144">
        <v>546</v>
      </c>
      <c r="F657" s="144">
        <v>3</v>
      </c>
      <c r="G657" s="145">
        <f t="shared" si="116"/>
        <v>5.4945054945054949E-3</v>
      </c>
      <c r="H657" s="144">
        <v>136</v>
      </c>
      <c r="I657" s="144">
        <v>1</v>
      </c>
      <c r="J657" s="145">
        <f>I657/H657</f>
        <v>7.3529411764705881E-3</v>
      </c>
      <c r="K657" s="144">
        <f t="shared" si="112"/>
        <v>682</v>
      </c>
      <c r="L657" s="144">
        <f t="shared" si="112"/>
        <v>4</v>
      </c>
      <c r="M657" s="145">
        <f t="shared" si="111"/>
        <v>5.8651026392961877E-3</v>
      </c>
      <c r="N657">
        <f t="shared" si="113"/>
        <v>0</v>
      </c>
      <c r="O657">
        <f t="shared" si="114"/>
        <v>0</v>
      </c>
    </row>
    <row r="658" spans="1:15" x14ac:dyDescent="0.2">
      <c r="A658" s="144" t="s">
        <v>40</v>
      </c>
      <c r="B658" s="144" t="s">
        <v>125</v>
      </c>
      <c r="C658" s="144" t="s">
        <v>40</v>
      </c>
      <c r="D658" s="144" t="s">
        <v>761</v>
      </c>
      <c r="E658" s="144">
        <v>282</v>
      </c>
      <c r="F658" s="144">
        <v>1</v>
      </c>
      <c r="G658" s="145">
        <f t="shared" si="116"/>
        <v>3.5460992907801418E-3</v>
      </c>
      <c r="H658" s="144">
        <v>60</v>
      </c>
      <c r="I658" s="144">
        <v>1</v>
      </c>
      <c r="J658" s="145">
        <f>I658/H658</f>
        <v>1.6666666666666666E-2</v>
      </c>
      <c r="K658" s="144">
        <f t="shared" si="112"/>
        <v>342</v>
      </c>
      <c r="L658" s="144">
        <f t="shared" si="112"/>
        <v>2</v>
      </c>
      <c r="M658" s="145">
        <f t="shared" si="111"/>
        <v>5.8479532163742687E-3</v>
      </c>
      <c r="N658">
        <f t="shared" si="113"/>
        <v>0</v>
      </c>
      <c r="O658">
        <f t="shared" si="114"/>
        <v>0</v>
      </c>
    </row>
    <row r="659" spans="1:15" x14ac:dyDescent="0.2">
      <c r="A659" s="144" t="s">
        <v>49</v>
      </c>
      <c r="B659" s="144" t="s">
        <v>137</v>
      </c>
      <c r="C659" s="144" t="s">
        <v>60</v>
      </c>
      <c r="D659" s="144" t="s">
        <v>762</v>
      </c>
      <c r="E659" s="144">
        <v>516</v>
      </c>
      <c r="F659" s="144">
        <v>3</v>
      </c>
      <c r="G659" s="145">
        <f t="shared" si="116"/>
        <v>5.8139534883720929E-3</v>
      </c>
      <c r="H659" s="144">
        <v>0</v>
      </c>
      <c r="I659" s="144">
        <v>0</v>
      </c>
      <c r="J659" s="145">
        <v>0</v>
      </c>
      <c r="K659" s="144">
        <f t="shared" si="112"/>
        <v>516</v>
      </c>
      <c r="L659" s="144">
        <f t="shared" si="112"/>
        <v>3</v>
      </c>
      <c r="M659" s="145">
        <f t="shared" si="111"/>
        <v>5.8139534883720929E-3</v>
      </c>
      <c r="N659">
        <f t="shared" si="113"/>
        <v>0</v>
      </c>
      <c r="O659">
        <f t="shared" si="114"/>
        <v>0</v>
      </c>
    </row>
    <row r="660" spans="1:15" x14ac:dyDescent="0.2">
      <c r="A660" s="144" t="s">
        <v>49</v>
      </c>
      <c r="B660" s="144" t="s">
        <v>137</v>
      </c>
      <c r="C660" s="144" t="s">
        <v>57</v>
      </c>
      <c r="D660" s="144" t="s">
        <v>763</v>
      </c>
      <c r="E660" s="144">
        <v>442</v>
      </c>
      <c r="F660" s="144">
        <v>3</v>
      </c>
      <c r="G660" s="145">
        <f t="shared" si="116"/>
        <v>6.7873303167420816E-3</v>
      </c>
      <c r="H660" s="144">
        <v>246</v>
      </c>
      <c r="I660" s="144">
        <v>1</v>
      </c>
      <c r="J660" s="145">
        <f>I660/H660</f>
        <v>4.0650406504065045E-3</v>
      </c>
      <c r="K660" s="144">
        <f t="shared" si="112"/>
        <v>688</v>
      </c>
      <c r="L660" s="144">
        <f t="shared" si="112"/>
        <v>4</v>
      </c>
      <c r="M660" s="145">
        <f t="shared" si="111"/>
        <v>5.8139534883720929E-3</v>
      </c>
      <c r="N660">
        <f t="shared" si="113"/>
        <v>0</v>
      </c>
      <c r="O660">
        <f t="shared" si="114"/>
        <v>0</v>
      </c>
    </row>
    <row r="661" spans="1:15" x14ac:dyDescent="0.2">
      <c r="A661" s="144" t="s">
        <v>76</v>
      </c>
      <c r="B661" s="144" t="s">
        <v>130</v>
      </c>
      <c r="C661" s="144" t="s">
        <v>76</v>
      </c>
      <c r="D661" s="144" t="s">
        <v>764</v>
      </c>
      <c r="E661" s="144">
        <v>499</v>
      </c>
      <c r="F661" s="144">
        <v>3</v>
      </c>
      <c r="G661" s="145">
        <f t="shared" si="116"/>
        <v>6.0120240480961923E-3</v>
      </c>
      <c r="H661" s="144">
        <v>191</v>
      </c>
      <c r="I661" s="144">
        <v>1</v>
      </c>
      <c r="J661" s="145">
        <f>I661/H661</f>
        <v>5.235602094240838E-3</v>
      </c>
      <c r="K661" s="144">
        <f t="shared" si="112"/>
        <v>690</v>
      </c>
      <c r="L661" s="144">
        <f t="shared" si="112"/>
        <v>4</v>
      </c>
      <c r="M661" s="145">
        <f t="shared" si="111"/>
        <v>5.7971014492753624E-3</v>
      </c>
      <c r="N661">
        <f t="shared" si="113"/>
        <v>0</v>
      </c>
      <c r="O661">
        <f t="shared" si="114"/>
        <v>0</v>
      </c>
    </row>
    <row r="662" spans="1:15" x14ac:dyDescent="0.2">
      <c r="A662" s="144" t="s">
        <v>40</v>
      </c>
      <c r="B662" s="144" t="s">
        <v>125</v>
      </c>
      <c r="C662" s="144" t="s">
        <v>45</v>
      </c>
      <c r="D662" s="144" t="s">
        <v>765</v>
      </c>
      <c r="E662" s="144">
        <v>383</v>
      </c>
      <c r="F662" s="144">
        <v>2</v>
      </c>
      <c r="G662" s="145">
        <f t="shared" si="116"/>
        <v>5.2219321148825066E-3</v>
      </c>
      <c r="H662" s="144">
        <v>135</v>
      </c>
      <c r="I662" s="144">
        <v>1</v>
      </c>
      <c r="J662" s="145">
        <f>I662/H662</f>
        <v>7.4074074074074077E-3</v>
      </c>
      <c r="K662" s="144">
        <f t="shared" si="112"/>
        <v>518</v>
      </c>
      <c r="L662" s="144">
        <f t="shared" si="112"/>
        <v>3</v>
      </c>
      <c r="M662" s="145">
        <f t="shared" si="111"/>
        <v>5.7915057915057912E-3</v>
      </c>
      <c r="N662">
        <f t="shared" si="113"/>
        <v>0</v>
      </c>
      <c r="O662">
        <f t="shared" si="114"/>
        <v>0</v>
      </c>
    </row>
    <row r="663" spans="1:15" x14ac:dyDescent="0.2">
      <c r="A663" s="144" t="s">
        <v>39</v>
      </c>
      <c r="B663" s="144" t="s">
        <v>127</v>
      </c>
      <c r="C663" s="144" t="s">
        <v>64</v>
      </c>
      <c r="D663" s="144" t="s">
        <v>766</v>
      </c>
      <c r="E663" s="144">
        <v>0</v>
      </c>
      <c r="F663" s="144">
        <v>0</v>
      </c>
      <c r="G663" s="145">
        <v>0</v>
      </c>
      <c r="H663" s="144">
        <v>173</v>
      </c>
      <c r="I663" s="144">
        <v>1</v>
      </c>
      <c r="J663" s="145">
        <f>I663/H663</f>
        <v>5.7803468208092483E-3</v>
      </c>
      <c r="K663" s="144">
        <f t="shared" si="112"/>
        <v>173</v>
      </c>
      <c r="L663" s="144">
        <f t="shared" si="112"/>
        <v>1</v>
      </c>
      <c r="M663" s="145">
        <f t="shared" si="111"/>
        <v>5.7803468208092483E-3</v>
      </c>
      <c r="N663">
        <f t="shared" si="113"/>
        <v>0</v>
      </c>
      <c r="O663">
        <f t="shared" si="114"/>
        <v>0</v>
      </c>
    </row>
    <row r="664" spans="1:15" x14ac:dyDescent="0.2">
      <c r="A664" s="144" t="s">
        <v>39</v>
      </c>
      <c r="B664" s="144" t="s">
        <v>127</v>
      </c>
      <c r="C664" s="144" t="s">
        <v>51</v>
      </c>
      <c r="D664" s="144" t="s">
        <v>767</v>
      </c>
      <c r="E664" s="144">
        <v>265</v>
      </c>
      <c r="F664" s="144">
        <v>1</v>
      </c>
      <c r="G664" s="145">
        <f t="shared" ref="G664:G708" si="117">F664/E664</f>
        <v>3.7735849056603774E-3</v>
      </c>
      <c r="H664" s="144">
        <v>81</v>
      </c>
      <c r="I664" s="144">
        <v>1</v>
      </c>
      <c r="J664" s="145">
        <f>I664/H664</f>
        <v>1.2345679012345678E-2</v>
      </c>
      <c r="K664" s="144">
        <f t="shared" si="112"/>
        <v>346</v>
      </c>
      <c r="L664" s="144">
        <f t="shared" si="112"/>
        <v>2</v>
      </c>
      <c r="M664" s="145">
        <f t="shared" si="111"/>
        <v>5.7803468208092483E-3</v>
      </c>
      <c r="N664">
        <f t="shared" si="113"/>
        <v>0</v>
      </c>
      <c r="O664">
        <f t="shared" si="114"/>
        <v>0</v>
      </c>
    </row>
    <row r="665" spans="1:15" x14ac:dyDescent="0.2">
      <c r="A665" s="144" t="s">
        <v>49</v>
      </c>
      <c r="B665" s="144" t="s">
        <v>137</v>
      </c>
      <c r="C665" s="144" t="s">
        <v>74</v>
      </c>
      <c r="D665" s="144" t="s">
        <v>768</v>
      </c>
      <c r="E665" s="144">
        <v>346</v>
      </c>
      <c r="F665" s="144">
        <v>2</v>
      </c>
      <c r="G665" s="145">
        <f t="shared" si="117"/>
        <v>5.7803468208092483E-3</v>
      </c>
      <c r="H665" s="144">
        <v>0</v>
      </c>
      <c r="I665" s="144">
        <v>0</v>
      </c>
      <c r="J665" s="145">
        <v>0</v>
      </c>
      <c r="K665" s="144">
        <f t="shared" si="112"/>
        <v>346</v>
      </c>
      <c r="L665" s="144">
        <f t="shared" si="112"/>
        <v>2</v>
      </c>
      <c r="M665" s="145">
        <f t="shared" si="111"/>
        <v>5.7803468208092483E-3</v>
      </c>
      <c r="N665">
        <f t="shared" si="113"/>
        <v>0</v>
      </c>
      <c r="O665">
        <f t="shared" si="114"/>
        <v>0</v>
      </c>
    </row>
    <row r="666" spans="1:15" x14ac:dyDescent="0.2">
      <c r="A666" s="144" t="s">
        <v>65</v>
      </c>
      <c r="B666" s="144" t="s">
        <v>142</v>
      </c>
      <c r="C666" s="144" t="s">
        <v>65</v>
      </c>
      <c r="D666" s="144" t="s">
        <v>769</v>
      </c>
      <c r="E666" s="144">
        <v>520</v>
      </c>
      <c r="F666" s="144">
        <v>3</v>
      </c>
      <c r="G666" s="145">
        <f t="shared" si="117"/>
        <v>5.7692307692307696E-3</v>
      </c>
      <c r="H666" s="144">
        <v>173</v>
      </c>
      <c r="I666" s="144">
        <v>1</v>
      </c>
      <c r="J666" s="145">
        <f t="shared" ref="J666:J685" si="118">I666/H666</f>
        <v>5.7803468208092483E-3</v>
      </c>
      <c r="K666" s="144">
        <f t="shared" si="112"/>
        <v>693</v>
      </c>
      <c r="L666" s="144">
        <f t="shared" si="112"/>
        <v>4</v>
      </c>
      <c r="M666" s="145">
        <f t="shared" si="111"/>
        <v>5.772005772005772E-3</v>
      </c>
      <c r="N666">
        <f t="shared" si="113"/>
        <v>0</v>
      </c>
      <c r="O666">
        <f t="shared" si="114"/>
        <v>0</v>
      </c>
    </row>
    <row r="667" spans="1:15" x14ac:dyDescent="0.2">
      <c r="A667" s="144" t="s">
        <v>36</v>
      </c>
      <c r="B667" s="144" t="s">
        <v>214</v>
      </c>
      <c r="C667" s="144" t="s">
        <v>52</v>
      </c>
      <c r="D667" s="144" t="s">
        <v>770</v>
      </c>
      <c r="E667" s="144">
        <v>732</v>
      </c>
      <c r="F667" s="144">
        <v>4</v>
      </c>
      <c r="G667" s="145">
        <f t="shared" si="117"/>
        <v>5.4644808743169399E-3</v>
      </c>
      <c r="H667" s="144">
        <v>309</v>
      </c>
      <c r="I667" s="144">
        <v>2</v>
      </c>
      <c r="J667" s="145">
        <f t="shared" si="118"/>
        <v>6.4724919093851136E-3</v>
      </c>
      <c r="K667" s="144">
        <f t="shared" si="112"/>
        <v>1041</v>
      </c>
      <c r="L667" s="144">
        <f t="shared" si="112"/>
        <v>6</v>
      </c>
      <c r="M667" s="145">
        <f t="shared" si="111"/>
        <v>5.763688760806916E-3</v>
      </c>
      <c r="N667">
        <f t="shared" si="113"/>
        <v>0</v>
      </c>
      <c r="O667">
        <f t="shared" si="114"/>
        <v>0</v>
      </c>
    </row>
    <row r="668" spans="1:15" x14ac:dyDescent="0.2">
      <c r="A668" s="144" t="s">
        <v>65</v>
      </c>
      <c r="B668" s="144" t="s">
        <v>137</v>
      </c>
      <c r="C668" s="144" t="s">
        <v>71</v>
      </c>
      <c r="D668" s="144" t="s">
        <v>771</v>
      </c>
      <c r="E668" s="144">
        <v>495</v>
      </c>
      <c r="F668" s="144">
        <v>4</v>
      </c>
      <c r="G668" s="145">
        <f t="shared" si="117"/>
        <v>8.0808080808080808E-3</v>
      </c>
      <c r="H668" s="144">
        <v>199</v>
      </c>
      <c r="I668" s="144">
        <v>0</v>
      </c>
      <c r="J668" s="145">
        <f t="shared" si="118"/>
        <v>0</v>
      </c>
      <c r="K668" s="144">
        <f t="shared" si="112"/>
        <v>694</v>
      </c>
      <c r="L668" s="144">
        <f t="shared" si="112"/>
        <v>4</v>
      </c>
      <c r="M668" s="145">
        <f t="shared" si="111"/>
        <v>5.763688760806916E-3</v>
      </c>
      <c r="N668">
        <f t="shared" si="113"/>
        <v>0</v>
      </c>
      <c r="O668">
        <f t="shared" si="114"/>
        <v>0</v>
      </c>
    </row>
    <row r="669" spans="1:15" x14ac:dyDescent="0.2">
      <c r="A669" s="144" t="s">
        <v>39</v>
      </c>
      <c r="B669" s="144" t="s">
        <v>127</v>
      </c>
      <c r="C669" s="144" t="s">
        <v>51</v>
      </c>
      <c r="D669" s="144" t="s">
        <v>772</v>
      </c>
      <c r="E669" s="144">
        <v>389</v>
      </c>
      <c r="F669" s="144">
        <v>1</v>
      </c>
      <c r="G669" s="145">
        <f t="shared" si="117"/>
        <v>2.5706940874035988E-3</v>
      </c>
      <c r="H669" s="144">
        <v>132</v>
      </c>
      <c r="I669" s="144">
        <v>2</v>
      </c>
      <c r="J669" s="145">
        <f t="shared" si="118"/>
        <v>1.5151515151515152E-2</v>
      </c>
      <c r="K669" s="144">
        <f t="shared" si="112"/>
        <v>521</v>
      </c>
      <c r="L669" s="144">
        <f t="shared" si="112"/>
        <v>3</v>
      </c>
      <c r="M669" s="145">
        <f t="shared" si="111"/>
        <v>5.7581573896353169E-3</v>
      </c>
      <c r="N669">
        <f t="shared" si="113"/>
        <v>0</v>
      </c>
      <c r="O669">
        <f t="shared" si="114"/>
        <v>0</v>
      </c>
    </row>
    <row r="670" spans="1:15" x14ac:dyDescent="0.2">
      <c r="A670" s="144" t="s">
        <v>65</v>
      </c>
      <c r="B670" s="144" t="s">
        <v>142</v>
      </c>
      <c r="C670" s="144" t="s">
        <v>65</v>
      </c>
      <c r="D670" s="144" t="s">
        <v>773</v>
      </c>
      <c r="E670" s="144">
        <v>777</v>
      </c>
      <c r="F670" s="144">
        <v>1</v>
      </c>
      <c r="G670" s="145">
        <f t="shared" si="117"/>
        <v>1.287001287001287E-3</v>
      </c>
      <c r="H670" s="144">
        <v>613</v>
      </c>
      <c r="I670" s="144">
        <v>7</v>
      </c>
      <c r="J670" s="145">
        <f t="shared" si="118"/>
        <v>1.1419249592169658E-2</v>
      </c>
      <c r="K670" s="144">
        <f t="shared" si="112"/>
        <v>1390</v>
      </c>
      <c r="L670" s="144">
        <f t="shared" si="112"/>
        <v>8</v>
      </c>
      <c r="M670" s="145">
        <f t="shared" si="111"/>
        <v>5.7553956834532375E-3</v>
      </c>
      <c r="N670">
        <f t="shared" si="113"/>
        <v>0</v>
      </c>
      <c r="O670">
        <f t="shared" si="114"/>
        <v>0</v>
      </c>
    </row>
    <row r="671" spans="1:15" x14ac:dyDescent="0.2">
      <c r="A671" s="144" t="s">
        <v>20</v>
      </c>
      <c r="B671" s="144" t="s">
        <v>178</v>
      </c>
      <c r="C671" s="144" t="s">
        <v>54</v>
      </c>
      <c r="D671" s="144" t="s">
        <v>54</v>
      </c>
      <c r="E671" s="144">
        <v>6532</v>
      </c>
      <c r="F671" s="144">
        <v>36</v>
      </c>
      <c r="G671" s="145">
        <f t="shared" si="117"/>
        <v>5.5113288426209429E-3</v>
      </c>
      <c r="H671" s="144">
        <v>2867</v>
      </c>
      <c r="I671" s="144">
        <v>18</v>
      </c>
      <c r="J671" s="145">
        <f t="shared" si="118"/>
        <v>6.2783397279386121E-3</v>
      </c>
      <c r="K671" s="144">
        <f t="shared" si="112"/>
        <v>9399</v>
      </c>
      <c r="L671" s="144">
        <f t="shared" si="112"/>
        <v>54</v>
      </c>
      <c r="M671" s="145">
        <f t="shared" si="111"/>
        <v>5.7452920523459947E-3</v>
      </c>
      <c r="N671">
        <f t="shared" si="113"/>
        <v>0</v>
      </c>
      <c r="O671">
        <f t="shared" si="114"/>
        <v>0</v>
      </c>
    </row>
    <row r="672" spans="1:15" x14ac:dyDescent="0.2">
      <c r="A672" s="144" t="s">
        <v>39</v>
      </c>
      <c r="B672" s="144" t="s">
        <v>127</v>
      </c>
      <c r="C672" s="144" t="s">
        <v>51</v>
      </c>
      <c r="D672" s="144" t="s">
        <v>51</v>
      </c>
      <c r="E672" s="144">
        <v>3374</v>
      </c>
      <c r="F672" s="144">
        <v>21</v>
      </c>
      <c r="G672" s="145">
        <f t="shared" si="117"/>
        <v>6.2240663900414933E-3</v>
      </c>
      <c r="H672" s="144">
        <v>1153</v>
      </c>
      <c r="I672" s="144">
        <v>5</v>
      </c>
      <c r="J672" s="145">
        <f t="shared" si="118"/>
        <v>4.3365134431916736E-3</v>
      </c>
      <c r="K672" s="144">
        <f t="shared" si="112"/>
        <v>4527</v>
      </c>
      <c r="L672" s="144">
        <f t="shared" si="112"/>
        <v>26</v>
      </c>
      <c r="M672" s="145">
        <f t="shared" si="111"/>
        <v>5.743317870554451E-3</v>
      </c>
      <c r="N672">
        <f t="shared" si="113"/>
        <v>0</v>
      </c>
      <c r="O672">
        <f t="shared" si="114"/>
        <v>0</v>
      </c>
    </row>
    <row r="673" spans="1:15" x14ac:dyDescent="0.2">
      <c r="A673" s="144" t="s">
        <v>53</v>
      </c>
      <c r="B673" s="144" t="s">
        <v>130</v>
      </c>
      <c r="C673" s="144" t="s">
        <v>70</v>
      </c>
      <c r="D673" s="144" t="s">
        <v>774</v>
      </c>
      <c r="E673" s="144">
        <v>1230</v>
      </c>
      <c r="F673" s="144">
        <v>9</v>
      </c>
      <c r="G673" s="145">
        <f t="shared" si="117"/>
        <v>7.3170731707317077E-3</v>
      </c>
      <c r="H673" s="144">
        <v>687</v>
      </c>
      <c r="I673" s="144">
        <v>2</v>
      </c>
      <c r="J673" s="145">
        <f t="shared" si="118"/>
        <v>2.911208151382824E-3</v>
      </c>
      <c r="K673" s="144">
        <f t="shared" si="112"/>
        <v>1917</v>
      </c>
      <c r="L673" s="144">
        <f t="shared" si="112"/>
        <v>11</v>
      </c>
      <c r="M673" s="145">
        <f t="shared" si="111"/>
        <v>5.7381324986958788E-3</v>
      </c>
      <c r="N673">
        <f t="shared" si="113"/>
        <v>0</v>
      </c>
      <c r="O673">
        <f t="shared" si="114"/>
        <v>0</v>
      </c>
    </row>
    <row r="674" spans="1:15" x14ac:dyDescent="0.2">
      <c r="A674" s="144" t="s">
        <v>39</v>
      </c>
      <c r="B674" s="144" t="s">
        <v>127</v>
      </c>
      <c r="C674" s="144" t="s">
        <v>39</v>
      </c>
      <c r="D674" s="144" t="s">
        <v>775</v>
      </c>
      <c r="E674" s="144">
        <v>723</v>
      </c>
      <c r="F674" s="144">
        <v>5</v>
      </c>
      <c r="G674" s="145">
        <f t="shared" si="117"/>
        <v>6.9156293222683261E-3</v>
      </c>
      <c r="H674" s="144">
        <v>323</v>
      </c>
      <c r="I674" s="144">
        <v>1</v>
      </c>
      <c r="J674" s="145">
        <f t="shared" si="118"/>
        <v>3.0959752321981426E-3</v>
      </c>
      <c r="K674" s="144">
        <f t="shared" si="112"/>
        <v>1046</v>
      </c>
      <c r="L674" s="144">
        <f t="shared" si="112"/>
        <v>6</v>
      </c>
      <c r="M674" s="145">
        <f t="shared" si="111"/>
        <v>5.7361376673040155E-3</v>
      </c>
      <c r="N674">
        <f t="shared" si="113"/>
        <v>0</v>
      </c>
      <c r="O674">
        <f t="shared" si="114"/>
        <v>0</v>
      </c>
    </row>
    <row r="675" spans="1:15" x14ac:dyDescent="0.2">
      <c r="A675" s="144" t="s">
        <v>65</v>
      </c>
      <c r="B675" s="144" t="s">
        <v>137</v>
      </c>
      <c r="C675" s="144" t="s">
        <v>71</v>
      </c>
      <c r="D675" s="144" t="s">
        <v>776</v>
      </c>
      <c r="E675" s="144">
        <v>906</v>
      </c>
      <c r="F675" s="144">
        <v>7</v>
      </c>
      <c r="G675" s="145">
        <f t="shared" si="117"/>
        <v>7.7262693156732896E-3</v>
      </c>
      <c r="H675" s="144">
        <v>491</v>
      </c>
      <c r="I675" s="144">
        <v>1</v>
      </c>
      <c r="J675" s="145">
        <f t="shared" si="118"/>
        <v>2.0366598778004071E-3</v>
      </c>
      <c r="K675" s="144">
        <f t="shared" si="112"/>
        <v>1397</v>
      </c>
      <c r="L675" s="144">
        <f t="shared" si="112"/>
        <v>8</v>
      </c>
      <c r="M675" s="145">
        <f t="shared" si="111"/>
        <v>5.7265569076592696E-3</v>
      </c>
      <c r="N675">
        <f t="shared" si="113"/>
        <v>0</v>
      </c>
      <c r="O675">
        <f t="shared" si="114"/>
        <v>0</v>
      </c>
    </row>
    <row r="676" spans="1:15" x14ac:dyDescent="0.2">
      <c r="A676" s="144" t="s">
        <v>20</v>
      </c>
      <c r="B676" s="144" t="s">
        <v>178</v>
      </c>
      <c r="C676" s="144" t="s">
        <v>42</v>
      </c>
      <c r="D676" s="144" t="s">
        <v>777</v>
      </c>
      <c r="E676" s="144">
        <v>540</v>
      </c>
      <c r="F676" s="144">
        <v>3</v>
      </c>
      <c r="G676" s="145">
        <f t="shared" si="117"/>
        <v>5.5555555555555558E-3</v>
      </c>
      <c r="H676" s="144">
        <v>159</v>
      </c>
      <c r="I676" s="144">
        <v>1</v>
      </c>
      <c r="J676" s="145">
        <f t="shared" si="118"/>
        <v>6.2893081761006293E-3</v>
      </c>
      <c r="K676" s="144">
        <f t="shared" si="112"/>
        <v>699</v>
      </c>
      <c r="L676" s="144">
        <f t="shared" si="112"/>
        <v>4</v>
      </c>
      <c r="M676" s="145">
        <f t="shared" si="111"/>
        <v>5.7224606580829757E-3</v>
      </c>
      <c r="N676">
        <f t="shared" si="113"/>
        <v>0</v>
      </c>
      <c r="O676">
        <f t="shared" si="114"/>
        <v>0</v>
      </c>
    </row>
    <row r="677" spans="1:15" x14ac:dyDescent="0.2">
      <c r="A677" s="144" t="s">
        <v>76</v>
      </c>
      <c r="B677" s="144" t="s">
        <v>130</v>
      </c>
      <c r="C677" s="144" t="s">
        <v>61</v>
      </c>
      <c r="D677" s="144" t="s">
        <v>61</v>
      </c>
      <c r="E677" s="144">
        <v>13838</v>
      </c>
      <c r="F677" s="144">
        <v>85</v>
      </c>
      <c r="G677" s="145">
        <f t="shared" si="117"/>
        <v>6.1425061425061421E-3</v>
      </c>
      <c r="H677" s="144">
        <v>4868</v>
      </c>
      <c r="I677" s="144">
        <v>22</v>
      </c>
      <c r="J677" s="145">
        <f t="shared" si="118"/>
        <v>4.5193097781429745E-3</v>
      </c>
      <c r="K677" s="144">
        <f t="shared" si="112"/>
        <v>18706</v>
      </c>
      <c r="L677" s="144">
        <f t="shared" si="112"/>
        <v>107</v>
      </c>
      <c r="M677" s="145">
        <f t="shared" si="111"/>
        <v>5.7200898107559071E-3</v>
      </c>
      <c r="N677">
        <f t="shared" si="113"/>
        <v>0</v>
      </c>
      <c r="O677">
        <f t="shared" si="114"/>
        <v>0</v>
      </c>
    </row>
    <row r="678" spans="1:15" x14ac:dyDescent="0.2">
      <c r="A678" s="144" t="s">
        <v>53</v>
      </c>
      <c r="B678" s="144" t="s">
        <v>130</v>
      </c>
      <c r="C678" s="144" t="s">
        <v>53</v>
      </c>
      <c r="D678" s="144" t="s">
        <v>778</v>
      </c>
      <c r="E678" s="144">
        <v>1730</v>
      </c>
      <c r="F678" s="144">
        <v>10</v>
      </c>
      <c r="G678" s="145">
        <f t="shared" si="117"/>
        <v>5.7803468208092483E-3</v>
      </c>
      <c r="H678" s="144">
        <v>543</v>
      </c>
      <c r="I678" s="144">
        <v>3</v>
      </c>
      <c r="J678" s="145">
        <f t="shared" si="118"/>
        <v>5.5248618784530384E-3</v>
      </c>
      <c r="K678" s="144">
        <f t="shared" si="112"/>
        <v>2273</v>
      </c>
      <c r="L678" s="144">
        <f t="shared" si="112"/>
        <v>13</v>
      </c>
      <c r="M678" s="145">
        <f t="shared" si="111"/>
        <v>5.7193136823581172E-3</v>
      </c>
      <c r="N678">
        <f t="shared" si="113"/>
        <v>0</v>
      </c>
      <c r="O678">
        <f t="shared" si="114"/>
        <v>0</v>
      </c>
    </row>
    <row r="679" spans="1:15" x14ac:dyDescent="0.2">
      <c r="A679" s="144" t="s">
        <v>84</v>
      </c>
      <c r="B679" s="144" t="s">
        <v>178</v>
      </c>
      <c r="C679" s="144" t="s">
        <v>179</v>
      </c>
      <c r="D679" s="144" t="s">
        <v>779</v>
      </c>
      <c r="E679" s="144">
        <v>589</v>
      </c>
      <c r="F679" s="144">
        <v>3</v>
      </c>
      <c r="G679" s="145">
        <f t="shared" si="117"/>
        <v>5.0933786078098476E-3</v>
      </c>
      <c r="H679" s="144">
        <v>112</v>
      </c>
      <c r="I679" s="144">
        <v>1</v>
      </c>
      <c r="J679" s="145">
        <f t="shared" si="118"/>
        <v>8.9285714285714281E-3</v>
      </c>
      <c r="K679" s="144">
        <f t="shared" si="112"/>
        <v>701</v>
      </c>
      <c r="L679" s="144">
        <f t="shared" si="112"/>
        <v>4</v>
      </c>
      <c r="M679" s="145">
        <f t="shared" si="111"/>
        <v>5.7061340941512127E-3</v>
      </c>
      <c r="N679">
        <f t="shared" si="113"/>
        <v>0</v>
      </c>
      <c r="O679">
        <f t="shared" si="114"/>
        <v>0</v>
      </c>
    </row>
    <row r="680" spans="1:15" x14ac:dyDescent="0.2">
      <c r="A680" s="144" t="s">
        <v>39</v>
      </c>
      <c r="B680" s="144" t="s">
        <v>127</v>
      </c>
      <c r="C680" s="144" t="s">
        <v>72</v>
      </c>
      <c r="D680" s="144" t="s">
        <v>780</v>
      </c>
      <c r="E680" s="144">
        <v>431</v>
      </c>
      <c r="F680" s="144">
        <v>0</v>
      </c>
      <c r="G680" s="145">
        <f t="shared" si="117"/>
        <v>0</v>
      </c>
      <c r="H680" s="144">
        <v>95</v>
      </c>
      <c r="I680" s="144">
        <v>3</v>
      </c>
      <c r="J680" s="145">
        <f t="shared" si="118"/>
        <v>3.1578947368421054E-2</v>
      </c>
      <c r="K680" s="144">
        <f t="shared" si="112"/>
        <v>526</v>
      </c>
      <c r="L680" s="144">
        <f t="shared" si="112"/>
        <v>3</v>
      </c>
      <c r="M680" s="145">
        <f t="shared" si="111"/>
        <v>5.7034220532319393E-3</v>
      </c>
      <c r="N680">
        <f t="shared" si="113"/>
        <v>0</v>
      </c>
      <c r="O680">
        <f t="shared" si="114"/>
        <v>0</v>
      </c>
    </row>
    <row r="681" spans="1:15" x14ac:dyDescent="0.2">
      <c r="A681" s="144" t="s">
        <v>49</v>
      </c>
      <c r="B681" s="144" t="s">
        <v>137</v>
      </c>
      <c r="C681" s="144" t="s">
        <v>49</v>
      </c>
      <c r="D681" s="144" t="s">
        <v>781</v>
      </c>
      <c r="E681" s="144">
        <v>1244</v>
      </c>
      <c r="F681" s="144">
        <v>9</v>
      </c>
      <c r="G681" s="145">
        <f t="shared" si="117"/>
        <v>7.2347266881028936E-3</v>
      </c>
      <c r="H681" s="144">
        <v>689</v>
      </c>
      <c r="I681" s="144">
        <v>2</v>
      </c>
      <c r="J681" s="145">
        <f t="shared" si="118"/>
        <v>2.9027576197387518E-3</v>
      </c>
      <c r="K681" s="144">
        <f t="shared" si="112"/>
        <v>1933</v>
      </c>
      <c r="L681" s="144">
        <f t="shared" si="112"/>
        <v>11</v>
      </c>
      <c r="M681" s="145">
        <f t="shared" si="111"/>
        <v>5.6906363166063113E-3</v>
      </c>
      <c r="N681">
        <f t="shared" si="113"/>
        <v>0</v>
      </c>
      <c r="O681">
        <f t="shared" si="114"/>
        <v>0</v>
      </c>
    </row>
    <row r="682" spans="1:15" x14ac:dyDescent="0.2">
      <c r="A682" s="144" t="s">
        <v>36</v>
      </c>
      <c r="B682" s="144" t="s">
        <v>214</v>
      </c>
      <c r="C682" s="144" t="s">
        <v>52</v>
      </c>
      <c r="D682" s="144" t="s">
        <v>782</v>
      </c>
      <c r="E682" s="144">
        <v>2110</v>
      </c>
      <c r="F682" s="144">
        <v>13</v>
      </c>
      <c r="G682" s="145">
        <f t="shared" si="117"/>
        <v>6.1611374407582941E-3</v>
      </c>
      <c r="H682" s="144">
        <v>1056</v>
      </c>
      <c r="I682" s="144">
        <v>5</v>
      </c>
      <c r="J682" s="145">
        <f t="shared" si="118"/>
        <v>4.734848484848485E-3</v>
      </c>
      <c r="K682" s="144">
        <f t="shared" si="112"/>
        <v>3166</v>
      </c>
      <c r="L682" s="144">
        <f t="shared" si="112"/>
        <v>18</v>
      </c>
      <c r="M682" s="145">
        <f t="shared" si="111"/>
        <v>5.6854074542008843E-3</v>
      </c>
      <c r="N682">
        <f t="shared" si="113"/>
        <v>0</v>
      </c>
      <c r="O682">
        <f t="shared" si="114"/>
        <v>0</v>
      </c>
    </row>
    <row r="683" spans="1:15" x14ac:dyDescent="0.2">
      <c r="A683" s="144" t="s">
        <v>40</v>
      </c>
      <c r="B683" s="144" t="s">
        <v>125</v>
      </c>
      <c r="C683" s="144" t="s">
        <v>45</v>
      </c>
      <c r="D683" s="144" t="s">
        <v>783</v>
      </c>
      <c r="E683" s="144">
        <v>286</v>
      </c>
      <c r="F683" s="144">
        <v>2</v>
      </c>
      <c r="G683" s="145">
        <f t="shared" si="117"/>
        <v>6.993006993006993E-3</v>
      </c>
      <c r="H683" s="144">
        <v>66</v>
      </c>
      <c r="I683" s="144">
        <v>0</v>
      </c>
      <c r="J683" s="145">
        <f t="shared" si="118"/>
        <v>0</v>
      </c>
      <c r="K683" s="144">
        <f t="shared" si="112"/>
        <v>352</v>
      </c>
      <c r="L683" s="144">
        <f t="shared" si="112"/>
        <v>2</v>
      </c>
      <c r="M683" s="145">
        <f t="shared" si="111"/>
        <v>5.681818181818182E-3</v>
      </c>
      <c r="N683">
        <f t="shared" si="113"/>
        <v>0</v>
      </c>
      <c r="O683">
        <f t="shared" si="114"/>
        <v>0</v>
      </c>
    </row>
    <row r="684" spans="1:15" x14ac:dyDescent="0.2">
      <c r="A684" s="144" t="s">
        <v>59</v>
      </c>
      <c r="B684" s="144" t="s">
        <v>130</v>
      </c>
      <c r="C684" s="144" t="s">
        <v>67</v>
      </c>
      <c r="D684" s="144" t="s">
        <v>784</v>
      </c>
      <c r="E684" s="144">
        <v>1918</v>
      </c>
      <c r="F684" s="144">
        <v>14</v>
      </c>
      <c r="G684" s="145">
        <f t="shared" si="117"/>
        <v>7.2992700729927005E-3</v>
      </c>
      <c r="H684" s="144">
        <v>907</v>
      </c>
      <c r="I684" s="144">
        <v>2</v>
      </c>
      <c r="J684" s="145">
        <f t="shared" si="118"/>
        <v>2.205071664829107E-3</v>
      </c>
      <c r="K684" s="144">
        <f t="shared" si="112"/>
        <v>2825</v>
      </c>
      <c r="L684" s="144">
        <f t="shared" si="112"/>
        <v>16</v>
      </c>
      <c r="M684" s="145">
        <f t="shared" si="111"/>
        <v>5.6637168141592921E-3</v>
      </c>
      <c r="N684">
        <f t="shared" si="113"/>
        <v>0</v>
      </c>
      <c r="O684">
        <f t="shared" si="114"/>
        <v>0</v>
      </c>
    </row>
    <row r="685" spans="1:15" x14ac:dyDescent="0.2">
      <c r="A685" s="144" t="s">
        <v>39</v>
      </c>
      <c r="B685" s="144" t="s">
        <v>127</v>
      </c>
      <c r="C685" s="144" t="s">
        <v>39</v>
      </c>
      <c r="D685" s="144" t="s">
        <v>785</v>
      </c>
      <c r="E685" s="144">
        <v>1142</v>
      </c>
      <c r="F685" s="144">
        <v>9</v>
      </c>
      <c r="G685" s="145">
        <f t="shared" si="117"/>
        <v>7.8809106830122592E-3</v>
      </c>
      <c r="H685" s="144">
        <v>1157</v>
      </c>
      <c r="I685" s="144">
        <v>4</v>
      </c>
      <c r="J685" s="145">
        <f t="shared" si="118"/>
        <v>3.4572169403630079E-3</v>
      </c>
      <c r="K685" s="144">
        <f t="shared" si="112"/>
        <v>2299</v>
      </c>
      <c r="L685" s="144">
        <f t="shared" si="112"/>
        <v>13</v>
      </c>
      <c r="M685" s="145">
        <f t="shared" si="111"/>
        <v>5.6546324488908218E-3</v>
      </c>
      <c r="N685">
        <f t="shared" si="113"/>
        <v>0</v>
      </c>
      <c r="O685">
        <f t="shared" si="114"/>
        <v>0</v>
      </c>
    </row>
    <row r="686" spans="1:15" x14ac:dyDescent="0.2">
      <c r="A686" s="144" t="s">
        <v>39</v>
      </c>
      <c r="B686" s="144" t="s">
        <v>127</v>
      </c>
      <c r="C686" s="144" t="s">
        <v>66</v>
      </c>
      <c r="D686" s="144" t="s">
        <v>786</v>
      </c>
      <c r="E686" s="144">
        <v>531</v>
      </c>
      <c r="F686" s="144">
        <v>3</v>
      </c>
      <c r="G686" s="145">
        <f t="shared" si="117"/>
        <v>5.6497175141242938E-3</v>
      </c>
      <c r="H686" s="144">
        <v>0</v>
      </c>
      <c r="I686" s="144">
        <v>0</v>
      </c>
      <c r="J686" s="145">
        <v>0</v>
      </c>
      <c r="K686" s="144">
        <f t="shared" si="112"/>
        <v>531</v>
      </c>
      <c r="L686" s="144">
        <f t="shared" si="112"/>
        <v>3</v>
      </c>
      <c r="M686" s="145">
        <f t="shared" si="111"/>
        <v>5.6497175141242938E-3</v>
      </c>
      <c r="N686">
        <f t="shared" si="113"/>
        <v>0</v>
      </c>
      <c r="O686">
        <f t="shared" si="114"/>
        <v>0</v>
      </c>
    </row>
    <row r="687" spans="1:15" x14ac:dyDescent="0.2">
      <c r="A687" s="144" t="s">
        <v>53</v>
      </c>
      <c r="B687" s="144" t="s">
        <v>130</v>
      </c>
      <c r="C687" s="144" t="s">
        <v>70</v>
      </c>
      <c r="D687" s="144" t="s">
        <v>787</v>
      </c>
      <c r="E687" s="144">
        <v>846</v>
      </c>
      <c r="F687" s="144">
        <v>7</v>
      </c>
      <c r="G687" s="145">
        <f t="shared" si="117"/>
        <v>8.2742316784869974E-3</v>
      </c>
      <c r="H687" s="144">
        <v>572</v>
      </c>
      <c r="I687" s="144">
        <v>1</v>
      </c>
      <c r="J687" s="145">
        <f t="shared" ref="J687:J721" si="119">I687/H687</f>
        <v>1.7482517482517483E-3</v>
      </c>
      <c r="K687" s="144">
        <f t="shared" si="112"/>
        <v>1418</v>
      </c>
      <c r="L687" s="144">
        <f t="shared" si="112"/>
        <v>8</v>
      </c>
      <c r="M687" s="145">
        <f t="shared" si="111"/>
        <v>5.6417489421720732E-3</v>
      </c>
      <c r="N687">
        <f t="shared" si="113"/>
        <v>0</v>
      </c>
      <c r="O687">
        <f t="shared" si="114"/>
        <v>0</v>
      </c>
    </row>
    <row r="688" spans="1:15" x14ac:dyDescent="0.2">
      <c r="A688" s="144" t="s">
        <v>84</v>
      </c>
      <c r="B688" s="144" t="s">
        <v>178</v>
      </c>
      <c r="C688" s="144" t="s">
        <v>179</v>
      </c>
      <c r="D688" s="144" t="s">
        <v>788</v>
      </c>
      <c r="E688" s="144">
        <v>1242</v>
      </c>
      <c r="F688" s="144">
        <v>7</v>
      </c>
      <c r="G688" s="145">
        <f t="shared" si="117"/>
        <v>5.6360708534621577E-3</v>
      </c>
      <c r="H688" s="144">
        <v>358</v>
      </c>
      <c r="I688" s="144">
        <v>2</v>
      </c>
      <c r="J688" s="145">
        <f t="shared" si="119"/>
        <v>5.5865921787709499E-3</v>
      </c>
      <c r="K688" s="144">
        <f t="shared" si="112"/>
        <v>1600</v>
      </c>
      <c r="L688" s="144">
        <f t="shared" si="112"/>
        <v>9</v>
      </c>
      <c r="M688" s="145">
        <f t="shared" si="111"/>
        <v>5.6249999999999998E-3</v>
      </c>
      <c r="N688">
        <f t="shared" si="113"/>
        <v>0</v>
      </c>
      <c r="O688">
        <f t="shared" si="114"/>
        <v>0</v>
      </c>
    </row>
    <row r="689" spans="1:15" x14ac:dyDescent="0.2">
      <c r="A689" s="144" t="s">
        <v>53</v>
      </c>
      <c r="B689" s="144" t="s">
        <v>130</v>
      </c>
      <c r="C689" s="144" t="s">
        <v>53</v>
      </c>
      <c r="D689" s="144" t="s">
        <v>789</v>
      </c>
      <c r="E689" s="144">
        <v>813</v>
      </c>
      <c r="F689" s="144">
        <v>2</v>
      </c>
      <c r="G689" s="145">
        <f t="shared" si="117"/>
        <v>2.4600246002460025E-3</v>
      </c>
      <c r="H689" s="144">
        <v>255</v>
      </c>
      <c r="I689" s="144">
        <v>4</v>
      </c>
      <c r="J689" s="145">
        <f t="shared" si="119"/>
        <v>1.5686274509803921E-2</v>
      </c>
      <c r="K689" s="144">
        <f t="shared" si="112"/>
        <v>1068</v>
      </c>
      <c r="L689" s="144">
        <f t="shared" si="112"/>
        <v>6</v>
      </c>
      <c r="M689" s="145">
        <f t="shared" si="111"/>
        <v>5.6179775280898875E-3</v>
      </c>
      <c r="N689">
        <f t="shared" si="113"/>
        <v>0</v>
      </c>
      <c r="O689">
        <f t="shared" si="114"/>
        <v>0</v>
      </c>
    </row>
    <row r="690" spans="1:15" x14ac:dyDescent="0.2">
      <c r="A690" s="144" t="s">
        <v>65</v>
      </c>
      <c r="B690" s="144" t="s">
        <v>137</v>
      </c>
      <c r="C690" s="144" t="s">
        <v>73</v>
      </c>
      <c r="D690" s="144" t="s">
        <v>790</v>
      </c>
      <c r="E690" s="144">
        <v>447</v>
      </c>
      <c r="F690" s="144">
        <v>1</v>
      </c>
      <c r="G690" s="145">
        <f t="shared" si="117"/>
        <v>2.2371364653243847E-3</v>
      </c>
      <c r="H690" s="144">
        <v>266</v>
      </c>
      <c r="I690" s="144">
        <v>3</v>
      </c>
      <c r="J690" s="145">
        <f t="shared" si="119"/>
        <v>1.1278195488721804E-2</v>
      </c>
      <c r="K690" s="144">
        <f t="shared" si="112"/>
        <v>713</v>
      </c>
      <c r="L690" s="144">
        <f t="shared" si="112"/>
        <v>4</v>
      </c>
      <c r="M690" s="145">
        <f t="shared" si="111"/>
        <v>5.6100981767180924E-3</v>
      </c>
      <c r="N690">
        <f t="shared" si="113"/>
        <v>0</v>
      </c>
      <c r="O690">
        <f t="shared" si="114"/>
        <v>0</v>
      </c>
    </row>
    <row r="691" spans="1:15" x14ac:dyDescent="0.2">
      <c r="A691" s="144" t="s">
        <v>59</v>
      </c>
      <c r="B691" s="144" t="s">
        <v>130</v>
      </c>
      <c r="C691" s="144" t="s">
        <v>59</v>
      </c>
      <c r="D691" s="144" t="s">
        <v>791</v>
      </c>
      <c r="E691" s="144">
        <v>621</v>
      </c>
      <c r="F691" s="144">
        <v>5</v>
      </c>
      <c r="G691" s="145">
        <f t="shared" si="117"/>
        <v>8.0515297906602248E-3</v>
      </c>
      <c r="H691" s="144">
        <v>273</v>
      </c>
      <c r="I691" s="144">
        <v>0</v>
      </c>
      <c r="J691" s="145">
        <f t="shared" si="119"/>
        <v>0</v>
      </c>
      <c r="K691" s="144">
        <f t="shared" si="112"/>
        <v>894</v>
      </c>
      <c r="L691" s="144">
        <f t="shared" si="112"/>
        <v>5</v>
      </c>
      <c r="M691" s="145">
        <f t="shared" si="111"/>
        <v>5.5928411633109623E-3</v>
      </c>
      <c r="N691">
        <f t="shared" si="113"/>
        <v>0</v>
      </c>
      <c r="O691">
        <f t="shared" si="114"/>
        <v>0</v>
      </c>
    </row>
    <row r="692" spans="1:15" x14ac:dyDescent="0.2">
      <c r="A692" s="144" t="s">
        <v>49</v>
      </c>
      <c r="B692" s="144" t="s">
        <v>137</v>
      </c>
      <c r="C692" s="144" t="s">
        <v>50</v>
      </c>
      <c r="D692" s="144" t="s">
        <v>792</v>
      </c>
      <c r="E692" s="144">
        <v>1156</v>
      </c>
      <c r="F692" s="144">
        <v>6</v>
      </c>
      <c r="G692" s="145">
        <f t="shared" si="117"/>
        <v>5.1903114186851208E-3</v>
      </c>
      <c r="H692" s="144">
        <v>457</v>
      </c>
      <c r="I692" s="144">
        <v>3</v>
      </c>
      <c r="J692" s="145">
        <f t="shared" si="119"/>
        <v>6.5645514223194746E-3</v>
      </c>
      <c r="K692" s="144">
        <f t="shared" si="112"/>
        <v>1613</v>
      </c>
      <c r="L692" s="144">
        <f t="shared" si="112"/>
        <v>9</v>
      </c>
      <c r="M692" s="145">
        <f t="shared" si="111"/>
        <v>5.5796652200867944E-3</v>
      </c>
      <c r="N692">
        <f t="shared" si="113"/>
        <v>0</v>
      </c>
      <c r="O692">
        <f t="shared" si="114"/>
        <v>0</v>
      </c>
    </row>
    <row r="693" spans="1:15" x14ac:dyDescent="0.2">
      <c r="A693" s="144" t="s">
        <v>39</v>
      </c>
      <c r="B693" s="144" t="s">
        <v>127</v>
      </c>
      <c r="C693" s="144" t="s">
        <v>39</v>
      </c>
      <c r="D693" s="144" t="s">
        <v>793</v>
      </c>
      <c r="E693" s="144">
        <v>472</v>
      </c>
      <c r="F693" s="144">
        <v>1</v>
      </c>
      <c r="G693" s="145">
        <f t="shared" si="117"/>
        <v>2.1186440677966102E-3</v>
      </c>
      <c r="H693" s="144">
        <v>245</v>
      </c>
      <c r="I693" s="144">
        <v>3</v>
      </c>
      <c r="J693" s="145">
        <f t="shared" si="119"/>
        <v>1.2244897959183673E-2</v>
      </c>
      <c r="K693" s="144">
        <f t="shared" si="112"/>
        <v>717</v>
      </c>
      <c r="L693" s="144">
        <f t="shared" si="112"/>
        <v>4</v>
      </c>
      <c r="M693" s="145">
        <f t="shared" si="111"/>
        <v>5.5788005578800556E-3</v>
      </c>
      <c r="N693">
        <f t="shared" si="113"/>
        <v>0</v>
      </c>
      <c r="O693">
        <f t="shared" si="114"/>
        <v>0</v>
      </c>
    </row>
    <row r="694" spans="1:15" x14ac:dyDescent="0.2">
      <c r="A694" s="144" t="s">
        <v>39</v>
      </c>
      <c r="B694" s="144" t="s">
        <v>127</v>
      </c>
      <c r="C694" s="144" t="s">
        <v>39</v>
      </c>
      <c r="D694" s="144" t="s">
        <v>794</v>
      </c>
      <c r="E694" s="144">
        <v>553</v>
      </c>
      <c r="F694" s="144">
        <v>2</v>
      </c>
      <c r="G694" s="145">
        <f t="shared" si="117"/>
        <v>3.616636528028933E-3</v>
      </c>
      <c r="H694" s="144">
        <v>165</v>
      </c>
      <c r="I694" s="144">
        <v>2</v>
      </c>
      <c r="J694" s="145">
        <f t="shared" si="119"/>
        <v>1.2121212121212121E-2</v>
      </c>
      <c r="K694" s="144">
        <f t="shared" si="112"/>
        <v>718</v>
      </c>
      <c r="L694" s="144">
        <f t="shared" si="112"/>
        <v>4</v>
      </c>
      <c r="M694" s="145">
        <f t="shared" si="111"/>
        <v>5.5710306406685237E-3</v>
      </c>
      <c r="N694">
        <f t="shared" si="113"/>
        <v>0</v>
      </c>
      <c r="O694">
        <f t="shared" si="114"/>
        <v>0</v>
      </c>
    </row>
    <row r="695" spans="1:15" x14ac:dyDescent="0.2">
      <c r="A695" s="144" t="s">
        <v>39</v>
      </c>
      <c r="B695" s="144" t="s">
        <v>127</v>
      </c>
      <c r="C695" s="144" t="s">
        <v>39</v>
      </c>
      <c r="D695" s="144" t="s">
        <v>795</v>
      </c>
      <c r="E695" s="144">
        <v>600</v>
      </c>
      <c r="F695" s="144">
        <v>3</v>
      </c>
      <c r="G695" s="145">
        <f t="shared" si="117"/>
        <v>5.0000000000000001E-3</v>
      </c>
      <c r="H695" s="144">
        <v>119</v>
      </c>
      <c r="I695" s="144">
        <v>1</v>
      </c>
      <c r="J695" s="145">
        <f t="shared" si="119"/>
        <v>8.4033613445378148E-3</v>
      </c>
      <c r="K695" s="144">
        <f t="shared" si="112"/>
        <v>719</v>
      </c>
      <c r="L695" s="144">
        <f t="shared" si="112"/>
        <v>4</v>
      </c>
      <c r="M695" s="145">
        <f t="shared" si="111"/>
        <v>5.5632823365785811E-3</v>
      </c>
      <c r="N695">
        <f t="shared" si="113"/>
        <v>0</v>
      </c>
      <c r="O695">
        <f t="shared" si="114"/>
        <v>0</v>
      </c>
    </row>
    <row r="696" spans="1:15" x14ac:dyDescent="0.2">
      <c r="A696" s="144" t="s">
        <v>49</v>
      </c>
      <c r="B696" s="144" t="s">
        <v>137</v>
      </c>
      <c r="C696" s="144" t="s">
        <v>41</v>
      </c>
      <c r="D696" s="144" t="s">
        <v>796</v>
      </c>
      <c r="E696" s="144">
        <v>1645</v>
      </c>
      <c r="F696" s="144">
        <v>5</v>
      </c>
      <c r="G696" s="145">
        <f t="shared" si="117"/>
        <v>3.0395136778115501E-3</v>
      </c>
      <c r="H696" s="144">
        <v>1054</v>
      </c>
      <c r="I696" s="144">
        <v>10</v>
      </c>
      <c r="J696" s="145">
        <f t="shared" si="119"/>
        <v>9.4876660341555973E-3</v>
      </c>
      <c r="K696" s="144">
        <f t="shared" si="112"/>
        <v>2699</v>
      </c>
      <c r="L696" s="144">
        <f t="shared" si="112"/>
        <v>15</v>
      </c>
      <c r="M696" s="145">
        <f t="shared" si="111"/>
        <v>5.5576139310855874E-3</v>
      </c>
      <c r="N696">
        <f t="shared" si="113"/>
        <v>0</v>
      </c>
      <c r="O696">
        <f t="shared" si="114"/>
        <v>0</v>
      </c>
    </row>
    <row r="697" spans="1:15" x14ac:dyDescent="0.2">
      <c r="A697" s="144" t="s">
        <v>20</v>
      </c>
      <c r="B697" s="144" t="s">
        <v>178</v>
      </c>
      <c r="C697" s="144" t="s">
        <v>42</v>
      </c>
      <c r="D697" s="144" t="s">
        <v>797</v>
      </c>
      <c r="E697" s="144">
        <v>1542</v>
      </c>
      <c r="F697" s="144">
        <v>7</v>
      </c>
      <c r="G697" s="145">
        <f t="shared" si="117"/>
        <v>4.5395590142671858E-3</v>
      </c>
      <c r="H697" s="144">
        <v>1157</v>
      </c>
      <c r="I697" s="144">
        <v>8</v>
      </c>
      <c r="J697" s="145">
        <f t="shared" si="119"/>
        <v>6.9144338807260158E-3</v>
      </c>
      <c r="K697" s="144">
        <f t="shared" si="112"/>
        <v>2699</v>
      </c>
      <c r="L697" s="144">
        <f t="shared" si="112"/>
        <v>15</v>
      </c>
      <c r="M697" s="145">
        <f t="shared" si="111"/>
        <v>5.5576139310855874E-3</v>
      </c>
      <c r="N697">
        <f t="shared" si="113"/>
        <v>0</v>
      </c>
      <c r="O697">
        <f t="shared" si="114"/>
        <v>0</v>
      </c>
    </row>
    <row r="698" spans="1:15" x14ac:dyDescent="0.2">
      <c r="A698" s="144" t="s">
        <v>59</v>
      </c>
      <c r="B698" s="144" t="s">
        <v>130</v>
      </c>
      <c r="C698" s="144" t="s">
        <v>59</v>
      </c>
      <c r="D698" s="144" t="s">
        <v>798</v>
      </c>
      <c r="E698" s="144">
        <v>271</v>
      </c>
      <c r="F698" s="144">
        <v>2</v>
      </c>
      <c r="G698" s="145">
        <f t="shared" si="117"/>
        <v>7.3800738007380072E-3</v>
      </c>
      <c r="H698" s="144">
        <v>89</v>
      </c>
      <c r="I698" s="144">
        <v>0</v>
      </c>
      <c r="J698" s="145">
        <f t="shared" si="119"/>
        <v>0</v>
      </c>
      <c r="K698" s="144">
        <f t="shared" si="112"/>
        <v>360</v>
      </c>
      <c r="L698" s="144">
        <f t="shared" si="112"/>
        <v>2</v>
      </c>
      <c r="M698" s="145">
        <f t="shared" si="111"/>
        <v>5.5555555555555558E-3</v>
      </c>
      <c r="N698">
        <f t="shared" si="113"/>
        <v>0</v>
      </c>
      <c r="O698">
        <f t="shared" si="114"/>
        <v>0</v>
      </c>
    </row>
    <row r="699" spans="1:15" x14ac:dyDescent="0.2">
      <c r="A699" s="144" t="s">
        <v>59</v>
      </c>
      <c r="B699" s="144" t="s">
        <v>130</v>
      </c>
      <c r="C699" s="144" t="s">
        <v>360</v>
      </c>
      <c r="D699" s="144" t="s">
        <v>360</v>
      </c>
      <c r="E699" s="144">
        <v>7044</v>
      </c>
      <c r="F699" s="144">
        <v>36</v>
      </c>
      <c r="G699" s="145">
        <f t="shared" si="117"/>
        <v>5.1107325383304937E-3</v>
      </c>
      <c r="H699" s="144">
        <v>3218</v>
      </c>
      <c r="I699" s="144">
        <v>21</v>
      </c>
      <c r="J699" s="145">
        <f t="shared" si="119"/>
        <v>6.5257924176507151E-3</v>
      </c>
      <c r="K699" s="144">
        <f t="shared" si="112"/>
        <v>10262</v>
      </c>
      <c r="L699" s="144">
        <f t="shared" si="112"/>
        <v>57</v>
      </c>
      <c r="M699" s="145">
        <f t="shared" si="111"/>
        <v>5.5544728123172868E-3</v>
      </c>
      <c r="N699">
        <f t="shared" si="113"/>
        <v>0</v>
      </c>
      <c r="O699">
        <f t="shared" si="114"/>
        <v>0</v>
      </c>
    </row>
    <row r="700" spans="1:15" x14ac:dyDescent="0.2">
      <c r="A700" s="144" t="s">
        <v>20</v>
      </c>
      <c r="B700" s="144" t="s">
        <v>178</v>
      </c>
      <c r="C700" s="144" t="s">
        <v>42</v>
      </c>
      <c r="D700" s="144" t="s">
        <v>42</v>
      </c>
      <c r="E700" s="144">
        <v>9091</v>
      </c>
      <c r="F700" s="144">
        <v>51</v>
      </c>
      <c r="G700" s="145">
        <f t="shared" si="117"/>
        <v>5.6099439005609947E-3</v>
      </c>
      <c r="H700" s="144">
        <v>3703</v>
      </c>
      <c r="I700" s="144">
        <v>20</v>
      </c>
      <c r="J700" s="145">
        <f t="shared" si="119"/>
        <v>5.4010261949770455E-3</v>
      </c>
      <c r="K700" s="144">
        <f t="shared" si="112"/>
        <v>12794</v>
      </c>
      <c r="L700" s="144">
        <f t="shared" si="112"/>
        <v>71</v>
      </c>
      <c r="M700" s="145">
        <f t="shared" si="111"/>
        <v>5.5494763170236047E-3</v>
      </c>
      <c r="N700">
        <f t="shared" si="113"/>
        <v>0</v>
      </c>
      <c r="O700">
        <f t="shared" si="114"/>
        <v>0</v>
      </c>
    </row>
    <row r="701" spans="1:15" x14ac:dyDescent="0.2">
      <c r="A701" s="144" t="s">
        <v>39</v>
      </c>
      <c r="B701" s="144" t="s">
        <v>127</v>
      </c>
      <c r="C701" s="144" t="s">
        <v>66</v>
      </c>
      <c r="D701" s="144" t="s">
        <v>799</v>
      </c>
      <c r="E701" s="144">
        <v>730</v>
      </c>
      <c r="F701" s="144">
        <v>5</v>
      </c>
      <c r="G701" s="145">
        <f t="shared" si="117"/>
        <v>6.8493150684931503E-3</v>
      </c>
      <c r="H701" s="144">
        <v>353</v>
      </c>
      <c r="I701" s="144">
        <v>1</v>
      </c>
      <c r="J701" s="145">
        <f t="shared" si="119"/>
        <v>2.8328611898016999E-3</v>
      </c>
      <c r="K701" s="144">
        <f t="shared" si="112"/>
        <v>1083</v>
      </c>
      <c r="L701" s="144">
        <f t="shared" si="112"/>
        <v>6</v>
      </c>
      <c r="M701" s="145">
        <f t="shared" si="111"/>
        <v>5.5401662049861496E-3</v>
      </c>
      <c r="N701">
        <f t="shared" si="113"/>
        <v>0</v>
      </c>
      <c r="O701">
        <f t="shared" si="114"/>
        <v>0</v>
      </c>
    </row>
    <row r="702" spans="1:15" x14ac:dyDescent="0.2">
      <c r="A702" s="144" t="s">
        <v>39</v>
      </c>
      <c r="B702" s="144" t="s">
        <v>127</v>
      </c>
      <c r="C702" s="144" t="s">
        <v>78</v>
      </c>
      <c r="D702" s="144" t="s">
        <v>800</v>
      </c>
      <c r="E702" s="144">
        <v>725</v>
      </c>
      <c r="F702" s="144">
        <v>4</v>
      </c>
      <c r="G702" s="145">
        <f t="shared" si="117"/>
        <v>5.5172413793103444E-3</v>
      </c>
      <c r="H702" s="144">
        <v>358</v>
      </c>
      <c r="I702" s="144">
        <v>2</v>
      </c>
      <c r="J702" s="145">
        <f t="shared" si="119"/>
        <v>5.5865921787709499E-3</v>
      </c>
      <c r="K702" s="144">
        <f t="shared" si="112"/>
        <v>1083</v>
      </c>
      <c r="L702" s="144">
        <f t="shared" si="112"/>
        <v>6</v>
      </c>
      <c r="M702" s="145">
        <f t="shared" si="111"/>
        <v>5.5401662049861496E-3</v>
      </c>
      <c r="N702">
        <f t="shared" si="113"/>
        <v>0</v>
      </c>
      <c r="O702">
        <f t="shared" si="114"/>
        <v>0</v>
      </c>
    </row>
    <row r="703" spans="1:15" x14ac:dyDescent="0.2">
      <c r="A703" s="144" t="s">
        <v>39</v>
      </c>
      <c r="B703" s="144" t="s">
        <v>127</v>
      </c>
      <c r="C703" s="144" t="s">
        <v>66</v>
      </c>
      <c r="D703" s="144" t="s">
        <v>801</v>
      </c>
      <c r="E703" s="144">
        <v>1848</v>
      </c>
      <c r="F703" s="144">
        <v>11</v>
      </c>
      <c r="G703" s="145">
        <f t="shared" si="117"/>
        <v>5.9523809523809521E-3</v>
      </c>
      <c r="H703" s="144">
        <v>875</v>
      </c>
      <c r="I703" s="144">
        <v>4</v>
      </c>
      <c r="J703" s="145">
        <f t="shared" si="119"/>
        <v>4.5714285714285718E-3</v>
      </c>
      <c r="K703" s="144">
        <f t="shared" si="112"/>
        <v>2723</v>
      </c>
      <c r="L703" s="144">
        <f t="shared" si="112"/>
        <v>15</v>
      </c>
      <c r="M703" s="145">
        <f t="shared" si="111"/>
        <v>5.508630187293426E-3</v>
      </c>
      <c r="N703">
        <f t="shared" si="113"/>
        <v>0</v>
      </c>
      <c r="O703">
        <f t="shared" si="114"/>
        <v>0</v>
      </c>
    </row>
    <row r="704" spans="1:15" x14ac:dyDescent="0.2">
      <c r="A704" s="144" t="s">
        <v>39</v>
      </c>
      <c r="B704" s="144" t="s">
        <v>127</v>
      </c>
      <c r="C704" s="144" t="s">
        <v>77</v>
      </c>
      <c r="D704" s="144" t="s">
        <v>802</v>
      </c>
      <c r="E704" s="144">
        <v>409</v>
      </c>
      <c r="F704" s="144">
        <v>2</v>
      </c>
      <c r="G704" s="145">
        <f t="shared" si="117"/>
        <v>4.8899755501222494E-3</v>
      </c>
      <c r="H704" s="144">
        <v>136</v>
      </c>
      <c r="I704" s="144">
        <v>1</v>
      </c>
      <c r="J704" s="145">
        <f t="shared" si="119"/>
        <v>7.3529411764705881E-3</v>
      </c>
      <c r="K704" s="144">
        <f t="shared" si="112"/>
        <v>545</v>
      </c>
      <c r="L704" s="144">
        <f t="shared" si="112"/>
        <v>3</v>
      </c>
      <c r="M704" s="145">
        <f t="shared" si="111"/>
        <v>5.5045871559633031E-3</v>
      </c>
      <c r="N704">
        <f t="shared" si="113"/>
        <v>0</v>
      </c>
      <c r="O704">
        <f t="shared" si="114"/>
        <v>0</v>
      </c>
    </row>
    <row r="705" spans="1:15" x14ac:dyDescent="0.2">
      <c r="A705" s="144" t="s">
        <v>20</v>
      </c>
      <c r="B705" s="144" t="s">
        <v>178</v>
      </c>
      <c r="C705" s="144" t="s">
        <v>42</v>
      </c>
      <c r="D705" s="144" t="s">
        <v>803</v>
      </c>
      <c r="E705" s="144">
        <v>436</v>
      </c>
      <c r="F705" s="144">
        <v>3</v>
      </c>
      <c r="G705" s="145">
        <f t="shared" si="117"/>
        <v>6.8807339449541288E-3</v>
      </c>
      <c r="H705" s="144">
        <v>109</v>
      </c>
      <c r="I705" s="144">
        <v>0</v>
      </c>
      <c r="J705" s="145">
        <f t="shared" si="119"/>
        <v>0</v>
      </c>
      <c r="K705" s="144">
        <f t="shared" si="112"/>
        <v>545</v>
      </c>
      <c r="L705" s="144">
        <f t="shared" si="112"/>
        <v>3</v>
      </c>
      <c r="M705" s="145">
        <f t="shared" si="111"/>
        <v>5.5045871559633031E-3</v>
      </c>
      <c r="N705">
        <f t="shared" si="113"/>
        <v>0</v>
      </c>
      <c r="O705">
        <f t="shared" si="114"/>
        <v>0</v>
      </c>
    </row>
    <row r="706" spans="1:15" x14ac:dyDescent="0.2">
      <c r="A706" s="144" t="s">
        <v>40</v>
      </c>
      <c r="B706" s="144" t="s">
        <v>127</v>
      </c>
      <c r="C706" s="144" t="s">
        <v>69</v>
      </c>
      <c r="D706" s="144" t="s">
        <v>804</v>
      </c>
      <c r="E706" s="144">
        <v>833</v>
      </c>
      <c r="F706" s="144">
        <v>4</v>
      </c>
      <c r="G706" s="145">
        <f t="shared" si="117"/>
        <v>4.8019207683073226E-3</v>
      </c>
      <c r="H706" s="144">
        <v>443</v>
      </c>
      <c r="I706" s="144">
        <v>3</v>
      </c>
      <c r="J706" s="145">
        <f t="shared" si="119"/>
        <v>6.7720090293453723E-3</v>
      </c>
      <c r="K706" s="144">
        <f t="shared" si="112"/>
        <v>1276</v>
      </c>
      <c r="L706" s="144">
        <f t="shared" si="112"/>
        <v>7</v>
      </c>
      <c r="M706" s="145">
        <f t="shared" ref="M706:M769" si="120">L706/K706</f>
        <v>5.4858934169278997E-3</v>
      </c>
      <c r="N706">
        <f t="shared" si="113"/>
        <v>0</v>
      </c>
      <c r="O706">
        <f t="shared" si="114"/>
        <v>0</v>
      </c>
    </row>
    <row r="707" spans="1:15" x14ac:dyDescent="0.2">
      <c r="A707" s="144" t="s">
        <v>6</v>
      </c>
      <c r="B707" s="144" t="s">
        <v>125</v>
      </c>
      <c r="C707" s="144" t="s">
        <v>37</v>
      </c>
      <c r="D707" s="144" t="s">
        <v>805</v>
      </c>
      <c r="E707" s="144">
        <v>431</v>
      </c>
      <c r="F707" s="144">
        <v>2</v>
      </c>
      <c r="G707" s="145">
        <f t="shared" si="117"/>
        <v>4.6403712296983757E-3</v>
      </c>
      <c r="H707" s="144">
        <v>116</v>
      </c>
      <c r="I707" s="144">
        <v>1</v>
      </c>
      <c r="J707" s="145">
        <f t="shared" si="119"/>
        <v>8.6206896551724137E-3</v>
      </c>
      <c r="K707" s="144">
        <f t="shared" ref="K707:L770" si="121">E707+H707</f>
        <v>547</v>
      </c>
      <c r="L707" s="144">
        <f t="shared" si="121"/>
        <v>3</v>
      </c>
      <c r="M707" s="145">
        <f t="shared" si="120"/>
        <v>5.4844606946983544E-3</v>
      </c>
      <c r="N707">
        <f t="shared" ref="N707:N770" si="122">IF(M707&gt;1%,1,0)</f>
        <v>0</v>
      </c>
      <c r="O707">
        <f t="shared" ref="O707:O770" si="123">IF(M707&gt;$P$1,K707,0)</f>
        <v>0</v>
      </c>
    </row>
    <row r="708" spans="1:15" x14ac:dyDescent="0.2">
      <c r="A708" s="144" t="s">
        <v>49</v>
      </c>
      <c r="B708" s="144" t="s">
        <v>137</v>
      </c>
      <c r="C708" s="144" t="s">
        <v>49</v>
      </c>
      <c r="D708" s="144" t="s">
        <v>806</v>
      </c>
      <c r="E708" s="144">
        <v>543</v>
      </c>
      <c r="F708" s="144">
        <v>2</v>
      </c>
      <c r="G708" s="145">
        <f t="shared" si="117"/>
        <v>3.6832412523020259E-3</v>
      </c>
      <c r="H708" s="144">
        <v>188</v>
      </c>
      <c r="I708" s="144">
        <v>2</v>
      </c>
      <c r="J708" s="145">
        <f t="shared" si="119"/>
        <v>1.0638297872340425E-2</v>
      </c>
      <c r="K708" s="144">
        <f t="shared" si="121"/>
        <v>731</v>
      </c>
      <c r="L708" s="144">
        <f t="shared" si="121"/>
        <v>4</v>
      </c>
      <c r="M708" s="145">
        <f t="shared" si="120"/>
        <v>5.4719562243502051E-3</v>
      </c>
      <c r="N708">
        <f t="shared" si="122"/>
        <v>0</v>
      </c>
      <c r="O708">
        <f t="shared" si="123"/>
        <v>0</v>
      </c>
    </row>
    <row r="709" spans="1:15" x14ac:dyDescent="0.2">
      <c r="A709" s="144" t="s">
        <v>39</v>
      </c>
      <c r="B709" s="144" t="s">
        <v>127</v>
      </c>
      <c r="C709" s="144" t="s">
        <v>39</v>
      </c>
      <c r="D709" s="144" t="s">
        <v>807</v>
      </c>
      <c r="E709" s="144">
        <v>0</v>
      </c>
      <c r="F709" s="144">
        <v>0</v>
      </c>
      <c r="G709" s="145">
        <v>0</v>
      </c>
      <c r="H709" s="144">
        <v>183</v>
      </c>
      <c r="I709" s="144">
        <v>1</v>
      </c>
      <c r="J709" s="145">
        <f t="shared" si="119"/>
        <v>5.4644808743169399E-3</v>
      </c>
      <c r="K709" s="144">
        <f t="shared" si="121"/>
        <v>183</v>
      </c>
      <c r="L709" s="144">
        <f t="shared" si="121"/>
        <v>1</v>
      </c>
      <c r="M709" s="145">
        <f t="shared" si="120"/>
        <v>5.4644808743169399E-3</v>
      </c>
      <c r="N709">
        <f t="shared" si="122"/>
        <v>0</v>
      </c>
      <c r="O709">
        <f t="shared" si="123"/>
        <v>0</v>
      </c>
    </row>
    <row r="710" spans="1:15" x14ac:dyDescent="0.2">
      <c r="A710" s="144" t="s">
        <v>39</v>
      </c>
      <c r="B710" s="144" t="s">
        <v>127</v>
      </c>
      <c r="C710" s="144" t="s">
        <v>64</v>
      </c>
      <c r="D710" s="144" t="s">
        <v>808</v>
      </c>
      <c r="E710" s="144">
        <v>435</v>
      </c>
      <c r="F710" s="144">
        <v>3</v>
      </c>
      <c r="G710" s="145">
        <f>F710/E710</f>
        <v>6.8965517241379309E-3</v>
      </c>
      <c r="H710" s="144">
        <v>116</v>
      </c>
      <c r="I710" s="144">
        <v>0</v>
      </c>
      <c r="J710" s="145">
        <f t="shared" si="119"/>
        <v>0</v>
      </c>
      <c r="K710" s="144">
        <f t="shared" si="121"/>
        <v>551</v>
      </c>
      <c r="L710" s="144">
        <f t="shared" si="121"/>
        <v>3</v>
      </c>
      <c r="M710" s="145">
        <f t="shared" si="120"/>
        <v>5.4446460980036296E-3</v>
      </c>
      <c r="N710">
        <f t="shared" si="122"/>
        <v>0</v>
      </c>
      <c r="O710">
        <f t="shared" si="123"/>
        <v>0</v>
      </c>
    </row>
    <row r="711" spans="1:15" x14ac:dyDescent="0.2">
      <c r="A711" s="144" t="s">
        <v>65</v>
      </c>
      <c r="B711" s="144" t="s">
        <v>137</v>
      </c>
      <c r="C711" s="144" t="s">
        <v>71</v>
      </c>
      <c r="D711" s="144" t="s">
        <v>809</v>
      </c>
      <c r="E711" s="144">
        <v>0</v>
      </c>
      <c r="F711" s="144">
        <v>0</v>
      </c>
      <c r="G711" s="145">
        <v>0</v>
      </c>
      <c r="H711" s="144">
        <v>184</v>
      </c>
      <c r="I711" s="144">
        <v>1</v>
      </c>
      <c r="J711" s="145">
        <f t="shared" si="119"/>
        <v>5.434782608695652E-3</v>
      </c>
      <c r="K711" s="144">
        <f t="shared" si="121"/>
        <v>184</v>
      </c>
      <c r="L711" s="144">
        <f t="shared" si="121"/>
        <v>1</v>
      </c>
      <c r="M711" s="145">
        <f t="shared" si="120"/>
        <v>5.434782608695652E-3</v>
      </c>
      <c r="N711">
        <f t="shared" si="122"/>
        <v>0</v>
      </c>
      <c r="O711">
        <f t="shared" si="123"/>
        <v>0</v>
      </c>
    </row>
    <row r="712" spans="1:15" x14ac:dyDescent="0.2">
      <c r="A712" s="144" t="s">
        <v>39</v>
      </c>
      <c r="B712" s="144" t="s">
        <v>127</v>
      </c>
      <c r="C712" s="144" t="s">
        <v>66</v>
      </c>
      <c r="D712" s="144" t="s">
        <v>810</v>
      </c>
      <c r="E712" s="144">
        <v>921</v>
      </c>
      <c r="F712" s="144">
        <v>7</v>
      </c>
      <c r="G712" s="145">
        <f t="shared" ref="G712:G720" si="124">F712/E712</f>
        <v>7.6004343105320303E-3</v>
      </c>
      <c r="H712" s="144">
        <v>369</v>
      </c>
      <c r="I712" s="144">
        <v>0</v>
      </c>
      <c r="J712" s="145">
        <f t="shared" si="119"/>
        <v>0</v>
      </c>
      <c r="K712" s="144">
        <f t="shared" si="121"/>
        <v>1290</v>
      </c>
      <c r="L712" s="144">
        <f t="shared" si="121"/>
        <v>7</v>
      </c>
      <c r="M712" s="145">
        <f t="shared" si="120"/>
        <v>5.4263565891472867E-3</v>
      </c>
      <c r="N712">
        <f t="shared" si="122"/>
        <v>0</v>
      </c>
      <c r="O712">
        <f t="shared" si="123"/>
        <v>0</v>
      </c>
    </row>
    <row r="713" spans="1:15" x14ac:dyDescent="0.2">
      <c r="A713" s="144" t="s">
        <v>49</v>
      </c>
      <c r="B713" s="144" t="s">
        <v>137</v>
      </c>
      <c r="C713" s="144" t="s">
        <v>49</v>
      </c>
      <c r="D713" s="144" t="s">
        <v>811</v>
      </c>
      <c r="E713" s="144">
        <v>309</v>
      </c>
      <c r="F713" s="144">
        <v>2</v>
      </c>
      <c r="G713" s="145">
        <f t="shared" si="124"/>
        <v>6.4724919093851136E-3</v>
      </c>
      <c r="H713" s="144">
        <v>60</v>
      </c>
      <c r="I713" s="144">
        <v>0</v>
      </c>
      <c r="J713" s="145">
        <f t="shared" si="119"/>
        <v>0</v>
      </c>
      <c r="K713" s="144">
        <f t="shared" si="121"/>
        <v>369</v>
      </c>
      <c r="L713" s="144">
        <f t="shared" si="121"/>
        <v>2</v>
      </c>
      <c r="M713" s="145">
        <f t="shared" si="120"/>
        <v>5.4200542005420054E-3</v>
      </c>
      <c r="N713">
        <f t="shared" si="122"/>
        <v>0</v>
      </c>
      <c r="O713">
        <f t="shared" si="123"/>
        <v>0</v>
      </c>
    </row>
    <row r="714" spans="1:15" x14ac:dyDescent="0.2">
      <c r="A714" s="144" t="s">
        <v>40</v>
      </c>
      <c r="B714" s="144" t="s">
        <v>125</v>
      </c>
      <c r="C714" s="144" t="s">
        <v>40</v>
      </c>
      <c r="D714" s="144" t="s">
        <v>812</v>
      </c>
      <c r="E714" s="144">
        <v>326</v>
      </c>
      <c r="F714" s="144">
        <v>3</v>
      </c>
      <c r="G714" s="145">
        <f t="shared" si="124"/>
        <v>9.202453987730062E-3</v>
      </c>
      <c r="H714" s="144">
        <v>229</v>
      </c>
      <c r="I714" s="144">
        <v>0</v>
      </c>
      <c r="J714" s="145">
        <f t="shared" si="119"/>
        <v>0</v>
      </c>
      <c r="K714" s="144">
        <f t="shared" si="121"/>
        <v>555</v>
      </c>
      <c r="L714" s="144">
        <f t="shared" si="121"/>
        <v>3</v>
      </c>
      <c r="M714" s="145">
        <f t="shared" si="120"/>
        <v>5.4054054054054057E-3</v>
      </c>
      <c r="N714">
        <f t="shared" si="122"/>
        <v>0</v>
      </c>
      <c r="O714">
        <f t="shared" si="123"/>
        <v>0</v>
      </c>
    </row>
    <row r="715" spans="1:15" x14ac:dyDescent="0.2">
      <c r="A715" s="144" t="s">
        <v>40</v>
      </c>
      <c r="B715" s="144" t="s">
        <v>127</v>
      </c>
      <c r="C715" s="144" t="s">
        <v>55</v>
      </c>
      <c r="D715" s="144" t="s">
        <v>813</v>
      </c>
      <c r="E715" s="144">
        <v>157</v>
      </c>
      <c r="F715" s="144">
        <v>1</v>
      </c>
      <c r="G715" s="145">
        <f t="shared" si="124"/>
        <v>6.369426751592357E-3</v>
      </c>
      <c r="H715" s="144">
        <v>28</v>
      </c>
      <c r="I715" s="144">
        <v>0</v>
      </c>
      <c r="J715" s="145">
        <f t="shared" si="119"/>
        <v>0</v>
      </c>
      <c r="K715" s="144">
        <f t="shared" si="121"/>
        <v>185</v>
      </c>
      <c r="L715" s="144">
        <f t="shared" si="121"/>
        <v>1</v>
      </c>
      <c r="M715" s="145">
        <f t="shared" si="120"/>
        <v>5.4054054054054057E-3</v>
      </c>
      <c r="N715">
        <f t="shared" si="122"/>
        <v>0</v>
      </c>
      <c r="O715">
        <f t="shared" si="123"/>
        <v>0</v>
      </c>
    </row>
    <row r="716" spans="1:15" x14ac:dyDescent="0.2">
      <c r="A716" s="144" t="s">
        <v>59</v>
      </c>
      <c r="B716" s="144" t="s">
        <v>130</v>
      </c>
      <c r="C716" s="144" t="s">
        <v>59</v>
      </c>
      <c r="D716" s="144" t="s">
        <v>814</v>
      </c>
      <c r="E716" s="144">
        <v>293</v>
      </c>
      <c r="F716" s="144">
        <v>1</v>
      </c>
      <c r="G716" s="145">
        <f t="shared" si="124"/>
        <v>3.4129692832764505E-3</v>
      </c>
      <c r="H716" s="144">
        <v>77</v>
      </c>
      <c r="I716" s="144">
        <v>1</v>
      </c>
      <c r="J716" s="145">
        <f t="shared" si="119"/>
        <v>1.2987012987012988E-2</v>
      </c>
      <c r="K716" s="144">
        <f t="shared" si="121"/>
        <v>370</v>
      </c>
      <c r="L716" s="144">
        <f t="shared" si="121"/>
        <v>2</v>
      </c>
      <c r="M716" s="145">
        <f t="shared" si="120"/>
        <v>5.4054054054054057E-3</v>
      </c>
      <c r="N716">
        <f t="shared" si="122"/>
        <v>0</v>
      </c>
      <c r="O716">
        <f t="shared" si="123"/>
        <v>0</v>
      </c>
    </row>
    <row r="717" spans="1:15" x14ac:dyDescent="0.2">
      <c r="A717" s="144" t="s">
        <v>65</v>
      </c>
      <c r="B717" s="144" t="s">
        <v>137</v>
      </c>
      <c r="C717" s="144" t="s">
        <v>73</v>
      </c>
      <c r="D717" s="144" t="s">
        <v>815</v>
      </c>
      <c r="E717" s="144">
        <v>1685</v>
      </c>
      <c r="F717" s="144">
        <v>13</v>
      </c>
      <c r="G717" s="145">
        <f t="shared" si="124"/>
        <v>7.71513353115727E-3</v>
      </c>
      <c r="H717" s="144">
        <v>729</v>
      </c>
      <c r="I717" s="144">
        <v>0</v>
      </c>
      <c r="J717" s="145">
        <f t="shared" si="119"/>
        <v>0</v>
      </c>
      <c r="K717" s="144">
        <f t="shared" si="121"/>
        <v>2414</v>
      </c>
      <c r="L717" s="144">
        <f t="shared" si="121"/>
        <v>13</v>
      </c>
      <c r="M717" s="145">
        <f t="shared" si="120"/>
        <v>5.3852526926263461E-3</v>
      </c>
      <c r="N717">
        <f t="shared" si="122"/>
        <v>0</v>
      </c>
      <c r="O717">
        <f t="shared" si="123"/>
        <v>0</v>
      </c>
    </row>
    <row r="718" spans="1:15" x14ac:dyDescent="0.2">
      <c r="A718" s="144" t="s">
        <v>53</v>
      </c>
      <c r="B718" s="144" t="s">
        <v>130</v>
      </c>
      <c r="C718" s="144" t="s">
        <v>53</v>
      </c>
      <c r="D718" s="144" t="s">
        <v>816</v>
      </c>
      <c r="E718" s="144">
        <v>604</v>
      </c>
      <c r="F718" s="144">
        <v>4</v>
      </c>
      <c r="G718" s="145">
        <f t="shared" si="124"/>
        <v>6.6225165562913907E-3</v>
      </c>
      <c r="H718" s="144">
        <v>326</v>
      </c>
      <c r="I718" s="144">
        <v>1</v>
      </c>
      <c r="J718" s="145">
        <f t="shared" si="119"/>
        <v>3.0674846625766872E-3</v>
      </c>
      <c r="K718" s="144">
        <f t="shared" si="121"/>
        <v>930</v>
      </c>
      <c r="L718" s="144">
        <f t="shared" si="121"/>
        <v>5</v>
      </c>
      <c r="M718" s="145">
        <f t="shared" si="120"/>
        <v>5.3763440860215058E-3</v>
      </c>
      <c r="N718">
        <f t="shared" si="122"/>
        <v>0</v>
      </c>
      <c r="O718">
        <f t="shared" si="123"/>
        <v>0</v>
      </c>
    </row>
    <row r="719" spans="1:15" x14ac:dyDescent="0.2">
      <c r="A719" s="144" t="s">
        <v>40</v>
      </c>
      <c r="B719" s="144" t="s">
        <v>127</v>
      </c>
      <c r="C719" s="144" t="s">
        <v>69</v>
      </c>
      <c r="D719" s="144" t="s">
        <v>817</v>
      </c>
      <c r="E719" s="144">
        <v>279</v>
      </c>
      <c r="F719" s="144">
        <v>1</v>
      </c>
      <c r="G719" s="145">
        <f t="shared" si="124"/>
        <v>3.5842293906810036E-3</v>
      </c>
      <c r="H719" s="144">
        <v>95</v>
      </c>
      <c r="I719" s="144">
        <v>1</v>
      </c>
      <c r="J719" s="145">
        <f t="shared" si="119"/>
        <v>1.0526315789473684E-2</v>
      </c>
      <c r="K719" s="144">
        <f t="shared" si="121"/>
        <v>374</v>
      </c>
      <c r="L719" s="144">
        <f t="shared" si="121"/>
        <v>2</v>
      </c>
      <c r="M719" s="145">
        <f t="shared" si="120"/>
        <v>5.3475935828877002E-3</v>
      </c>
      <c r="N719">
        <f t="shared" si="122"/>
        <v>0</v>
      </c>
      <c r="O719">
        <f t="shared" si="123"/>
        <v>0</v>
      </c>
    </row>
    <row r="720" spans="1:15" x14ac:dyDescent="0.2">
      <c r="A720" s="144" t="s">
        <v>39</v>
      </c>
      <c r="B720" s="144" t="s">
        <v>127</v>
      </c>
      <c r="C720" s="144" t="s">
        <v>39</v>
      </c>
      <c r="D720" s="144" t="s">
        <v>818</v>
      </c>
      <c r="E720" s="144">
        <v>432</v>
      </c>
      <c r="F720" s="144">
        <v>1</v>
      </c>
      <c r="G720" s="145">
        <f t="shared" si="124"/>
        <v>2.3148148148148147E-3</v>
      </c>
      <c r="H720" s="144">
        <v>129</v>
      </c>
      <c r="I720" s="144">
        <v>2</v>
      </c>
      <c r="J720" s="145">
        <f t="shared" si="119"/>
        <v>1.5503875968992248E-2</v>
      </c>
      <c r="K720" s="144">
        <f t="shared" si="121"/>
        <v>561</v>
      </c>
      <c r="L720" s="144">
        <f t="shared" si="121"/>
        <v>3</v>
      </c>
      <c r="M720" s="145">
        <f t="shared" si="120"/>
        <v>5.3475935828877002E-3</v>
      </c>
      <c r="N720">
        <f t="shared" si="122"/>
        <v>0</v>
      </c>
      <c r="O720">
        <f t="shared" si="123"/>
        <v>0</v>
      </c>
    </row>
    <row r="721" spans="1:15" x14ac:dyDescent="0.2">
      <c r="A721" s="144" t="s">
        <v>39</v>
      </c>
      <c r="B721" s="144" t="s">
        <v>127</v>
      </c>
      <c r="C721" s="144" t="s">
        <v>56</v>
      </c>
      <c r="D721" s="144" t="s">
        <v>819</v>
      </c>
      <c r="E721" s="144">
        <v>0</v>
      </c>
      <c r="F721" s="144">
        <v>0</v>
      </c>
      <c r="G721" s="145">
        <v>0</v>
      </c>
      <c r="H721" s="144">
        <v>187</v>
      </c>
      <c r="I721" s="144">
        <v>1</v>
      </c>
      <c r="J721" s="145">
        <f t="shared" si="119"/>
        <v>5.3475935828877002E-3</v>
      </c>
      <c r="K721" s="144">
        <f t="shared" si="121"/>
        <v>187</v>
      </c>
      <c r="L721" s="144">
        <f t="shared" si="121"/>
        <v>1</v>
      </c>
      <c r="M721" s="145">
        <f t="shared" si="120"/>
        <v>5.3475935828877002E-3</v>
      </c>
      <c r="N721">
        <f t="shared" si="122"/>
        <v>0</v>
      </c>
      <c r="O721">
        <f t="shared" si="123"/>
        <v>0</v>
      </c>
    </row>
    <row r="722" spans="1:15" x14ac:dyDescent="0.2">
      <c r="A722" s="144" t="s">
        <v>49</v>
      </c>
      <c r="B722" s="144" t="s">
        <v>137</v>
      </c>
      <c r="C722" s="144" t="s">
        <v>74</v>
      </c>
      <c r="D722" s="144" t="s">
        <v>820</v>
      </c>
      <c r="E722" s="144">
        <v>374</v>
      </c>
      <c r="F722" s="144">
        <v>2</v>
      </c>
      <c r="G722" s="145">
        <f t="shared" ref="G722:G776" si="125">F722/E722</f>
        <v>5.3475935828877002E-3</v>
      </c>
      <c r="H722" s="144">
        <v>0</v>
      </c>
      <c r="I722" s="144">
        <v>0</v>
      </c>
      <c r="J722" s="145">
        <v>0</v>
      </c>
      <c r="K722" s="144">
        <f t="shared" si="121"/>
        <v>374</v>
      </c>
      <c r="L722" s="144">
        <f t="shared" si="121"/>
        <v>2</v>
      </c>
      <c r="M722" s="145">
        <f t="shared" si="120"/>
        <v>5.3475935828877002E-3</v>
      </c>
      <c r="N722">
        <f t="shared" si="122"/>
        <v>0</v>
      </c>
      <c r="O722">
        <f t="shared" si="123"/>
        <v>0</v>
      </c>
    </row>
    <row r="723" spans="1:15" x14ac:dyDescent="0.2">
      <c r="A723" s="144" t="s">
        <v>36</v>
      </c>
      <c r="B723" s="144" t="s">
        <v>214</v>
      </c>
      <c r="C723" s="144" t="s">
        <v>36</v>
      </c>
      <c r="D723" s="144" t="s">
        <v>821</v>
      </c>
      <c r="E723" s="144">
        <v>1035</v>
      </c>
      <c r="F723" s="144">
        <v>9</v>
      </c>
      <c r="G723" s="145">
        <f t="shared" si="125"/>
        <v>8.6956521739130436E-3</v>
      </c>
      <c r="H723" s="144">
        <v>838</v>
      </c>
      <c r="I723" s="144">
        <v>1</v>
      </c>
      <c r="J723" s="145">
        <f t="shared" ref="J723:J730" si="126">I723/H723</f>
        <v>1.1933174224343676E-3</v>
      </c>
      <c r="K723" s="144">
        <f t="shared" si="121"/>
        <v>1873</v>
      </c>
      <c r="L723" s="144">
        <f t="shared" si="121"/>
        <v>10</v>
      </c>
      <c r="M723" s="145">
        <f t="shared" si="120"/>
        <v>5.3390282968499734E-3</v>
      </c>
      <c r="N723">
        <f t="shared" si="122"/>
        <v>0</v>
      </c>
      <c r="O723">
        <f t="shared" si="123"/>
        <v>0</v>
      </c>
    </row>
    <row r="724" spans="1:15" x14ac:dyDescent="0.2">
      <c r="A724" s="144" t="s">
        <v>39</v>
      </c>
      <c r="B724" s="144" t="s">
        <v>127</v>
      </c>
      <c r="C724" s="144" t="s">
        <v>39</v>
      </c>
      <c r="D724" s="144" t="s">
        <v>822</v>
      </c>
      <c r="E724" s="144">
        <v>561</v>
      </c>
      <c r="F724" s="144">
        <v>1</v>
      </c>
      <c r="G724" s="145">
        <f t="shared" si="125"/>
        <v>1.7825311942959001E-3</v>
      </c>
      <c r="H724" s="144">
        <v>190</v>
      </c>
      <c r="I724" s="144">
        <v>3</v>
      </c>
      <c r="J724" s="145">
        <f t="shared" si="126"/>
        <v>1.5789473684210527E-2</v>
      </c>
      <c r="K724" s="144">
        <f t="shared" si="121"/>
        <v>751</v>
      </c>
      <c r="L724" s="144">
        <f t="shared" si="121"/>
        <v>4</v>
      </c>
      <c r="M724" s="145">
        <f t="shared" si="120"/>
        <v>5.3262316910785623E-3</v>
      </c>
      <c r="N724">
        <f t="shared" si="122"/>
        <v>0</v>
      </c>
      <c r="O724">
        <f t="shared" si="123"/>
        <v>0</v>
      </c>
    </row>
    <row r="725" spans="1:15" x14ac:dyDescent="0.2">
      <c r="A725" s="144" t="s">
        <v>40</v>
      </c>
      <c r="B725" s="144" t="s">
        <v>127</v>
      </c>
      <c r="C725" s="144" t="s">
        <v>46</v>
      </c>
      <c r="D725" s="144" t="s">
        <v>823</v>
      </c>
      <c r="E725" s="144">
        <v>914</v>
      </c>
      <c r="F725" s="144">
        <v>4</v>
      </c>
      <c r="G725" s="145">
        <f t="shared" si="125"/>
        <v>4.3763676148796497E-3</v>
      </c>
      <c r="H725" s="144">
        <v>405</v>
      </c>
      <c r="I725" s="144">
        <v>3</v>
      </c>
      <c r="J725" s="145">
        <f t="shared" si="126"/>
        <v>7.4074074074074077E-3</v>
      </c>
      <c r="K725" s="144">
        <f t="shared" si="121"/>
        <v>1319</v>
      </c>
      <c r="L725" s="144">
        <f t="shared" si="121"/>
        <v>7</v>
      </c>
      <c r="M725" s="145">
        <f t="shared" si="120"/>
        <v>5.3070507960576198E-3</v>
      </c>
      <c r="N725">
        <f t="shared" si="122"/>
        <v>0</v>
      </c>
      <c r="O725">
        <f t="shared" si="123"/>
        <v>0</v>
      </c>
    </row>
    <row r="726" spans="1:15" x14ac:dyDescent="0.2">
      <c r="A726" s="144" t="s">
        <v>20</v>
      </c>
      <c r="B726" s="144" t="s">
        <v>178</v>
      </c>
      <c r="C726" s="144" t="s">
        <v>54</v>
      </c>
      <c r="D726" s="144" t="s">
        <v>824</v>
      </c>
      <c r="E726" s="144">
        <v>1212</v>
      </c>
      <c r="F726" s="144">
        <v>6</v>
      </c>
      <c r="G726" s="145">
        <f t="shared" si="125"/>
        <v>4.9504950495049506E-3</v>
      </c>
      <c r="H726" s="144">
        <v>484</v>
      </c>
      <c r="I726" s="144">
        <v>3</v>
      </c>
      <c r="J726" s="145">
        <f t="shared" si="126"/>
        <v>6.1983471074380167E-3</v>
      </c>
      <c r="K726" s="144">
        <f t="shared" si="121"/>
        <v>1696</v>
      </c>
      <c r="L726" s="144">
        <f t="shared" si="121"/>
        <v>9</v>
      </c>
      <c r="M726" s="145">
        <f t="shared" si="120"/>
        <v>5.3066037735849053E-3</v>
      </c>
      <c r="N726">
        <f t="shared" si="122"/>
        <v>0</v>
      </c>
      <c r="O726">
        <f t="shared" si="123"/>
        <v>0</v>
      </c>
    </row>
    <row r="727" spans="1:15" x14ac:dyDescent="0.2">
      <c r="A727" s="144" t="s">
        <v>39</v>
      </c>
      <c r="B727" s="144" t="s">
        <v>127</v>
      </c>
      <c r="C727" s="144" t="s">
        <v>39</v>
      </c>
      <c r="D727" s="144" t="s">
        <v>825</v>
      </c>
      <c r="E727" s="144">
        <v>477</v>
      </c>
      <c r="F727" s="144">
        <v>1</v>
      </c>
      <c r="G727" s="145">
        <f t="shared" si="125"/>
        <v>2.0964360587002098E-3</v>
      </c>
      <c r="H727" s="144">
        <v>470</v>
      </c>
      <c r="I727" s="144">
        <v>4</v>
      </c>
      <c r="J727" s="145">
        <f t="shared" si="126"/>
        <v>8.5106382978723406E-3</v>
      </c>
      <c r="K727" s="144">
        <f t="shared" si="121"/>
        <v>947</v>
      </c>
      <c r="L727" s="144">
        <f t="shared" si="121"/>
        <v>5</v>
      </c>
      <c r="M727" s="145">
        <f t="shared" si="120"/>
        <v>5.279831045406547E-3</v>
      </c>
      <c r="N727">
        <f t="shared" si="122"/>
        <v>0</v>
      </c>
      <c r="O727">
        <f t="shared" si="123"/>
        <v>0</v>
      </c>
    </row>
    <row r="728" spans="1:15" x14ac:dyDescent="0.2">
      <c r="A728" s="144" t="s">
        <v>39</v>
      </c>
      <c r="B728" s="144" t="s">
        <v>127</v>
      </c>
      <c r="C728" s="144" t="s">
        <v>66</v>
      </c>
      <c r="D728" s="144" t="s">
        <v>826</v>
      </c>
      <c r="E728" s="144">
        <v>1113</v>
      </c>
      <c r="F728" s="144">
        <v>8</v>
      </c>
      <c r="G728" s="145">
        <f t="shared" si="125"/>
        <v>7.1877807726864335E-3</v>
      </c>
      <c r="H728" s="144">
        <v>403</v>
      </c>
      <c r="I728" s="144">
        <v>0</v>
      </c>
      <c r="J728" s="145">
        <f t="shared" si="126"/>
        <v>0</v>
      </c>
      <c r="K728" s="144">
        <f t="shared" si="121"/>
        <v>1516</v>
      </c>
      <c r="L728" s="144">
        <f t="shared" si="121"/>
        <v>8</v>
      </c>
      <c r="M728" s="145">
        <f t="shared" si="120"/>
        <v>5.2770448548812663E-3</v>
      </c>
      <c r="N728">
        <f t="shared" si="122"/>
        <v>0</v>
      </c>
      <c r="O728">
        <f t="shared" si="123"/>
        <v>0</v>
      </c>
    </row>
    <row r="729" spans="1:15" x14ac:dyDescent="0.2">
      <c r="A729" s="144" t="s">
        <v>39</v>
      </c>
      <c r="B729" s="144" t="s">
        <v>127</v>
      </c>
      <c r="C729" s="144" t="s">
        <v>39</v>
      </c>
      <c r="D729" s="144" t="s">
        <v>827</v>
      </c>
      <c r="E729" s="144">
        <v>583</v>
      </c>
      <c r="F729" s="144">
        <v>2</v>
      </c>
      <c r="G729" s="145">
        <f t="shared" si="125"/>
        <v>3.4305317324185248E-3</v>
      </c>
      <c r="H729" s="144">
        <v>555</v>
      </c>
      <c r="I729" s="144">
        <v>4</v>
      </c>
      <c r="J729" s="145">
        <f t="shared" si="126"/>
        <v>7.2072072072072073E-3</v>
      </c>
      <c r="K729" s="144">
        <f t="shared" si="121"/>
        <v>1138</v>
      </c>
      <c r="L729" s="144">
        <f t="shared" si="121"/>
        <v>6</v>
      </c>
      <c r="M729" s="145">
        <f t="shared" si="120"/>
        <v>5.272407732864675E-3</v>
      </c>
      <c r="N729">
        <f t="shared" si="122"/>
        <v>0</v>
      </c>
      <c r="O729">
        <f t="shared" si="123"/>
        <v>0</v>
      </c>
    </row>
    <row r="730" spans="1:15" x14ac:dyDescent="0.2">
      <c r="A730" s="144" t="s">
        <v>39</v>
      </c>
      <c r="B730" s="144" t="s">
        <v>127</v>
      </c>
      <c r="C730" s="144" t="s">
        <v>64</v>
      </c>
      <c r="D730" s="144" t="s">
        <v>828</v>
      </c>
      <c r="E730" s="144">
        <v>293</v>
      </c>
      <c r="F730" s="144">
        <v>2</v>
      </c>
      <c r="G730" s="145">
        <f t="shared" si="125"/>
        <v>6.8259385665529011E-3</v>
      </c>
      <c r="H730" s="144">
        <v>87</v>
      </c>
      <c r="I730" s="144">
        <v>0</v>
      </c>
      <c r="J730" s="145">
        <f t="shared" si="126"/>
        <v>0</v>
      </c>
      <c r="K730" s="144">
        <f t="shared" si="121"/>
        <v>380</v>
      </c>
      <c r="L730" s="144">
        <f t="shared" si="121"/>
        <v>2</v>
      </c>
      <c r="M730" s="145">
        <f t="shared" si="120"/>
        <v>5.263157894736842E-3</v>
      </c>
      <c r="N730">
        <f t="shared" si="122"/>
        <v>0</v>
      </c>
      <c r="O730">
        <f t="shared" si="123"/>
        <v>0</v>
      </c>
    </row>
    <row r="731" spans="1:15" x14ac:dyDescent="0.2">
      <c r="A731" s="144" t="s">
        <v>65</v>
      </c>
      <c r="B731" s="144" t="s">
        <v>137</v>
      </c>
      <c r="C731" s="144" t="s">
        <v>73</v>
      </c>
      <c r="D731" s="144" t="s">
        <v>829</v>
      </c>
      <c r="E731" s="144">
        <v>380</v>
      </c>
      <c r="F731" s="144">
        <v>2</v>
      </c>
      <c r="G731" s="145">
        <f t="shared" si="125"/>
        <v>5.263157894736842E-3</v>
      </c>
      <c r="H731" s="144">
        <v>0</v>
      </c>
      <c r="I731" s="144">
        <v>0</v>
      </c>
      <c r="J731" s="145">
        <v>0</v>
      </c>
      <c r="K731" s="144">
        <f t="shared" si="121"/>
        <v>380</v>
      </c>
      <c r="L731" s="144">
        <f t="shared" si="121"/>
        <v>2</v>
      </c>
      <c r="M731" s="145">
        <f t="shared" si="120"/>
        <v>5.263157894736842E-3</v>
      </c>
      <c r="N731">
        <f t="shared" si="122"/>
        <v>0</v>
      </c>
      <c r="O731">
        <f t="shared" si="123"/>
        <v>0</v>
      </c>
    </row>
    <row r="732" spans="1:15" x14ac:dyDescent="0.2">
      <c r="A732" s="144" t="s">
        <v>40</v>
      </c>
      <c r="B732" s="144" t="s">
        <v>127</v>
      </c>
      <c r="C732" s="144" t="s">
        <v>69</v>
      </c>
      <c r="D732" s="144" t="s">
        <v>69</v>
      </c>
      <c r="E732" s="144">
        <v>11176</v>
      </c>
      <c r="F732" s="144">
        <v>53</v>
      </c>
      <c r="G732" s="145">
        <f t="shared" si="125"/>
        <v>4.7423049391553326E-3</v>
      </c>
      <c r="H732" s="144">
        <v>3481</v>
      </c>
      <c r="I732" s="144">
        <v>24</v>
      </c>
      <c r="J732" s="145">
        <f>I732/H732</f>
        <v>6.8945705257110025E-3</v>
      </c>
      <c r="K732" s="144">
        <f t="shared" si="121"/>
        <v>14657</v>
      </c>
      <c r="L732" s="144">
        <f t="shared" si="121"/>
        <v>77</v>
      </c>
      <c r="M732" s="145">
        <f t="shared" si="120"/>
        <v>5.2534625093811835E-3</v>
      </c>
      <c r="N732">
        <f t="shared" si="122"/>
        <v>0</v>
      </c>
      <c r="O732">
        <f t="shared" si="123"/>
        <v>0</v>
      </c>
    </row>
    <row r="733" spans="1:15" x14ac:dyDescent="0.2">
      <c r="A733" s="144" t="s">
        <v>40</v>
      </c>
      <c r="B733" s="144" t="s">
        <v>127</v>
      </c>
      <c r="C733" s="144" t="s">
        <v>46</v>
      </c>
      <c r="D733" s="144" t="s">
        <v>830</v>
      </c>
      <c r="E733" s="144">
        <v>382</v>
      </c>
      <c r="F733" s="144">
        <v>2</v>
      </c>
      <c r="G733" s="145">
        <f t="shared" si="125"/>
        <v>5.235602094240838E-3</v>
      </c>
      <c r="H733" s="144">
        <v>0</v>
      </c>
      <c r="I733" s="144">
        <v>0</v>
      </c>
      <c r="J733" s="145">
        <v>0</v>
      </c>
      <c r="K733" s="144">
        <f t="shared" si="121"/>
        <v>382</v>
      </c>
      <c r="L733" s="144">
        <f t="shared" si="121"/>
        <v>2</v>
      </c>
      <c r="M733" s="145">
        <f t="shared" si="120"/>
        <v>5.235602094240838E-3</v>
      </c>
      <c r="N733">
        <f t="shared" si="122"/>
        <v>0</v>
      </c>
      <c r="O733">
        <f t="shared" si="123"/>
        <v>0</v>
      </c>
    </row>
    <row r="734" spans="1:15" x14ac:dyDescent="0.2">
      <c r="A734" s="144" t="s">
        <v>20</v>
      </c>
      <c r="B734" s="144" t="s">
        <v>178</v>
      </c>
      <c r="C734" s="144" t="s">
        <v>42</v>
      </c>
      <c r="D734" s="144" t="s">
        <v>831</v>
      </c>
      <c r="E734" s="144">
        <v>481</v>
      </c>
      <c r="F734" s="144">
        <v>4</v>
      </c>
      <c r="G734" s="145">
        <f t="shared" si="125"/>
        <v>8.3160083160083165E-3</v>
      </c>
      <c r="H734" s="144">
        <v>284</v>
      </c>
      <c r="I734" s="144">
        <v>0</v>
      </c>
      <c r="J734" s="145">
        <f t="shared" ref="J734:J739" si="127">I734/H734</f>
        <v>0</v>
      </c>
      <c r="K734" s="144">
        <f t="shared" si="121"/>
        <v>765</v>
      </c>
      <c r="L734" s="144">
        <f t="shared" si="121"/>
        <v>4</v>
      </c>
      <c r="M734" s="145">
        <f t="shared" si="120"/>
        <v>5.2287581699346402E-3</v>
      </c>
      <c r="N734">
        <f t="shared" si="122"/>
        <v>0</v>
      </c>
      <c r="O734">
        <f t="shared" si="123"/>
        <v>0</v>
      </c>
    </row>
    <row r="735" spans="1:15" x14ac:dyDescent="0.2">
      <c r="A735" s="144" t="s">
        <v>20</v>
      </c>
      <c r="B735" s="144" t="s">
        <v>178</v>
      </c>
      <c r="C735" s="144" t="s">
        <v>42</v>
      </c>
      <c r="D735" s="144" t="s">
        <v>832</v>
      </c>
      <c r="E735" s="144">
        <v>455</v>
      </c>
      <c r="F735" s="144">
        <v>3</v>
      </c>
      <c r="G735" s="145">
        <f t="shared" si="125"/>
        <v>6.5934065934065934E-3</v>
      </c>
      <c r="H735" s="144">
        <v>310</v>
      </c>
      <c r="I735" s="144">
        <v>1</v>
      </c>
      <c r="J735" s="145">
        <f t="shared" si="127"/>
        <v>3.2258064516129032E-3</v>
      </c>
      <c r="K735" s="144">
        <f t="shared" si="121"/>
        <v>765</v>
      </c>
      <c r="L735" s="144">
        <f t="shared" si="121"/>
        <v>4</v>
      </c>
      <c r="M735" s="145">
        <f t="shared" si="120"/>
        <v>5.2287581699346402E-3</v>
      </c>
      <c r="N735">
        <f t="shared" si="122"/>
        <v>0</v>
      </c>
      <c r="O735">
        <f t="shared" si="123"/>
        <v>0</v>
      </c>
    </row>
    <row r="736" spans="1:15" x14ac:dyDescent="0.2">
      <c r="A736" s="144" t="s">
        <v>40</v>
      </c>
      <c r="B736" s="144" t="s">
        <v>127</v>
      </c>
      <c r="C736" s="144" t="s">
        <v>69</v>
      </c>
      <c r="D736" s="144" t="s">
        <v>833</v>
      </c>
      <c r="E736" s="144">
        <v>296</v>
      </c>
      <c r="F736" s="144">
        <v>2</v>
      </c>
      <c r="G736" s="145">
        <f t="shared" si="125"/>
        <v>6.7567567567567571E-3</v>
      </c>
      <c r="H736" s="144">
        <v>87</v>
      </c>
      <c r="I736" s="144">
        <v>0</v>
      </c>
      <c r="J736" s="145">
        <f t="shared" si="127"/>
        <v>0</v>
      </c>
      <c r="K736" s="144">
        <f t="shared" si="121"/>
        <v>383</v>
      </c>
      <c r="L736" s="144">
        <f t="shared" si="121"/>
        <v>2</v>
      </c>
      <c r="M736" s="145">
        <f t="shared" si="120"/>
        <v>5.2219321148825066E-3</v>
      </c>
      <c r="N736">
        <f t="shared" si="122"/>
        <v>0</v>
      </c>
      <c r="O736">
        <f t="shared" si="123"/>
        <v>0</v>
      </c>
    </row>
    <row r="737" spans="1:15" x14ac:dyDescent="0.2">
      <c r="A737" s="144" t="s">
        <v>36</v>
      </c>
      <c r="B737" s="144" t="s">
        <v>214</v>
      </c>
      <c r="C737" s="144" t="s">
        <v>48</v>
      </c>
      <c r="D737" s="144" t="s">
        <v>834</v>
      </c>
      <c r="E737" s="144">
        <v>457</v>
      </c>
      <c r="F737" s="144">
        <v>3</v>
      </c>
      <c r="G737" s="145">
        <f t="shared" si="125"/>
        <v>6.5645514223194746E-3</v>
      </c>
      <c r="H737" s="144">
        <v>119</v>
      </c>
      <c r="I737" s="144">
        <v>0</v>
      </c>
      <c r="J737" s="145">
        <f t="shared" si="127"/>
        <v>0</v>
      </c>
      <c r="K737" s="144">
        <f t="shared" si="121"/>
        <v>576</v>
      </c>
      <c r="L737" s="144">
        <f t="shared" si="121"/>
        <v>3</v>
      </c>
      <c r="M737" s="145">
        <f t="shared" si="120"/>
        <v>5.208333333333333E-3</v>
      </c>
      <c r="N737">
        <f t="shared" si="122"/>
        <v>0</v>
      </c>
      <c r="O737">
        <f t="shared" si="123"/>
        <v>0</v>
      </c>
    </row>
    <row r="738" spans="1:15" x14ac:dyDescent="0.2">
      <c r="A738" s="144" t="s">
        <v>59</v>
      </c>
      <c r="B738" s="144" t="s">
        <v>130</v>
      </c>
      <c r="C738" s="144" t="s">
        <v>59</v>
      </c>
      <c r="D738" s="144" t="s">
        <v>835</v>
      </c>
      <c r="E738" s="144">
        <v>391</v>
      </c>
      <c r="F738" s="144">
        <v>2</v>
      </c>
      <c r="G738" s="145">
        <f t="shared" si="125"/>
        <v>5.1150895140664966E-3</v>
      </c>
      <c r="H738" s="144">
        <v>186</v>
      </c>
      <c r="I738" s="144">
        <v>1</v>
      </c>
      <c r="J738" s="145">
        <f t="shared" si="127"/>
        <v>5.3763440860215058E-3</v>
      </c>
      <c r="K738" s="144">
        <f t="shared" si="121"/>
        <v>577</v>
      </c>
      <c r="L738" s="144">
        <f t="shared" si="121"/>
        <v>3</v>
      </c>
      <c r="M738" s="145">
        <f t="shared" si="120"/>
        <v>5.1993067590987872E-3</v>
      </c>
      <c r="N738">
        <f t="shared" si="122"/>
        <v>0</v>
      </c>
      <c r="O738">
        <f t="shared" si="123"/>
        <v>0</v>
      </c>
    </row>
    <row r="739" spans="1:15" x14ac:dyDescent="0.2">
      <c r="A739" s="144" t="s">
        <v>40</v>
      </c>
      <c r="B739" s="144" t="s">
        <v>127</v>
      </c>
      <c r="C739" s="144" t="s">
        <v>69</v>
      </c>
      <c r="D739" s="144" t="s">
        <v>300</v>
      </c>
      <c r="E739" s="144">
        <v>317</v>
      </c>
      <c r="F739" s="144">
        <v>2</v>
      </c>
      <c r="G739" s="145">
        <f t="shared" si="125"/>
        <v>6.3091482649842269E-3</v>
      </c>
      <c r="H739" s="144">
        <v>69</v>
      </c>
      <c r="I739" s="144">
        <v>0</v>
      </c>
      <c r="J739" s="145">
        <f t="shared" si="127"/>
        <v>0</v>
      </c>
      <c r="K739" s="144">
        <f t="shared" si="121"/>
        <v>386</v>
      </c>
      <c r="L739" s="144">
        <f t="shared" si="121"/>
        <v>2</v>
      </c>
      <c r="M739" s="145">
        <f t="shared" si="120"/>
        <v>5.1813471502590676E-3</v>
      </c>
      <c r="N739">
        <f t="shared" si="122"/>
        <v>0</v>
      </c>
      <c r="O739">
        <f t="shared" si="123"/>
        <v>0</v>
      </c>
    </row>
    <row r="740" spans="1:15" x14ac:dyDescent="0.2">
      <c r="A740" s="144" t="s">
        <v>39</v>
      </c>
      <c r="B740" s="144" t="s">
        <v>127</v>
      </c>
      <c r="C740" s="144" t="s">
        <v>56</v>
      </c>
      <c r="D740" s="144" t="s">
        <v>836</v>
      </c>
      <c r="E740" s="144">
        <v>193</v>
      </c>
      <c r="F740" s="144">
        <v>1</v>
      </c>
      <c r="G740" s="145">
        <f t="shared" si="125"/>
        <v>5.1813471502590676E-3</v>
      </c>
      <c r="H740" s="144">
        <v>0</v>
      </c>
      <c r="I740" s="144">
        <v>0</v>
      </c>
      <c r="J740" s="145">
        <v>0</v>
      </c>
      <c r="K740" s="144">
        <f t="shared" si="121"/>
        <v>193</v>
      </c>
      <c r="L740" s="144">
        <f t="shared" si="121"/>
        <v>1</v>
      </c>
      <c r="M740" s="145">
        <f t="shared" si="120"/>
        <v>5.1813471502590676E-3</v>
      </c>
      <c r="N740">
        <f t="shared" si="122"/>
        <v>0</v>
      </c>
      <c r="O740">
        <f t="shared" si="123"/>
        <v>0</v>
      </c>
    </row>
    <row r="741" spans="1:15" x14ac:dyDescent="0.2">
      <c r="A741" s="144" t="s">
        <v>49</v>
      </c>
      <c r="B741" s="144" t="s">
        <v>137</v>
      </c>
      <c r="C741" s="144" t="s">
        <v>49</v>
      </c>
      <c r="D741" s="144" t="s">
        <v>837</v>
      </c>
      <c r="E741" s="144">
        <v>1967</v>
      </c>
      <c r="F741" s="144">
        <v>10</v>
      </c>
      <c r="G741" s="145">
        <f t="shared" si="125"/>
        <v>5.0838840874428059E-3</v>
      </c>
      <c r="H741" s="144">
        <v>735</v>
      </c>
      <c r="I741" s="144">
        <v>4</v>
      </c>
      <c r="J741" s="145">
        <f>I741/H741</f>
        <v>5.4421768707482989E-3</v>
      </c>
      <c r="K741" s="144">
        <f t="shared" si="121"/>
        <v>2702</v>
      </c>
      <c r="L741" s="144">
        <f t="shared" si="121"/>
        <v>14</v>
      </c>
      <c r="M741" s="145">
        <f t="shared" si="120"/>
        <v>5.1813471502590676E-3</v>
      </c>
      <c r="N741">
        <f t="shared" si="122"/>
        <v>0</v>
      </c>
      <c r="O741">
        <f t="shared" si="123"/>
        <v>0</v>
      </c>
    </row>
    <row r="742" spans="1:15" x14ac:dyDescent="0.2">
      <c r="A742" s="144" t="s">
        <v>53</v>
      </c>
      <c r="B742" s="144" t="s">
        <v>130</v>
      </c>
      <c r="C742" s="144" t="s">
        <v>53</v>
      </c>
      <c r="D742" s="144" t="s">
        <v>838</v>
      </c>
      <c r="E742" s="144">
        <v>500</v>
      </c>
      <c r="F742" s="144">
        <v>3</v>
      </c>
      <c r="G742" s="145">
        <f t="shared" si="125"/>
        <v>6.0000000000000001E-3</v>
      </c>
      <c r="H742" s="144">
        <v>272</v>
      </c>
      <c r="I742" s="144">
        <v>1</v>
      </c>
      <c r="J742" s="145">
        <f>I742/H742</f>
        <v>3.6764705882352941E-3</v>
      </c>
      <c r="K742" s="144">
        <f t="shared" si="121"/>
        <v>772</v>
      </c>
      <c r="L742" s="144">
        <f t="shared" si="121"/>
        <v>4</v>
      </c>
      <c r="M742" s="145">
        <f t="shared" si="120"/>
        <v>5.1813471502590676E-3</v>
      </c>
      <c r="N742">
        <f t="shared" si="122"/>
        <v>0</v>
      </c>
      <c r="O742">
        <f t="shared" si="123"/>
        <v>0</v>
      </c>
    </row>
    <row r="743" spans="1:15" x14ac:dyDescent="0.2">
      <c r="A743" s="144" t="s">
        <v>49</v>
      </c>
      <c r="B743" s="144" t="s">
        <v>137</v>
      </c>
      <c r="C743" s="144" t="s">
        <v>49</v>
      </c>
      <c r="D743" s="144" t="s">
        <v>839</v>
      </c>
      <c r="E743" s="144">
        <v>1671</v>
      </c>
      <c r="F743" s="144">
        <v>3</v>
      </c>
      <c r="G743" s="145">
        <f t="shared" si="125"/>
        <v>1.7953321364452424E-3</v>
      </c>
      <c r="H743" s="144">
        <v>841</v>
      </c>
      <c r="I743" s="144">
        <v>10</v>
      </c>
      <c r="J743" s="145">
        <f>I743/H743</f>
        <v>1.1890606420927468E-2</v>
      </c>
      <c r="K743" s="144">
        <f t="shared" si="121"/>
        <v>2512</v>
      </c>
      <c r="L743" s="144">
        <f t="shared" si="121"/>
        <v>13</v>
      </c>
      <c r="M743" s="145">
        <f t="shared" si="120"/>
        <v>5.1751592356687895E-3</v>
      </c>
      <c r="N743">
        <f t="shared" si="122"/>
        <v>0</v>
      </c>
      <c r="O743">
        <f t="shared" si="123"/>
        <v>0</v>
      </c>
    </row>
    <row r="744" spans="1:15" x14ac:dyDescent="0.2">
      <c r="A744" s="144" t="s">
        <v>53</v>
      </c>
      <c r="B744" s="144" t="s">
        <v>130</v>
      </c>
      <c r="C744" s="144" t="s">
        <v>63</v>
      </c>
      <c r="D744" s="144" t="s">
        <v>840</v>
      </c>
      <c r="E744" s="144">
        <v>551</v>
      </c>
      <c r="F744" s="144">
        <v>2</v>
      </c>
      <c r="G744" s="145">
        <f t="shared" si="125"/>
        <v>3.629764065335753E-3</v>
      </c>
      <c r="H744" s="144">
        <v>224</v>
      </c>
      <c r="I744" s="144">
        <v>2</v>
      </c>
      <c r="J744" s="145">
        <f>I744/H744</f>
        <v>8.9285714285714281E-3</v>
      </c>
      <c r="K744" s="144">
        <f t="shared" si="121"/>
        <v>775</v>
      </c>
      <c r="L744" s="144">
        <f t="shared" si="121"/>
        <v>4</v>
      </c>
      <c r="M744" s="145">
        <f t="shared" si="120"/>
        <v>5.1612903225806452E-3</v>
      </c>
      <c r="N744">
        <f t="shared" si="122"/>
        <v>0</v>
      </c>
      <c r="O744">
        <f t="shared" si="123"/>
        <v>0</v>
      </c>
    </row>
    <row r="745" spans="1:15" x14ac:dyDescent="0.2">
      <c r="A745" s="144" t="s">
        <v>49</v>
      </c>
      <c r="B745" s="144" t="s">
        <v>137</v>
      </c>
      <c r="C745" s="144" t="s">
        <v>74</v>
      </c>
      <c r="D745" s="144" t="s">
        <v>841</v>
      </c>
      <c r="E745" s="144">
        <v>388</v>
      </c>
      <c r="F745" s="144">
        <v>2</v>
      </c>
      <c r="G745" s="145">
        <f t="shared" si="125"/>
        <v>5.1546391752577319E-3</v>
      </c>
      <c r="H745" s="144">
        <v>0</v>
      </c>
      <c r="I745" s="144">
        <v>0</v>
      </c>
      <c r="J745" s="145">
        <v>0</v>
      </c>
      <c r="K745" s="144">
        <f t="shared" si="121"/>
        <v>388</v>
      </c>
      <c r="L745" s="144">
        <f t="shared" si="121"/>
        <v>2</v>
      </c>
      <c r="M745" s="145">
        <f t="shared" si="120"/>
        <v>5.1546391752577319E-3</v>
      </c>
      <c r="N745">
        <f t="shared" si="122"/>
        <v>0</v>
      </c>
      <c r="O745">
        <f t="shared" si="123"/>
        <v>0</v>
      </c>
    </row>
    <row r="746" spans="1:15" x14ac:dyDescent="0.2">
      <c r="A746" s="144" t="s">
        <v>39</v>
      </c>
      <c r="B746" s="144" t="s">
        <v>127</v>
      </c>
      <c r="C746" s="144" t="s">
        <v>56</v>
      </c>
      <c r="D746" s="144" t="s">
        <v>842</v>
      </c>
      <c r="E746" s="144">
        <v>1705</v>
      </c>
      <c r="F746" s="144">
        <v>6</v>
      </c>
      <c r="G746" s="145">
        <f t="shared" si="125"/>
        <v>3.5190615835777126E-3</v>
      </c>
      <c r="H746" s="144">
        <v>434</v>
      </c>
      <c r="I746" s="144">
        <v>5</v>
      </c>
      <c r="J746" s="145">
        <f t="shared" ref="J746:J760" si="128">I746/H746</f>
        <v>1.1520737327188941E-2</v>
      </c>
      <c r="K746" s="144">
        <f t="shared" si="121"/>
        <v>2139</v>
      </c>
      <c r="L746" s="144">
        <f t="shared" si="121"/>
        <v>11</v>
      </c>
      <c r="M746" s="145">
        <f t="shared" si="120"/>
        <v>5.1425899953249183E-3</v>
      </c>
      <c r="N746">
        <f t="shared" si="122"/>
        <v>0</v>
      </c>
      <c r="O746">
        <f t="shared" si="123"/>
        <v>0</v>
      </c>
    </row>
    <row r="747" spans="1:15" x14ac:dyDescent="0.2">
      <c r="A747" s="144" t="s">
        <v>59</v>
      </c>
      <c r="B747" s="144" t="s">
        <v>130</v>
      </c>
      <c r="C747" s="144" t="s">
        <v>360</v>
      </c>
      <c r="D747" s="144" t="s">
        <v>843</v>
      </c>
      <c r="E747" s="144">
        <v>665</v>
      </c>
      <c r="F747" s="144">
        <v>5</v>
      </c>
      <c r="G747" s="145">
        <f t="shared" si="125"/>
        <v>7.5187969924812026E-3</v>
      </c>
      <c r="H747" s="144">
        <v>309</v>
      </c>
      <c r="I747" s="144">
        <v>0</v>
      </c>
      <c r="J747" s="145">
        <f t="shared" si="128"/>
        <v>0</v>
      </c>
      <c r="K747" s="144">
        <f t="shared" si="121"/>
        <v>974</v>
      </c>
      <c r="L747" s="144">
        <f t="shared" si="121"/>
        <v>5</v>
      </c>
      <c r="M747" s="145">
        <f t="shared" si="120"/>
        <v>5.1334702258726897E-3</v>
      </c>
      <c r="N747">
        <f t="shared" si="122"/>
        <v>0</v>
      </c>
      <c r="O747">
        <f t="shared" si="123"/>
        <v>0</v>
      </c>
    </row>
    <row r="748" spans="1:15" x14ac:dyDescent="0.2">
      <c r="A748" s="144" t="s">
        <v>59</v>
      </c>
      <c r="B748" s="144" t="s">
        <v>130</v>
      </c>
      <c r="C748" s="144" t="s">
        <v>44</v>
      </c>
      <c r="D748" s="144" t="s">
        <v>844</v>
      </c>
      <c r="E748" s="144">
        <v>165</v>
      </c>
      <c r="F748" s="144">
        <v>1</v>
      </c>
      <c r="G748" s="145">
        <f t="shared" si="125"/>
        <v>6.0606060606060606E-3</v>
      </c>
      <c r="H748" s="144">
        <v>30</v>
      </c>
      <c r="I748" s="144">
        <v>0</v>
      </c>
      <c r="J748" s="145">
        <f t="shared" si="128"/>
        <v>0</v>
      </c>
      <c r="K748" s="144">
        <f t="shared" si="121"/>
        <v>195</v>
      </c>
      <c r="L748" s="144">
        <f t="shared" si="121"/>
        <v>1</v>
      </c>
      <c r="M748" s="145">
        <f t="shared" si="120"/>
        <v>5.1282051282051282E-3</v>
      </c>
      <c r="N748">
        <f t="shared" si="122"/>
        <v>0</v>
      </c>
      <c r="O748">
        <f t="shared" si="123"/>
        <v>0</v>
      </c>
    </row>
    <row r="749" spans="1:15" x14ac:dyDescent="0.2">
      <c r="A749" s="144" t="s">
        <v>39</v>
      </c>
      <c r="B749" s="144" t="s">
        <v>127</v>
      </c>
      <c r="C749" s="144" t="s">
        <v>39</v>
      </c>
      <c r="D749" s="144" t="s">
        <v>845</v>
      </c>
      <c r="E749" s="144">
        <v>755</v>
      </c>
      <c r="F749" s="144">
        <v>2</v>
      </c>
      <c r="G749" s="145">
        <f t="shared" si="125"/>
        <v>2.6490066225165563E-3</v>
      </c>
      <c r="H749" s="144">
        <v>416</v>
      </c>
      <c r="I749" s="144">
        <v>4</v>
      </c>
      <c r="J749" s="145">
        <f t="shared" si="128"/>
        <v>9.6153846153846159E-3</v>
      </c>
      <c r="K749" s="144">
        <f t="shared" si="121"/>
        <v>1171</v>
      </c>
      <c r="L749" s="144">
        <f t="shared" si="121"/>
        <v>6</v>
      </c>
      <c r="M749" s="145">
        <f t="shared" si="120"/>
        <v>5.1238257899231428E-3</v>
      </c>
      <c r="N749">
        <f t="shared" si="122"/>
        <v>0</v>
      </c>
      <c r="O749">
        <f t="shared" si="123"/>
        <v>0</v>
      </c>
    </row>
    <row r="750" spans="1:15" x14ac:dyDescent="0.2">
      <c r="A750" s="144" t="s">
        <v>40</v>
      </c>
      <c r="B750" s="144" t="s">
        <v>127</v>
      </c>
      <c r="C750" s="144" t="s">
        <v>46</v>
      </c>
      <c r="D750" s="144" t="s">
        <v>846</v>
      </c>
      <c r="E750" s="144">
        <v>552</v>
      </c>
      <c r="F750" s="144">
        <v>4</v>
      </c>
      <c r="G750" s="145">
        <f t="shared" si="125"/>
        <v>7.246376811594203E-3</v>
      </c>
      <c r="H750" s="144">
        <v>233</v>
      </c>
      <c r="I750" s="144">
        <v>0</v>
      </c>
      <c r="J750" s="145">
        <f t="shared" si="128"/>
        <v>0</v>
      </c>
      <c r="K750" s="144">
        <f t="shared" si="121"/>
        <v>785</v>
      </c>
      <c r="L750" s="144">
        <f t="shared" si="121"/>
        <v>4</v>
      </c>
      <c r="M750" s="145">
        <f t="shared" si="120"/>
        <v>5.0955414012738851E-3</v>
      </c>
      <c r="N750">
        <f t="shared" si="122"/>
        <v>0</v>
      </c>
      <c r="O750">
        <f t="shared" si="123"/>
        <v>0</v>
      </c>
    </row>
    <row r="751" spans="1:15" x14ac:dyDescent="0.2">
      <c r="A751" s="144" t="s">
        <v>40</v>
      </c>
      <c r="B751" s="144" t="s">
        <v>125</v>
      </c>
      <c r="C751" s="144" t="s">
        <v>40</v>
      </c>
      <c r="D751" s="144" t="s">
        <v>847</v>
      </c>
      <c r="E751" s="144">
        <v>453</v>
      </c>
      <c r="F751" s="144">
        <v>3</v>
      </c>
      <c r="G751" s="145">
        <f t="shared" si="125"/>
        <v>6.6225165562913907E-3</v>
      </c>
      <c r="H751" s="144">
        <v>136</v>
      </c>
      <c r="I751" s="144">
        <v>0</v>
      </c>
      <c r="J751" s="145">
        <f t="shared" si="128"/>
        <v>0</v>
      </c>
      <c r="K751" s="144">
        <f t="shared" si="121"/>
        <v>589</v>
      </c>
      <c r="L751" s="144">
        <f t="shared" si="121"/>
        <v>3</v>
      </c>
      <c r="M751" s="145">
        <f t="shared" si="120"/>
        <v>5.0933786078098476E-3</v>
      </c>
      <c r="N751">
        <f t="shared" si="122"/>
        <v>0</v>
      </c>
      <c r="O751">
        <f t="shared" si="123"/>
        <v>0</v>
      </c>
    </row>
    <row r="752" spans="1:15" x14ac:dyDescent="0.2">
      <c r="A752" s="144" t="s">
        <v>39</v>
      </c>
      <c r="B752" s="144" t="s">
        <v>127</v>
      </c>
      <c r="C752" s="144" t="s">
        <v>39</v>
      </c>
      <c r="D752" s="144" t="s">
        <v>848</v>
      </c>
      <c r="E752" s="144">
        <v>1119</v>
      </c>
      <c r="F752" s="144">
        <v>6</v>
      </c>
      <c r="G752" s="145">
        <f t="shared" si="125"/>
        <v>5.3619302949061663E-3</v>
      </c>
      <c r="H752" s="144">
        <v>1237</v>
      </c>
      <c r="I752" s="144">
        <v>6</v>
      </c>
      <c r="J752" s="145">
        <f t="shared" si="128"/>
        <v>4.850444624090542E-3</v>
      </c>
      <c r="K752" s="144">
        <f t="shared" si="121"/>
        <v>2356</v>
      </c>
      <c r="L752" s="144">
        <f t="shared" si="121"/>
        <v>12</v>
      </c>
      <c r="M752" s="145">
        <f t="shared" si="120"/>
        <v>5.0933786078098476E-3</v>
      </c>
      <c r="N752">
        <f t="shared" si="122"/>
        <v>0</v>
      </c>
      <c r="O752">
        <f t="shared" si="123"/>
        <v>0</v>
      </c>
    </row>
    <row r="753" spans="1:15" x14ac:dyDescent="0.2">
      <c r="A753" s="144" t="s">
        <v>65</v>
      </c>
      <c r="B753" s="144" t="s">
        <v>137</v>
      </c>
      <c r="C753" s="144" t="s">
        <v>71</v>
      </c>
      <c r="D753" s="144" t="s">
        <v>849</v>
      </c>
      <c r="E753" s="144">
        <v>433</v>
      </c>
      <c r="F753" s="144">
        <v>2</v>
      </c>
      <c r="G753" s="145">
        <f t="shared" si="125"/>
        <v>4.6189376443418013E-3</v>
      </c>
      <c r="H753" s="144">
        <v>156</v>
      </c>
      <c r="I753" s="144">
        <v>1</v>
      </c>
      <c r="J753" s="145">
        <f t="shared" si="128"/>
        <v>6.41025641025641E-3</v>
      </c>
      <c r="K753" s="144">
        <f t="shared" si="121"/>
        <v>589</v>
      </c>
      <c r="L753" s="144">
        <f t="shared" si="121"/>
        <v>3</v>
      </c>
      <c r="M753" s="145">
        <f t="shared" si="120"/>
        <v>5.0933786078098476E-3</v>
      </c>
      <c r="N753">
        <f t="shared" si="122"/>
        <v>0</v>
      </c>
      <c r="O753">
        <f t="shared" si="123"/>
        <v>0</v>
      </c>
    </row>
    <row r="754" spans="1:15" x14ac:dyDescent="0.2">
      <c r="A754" s="144" t="s">
        <v>84</v>
      </c>
      <c r="B754" s="144" t="s">
        <v>178</v>
      </c>
      <c r="C754" s="144" t="s">
        <v>179</v>
      </c>
      <c r="D754" s="144" t="s">
        <v>850</v>
      </c>
      <c r="E754" s="144">
        <v>664</v>
      </c>
      <c r="F754" s="144">
        <v>4</v>
      </c>
      <c r="G754" s="145">
        <f t="shared" si="125"/>
        <v>6.024096385542169E-3</v>
      </c>
      <c r="H754" s="144">
        <v>318</v>
      </c>
      <c r="I754" s="144">
        <v>1</v>
      </c>
      <c r="J754" s="145">
        <f t="shared" si="128"/>
        <v>3.1446540880503146E-3</v>
      </c>
      <c r="K754" s="144">
        <f t="shared" si="121"/>
        <v>982</v>
      </c>
      <c r="L754" s="144">
        <f t="shared" si="121"/>
        <v>5</v>
      </c>
      <c r="M754" s="145">
        <f t="shared" si="120"/>
        <v>5.0916496945010185E-3</v>
      </c>
      <c r="N754">
        <f t="shared" si="122"/>
        <v>0</v>
      </c>
      <c r="O754">
        <f t="shared" si="123"/>
        <v>0</v>
      </c>
    </row>
    <row r="755" spans="1:15" x14ac:dyDescent="0.2">
      <c r="A755" s="144" t="s">
        <v>39</v>
      </c>
      <c r="B755" s="144" t="s">
        <v>127</v>
      </c>
      <c r="C755" s="144" t="s">
        <v>56</v>
      </c>
      <c r="D755" s="144" t="s">
        <v>851</v>
      </c>
      <c r="E755" s="144">
        <v>295</v>
      </c>
      <c r="F755" s="144">
        <v>1</v>
      </c>
      <c r="G755" s="145">
        <f t="shared" si="125"/>
        <v>3.3898305084745762E-3</v>
      </c>
      <c r="H755" s="144">
        <v>98</v>
      </c>
      <c r="I755" s="144">
        <v>1</v>
      </c>
      <c r="J755" s="145">
        <f t="shared" si="128"/>
        <v>1.020408163265306E-2</v>
      </c>
      <c r="K755" s="144">
        <f t="shared" si="121"/>
        <v>393</v>
      </c>
      <c r="L755" s="144">
        <f t="shared" si="121"/>
        <v>2</v>
      </c>
      <c r="M755" s="145">
        <f t="shared" si="120"/>
        <v>5.0890585241730284E-3</v>
      </c>
      <c r="N755">
        <f t="shared" si="122"/>
        <v>0</v>
      </c>
      <c r="O755">
        <f t="shared" si="123"/>
        <v>0</v>
      </c>
    </row>
    <row r="756" spans="1:15" x14ac:dyDescent="0.2">
      <c r="A756" s="144" t="s">
        <v>59</v>
      </c>
      <c r="B756" s="144" t="s">
        <v>130</v>
      </c>
      <c r="C756" s="144" t="s">
        <v>360</v>
      </c>
      <c r="D756" s="144" t="s">
        <v>852</v>
      </c>
      <c r="E756" s="144">
        <v>653</v>
      </c>
      <c r="F756" s="144">
        <v>4</v>
      </c>
      <c r="G756" s="145">
        <f t="shared" si="125"/>
        <v>6.1255742725880554E-3</v>
      </c>
      <c r="H756" s="144">
        <v>333</v>
      </c>
      <c r="I756" s="144">
        <v>1</v>
      </c>
      <c r="J756" s="145">
        <f t="shared" si="128"/>
        <v>3.003003003003003E-3</v>
      </c>
      <c r="K756" s="144">
        <f t="shared" si="121"/>
        <v>986</v>
      </c>
      <c r="L756" s="144">
        <f t="shared" si="121"/>
        <v>5</v>
      </c>
      <c r="M756" s="145">
        <f t="shared" si="120"/>
        <v>5.0709939148073022E-3</v>
      </c>
      <c r="N756">
        <f t="shared" si="122"/>
        <v>0</v>
      </c>
      <c r="O756">
        <f t="shared" si="123"/>
        <v>0</v>
      </c>
    </row>
    <row r="757" spans="1:15" x14ac:dyDescent="0.2">
      <c r="A757" s="144" t="s">
        <v>6</v>
      </c>
      <c r="B757" s="144" t="s">
        <v>125</v>
      </c>
      <c r="C757" s="144" t="s">
        <v>58</v>
      </c>
      <c r="D757" s="144" t="s">
        <v>853</v>
      </c>
      <c r="E757" s="144">
        <v>599</v>
      </c>
      <c r="F757" s="144">
        <v>3</v>
      </c>
      <c r="G757" s="145">
        <f t="shared" si="125"/>
        <v>5.008347245409015E-3</v>
      </c>
      <c r="H757" s="144">
        <v>192</v>
      </c>
      <c r="I757" s="144">
        <v>1</v>
      </c>
      <c r="J757" s="145">
        <f t="shared" si="128"/>
        <v>5.208333333333333E-3</v>
      </c>
      <c r="K757" s="144">
        <f t="shared" si="121"/>
        <v>791</v>
      </c>
      <c r="L757" s="144">
        <f t="shared" si="121"/>
        <v>4</v>
      </c>
      <c r="M757" s="145">
        <f t="shared" si="120"/>
        <v>5.0568900126422255E-3</v>
      </c>
      <c r="N757">
        <f t="shared" si="122"/>
        <v>0</v>
      </c>
      <c r="O757">
        <f t="shared" si="123"/>
        <v>0</v>
      </c>
    </row>
    <row r="758" spans="1:15" x14ac:dyDescent="0.2">
      <c r="A758" s="144" t="s">
        <v>59</v>
      </c>
      <c r="B758" s="144" t="s">
        <v>130</v>
      </c>
      <c r="C758" s="144" t="s">
        <v>67</v>
      </c>
      <c r="D758" s="144" t="s">
        <v>854</v>
      </c>
      <c r="E758" s="144">
        <v>817</v>
      </c>
      <c r="F758" s="144">
        <v>3</v>
      </c>
      <c r="G758" s="145">
        <f t="shared" si="125"/>
        <v>3.6719706242350062E-3</v>
      </c>
      <c r="H758" s="144">
        <v>569</v>
      </c>
      <c r="I758" s="144">
        <v>4</v>
      </c>
      <c r="J758" s="145">
        <f t="shared" si="128"/>
        <v>7.0298769771528994E-3</v>
      </c>
      <c r="K758" s="144">
        <f t="shared" si="121"/>
        <v>1386</v>
      </c>
      <c r="L758" s="144">
        <f t="shared" si="121"/>
        <v>7</v>
      </c>
      <c r="M758" s="145">
        <f t="shared" si="120"/>
        <v>5.0505050505050509E-3</v>
      </c>
      <c r="N758">
        <f t="shared" si="122"/>
        <v>0</v>
      </c>
      <c r="O758">
        <f t="shared" si="123"/>
        <v>0</v>
      </c>
    </row>
    <row r="759" spans="1:15" x14ac:dyDescent="0.2">
      <c r="A759" s="144" t="s">
        <v>76</v>
      </c>
      <c r="B759" s="144" t="s">
        <v>130</v>
      </c>
      <c r="C759" s="144" t="s">
        <v>75</v>
      </c>
      <c r="D759" s="144" t="s">
        <v>855</v>
      </c>
      <c r="E759" s="144">
        <v>360</v>
      </c>
      <c r="F759" s="144">
        <v>3</v>
      </c>
      <c r="G759" s="145">
        <f t="shared" si="125"/>
        <v>8.3333333333333332E-3</v>
      </c>
      <c r="H759" s="144">
        <v>235</v>
      </c>
      <c r="I759" s="144">
        <v>0</v>
      </c>
      <c r="J759" s="145">
        <f t="shared" si="128"/>
        <v>0</v>
      </c>
      <c r="K759" s="144">
        <f t="shared" si="121"/>
        <v>595</v>
      </c>
      <c r="L759" s="144">
        <f t="shared" si="121"/>
        <v>3</v>
      </c>
      <c r="M759" s="145">
        <f t="shared" si="120"/>
        <v>5.0420168067226894E-3</v>
      </c>
      <c r="N759">
        <f t="shared" si="122"/>
        <v>0</v>
      </c>
      <c r="O759">
        <f t="shared" si="123"/>
        <v>0</v>
      </c>
    </row>
    <row r="760" spans="1:15" x14ac:dyDescent="0.2">
      <c r="A760" s="144" t="s">
        <v>65</v>
      </c>
      <c r="B760" s="144" t="s">
        <v>137</v>
      </c>
      <c r="C760" s="144" t="s">
        <v>73</v>
      </c>
      <c r="D760" s="144" t="s">
        <v>856</v>
      </c>
      <c r="E760" s="144">
        <v>426</v>
      </c>
      <c r="F760" s="144">
        <v>2</v>
      </c>
      <c r="G760" s="145">
        <f t="shared" si="125"/>
        <v>4.6948356807511738E-3</v>
      </c>
      <c r="H760" s="144">
        <v>170</v>
      </c>
      <c r="I760" s="144">
        <v>1</v>
      </c>
      <c r="J760" s="145">
        <f t="shared" si="128"/>
        <v>5.8823529411764705E-3</v>
      </c>
      <c r="K760" s="144">
        <f t="shared" si="121"/>
        <v>596</v>
      </c>
      <c r="L760" s="144">
        <f t="shared" si="121"/>
        <v>3</v>
      </c>
      <c r="M760" s="145">
        <f t="shared" si="120"/>
        <v>5.0335570469798654E-3</v>
      </c>
      <c r="N760">
        <f t="shared" si="122"/>
        <v>0</v>
      </c>
      <c r="O760">
        <f t="shared" si="123"/>
        <v>0</v>
      </c>
    </row>
    <row r="761" spans="1:15" x14ac:dyDescent="0.2">
      <c r="A761" s="144" t="s">
        <v>39</v>
      </c>
      <c r="B761" s="144" t="s">
        <v>127</v>
      </c>
      <c r="C761" s="144" t="s">
        <v>56</v>
      </c>
      <c r="D761" s="144" t="s">
        <v>857</v>
      </c>
      <c r="E761" s="144">
        <v>199</v>
      </c>
      <c r="F761" s="144">
        <v>1</v>
      </c>
      <c r="G761" s="145">
        <f t="shared" si="125"/>
        <v>5.0251256281407036E-3</v>
      </c>
      <c r="H761" s="144">
        <v>0</v>
      </c>
      <c r="I761" s="144">
        <v>0</v>
      </c>
      <c r="J761" s="145">
        <v>0</v>
      </c>
      <c r="K761" s="144">
        <f t="shared" si="121"/>
        <v>199</v>
      </c>
      <c r="L761" s="144">
        <f t="shared" si="121"/>
        <v>1</v>
      </c>
      <c r="M761" s="145">
        <f t="shared" si="120"/>
        <v>5.0251256281407036E-3</v>
      </c>
      <c r="N761">
        <f t="shared" si="122"/>
        <v>0</v>
      </c>
      <c r="O761">
        <f t="shared" si="123"/>
        <v>0</v>
      </c>
    </row>
    <row r="762" spans="1:15" x14ac:dyDescent="0.2">
      <c r="A762" s="144" t="s">
        <v>59</v>
      </c>
      <c r="B762" s="144" t="s">
        <v>130</v>
      </c>
      <c r="C762" s="144" t="s">
        <v>360</v>
      </c>
      <c r="D762" s="144" t="s">
        <v>858</v>
      </c>
      <c r="E762" s="144">
        <v>282</v>
      </c>
      <c r="F762" s="144">
        <v>2</v>
      </c>
      <c r="G762" s="145">
        <f t="shared" si="125"/>
        <v>7.0921985815602835E-3</v>
      </c>
      <c r="H762" s="144">
        <v>116</v>
      </c>
      <c r="I762" s="144">
        <v>0</v>
      </c>
      <c r="J762" s="145">
        <f t="shared" ref="J762:J772" si="129">I762/H762</f>
        <v>0</v>
      </c>
      <c r="K762" s="144">
        <f t="shared" si="121"/>
        <v>398</v>
      </c>
      <c r="L762" s="144">
        <f t="shared" si="121"/>
        <v>2</v>
      </c>
      <c r="M762" s="145">
        <f t="shared" si="120"/>
        <v>5.0251256281407036E-3</v>
      </c>
      <c r="N762">
        <f t="shared" si="122"/>
        <v>0</v>
      </c>
      <c r="O762">
        <f t="shared" si="123"/>
        <v>0</v>
      </c>
    </row>
    <row r="763" spans="1:15" x14ac:dyDescent="0.2">
      <c r="A763" s="144" t="s">
        <v>49</v>
      </c>
      <c r="B763" s="144" t="s">
        <v>137</v>
      </c>
      <c r="C763" s="144" t="s">
        <v>41</v>
      </c>
      <c r="D763" s="144" t="s">
        <v>859</v>
      </c>
      <c r="E763" s="144">
        <v>516</v>
      </c>
      <c r="F763" s="144">
        <v>1</v>
      </c>
      <c r="G763" s="145">
        <f t="shared" si="125"/>
        <v>1.937984496124031E-3</v>
      </c>
      <c r="H763" s="144">
        <v>480</v>
      </c>
      <c r="I763" s="144">
        <v>4</v>
      </c>
      <c r="J763" s="145">
        <f t="shared" si="129"/>
        <v>8.3333333333333332E-3</v>
      </c>
      <c r="K763" s="144">
        <f t="shared" si="121"/>
        <v>996</v>
      </c>
      <c r="L763" s="144">
        <f t="shared" si="121"/>
        <v>5</v>
      </c>
      <c r="M763" s="145">
        <f t="shared" si="120"/>
        <v>5.0200803212851405E-3</v>
      </c>
      <c r="N763">
        <f t="shared" si="122"/>
        <v>0</v>
      </c>
      <c r="O763">
        <f t="shared" si="123"/>
        <v>0</v>
      </c>
    </row>
    <row r="764" spans="1:15" x14ac:dyDescent="0.2">
      <c r="A764" s="144" t="s">
        <v>59</v>
      </c>
      <c r="B764" s="144" t="s">
        <v>130</v>
      </c>
      <c r="C764" s="144" t="s">
        <v>67</v>
      </c>
      <c r="D764" s="144" t="s">
        <v>860</v>
      </c>
      <c r="E764" s="144">
        <v>404</v>
      </c>
      <c r="F764" s="144">
        <v>2</v>
      </c>
      <c r="G764" s="145">
        <f t="shared" si="125"/>
        <v>4.9504950495049506E-3</v>
      </c>
      <c r="H764" s="144">
        <v>194</v>
      </c>
      <c r="I764" s="144">
        <v>1</v>
      </c>
      <c r="J764" s="145">
        <f t="shared" si="129"/>
        <v>5.1546391752577319E-3</v>
      </c>
      <c r="K764" s="144">
        <f t="shared" si="121"/>
        <v>598</v>
      </c>
      <c r="L764" s="144">
        <f t="shared" si="121"/>
        <v>3</v>
      </c>
      <c r="M764" s="145">
        <f t="shared" si="120"/>
        <v>5.016722408026756E-3</v>
      </c>
      <c r="N764">
        <f t="shared" si="122"/>
        <v>0</v>
      </c>
      <c r="O764">
        <f t="shared" si="123"/>
        <v>0</v>
      </c>
    </row>
    <row r="765" spans="1:15" x14ac:dyDescent="0.2">
      <c r="A765" s="144" t="s">
        <v>39</v>
      </c>
      <c r="B765" s="144" t="s">
        <v>127</v>
      </c>
      <c r="C765" s="144" t="s">
        <v>66</v>
      </c>
      <c r="D765" s="144" t="s">
        <v>861</v>
      </c>
      <c r="E765" s="144">
        <v>2679</v>
      </c>
      <c r="F765" s="144">
        <v>11</v>
      </c>
      <c r="G765" s="145">
        <f t="shared" si="125"/>
        <v>4.1060097051138483E-3</v>
      </c>
      <c r="H765" s="144">
        <v>912</v>
      </c>
      <c r="I765" s="144">
        <v>7</v>
      </c>
      <c r="J765" s="145">
        <f t="shared" si="129"/>
        <v>7.6754385964912276E-3</v>
      </c>
      <c r="K765" s="144">
        <f t="shared" si="121"/>
        <v>3591</v>
      </c>
      <c r="L765" s="144">
        <f t="shared" si="121"/>
        <v>18</v>
      </c>
      <c r="M765" s="145">
        <f t="shared" si="120"/>
        <v>5.0125313283208017E-3</v>
      </c>
      <c r="N765">
        <f t="shared" si="122"/>
        <v>0</v>
      </c>
      <c r="O765">
        <f t="shared" si="123"/>
        <v>0</v>
      </c>
    </row>
    <row r="766" spans="1:15" x14ac:dyDescent="0.2">
      <c r="A766" s="144" t="s">
        <v>40</v>
      </c>
      <c r="B766" s="144" t="s">
        <v>125</v>
      </c>
      <c r="C766" s="144" t="s">
        <v>40</v>
      </c>
      <c r="D766" s="144" t="s">
        <v>862</v>
      </c>
      <c r="E766" s="144">
        <v>419</v>
      </c>
      <c r="F766" s="144">
        <v>3</v>
      </c>
      <c r="G766" s="145">
        <f t="shared" si="125"/>
        <v>7.1599045346062056E-3</v>
      </c>
      <c r="H766" s="144">
        <v>180</v>
      </c>
      <c r="I766" s="144">
        <v>0</v>
      </c>
      <c r="J766" s="145">
        <f t="shared" si="129"/>
        <v>0</v>
      </c>
      <c r="K766" s="144">
        <f t="shared" si="121"/>
        <v>599</v>
      </c>
      <c r="L766" s="144">
        <f t="shared" si="121"/>
        <v>3</v>
      </c>
      <c r="M766" s="145">
        <f t="shared" si="120"/>
        <v>5.008347245409015E-3</v>
      </c>
      <c r="N766">
        <f t="shared" si="122"/>
        <v>0</v>
      </c>
      <c r="O766">
        <f t="shared" si="123"/>
        <v>0</v>
      </c>
    </row>
    <row r="767" spans="1:15" x14ac:dyDescent="0.2">
      <c r="A767" s="144" t="s">
        <v>39</v>
      </c>
      <c r="B767" s="144" t="s">
        <v>127</v>
      </c>
      <c r="C767" s="144" t="s">
        <v>39</v>
      </c>
      <c r="D767" s="144" t="s">
        <v>863</v>
      </c>
      <c r="E767" s="144">
        <v>1075</v>
      </c>
      <c r="F767" s="144">
        <v>6</v>
      </c>
      <c r="G767" s="145">
        <f t="shared" si="125"/>
        <v>5.5813953488372094E-3</v>
      </c>
      <c r="H767" s="144">
        <v>324</v>
      </c>
      <c r="I767" s="144">
        <v>1</v>
      </c>
      <c r="J767" s="145">
        <f t="shared" si="129"/>
        <v>3.0864197530864196E-3</v>
      </c>
      <c r="K767" s="144">
        <f t="shared" si="121"/>
        <v>1399</v>
      </c>
      <c r="L767" s="144">
        <f t="shared" si="121"/>
        <v>7</v>
      </c>
      <c r="M767" s="145">
        <f t="shared" si="120"/>
        <v>5.003573981415297E-3</v>
      </c>
      <c r="N767">
        <f t="shared" si="122"/>
        <v>0</v>
      </c>
      <c r="O767">
        <f t="shared" si="123"/>
        <v>0</v>
      </c>
    </row>
    <row r="768" spans="1:15" x14ac:dyDescent="0.2">
      <c r="A768" s="144" t="s">
        <v>65</v>
      </c>
      <c r="B768" s="144" t="s">
        <v>142</v>
      </c>
      <c r="C768" s="144" t="s">
        <v>65</v>
      </c>
      <c r="D768" s="144" t="s">
        <v>864</v>
      </c>
      <c r="E768" s="144">
        <v>233</v>
      </c>
      <c r="F768" s="144">
        <v>2</v>
      </c>
      <c r="G768" s="145">
        <f t="shared" si="125"/>
        <v>8.5836909871244635E-3</v>
      </c>
      <c r="H768" s="144">
        <v>167</v>
      </c>
      <c r="I768" s="144">
        <v>0</v>
      </c>
      <c r="J768" s="145">
        <f t="shared" si="129"/>
        <v>0</v>
      </c>
      <c r="K768" s="144">
        <f t="shared" si="121"/>
        <v>400</v>
      </c>
      <c r="L768" s="144">
        <f t="shared" si="121"/>
        <v>2</v>
      </c>
      <c r="M768" s="145">
        <f t="shared" si="120"/>
        <v>5.0000000000000001E-3</v>
      </c>
      <c r="N768">
        <f t="shared" si="122"/>
        <v>0</v>
      </c>
      <c r="O768">
        <f t="shared" si="123"/>
        <v>0</v>
      </c>
    </row>
    <row r="769" spans="1:15" x14ac:dyDescent="0.2">
      <c r="A769" s="144" t="s">
        <v>53</v>
      </c>
      <c r="B769" s="144" t="s">
        <v>130</v>
      </c>
      <c r="C769" s="144" t="s">
        <v>81</v>
      </c>
      <c r="D769" s="144" t="s">
        <v>865</v>
      </c>
      <c r="E769" s="144">
        <v>858</v>
      </c>
      <c r="F769" s="144">
        <v>2</v>
      </c>
      <c r="G769" s="145">
        <f t="shared" si="125"/>
        <v>2.331002331002331E-3</v>
      </c>
      <c r="H769" s="144">
        <v>343</v>
      </c>
      <c r="I769" s="144">
        <v>4</v>
      </c>
      <c r="J769" s="145">
        <f t="shared" si="129"/>
        <v>1.1661807580174927E-2</v>
      </c>
      <c r="K769" s="144">
        <f t="shared" si="121"/>
        <v>1201</v>
      </c>
      <c r="L769" s="144">
        <f t="shared" si="121"/>
        <v>6</v>
      </c>
      <c r="M769" s="145">
        <f t="shared" si="120"/>
        <v>4.9958368026644462E-3</v>
      </c>
      <c r="N769">
        <f t="shared" si="122"/>
        <v>0</v>
      </c>
      <c r="O769">
        <f t="shared" si="123"/>
        <v>0</v>
      </c>
    </row>
    <row r="770" spans="1:15" x14ac:dyDescent="0.2">
      <c r="A770" s="144" t="s">
        <v>40</v>
      </c>
      <c r="B770" s="144" t="s">
        <v>125</v>
      </c>
      <c r="C770" s="144" t="s">
        <v>45</v>
      </c>
      <c r="D770" s="144" t="s">
        <v>866</v>
      </c>
      <c r="E770" s="144">
        <v>293</v>
      </c>
      <c r="F770" s="144">
        <v>2</v>
      </c>
      <c r="G770" s="145">
        <f t="shared" si="125"/>
        <v>6.8259385665529011E-3</v>
      </c>
      <c r="H770" s="144">
        <v>108</v>
      </c>
      <c r="I770" s="144">
        <v>0</v>
      </c>
      <c r="J770" s="145">
        <f t="shared" si="129"/>
        <v>0</v>
      </c>
      <c r="K770" s="144">
        <f t="shared" si="121"/>
        <v>401</v>
      </c>
      <c r="L770" s="144">
        <f t="shared" si="121"/>
        <v>2</v>
      </c>
      <c r="M770" s="145">
        <f t="shared" ref="M770:M833" si="130">L770/K770</f>
        <v>4.9875311720698253E-3</v>
      </c>
      <c r="N770">
        <f t="shared" si="122"/>
        <v>0</v>
      </c>
      <c r="O770">
        <f t="shared" si="123"/>
        <v>0</v>
      </c>
    </row>
    <row r="771" spans="1:15" x14ac:dyDescent="0.2">
      <c r="A771" s="144" t="s">
        <v>59</v>
      </c>
      <c r="B771" s="144" t="s">
        <v>130</v>
      </c>
      <c r="C771" s="144" t="s">
        <v>44</v>
      </c>
      <c r="D771" s="144" t="s">
        <v>44</v>
      </c>
      <c r="E771" s="144">
        <v>2612</v>
      </c>
      <c r="F771" s="144">
        <v>11</v>
      </c>
      <c r="G771" s="145">
        <f t="shared" si="125"/>
        <v>4.2113323124042881E-3</v>
      </c>
      <c r="H771" s="144">
        <v>1010</v>
      </c>
      <c r="I771" s="144">
        <v>7</v>
      </c>
      <c r="J771" s="145">
        <f t="shared" si="129"/>
        <v>6.9306930693069308E-3</v>
      </c>
      <c r="K771" s="144">
        <f t="shared" ref="K771:L834" si="131">E771+H771</f>
        <v>3622</v>
      </c>
      <c r="L771" s="144">
        <f t="shared" si="131"/>
        <v>18</v>
      </c>
      <c r="M771" s="145">
        <f t="shared" si="130"/>
        <v>4.9696300386526783E-3</v>
      </c>
      <c r="N771">
        <f t="shared" ref="N771:N834" si="132">IF(M771&gt;1%,1,0)</f>
        <v>0</v>
      </c>
      <c r="O771">
        <f t="shared" ref="O771:O834" si="133">IF(M771&gt;$P$1,K771,0)</f>
        <v>0</v>
      </c>
    </row>
    <row r="772" spans="1:15" x14ac:dyDescent="0.2">
      <c r="A772" s="144" t="s">
        <v>65</v>
      </c>
      <c r="B772" s="144" t="s">
        <v>142</v>
      </c>
      <c r="C772" s="144" t="s">
        <v>65</v>
      </c>
      <c r="D772" s="144" t="s">
        <v>867</v>
      </c>
      <c r="E772" s="144">
        <v>1068</v>
      </c>
      <c r="F772" s="144">
        <v>5</v>
      </c>
      <c r="G772" s="145">
        <f t="shared" si="125"/>
        <v>4.6816479400749065E-3</v>
      </c>
      <c r="H772" s="144">
        <v>744</v>
      </c>
      <c r="I772" s="144">
        <v>4</v>
      </c>
      <c r="J772" s="145">
        <f t="shared" si="129"/>
        <v>5.3763440860215058E-3</v>
      </c>
      <c r="K772" s="144">
        <f t="shared" si="131"/>
        <v>1812</v>
      </c>
      <c r="L772" s="144">
        <f t="shared" si="131"/>
        <v>9</v>
      </c>
      <c r="M772" s="145">
        <f t="shared" si="130"/>
        <v>4.9668874172185433E-3</v>
      </c>
      <c r="N772">
        <f t="shared" si="132"/>
        <v>0</v>
      </c>
      <c r="O772">
        <f t="shared" si="133"/>
        <v>0</v>
      </c>
    </row>
    <row r="773" spans="1:15" x14ac:dyDescent="0.2">
      <c r="A773" s="144" t="s">
        <v>84</v>
      </c>
      <c r="B773" s="144" t="s">
        <v>178</v>
      </c>
      <c r="C773" s="144" t="s">
        <v>179</v>
      </c>
      <c r="D773" s="144" t="s">
        <v>868</v>
      </c>
      <c r="E773" s="144">
        <v>604</v>
      </c>
      <c r="F773" s="144">
        <v>3</v>
      </c>
      <c r="G773" s="145">
        <f t="shared" si="125"/>
        <v>4.9668874172185433E-3</v>
      </c>
      <c r="H773" s="144">
        <v>0</v>
      </c>
      <c r="I773" s="144">
        <v>0</v>
      </c>
      <c r="J773" s="145">
        <v>0</v>
      </c>
      <c r="K773" s="144">
        <f t="shared" si="131"/>
        <v>604</v>
      </c>
      <c r="L773" s="144">
        <f t="shared" si="131"/>
        <v>3</v>
      </c>
      <c r="M773" s="145">
        <f t="shared" si="130"/>
        <v>4.9668874172185433E-3</v>
      </c>
      <c r="N773">
        <f t="shared" si="132"/>
        <v>0</v>
      </c>
      <c r="O773">
        <f t="shared" si="133"/>
        <v>0</v>
      </c>
    </row>
    <row r="774" spans="1:15" x14ac:dyDescent="0.2">
      <c r="A774" s="144" t="s">
        <v>36</v>
      </c>
      <c r="B774" s="144" t="s">
        <v>214</v>
      </c>
      <c r="C774" s="144" t="s">
        <v>48</v>
      </c>
      <c r="D774" s="144" t="s">
        <v>869</v>
      </c>
      <c r="E774" s="144">
        <v>766</v>
      </c>
      <c r="F774" s="144">
        <v>5</v>
      </c>
      <c r="G774" s="145">
        <f t="shared" si="125"/>
        <v>6.5274151436031328E-3</v>
      </c>
      <c r="H774" s="144">
        <v>246</v>
      </c>
      <c r="I774" s="144">
        <v>0</v>
      </c>
      <c r="J774" s="145">
        <f>I774/H774</f>
        <v>0</v>
      </c>
      <c r="K774" s="144">
        <f t="shared" si="131"/>
        <v>1012</v>
      </c>
      <c r="L774" s="144">
        <f t="shared" si="131"/>
        <v>5</v>
      </c>
      <c r="M774" s="145">
        <f t="shared" si="130"/>
        <v>4.940711462450593E-3</v>
      </c>
      <c r="N774">
        <f t="shared" si="132"/>
        <v>0</v>
      </c>
      <c r="O774">
        <f t="shared" si="133"/>
        <v>0</v>
      </c>
    </row>
    <row r="775" spans="1:15" x14ac:dyDescent="0.2">
      <c r="A775" s="144" t="s">
        <v>39</v>
      </c>
      <c r="B775" s="144" t="s">
        <v>127</v>
      </c>
      <c r="C775" s="144" t="s">
        <v>78</v>
      </c>
      <c r="D775" s="144" t="s">
        <v>870</v>
      </c>
      <c r="E775" s="144">
        <v>405</v>
      </c>
      <c r="F775" s="144">
        <v>2</v>
      </c>
      <c r="G775" s="145">
        <f t="shared" si="125"/>
        <v>4.9382716049382715E-3</v>
      </c>
      <c r="H775" s="144">
        <v>0</v>
      </c>
      <c r="I775" s="144">
        <v>0</v>
      </c>
      <c r="J775" s="145">
        <v>0</v>
      </c>
      <c r="K775" s="144">
        <f t="shared" si="131"/>
        <v>405</v>
      </c>
      <c r="L775" s="144">
        <f t="shared" si="131"/>
        <v>2</v>
      </c>
      <c r="M775" s="145">
        <f t="shared" si="130"/>
        <v>4.9382716049382715E-3</v>
      </c>
      <c r="N775">
        <f t="shared" si="132"/>
        <v>0</v>
      </c>
      <c r="O775">
        <f t="shared" si="133"/>
        <v>0</v>
      </c>
    </row>
    <row r="776" spans="1:15" x14ac:dyDescent="0.2">
      <c r="A776" s="144" t="s">
        <v>39</v>
      </c>
      <c r="B776" s="144" t="s">
        <v>127</v>
      </c>
      <c r="C776" s="144" t="s">
        <v>78</v>
      </c>
      <c r="D776" s="144" t="s">
        <v>871</v>
      </c>
      <c r="E776" s="144">
        <v>1257</v>
      </c>
      <c r="F776" s="144">
        <v>7</v>
      </c>
      <c r="G776" s="145">
        <f t="shared" si="125"/>
        <v>5.5688146380270488E-3</v>
      </c>
      <c r="H776" s="144">
        <v>163</v>
      </c>
      <c r="I776" s="144">
        <v>0</v>
      </c>
      <c r="J776" s="145">
        <f>I776/H776</f>
        <v>0</v>
      </c>
      <c r="K776" s="144">
        <f t="shared" si="131"/>
        <v>1420</v>
      </c>
      <c r="L776" s="144">
        <f t="shared" si="131"/>
        <v>7</v>
      </c>
      <c r="M776" s="145">
        <f t="shared" si="130"/>
        <v>4.9295774647887328E-3</v>
      </c>
      <c r="N776">
        <f t="shared" si="132"/>
        <v>0</v>
      </c>
      <c r="O776">
        <f t="shared" si="133"/>
        <v>0</v>
      </c>
    </row>
    <row r="777" spans="1:15" x14ac:dyDescent="0.2">
      <c r="A777" s="144" t="s">
        <v>39</v>
      </c>
      <c r="B777" s="144" t="s">
        <v>127</v>
      </c>
      <c r="C777" s="144" t="s">
        <v>39</v>
      </c>
      <c r="D777" s="144" t="s">
        <v>872</v>
      </c>
      <c r="E777" s="144">
        <v>0</v>
      </c>
      <c r="F777" s="144">
        <v>0</v>
      </c>
      <c r="G777" s="145">
        <v>0</v>
      </c>
      <c r="H777" s="144">
        <v>203</v>
      </c>
      <c r="I777" s="144">
        <v>1</v>
      </c>
      <c r="J777" s="145">
        <f>I777/H777</f>
        <v>4.9261083743842365E-3</v>
      </c>
      <c r="K777" s="144">
        <f t="shared" si="131"/>
        <v>203</v>
      </c>
      <c r="L777" s="144">
        <f t="shared" si="131"/>
        <v>1</v>
      </c>
      <c r="M777" s="145">
        <f t="shared" si="130"/>
        <v>4.9261083743842365E-3</v>
      </c>
      <c r="N777">
        <f t="shared" si="132"/>
        <v>0</v>
      </c>
      <c r="O777">
        <f t="shared" si="133"/>
        <v>0</v>
      </c>
    </row>
    <row r="778" spans="1:15" x14ac:dyDescent="0.2">
      <c r="A778" s="144" t="s">
        <v>39</v>
      </c>
      <c r="B778" s="144" t="s">
        <v>127</v>
      </c>
      <c r="C778" s="144" t="s">
        <v>72</v>
      </c>
      <c r="D778" s="144" t="s">
        <v>873</v>
      </c>
      <c r="E778" s="144">
        <v>408</v>
      </c>
      <c r="F778" s="144">
        <v>2</v>
      </c>
      <c r="G778" s="145">
        <f t="shared" ref="G778:G807" si="134">F778/E778</f>
        <v>4.9019607843137254E-3</v>
      </c>
      <c r="H778" s="144">
        <v>0</v>
      </c>
      <c r="I778" s="144">
        <v>0</v>
      </c>
      <c r="J778" s="145">
        <v>0</v>
      </c>
      <c r="K778" s="144">
        <f t="shared" si="131"/>
        <v>408</v>
      </c>
      <c r="L778" s="144">
        <f t="shared" si="131"/>
        <v>2</v>
      </c>
      <c r="M778" s="145">
        <f t="shared" si="130"/>
        <v>4.9019607843137254E-3</v>
      </c>
      <c r="N778">
        <f t="shared" si="132"/>
        <v>0</v>
      </c>
      <c r="O778">
        <f t="shared" si="133"/>
        <v>0</v>
      </c>
    </row>
    <row r="779" spans="1:15" x14ac:dyDescent="0.2">
      <c r="A779" s="144" t="s">
        <v>76</v>
      </c>
      <c r="B779" s="144" t="s">
        <v>130</v>
      </c>
      <c r="C779" s="144" t="s">
        <v>76</v>
      </c>
      <c r="D779" s="144" t="s">
        <v>874</v>
      </c>
      <c r="E779" s="144">
        <v>433</v>
      </c>
      <c r="F779" s="144">
        <v>3</v>
      </c>
      <c r="G779" s="145">
        <f t="shared" si="134"/>
        <v>6.9284064665127024E-3</v>
      </c>
      <c r="H779" s="144">
        <v>181</v>
      </c>
      <c r="I779" s="144">
        <v>0</v>
      </c>
      <c r="J779" s="145">
        <f t="shared" ref="J779:J798" si="135">I779/H779</f>
        <v>0</v>
      </c>
      <c r="K779" s="144">
        <f t="shared" si="131"/>
        <v>614</v>
      </c>
      <c r="L779" s="144">
        <f t="shared" si="131"/>
        <v>3</v>
      </c>
      <c r="M779" s="145">
        <f t="shared" si="130"/>
        <v>4.8859934853420191E-3</v>
      </c>
      <c r="N779">
        <f t="shared" si="132"/>
        <v>0</v>
      </c>
      <c r="O779">
        <f t="shared" si="133"/>
        <v>0</v>
      </c>
    </row>
    <row r="780" spans="1:15" x14ac:dyDescent="0.2">
      <c r="A780" s="144" t="s">
        <v>76</v>
      </c>
      <c r="B780" s="144" t="s">
        <v>130</v>
      </c>
      <c r="C780" s="144" t="s">
        <v>75</v>
      </c>
      <c r="D780" s="144" t="s">
        <v>875</v>
      </c>
      <c r="E780" s="144">
        <v>584</v>
      </c>
      <c r="F780" s="144">
        <v>4</v>
      </c>
      <c r="G780" s="145">
        <f t="shared" si="134"/>
        <v>6.8493150684931503E-3</v>
      </c>
      <c r="H780" s="144">
        <v>235</v>
      </c>
      <c r="I780" s="144">
        <v>0</v>
      </c>
      <c r="J780" s="145">
        <f t="shared" si="135"/>
        <v>0</v>
      </c>
      <c r="K780" s="144">
        <f t="shared" si="131"/>
        <v>819</v>
      </c>
      <c r="L780" s="144">
        <f t="shared" si="131"/>
        <v>4</v>
      </c>
      <c r="M780" s="145">
        <f t="shared" si="130"/>
        <v>4.884004884004884E-3</v>
      </c>
      <c r="N780">
        <f t="shared" si="132"/>
        <v>0</v>
      </c>
      <c r="O780">
        <f t="shared" si="133"/>
        <v>0</v>
      </c>
    </row>
    <row r="781" spans="1:15" x14ac:dyDescent="0.2">
      <c r="A781" s="144" t="s">
        <v>65</v>
      </c>
      <c r="B781" s="144" t="s">
        <v>142</v>
      </c>
      <c r="C781" s="144" t="s">
        <v>65</v>
      </c>
      <c r="D781" s="144" t="s">
        <v>876</v>
      </c>
      <c r="E781" s="144">
        <v>410</v>
      </c>
      <c r="F781" s="144">
        <v>3</v>
      </c>
      <c r="G781" s="145">
        <f t="shared" si="134"/>
        <v>7.3170731707317077E-3</v>
      </c>
      <c r="H781" s="144">
        <v>205</v>
      </c>
      <c r="I781" s="144">
        <v>0</v>
      </c>
      <c r="J781" s="145">
        <f t="shared" si="135"/>
        <v>0</v>
      </c>
      <c r="K781" s="144">
        <f t="shared" si="131"/>
        <v>615</v>
      </c>
      <c r="L781" s="144">
        <f t="shared" si="131"/>
        <v>3</v>
      </c>
      <c r="M781" s="145">
        <f t="shared" si="130"/>
        <v>4.8780487804878049E-3</v>
      </c>
      <c r="N781">
        <f t="shared" si="132"/>
        <v>0</v>
      </c>
      <c r="O781">
        <f t="shared" si="133"/>
        <v>0</v>
      </c>
    </row>
    <row r="782" spans="1:15" x14ac:dyDescent="0.2">
      <c r="A782" s="144" t="s">
        <v>49</v>
      </c>
      <c r="B782" s="144" t="s">
        <v>137</v>
      </c>
      <c r="C782" s="144" t="s">
        <v>41</v>
      </c>
      <c r="D782" s="144" t="s">
        <v>877</v>
      </c>
      <c r="E782" s="144">
        <v>692</v>
      </c>
      <c r="F782" s="144">
        <v>5</v>
      </c>
      <c r="G782" s="145">
        <f t="shared" si="134"/>
        <v>7.2254335260115606E-3</v>
      </c>
      <c r="H782" s="144">
        <v>543</v>
      </c>
      <c r="I782" s="144">
        <v>1</v>
      </c>
      <c r="J782" s="145">
        <f t="shared" si="135"/>
        <v>1.841620626151013E-3</v>
      </c>
      <c r="K782" s="144">
        <f t="shared" si="131"/>
        <v>1235</v>
      </c>
      <c r="L782" s="144">
        <f t="shared" si="131"/>
        <v>6</v>
      </c>
      <c r="M782" s="145">
        <f t="shared" si="130"/>
        <v>4.8582995951417006E-3</v>
      </c>
      <c r="N782">
        <f t="shared" si="132"/>
        <v>0</v>
      </c>
      <c r="O782">
        <f t="shared" si="133"/>
        <v>0</v>
      </c>
    </row>
    <row r="783" spans="1:15" x14ac:dyDescent="0.2">
      <c r="A783" s="144" t="s">
        <v>39</v>
      </c>
      <c r="B783" s="144" t="s">
        <v>127</v>
      </c>
      <c r="C783" s="144" t="s">
        <v>39</v>
      </c>
      <c r="D783" s="144" t="s">
        <v>878</v>
      </c>
      <c r="E783" s="144">
        <v>1060</v>
      </c>
      <c r="F783" s="144">
        <v>7</v>
      </c>
      <c r="G783" s="145">
        <f t="shared" si="134"/>
        <v>6.6037735849056606E-3</v>
      </c>
      <c r="H783" s="144">
        <v>381</v>
      </c>
      <c r="I783" s="144">
        <v>0</v>
      </c>
      <c r="J783" s="145">
        <f t="shared" si="135"/>
        <v>0</v>
      </c>
      <c r="K783" s="144">
        <f t="shared" si="131"/>
        <v>1441</v>
      </c>
      <c r="L783" s="144">
        <f t="shared" si="131"/>
        <v>7</v>
      </c>
      <c r="M783" s="145">
        <f t="shared" si="130"/>
        <v>4.8577376821651629E-3</v>
      </c>
      <c r="N783">
        <f t="shared" si="132"/>
        <v>0</v>
      </c>
      <c r="O783">
        <f t="shared" si="133"/>
        <v>0</v>
      </c>
    </row>
    <row r="784" spans="1:15" x14ac:dyDescent="0.2">
      <c r="A784" s="144" t="s">
        <v>39</v>
      </c>
      <c r="B784" s="144" t="s">
        <v>127</v>
      </c>
      <c r="C784" s="144" t="s">
        <v>80</v>
      </c>
      <c r="D784" s="144" t="s">
        <v>879</v>
      </c>
      <c r="E784" s="144">
        <v>335</v>
      </c>
      <c r="F784" s="144">
        <v>2</v>
      </c>
      <c r="G784" s="145">
        <f t="shared" si="134"/>
        <v>5.9701492537313433E-3</v>
      </c>
      <c r="H784" s="144">
        <v>77</v>
      </c>
      <c r="I784" s="144">
        <v>0</v>
      </c>
      <c r="J784" s="145">
        <f t="shared" si="135"/>
        <v>0</v>
      </c>
      <c r="K784" s="144">
        <f t="shared" si="131"/>
        <v>412</v>
      </c>
      <c r="L784" s="144">
        <f t="shared" si="131"/>
        <v>2</v>
      </c>
      <c r="M784" s="145">
        <f t="shared" si="130"/>
        <v>4.8543689320388345E-3</v>
      </c>
      <c r="N784">
        <f t="shared" si="132"/>
        <v>0</v>
      </c>
      <c r="O784">
        <f t="shared" si="133"/>
        <v>0</v>
      </c>
    </row>
    <row r="785" spans="1:15" x14ac:dyDescent="0.2">
      <c r="A785" s="144" t="s">
        <v>65</v>
      </c>
      <c r="B785" s="144" t="s">
        <v>142</v>
      </c>
      <c r="C785" s="144" t="s">
        <v>65</v>
      </c>
      <c r="D785" s="144" t="s">
        <v>880</v>
      </c>
      <c r="E785" s="144">
        <v>455</v>
      </c>
      <c r="F785" s="144">
        <v>3</v>
      </c>
      <c r="G785" s="145">
        <f t="shared" si="134"/>
        <v>6.5934065934065934E-3</v>
      </c>
      <c r="H785" s="144">
        <v>165</v>
      </c>
      <c r="I785" s="144">
        <v>0</v>
      </c>
      <c r="J785" s="145">
        <f t="shared" si="135"/>
        <v>0</v>
      </c>
      <c r="K785" s="144">
        <f t="shared" si="131"/>
        <v>620</v>
      </c>
      <c r="L785" s="144">
        <f t="shared" si="131"/>
        <v>3</v>
      </c>
      <c r="M785" s="145">
        <f t="shared" si="130"/>
        <v>4.8387096774193551E-3</v>
      </c>
      <c r="N785">
        <f t="shared" si="132"/>
        <v>0</v>
      </c>
      <c r="O785">
        <f t="shared" si="133"/>
        <v>0</v>
      </c>
    </row>
    <row r="786" spans="1:15" x14ac:dyDescent="0.2">
      <c r="A786" s="144" t="s">
        <v>20</v>
      </c>
      <c r="B786" s="144" t="s">
        <v>178</v>
      </c>
      <c r="C786" s="144" t="s">
        <v>54</v>
      </c>
      <c r="D786" s="144" t="s">
        <v>881</v>
      </c>
      <c r="E786" s="144">
        <v>620</v>
      </c>
      <c r="F786" s="144">
        <v>4</v>
      </c>
      <c r="G786" s="145">
        <f t="shared" si="134"/>
        <v>6.4516129032258064E-3</v>
      </c>
      <c r="H786" s="144">
        <v>210</v>
      </c>
      <c r="I786" s="144">
        <v>0</v>
      </c>
      <c r="J786" s="145">
        <f t="shared" si="135"/>
        <v>0</v>
      </c>
      <c r="K786" s="144">
        <f t="shared" si="131"/>
        <v>830</v>
      </c>
      <c r="L786" s="144">
        <f t="shared" si="131"/>
        <v>4</v>
      </c>
      <c r="M786" s="145">
        <f t="shared" si="130"/>
        <v>4.8192771084337354E-3</v>
      </c>
      <c r="N786">
        <f t="shared" si="132"/>
        <v>0</v>
      </c>
      <c r="O786">
        <f t="shared" si="133"/>
        <v>0</v>
      </c>
    </row>
    <row r="787" spans="1:15" x14ac:dyDescent="0.2">
      <c r="A787" s="144" t="s">
        <v>65</v>
      </c>
      <c r="B787" s="144" t="s">
        <v>142</v>
      </c>
      <c r="C787" s="144" t="s">
        <v>65</v>
      </c>
      <c r="D787" s="144" t="s">
        <v>882</v>
      </c>
      <c r="E787" s="144">
        <v>439</v>
      </c>
      <c r="F787" s="144">
        <v>1</v>
      </c>
      <c r="G787" s="145">
        <f t="shared" si="134"/>
        <v>2.2779043280182231E-3</v>
      </c>
      <c r="H787" s="144">
        <v>185</v>
      </c>
      <c r="I787" s="144">
        <v>2</v>
      </c>
      <c r="J787" s="145">
        <f t="shared" si="135"/>
        <v>1.0810810810810811E-2</v>
      </c>
      <c r="K787" s="144">
        <f t="shared" si="131"/>
        <v>624</v>
      </c>
      <c r="L787" s="144">
        <f t="shared" si="131"/>
        <v>3</v>
      </c>
      <c r="M787" s="145">
        <f t="shared" si="130"/>
        <v>4.807692307692308E-3</v>
      </c>
      <c r="N787">
        <f t="shared" si="132"/>
        <v>0</v>
      </c>
      <c r="O787">
        <f t="shared" si="133"/>
        <v>0</v>
      </c>
    </row>
    <row r="788" spans="1:15" x14ac:dyDescent="0.2">
      <c r="A788" s="144" t="s">
        <v>49</v>
      </c>
      <c r="B788" s="144" t="s">
        <v>137</v>
      </c>
      <c r="C788" s="144" t="s">
        <v>60</v>
      </c>
      <c r="D788" s="144" t="s">
        <v>60</v>
      </c>
      <c r="E788" s="144">
        <v>5532</v>
      </c>
      <c r="F788" s="144">
        <v>30</v>
      </c>
      <c r="G788" s="145">
        <f t="shared" si="134"/>
        <v>5.4229934924078091E-3</v>
      </c>
      <c r="H788" s="144">
        <v>1760</v>
      </c>
      <c r="I788" s="144">
        <v>5</v>
      </c>
      <c r="J788" s="145">
        <f t="shared" si="135"/>
        <v>2.840909090909091E-3</v>
      </c>
      <c r="K788" s="144">
        <f t="shared" si="131"/>
        <v>7292</v>
      </c>
      <c r="L788" s="144">
        <f t="shared" si="131"/>
        <v>35</v>
      </c>
      <c r="M788" s="145">
        <f t="shared" si="130"/>
        <v>4.7997805814591335E-3</v>
      </c>
      <c r="N788">
        <f t="shared" si="132"/>
        <v>0</v>
      </c>
      <c r="O788">
        <f t="shared" si="133"/>
        <v>0</v>
      </c>
    </row>
    <row r="789" spans="1:15" x14ac:dyDescent="0.2">
      <c r="A789" s="144" t="s">
        <v>6</v>
      </c>
      <c r="B789" s="144" t="s">
        <v>125</v>
      </c>
      <c r="C789" s="144" t="s">
        <v>58</v>
      </c>
      <c r="D789" s="144" t="s">
        <v>883</v>
      </c>
      <c r="E789" s="144">
        <v>486</v>
      </c>
      <c r="F789" s="144">
        <v>2</v>
      </c>
      <c r="G789" s="145">
        <f t="shared" si="134"/>
        <v>4.11522633744856E-3</v>
      </c>
      <c r="H789" s="144">
        <v>140</v>
      </c>
      <c r="I789" s="144">
        <v>1</v>
      </c>
      <c r="J789" s="145">
        <f t="shared" si="135"/>
        <v>7.1428571428571426E-3</v>
      </c>
      <c r="K789" s="144">
        <f t="shared" si="131"/>
        <v>626</v>
      </c>
      <c r="L789" s="144">
        <f t="shared" si="131"/>
        <v>3</v>
      </c>
      <c r="M789" s="145">
        <f t="shared" si="130"/>
        <v>4.7923322683706068E-3</v>
      </c>
      <c r="N789">
        <f t="shared" si="132"/>
        <v>0</v>
      </c>
      <c r="O789">
        <f t="shared" si="133"/>
        <v>0</v>
      </c>
    </row>
    <row r="790" spans="1:15" x14ac:dyDescent="0.2">
      <c r="A790" s="144" t="s">
        <v>76</v>
      </c>
      <c r="B790" s="144" t="s">
        <v>130</v>
      </c>
      <c r="C790" s="144" t="s">
        <v>61</v>
      </c>
      <c r="D790" s="144" t="s">
        <v>884</v>
      </c>
      <c r="E790" s="144">
        <v>891</v>
      </c>
      <c r="F790" s="144">
        <v>5</v>
      </c>
      <c r="G790" s="145">
        <f t="shared" si="134"/>
        <v>5.6116722783389446E-3</v>
      </c>
      <c r="H790" s="144">
        <v>571</v>
      </c>
      <c r="I790" s="144">
        <v>2</v>
      </c>
      <c r="J790" s="145">
        <f t="shared" si="135"/>
        <v>3.5026269702276708E-3</v>
      </c>
      <c r="K790" s="144">
        <f t="shared" si="131"/>
        <v>1462</v>
      </c>
      <c r="L790" s="144">
        <f t="shared" si="131"/>
        <v>7</v>
      </c>
      <c r="M790" s="145">
        <f t="shared" si="130"/>
        <v>4.7879616963064295E-3</v>
      </c>
      <c r="N790">
        <f t="shared" si="132"/>
        <v>0</v>
      </c>
      <c r="O790">
        <f t="shared" si="133"/>
        <v>0</v>
      </c>
    </row>
    <row r="791" spans="1:15" x14ac:dyDescent="0.2">
      <c r="A791" s="144" t="s">
        <v>36</v>
      </c>
      <c r="B791" s="144" t="s">
        <v>214</v>
      </c>
      <c r="C791" s="144" t="s">
        <v>48</v>
      </c>
      <c r="D791" s="144" t="s">
        <v>885</v>
      </c>
      <c r="E791" s="144">
        <v>522</v>
      </c>
      <c r="F791" s="144">
        <v>4</v>
      </c>
      <c r="G791" s="145">
        <f t="shared" si="134"/>
        <v>7.6628352490421452E-3</v>
      </c>
      <c r="H791" s="144">
        <v>315</v>
      </c>
      <c r="I791" s="144">
        <v>0</v>
      </c>
      <c r="J791" s="145">
        <f t="shared" si="135"/>
        <v>0</v>
      </c>
      <c r="K791" s="144">
        <f t="shared" si="131"/>
        <v>837</v>
      </c>
      <c r="L791" s="144">
        <f t="shared" si="131"/>
        <v>4</v>
      </c>
      <c r="M791" s="145">
        <f t="shared" si="130"/>
        <v>4.7789725209080045E-3</v>
      </c>
      <c r="N791">
        <f t="shared" si="132"/>
        <v>0</v>
      </c>
      <c r="O791">
        <f t="shared" si="133"/>
        <v>0</v>
      </c>
    </row>
    <row r="792" spans="1:15" x14ac:dyDescent="0.2">
      <c r="A792" s="144" t="s">
        <v>53</v>
      </c>
      <c r="B792" s="144" t="s">
        <v>130</v>
      </c>
      <c r="C792" s="144" t="s">
        <v>70</v>
      </c>
      <c r="D792" s="144" t="s">
        <v>886</v>
      </c>
      <c r="E792" s="144">
        <v>476</v>
      </c>
      <c r="F792" s="144">
        <v>1</v>
      </c>
      <c r="G792" s="145">
        <f t="shared" si="134"/>
        <v>2.1008403361344537E-3</v>
      </c>
      <c r="H792" s="144">
        <v>152</v>
      </c>
      <c r="I792" s="144">
        <v>2</v>
      </c>
      <c r="J792" s="145">
        <f t="shared" si="135"/>
        <v>1.3157894736842105E-2</v>
      </c>
      <c r="K792" s="144">
        <f t="shared" si="131"/>
        <v>628</v>
      </c>
      <c r="L792" s="144">
        <f t="shared" si="131"/>
        <v>3</v>
      </c>
      <c r="M792" s="145">
        <f t="shared" si="130"/>
        <v>4.7770700636942673E-3</v>
      </c>
      <c r="N792">
        <f t="shared" si="132"/>
        <v>0</v>
      </c>
      <c r="O792">
        <f t="shared" si="133"/>
        <v>0</v>
      </c>
    </row>
    <row r="793" spans="1:15" x14ac:dyDescent="0.2">
      <c r="A793" s="144" t="s">
        <v>65</v>
      </c>
      <c r="B793" s="144" t="s">
        <v>137</v>
      </c>
      <c r="C793" s="144" t="s">
        <v>71</v>
      </c>
      <c r="D793" s="144" t="s">
        <v>887</v>
      </c>
      <c r="E793" s="144">
        <v>490</v>
      </c>
      <c r="F793" s="144">
        <v>3</v>
      </c>
      <c r="G793" s="145">
        <f t="shared" si="134"/>
        <v>6.1224489795918364E-3</v>
      </c>
      <c r="H793" s="144">
        <v>139</v>
      </c>
      <c r="I793" s="144">
        <v>0</v>
      </c>
      <c r="J793" s="145">
        <f t="shared" si="135"/>
        <v>0</v>
      </c>
      <c r="K793" s="144">
        <f t="shared" si="131"/>
        <v>629</v>
      </c>
      <c r="L793" s="144">
        <f t="shared" si="131"/>
        <v>3</v>
      </c>
      <c r="M793" s="145">
        <f t="shared" si="130"/>
        <v>4.7694753577106515E-3</v>
      </c>
      <c r="N793">
        <f t="shared" si="132"/>
        <v>0</v>
      </c>
      <c r="O793">
        <f t="shared" si="133"/>
        <v>0</v>
      </c>
    </row>
    <row r="794" spans="1:15" x14ac:dyDescent="0.2">
      <c r="A794" s="144" t="s">
        <v>53</v>
      </c>
      <c r="B794" s="144" t="s">
        <v>130</v>
      </c>
      <c r="C794" s="144" t="s">
        <v>53</v>
      </c>
      <c r="D794" s="144" t="s">
        <v>53</v>
      </c>
      <c r="E794" s="144">
        <v>36226</v>
      </c>
      <c r="F794" s="144">
        <v>176</v>
      </c>
      <c r="G794" s="145">
        <f t="shared" si="134"/>
        <v>4.8583890023739858E-3</v>
      </c>
      <c r="H794" s="144">
        <v>13265</v>
      </c>
      <c r="I794" s="144">
        <v>60</v>
      </c>
      <c r="J794" s="145">
        <f t="shared" si="135"/>
        <v>4.523181304183943E-3</v>
      </c>
      <c r="K794" s="144">
        <f t="shared" si="131"/>
        <v>49491</v>
      </c>
      <c r="L794" s="144">
        <f t="shared" si="131"/>
        <v>236</v>
      </c>
      <c r="M794" s="145">
        <f t="shared" si="130"/>
        <v>4.7685437756359739E-3</v>
      </c>
      <c r="N794">
        <f t="shared" si="132"/>
        <v>0</v>
      </c>
      <c r="O794">
        <f t="shared" si="133"/>
        <v>0</v>
      </c>
    </row>
    <row r="795" spans="1:15" x14ac:dyDescent="0.2">
      <c r="A795" s="144" t="s">
        <v>40</v>
      </c>
      <c r="B795" s="144" t="s">
        <v>127</v>
      </c>
      <c r="C795" s="144" t="s">
        <v>55</v>
      </c>
      <c r="D795" s="144" t="s">
        <v>888</v>
      </c>
      <c r="E795" s="144">
        <v>194</v>
      </c>
      <c r="F795" s="144">
        <v>1</v>
      </c>
      <c r="G795" s="145">
        <f t="shared" si="134"/>
        <v>5.1546391752577319E-3</v>
      </c>
      <c r="H795" s="144">
        <v>16</v>
      </c>
      <c r="I795" s="144">
        <v>0</v>
      </c>
      <c r="J795" s="145">
        <f t="shared" si="135"/>
        <v>0</v>
      </c>
      <c r="K795" s="144">
        <f t="shared" si="131"/>
        <v>210</v>
      </c>
      <c r="L795" s="144">
        <f t="shared" si="131"/>
        <v>1</v>
      </c>
      <c r="M795" s="145">
        <f t="shared" si="130"/>
        <v>4.7619047619047623E-3</v>
      </c>
      <c r="N795">
        <f t="shared" si="132"/>
        <v>0</v>
      </c>
      <c r="O795">
        <f t="shared" si="133"/>
        <v>0</v>
      </c>
    </row>
    <row r="796" spans="1:15" x14ac:dyDescent="0.2">
      <c r="A796" s="144" t="s">
        <v>59</v>
      </c>
      <c r="B796" s="144" t="s">
        <v>130</v>
      </c>
      <c r="C796" s="144" t="s">
        <v>59</v>
      </c>
      <c r="D796" s="144" t="s">
        <v>889</v>
      </c>
      <c r="E796" s="144">
        <v>177</v>
      </c>
      <c r="F796" s="144">
        <v>1</v>
      </c>
      <c r="G796" s="145">
        <f t="shared" si="134"/>
        <v>5.6497175141242938E-3</v>
      </c>
      <c r="H796" s="144">
        <v>33</v>
      </c>
      <c r="I796" s="144">
        <v>0</v>
      </c>
      <c r="J796" s="145">
        <f t="shared" si="135"/>
        <v>0</v>
      </c>
      <c r="K796" s="144">
        <f t="shared" si="131"/>
        <v>210</v>
      </c>
      <c r="L796" s="144">
        <f t="shared" si="131"/>
        <v>1</v>
      </c>
      <c r="M796" s="145">
        <f t="shared" si="130"/>
        <v>4.7619047619047623E-3</v>
      </c>
      <c r="N796">
        <f t="shared" si="132"/>
        <v>0</v>
      </c>
      <c r="O796">
        <f t="shared" si="133"/>
        <v>0</v>
      </c>
    </row>
    <row r="797" spans="1:15" x14ac:dyDescent="0.2">
      <c r="A797" s="144" t="s">
        <v>6</v>
      </c>
      <c r="B797" s="144" t="s">
        <v>125</v>
      </c>
      <c r="C797" s="144" t="s">
        <v>58</v>
      </c>
      <c r="D797" s="144" t="s">
        <v>890</v>
      </c>
      <c r="E797" s="144">
        <v>1718</v>
      </c>
      <c r="F797" s="144">
        <v>7</v>
      </c>
      <c r="G797" s="145">
        <f t="shared" si="134"/>
        <v>4.0745052386495922E-3</v>
      </c>
      <c r="H797" s="144">
        <v>593</v>
      </c>
      <c r="I797" s="144">
        <v>4</v>
      </c>
      <c r="J797" s="145">
        <f t="shared" si="135"/>
        <v>6.7453625632377737E-3</v>
      </c>
      <c r="K797" s="144">
        <f t="shared" si="131"/>
        <v>2311</v>
      </c>
      <c r="L797" s="144">
        <f t="shared" si="131"/>
        <v>11</v>
      </c>
      <c r="M797" s="145">
        <f t="shared" si="130"/>
        <v>4.7598442232799658E-3</v>
      </c>
      <c r="N797">
        <f t="shared" si="132"/>
        <v>0</v>
      </c>
      <c r="O797">
        <f t="shared" si="133"/>
        <v>0</v>
      </c>
    </row>
    <row r="798" spans="1:15" x14ac:dyDescent="0.2">
      <c r="A798" s="144" t="s">
        <v>39</v>
      </c>
      <c r="B798" s="144" t="s">
        <v>127</v>
      </c>
      <c r="C798" s="144" t="s">
        <v>39</v>
      </c>
      <c r="D798" s="144" t="s">
        <v>891</v>
      </c>
      <c r="E798" s="144">
        <v>732</v>
      </c>
      <c r="F798" s="144">
        <v>2</v>
      </c>
      <c r="G798" s="145">
        <f t="shared" si="134"/>
        <v>2.7322404371584699E-3</v>
      </c>
      <c r="H798" s="144">
        <v>529</v>
      </c>
      <c r="I798" s="144">
        <v>4</v>
      </c>
      <c r="J798" s="145">
        <f t="shared" si="135"/>
        <v>7.5614366729678641E-3</v>
      </c>
      <c r="K798" s="144">
        <f t="shared" si="131"/>
        <v>1261</v>
      </c>
      <c r="L798" s="144">
        <f t="shared" si="131"/>
        <v>6</v>
      </c>
      <c r="M798" s="145">
        <f t="shared" si="130"/>
        <v>4.7581284694686752E-3</v>
      </c>
      <c r="N798">
        <f t="shared" si="132"/>
        <v>0</v>
      </c>
      <c r="O798">
        <f t="shared" si="133"/>
        <v>0</v>
      </c>
    </row>
    <row r="799" spans="1:15" x14ac:dyDescent="0.2">
      <c r="A799" s="144" t="s">
        <v>65</v>
      </c>
      <c r="B799" s="144" t="s">
        <v>142</v>
      </c>
      <c r="C799" s="144" t="s">
        <v>65</v>
      </c>
      <c r="D799" s="144" t="s">
        <v>892</v>
      </c>
      <c r="E799" s="144">
        <v>422</v>
      </c>
      <c r="F799" s="144">
        <v>2</v>
      </c>
      <c r="G799" s="145">
        <f t="shared" si="134"/>
        <v>4.7393364928909956E-3</v>
      </c>
      <c r="H799" s="144">
        <v>0</v>
      </c>
      <c r="I799" s="144">
        <v>0</v>
      </c>
      <c r="J799" s="145">
        <v>0</v>
      </c>
      <c r="K799" s="144">
        <f t="shared" si="131"/>
        <v>422</v>
      </c>
      <c r="L799" s="144">
        <f t="shared" si="131"/>
        <v>2</v>
      </c>
      <c r="M799" s="145">
        <f t="shared" si="130"/>
        <v>4.7393364928909956E-3</v>
      </c>
      <c r="N799">
        <f t="shared" si="132"/>
        <v>0</v>
      </c>
      <c r="O799">
        <f t="shared" si="133"/>
        <v>0</v>
      </c>
    </row>
    <row r="800" spans="1:15" x14ac:dyDescent="0.2">
      <c r="A800" s="144" t="s">
        <v>39</v>
      </c>
      <c r="B800" s="144" t="s">
        <v>127</v>
      </c>
      <c r="C800" s="144" t="s">
        <v>78</v>
      </c>
      <c r="D800" s="144" t="s">
        <v>893</v>
      </c>
      <c r="E800" s="144">
        <v>1067</v>
      </c>
      <c r="F800" s="144">
        <v>5</v>
      </c>
      <c r="G800" s="145">
        <f t="shared" si="134"/>
        <v>4.6860356138706651E-3</v>
      </c>
      <c r="H800" s="144">
        <v>621</v>
      </c>
      <c r="I800" s="144">
        <v>3</v>
      </c>
      <c r="J800" s="145">
        <f>I800/H800</f>
        <v>4.830917874396135E-3</v>
      </c>
      <c r="K800" s="144">
        <f t="shared" si="131"/>
        <v>1688</v>
      </c>
      <c r="L800" s="144">
        <f t="shared" si="131"/>
        <v>8</v>
      </c>
      <c r="M800" s="145">
        <f t="shared" si="130"/>
        <v>4.7393364928909956E-3</v>
      </c>
      <c r="N800">
        <f t="shared" si="132"/>
        <v>0</v>
      </c>
      <c r="O800">
        <f t="shared" si="133"/>
        <v>0</v>
      </c>
    </row>
    <row r="801" spans="1:15" x14ac:dyDescent="0.2">
      <c r="A801" s="144" t="s">
        <v>65</v>
      </c>
      <c r="B801" s="144" t="s">
        <v>137</v>
      </c>
      <c r="C801" s="144" t="s">
        <v>71</v>
      </c>
      <c r="D801" s="144" t="s">
        <v>894</v>
      </c>
      <c r="E801" s="144">
        <v>852</v>
      </c>
      <c r="F801" s="144">
        <v>5</v>
      </c>
      <c r="G801" s="145">
        <f t="shared" si="134"/>
        <v>5.8685446009389668E-3</v>
      </c>
      <c r="H801" s="144">
        <v>416</v>
      </c>
      <c r="I801" s="144">
        <v>1</v>
      </c>
      <c r="J801" s="145">
        <f>I801/H801</f>
        <v>2.403846153846154E-3</v>
      </c>
      <c r="K801" s="144">
        <f t="shared" si="131"/>
        <v>1268</v>
      </c>
      <c r="L801" s="144">
        <f t="shared" si="131"/>
        <v>6</v>
      </c>
      <c r="M801" s="145">
        <f t="shared" si="130"/>
        <v>4.7318611987381704E-3</v>
      </c>
      <c r="N801">
        <f t="shared" si="132"/>
        <v>0</v>
      </c>
      <c r="O801">
        <f t="shared" si="133"/>
        <v>0</v>
      </c>
    </row>
    <row r="802" spans="1:15" x14ac:dyDescent="0.2">
      <c r="A802" s="144" t="s">
        <v>53</v>
      </c>
      <c r="B802" s="144" t="s">
        <v>130</v>
      </c>
      <c r="C802" s="144" t="s">
        <v>53</v>
      </c>
      <c r="D802" s="144" t="s">
        <v>895</v>
      </c>
      <c r="E802" s="144">
        <v>747</v>
      </c>
      <c r="F802" s="144">
        <v>3</v>
      </c>
      <c r="G802" s="145">
        <f t="shared" si="134"/>
        <v>4.0160642570281121E-3</v>
      </c>
      <c r="H802" s="144">
        <v>311</v>
      </c>
      <c r="I802" s="144">
        <v>2</v>
      </c>
      <c r="J802" s="145">
        <f>I802/H802</f>
        <v>6.4308681672025723E-3</v>
      </c>
      <c r="K802" s="144">
        <f t="shared" si="131"/>
        <v>1058</v>
      </c>
      <c r="L802" s="144">
        <f t="shared" si="131"/>
        <v>5</v>
      </c>
      <c r="M802" s="145">
        <f t="shared" si="130"/>
        <v>4.725897920604915E-3</v>
      </c>
      <c r="N802">
        <f t="shared" si="132"/>
        <v>0</v>
      </c>
      <c r="O802">
        <f t="shared" si="133"/>
        <v>0</v>
      </c>
    </row>
    <row r="803" spans="1:15" x14ac:dyDescent="0.2">
      <c r="A803" s="144" t="s">
        <v>40</v>
      </c>
      <c r="B803" s="144" t="s">
        <v>127</v>
      </c>
      <c r="C803" s="144" t="s">
        <v>69</v>
      </c>
      <c r="D803" s="144" t="s">
        <v>896</v>
      </c>
      <c r="E803" s="144">
        <v>505</v>
      </c>
      <c r="F803" s="144">
        <v>1</v>
      </c>
      <c r="G803" s="145">
        <f t="shared" si="134"/>
        <v>1.9801980198019802E-3</v>
      </c>
      <c r="H803" s="144">
        <v>130</v>
      </c>
      <c r="I803" s="144">
        <v>2</v>
      </c>
      <c r="J803" s="145">
        <f>I803/H803</f>
        <v>1.5384615384615385E-2</v>
      </c>
      <c r="K803" s="144">
        <f t="shared" si="131"/>
        <v>635</v>
      </c>
      <c r="L803" s="144">
        <f t="shared" si="131"/>
        <v>3</v>
      </c>
      <c r="M803" s="145">
        <f t="shared" si="130"/>
        <v>4.7244094488188976E-3</v>
      </c>
      <c r="N803">
        <f t="shared" si="132"/>
        <v>0</v>
      </c>
      <c r="O803">
        <f t="shared" si="133"/>
        <v>0</v>
      </c>
    </row>
    <row r="804" spans="1:15" x14ac:dyDescent="0.2">
      <c r="A804" s="144" t="s">
        <v>39</v>
      </c>
      <c r="B804" s="144" t="s">
        <v>127</v>
      </c>
      <c r="C804" s="144" t="s">
        <v>78</v>
      </c>
      <c r="D804" s="144" t="s">
        <v>897</v>
      </c>
      <c r="E804" s="144">
        <v>356</v>
      </c>
      <c r="F804" s="144">
        <v>2</v>
      </c>
      <c r="G804" s="145">
        <f t="shared" si="134"/>
        <v>5.6179775280898875E-3</v>
      </c>
      <c r="H804" s="144">
        <v>68</v>
      </c>
      <c r="I804" s="144">
        <v>0</v>
      </c>
      <c r="J804" s="145">
        <f>I804/H804</f>
        <v>0</v>
      </c>
      <c r="K804" s="144">
        <f t="shared" si="131"/>
        <v>424</v>
      </c>
      <c r="L804" s="144">
        <f t="shared" si="131"/>
        <v>2</v>
      </c>
      <c r="M804" s="145">
        <f t="shared" si="130"/>
        <v>4.7169811320754715E-3</v>
      </c>
      <c r="N804">
        <f t="shared" si="132"/>
        <v>0</v>
      </c>
      <c r="O804">
        <f t="shared" si="133"/>
        <v>0</v>
      </c>
    </row>
    <row r="805" spans="1:15" x14ac:dyDescent="0.2">
      <c r="A805" s="144" t="s">
        <v>36</v>
      </c>
      <c r="B805" s="144" t="s">
        <v>214</v>
      </c>
      <c r="C805" s="144" t="s">
        <v>48</v>
      </c>
      <c r="D805" s="144" t="s">
        <v>898</v>
      </c>
      <c r="E805" s="144">
        <v>638</v>
      </c>
      <c r="F805" s="144">
        <v>3</v>
      </c>
      <c r="G805" s="145">
        <f t="shared" si="134"/>
        <v>4.7021943573667714E-3</v>
      </c>
      <c r="H805" s="144">
        <v>0</v>
      </c>
      <c r="I805" s="144">
        <v>0</v>
      </c>
      <c r="J805" s="145">
        <v>0</v>
      </c>
      <c r="K805" s="144">
        <f t="shared" si="131"/>
        <v>638</v>
      </c>
      <c r="L805" s="144">
        <f t="shared" si="131"/>
        <v>3</v>
      </c>
      <c r="M805" s="145">
        <f t="shared" si="130"/>
        <v>4.7021943573667714E-3</v>
      </c>
      <c r="N805">
        <f t="shared" si="132"/>
        <v>0</v>
      </c>
      <c r="O805">
        <f t="shared" si="133"/>
        <v>0</v>
      </c>
    </row>
    <row r="806" spans="1:15" x14ac:dyDescent="0.2">
      <c r="A806" s="144" t="s">
        <v>76</v>
      </c>
      <c r="B806" s="144" t="s">
        <v>130</v>
      </c>
      <c r="C806" s="144" t="s">
        <v>61</v>
      </c>
      <c r="D806" s="144" t="s">
        <v>899</v>
      </c>
      <c r="E806" s="144">
        <v>421</v>
      </c>
      <c r="F806" s="144">
        <v>3</v>
      </c>
      <c r="G806" s="145">
        <f t="shared" si="134"/>
        <v>7.1258907363420431E-3</v>
      </c>
      <c r="H806" s="144">
        <v>217</v>
      </c>
      <c r="I806" s="144">
        <v>0</v>
      </c>
      <c r="J806" s="145">
        <f>I806/H806</f>
        <v>0</v>
      </c>
      <c r="K806" s="144">
        <f t="shared" si="131"/>
        <v>638</v>
      </c>
      <c r="L806" s="144">
        <f t="shared" si="131"/>
        <v>3</v>
      </c>
      <c r="M806" s="145">
        <f t="shared" si="130"/>
        <v>4.7021943573667714E-3</v>
      </c>
      <c r="N806">
        <f t="shared" si="132"/>
        <v>0</v>
      </c>
      <c r="O806">
        <f t="shared" si="133"/>
        <v>0</v>
      </c>
    </row>
    <row r="807" spans="1:15" x14ac:dyDescent="0.2">
      <c r="A807" s="144" t="s">
        <v>49</v>
      </c>
      <c r="B807" s="144" t="s">
        <v>137</v>
      </c>
      <c r="C807" s="144" t="s">
        <v>49</v>
      </c>
      <c r="D807" s="144" t="s">
        <v>900</v>
      </c>
      <c r="E807" s="144">
        <v>1663</v>
      </c>
      <c r="F807" s="144">
        <v>8</v>
      </c>
      <c r="G807" s="145">
        <f t="shared" si="134"/>
        <v>4.810583283223091E-3</v>
      </c>
      <c r="H807" s="144">
        <v>678</v>
      </c>
      <c r="I807" s="144">
        <v>3</v>
      </c>
      <c r="J807" s="145">
        <f>I807/H807</f>
        <v>4.4247787610619468E-3</v>
      </c>
      <c r="K807" s="144">
        <f t="shared" si="131"/>
        <v>2341</v>
      </c>
      <c r="L807" s="144">
        <f t="shared" si="131"/>
        <v>11</v>
      </c>
      <c r="M807" s="145">
        <f t="shared" si="130"/>
        <v>4.6988466467321657E-3</v>
      </c>
      <c r="N807">
        <f t="shared" si="132"/>
        <v>0</v>
      </c>
      <c r="O807">
        <f t="shared" si="133"/>
        <v>0</v>
      </c>
    </row>
    <row r="808" spans="1:15" x14ac:dyDescent="0.2">
      <c r="A808" s="144" t="s">
        <v>36</v>
      </c>
      <c r="B808" s="144" t="s">
        <v>214</v>
      </c>
      <c r="C808" s="144" t="s">
        <v>48</v>
      </c>
      <c r="D808" s="144" t="s">
        <v>901</v>
      </c>
      <c r="E808" s="144">
        <v>0</v>
      </c>
      <c r="F808" s="144">
        <v>0</v>
      </c>
      <c r="G808" s="145">
        <v>0</v>
      </c>
      <c r="H808" s="144">
        <v>213</v>
      </c>
      <c r="I808" s="144">
        <v>1</v>
      </c>
      <c r="J808" s="145">
        <f>I808/H808</f>
        <v>4.6948356807511738E-3</v>
      </c>
      <c r="K808" s="144">
        <f t="shared" si="131"/>
        <v>213</v>
      </c>
      <c r="L808" s="144">
        <f t="shared" si="131"/>
        <v>1</v>
      </c>
      <c r="M808" s="145">
        <f t="shared" si="130"/>
        <v>4.6948356807511738E-3</v>
      </c>
      <c r="N808">
        <f t="shared" si="132"/>
        <v>0</v>
      </c>
      <c r="O808">
        <f t="shared" si="133"/>
        <v>0</v>
      </c>
    </row>
    <row r="809" spans="1:15" x14ac:dyDescent="0.2">
      <c r="A809" s="144" t="s">
        <v>39</v>
      </c>
      <c r="B809" s="144" t="s">
        <v>127</v>
      </c>
      <c r="C809" s="144" t="s">
        <v>39</v>
      </c>
      <c r="D809" s="144" t="s">
        <v>902</v>
      </c>
      <c r="E809" s="144">
        <v>213</v>
      </c>
      <c r="F809" s="144">
        <v>1</v>
      </c>
      <c r="G809" s="145">
        <f t="shared" ref="G809:G823" si="136">F809/E809</f>
        <v>4.6948356807511738E-3</v>
      </c>
      <c r="H809" s="144">
        <v>0</v>
      </c>
      <c r="I809" s="144">
        <v>0</v>
      </c>
      <c r="J809" s="145">
        <v>0</v>
      </c>
      <c r="K809" s="144">
        <f t="shared" si="131"/>
        <v>213</v>
      </c>
      <c r="L809" s="144">
        <f t="shared" si="131"/>
        <v>1</v>
      </c>
      <c r="M809" s="145">
        <f t="shared" si="130"/>
        <v>4.6948356807511738E-3</v>
      </c>
      <c r="N809">
        <f t="shared" si="132"/>
        <v>0</v>
      </c>
      <c r="O809">
        <f t="shared" si="133"/>
        <v>0</v>
      </c>
    </row>
    <row r="810" spans="1:15" x14ac:dyDescent="0.2">
      <c r="A810" s="144" t="s">
        <v>39</v>
      </c>
      <c r="B810" s="144" t="s">
        <v>127</v>
      </c>
      <c r="C810" s="144" t="s">
        <v>56</v>
      </c>
      <c r="D810" s="144" t="s">
        <v>903</v>
      </c>
      <c r="E810" s="144">
        <v>323</v>
      </c>
      <c r="F810" s="144">
        <v>1</v>
      </c>
      <c r="G810" s="145">
        <f t="shared" si="136"/>
        <v>3.0959752321981426E-3</v>
      </c>
      <c r="H810" s="144">
        <v>103</v>
      </c>
      <c r="I810" s="144">
        <v>1</v>
      </c>
      <c r="J810" s="145">
        <f t="shared" ref="J810:J816" si="137">I810/H810</f>
        <v>9.7087378640776691E-3</v>
      </c>
      <c r="K810" s="144">
        <f t="shared" si="131"/>
        <v>426</v>
      </c>
      <c r="L810" s="144">
        <f t="shared" si="131"/>
        <v>2</v>
      </c>
      <c r="M810" s="145">
        <f t="shared" si="130"/>
        <v>4.6948356807511738E-3</v>
      </c>
      <c r="N810">
        <f t="shared" si="132"/>
        <v>0</v>
      </c>
      <c r="O810">
        <f t="shared" si="133"/>
        <v>0</v>
      </c>
    </row>
    <row r="811" spans="1:15" x14ac:dyDescent="0.2">
      <c r="A811" s="144" t="s">
        <v>84</v>
      </c>
      <c r="B811" s="144" t="s">
        <v>178</v>
      </c>
      <c r="C811" s="144" t="s">
        <v>179</v>
      </c>
      <c r="D811" s="144" t="s">
        <v>904</v>
      </c>
      <c r="E811" s="144">
        <v>2011</v>
      </c>
      <c r="F811" s="144">
        <v>6</v>
      </c>
      <c r="G811" s="145">
        <f t="shared" si="136"/>
        <v>2.9835902536051715E-3</v>
      </c>
      <c r="H811" s="144">
        <v>1825</v>
      </c>
      <c r="I811" s="144">
        <v>12</v>
      </c>
      <c r="J811" s="145">
        <f t="shared" si="137"/>
        <v>6.5753424657534251E-3</v>
      </c>
      <c r="K811" s="144">
        <f t="shared" si="131"/>
        <v>3836</v>
      </c>
      <c r="L811" s="144">
        <f t="shared" si="131"/>
        <v>18</v>
      </c>
      <c r="M811" s="145">
        <f t="shared" si="130"/>
        <v>4.6923879040667365E-3</v>
      </c>
      <c r="N811">
        <f t="shared" si="132"/>
        <v>0</v>
      </c>
      <c r="O811">
        <f t="shared" si="133"/>
        <v>0</v>
      </c>
    </row>
    <row r="812" spans="1:15" x14ac:dyDescent="0.2">
      <c r="A812" s="144" t="s">
        <v>59</v>
      </c>
      <c r="B812" s="144" t="s">
        <v>130</v>
      </c>
      <c r="C812" s="144" t="s">
        <v>59</v>
      </c>
      <c r="D812" s="144" t="s">
        <v>905</v>
      </c>
      <c r="E812" s="144">
        <v>1874</v>
      </c>
      <c r="F812" s="144">
        <v>7</v>
      </c>
      <c r="G812" s="145">
        <f t="shared" si="136"/>
        <v>3.735325506937033E-3</v>
      </c>
      <c r="H812" s="144">
        <v>684</v>
      </c>
      <c r="I812" s="144">
        <v>5</v>
      </c>
      <c r="J812" s="145">
        <f t="shared" si="137"/>
        <v>7.3099415204678359E-3</v>
      </c>
      <c r="K812" s="144">
        <f t="shared" si="131"/>
        <v>2558</v>
      </c>
      <c r="L812" s="144">
        <f t="shared" si="131"/>
        <v>12</v>
      </c>
      <c r="M812" s="145">
        <f t="shared" si="130"/>
        <v>4.6911649726348714E-3</v>
      </c>
      <c r="N812">
        <f t="shared" si="132"/>
        <v>0</v>
      </c>
      <c r="O812">
        <f t="shared" si="133"/>
        <v>0</v>
      </c>
    </row>
    <row r="813" spans="1:15" x14ac:dyDescent="0.2">
      <c r="A813" s="144" t="s">
        <v>84</v>
      </c>
      <c r="B813" s="144" t="s">
        <v>178</v>
      </c>
      <c r="C813" s="144" t="s">
        <v>179</v>
      </c>
      <c r="D813" s="144" t="s">
        <v>906</v>
      </c>
      <c r="E813" s="144">
        <v>800</v>
      </c>
      <c r="F813" s="144">
        <v>4</v>
      </c>
      <c r="G813" s="145">
        <f t="shared" si="136"/>
        <v>5.0000000000000001E-3</v>
      </c>
      <c r="H813" s="144">
        <v>266</v>
      </c>
      <c r="I813" s="144">
        <v>1</v>
      </c>
      <c r="J813" s="145">
        <f t="shared" si="137"/>
        <v>3.7593984962406013E-3</v>
      </c>
      <c r="K813" s="144">
        <f t="shared" si="131"/>
        <v>1066</v>
      </c>
      <c r="L813" s="144">
        <f t="shared" si="131"/>
        <v>5</v>
      </c>
      <c r="M813" s="145">
        <f t="shared" si="130"/>
        <v>4.6904315196998128E-3</v>
      </c>
      <c r="N813">
        <f t="shared" si="132"/>
        <v>0</v>
      </c>
      <c r="O813">
        <f t="shared" si="133"/>
        <v>0</v>
      </c>
    </row>
    <row r="814" spans="1:15" x14ac:dyDescent="0.2">
      <c r="A814" s="144" t="s">
        <v>39</v>
      </c>
      <c r="B814" s="144" t="s">
        <v>127</v>
      </c>
      <c r="C814" s="144" t="s">
        <v>39</v>
      </c>
      <c r="D814" s="144" t="s">
        <v>907</v>
      </c>
      <c r="E814" s="144">
        <v>439</v>
      </c>
      <c r="F814" s="144">
        <v>3</v>
      </c>
      <c r="G814" s="145">
        <f t="shared" si="136"/>
        <v>6.8337129840546698E-3</v>
      </c>
      <c r="H814" s="144">
        <v>201</v>
      </c>
      <c r="I814" s="144">
        <v>0</v>
      </c>
      <c r="J814" s="145">
        <f t="shared" si="137"/>
        <v>0</v>
      </c>
      <c r="K814" s="144">
        <f t="shared" si="131"/>
        <v>640</v>
      </c>
      <c r="L814" s="144">
        <f t="shared" si="131"/>
        <v>3</v>
      </c>
      <c r="M814" s="145">
        <f t="shared" si="130"/>
        <v>4.6874999999999998E-3</v>
      </c>
      <c r="N814">
        <f t="shared" si="132"/>
        <v>0</v>
      </c>
      <c r="O814">
        <f t="shared" si="133"/>
        <v>0</v>
      </c>
    </row>
    <row r="815" spans="1:15" x14ac:dyDescent="0.2">
      <c r="A815" s="144" t="s">
        <v>39</v>
      </c>
      <c r="B815" s="144" t="s">
        <v>127</v>
      </c>
      <c r="C815" s="144" t="s">
        <v>78</v>
      </c>
      <c r="D815" s="144" t="s">
        <v>404</v>
      </c>
      <c r="E815" s="144">
        <v>789</v>
      </c>
      <c r="F815" s="144">
        <v>5</v>
      </c>
      <c r="G815" s="145">
        <f t="shared" si="136"/>
        <v>6.3371356147021544E-3</v>
      </c>
      <c r="H815" s="144">
        <v>279</v>
      </c>
      <c r="I815" s="144">
        <v>0</v>
      </c>
      <c r="J815" s="145">
        <f t="shared" si="137"/>
        <v>0</v>
      </c>
      <c r="K815" s="144">
        <f t="shared" si="131"/>
        <v>1068</v>
      </c>
      <c r="L815" s="144">
        <f t="shared" si="131"/>
        <v>5</v>
      </c>
      <c r="M815" s="145">
        <f t="shared" si="130"/>
        <v>4.6816479400749065E-3</v>
      </c>
      <c r="N815">
        <f t="shared" si="132"/>
        <v>0</v>
      </c>
      <c r="O815">
        <f t="shared" si="133"/>
        <v>0</v>
      </c>
    </row>
    <row r="816" spans="1:15" x14ac:dyDescent="0.2">
      <c r="A816" s="144" t="s">
        <v>39</v>
      </c>
      <c r="B816" s="144" t="s">
        <v>127</v>
      </c>
      <c r="C816" s="144" t="s">
        <v>39</v>
      </c>
      <c r="D816" s="144" t="s">
        <v>908</v>
      </c>
      <c r="E816" s="144">
        <v>973</v>
      </c>
      <c r="F816" s="144">
        <v>5</v>
      </c>
      <c r="G816" s="145">
        <f t="shared" si="136"/>
        <v>5.1387461459403904E-3</v>
      </c>
      <c r="H816" s="144">
        <v>311</v>
      </c>
      <c r="I816" s="144">
        <v>1</v>
      </c>
      <c r="J816" s="145">
        <f t="shared" si="137"/>
        <v>3.2154340836012861E-3</v>
      </c>
      <c r="K816" s="144">
        <f t="shared" si="131"/>
        <v>1284</v>
      </c>
      <c r="L816" s="144">
        <f t="shared" si="131"/>
        <v>6</v>
      </c>
      <c r="M816" s="145">
        <f t="shared" si="130"/>
        <v>4.6728971962616819E-3</v>
      </c>
      <c r="N816">
        <f t="shared" si="132"/>
        <v>0</v>
      </c>
      <c r="O816">
        <f t="shared" si="133"/>
        <v>0</v>
      </c>
    </row>
    <row r="817" spans="1:15" x14ac:dyDescent="0.2">
      <c r="A817" s="144" t="s">
        <v>49</v>
      </c>
      <c r="B817" s="144" t="s">
        <v>137</v>
      </c>
      <c r="C817" s="144" t="s">
        <v>49</v>
      </c>
      <c r="D817" s="144" t="s">
        <v>909</v>
      </c>
      <c r="E817" s="144">
        <v>428</v>
      </c>
      <c r="F817" s="144">
        <v>2</v>
      </c>
      <c r="G817" s="145">
        <f t="shared" si="136"/>
        <v>4.6728971962616819E-3</v>
      </c>
      <c r="H817" s="144">
        <v>0</v>
      </c>
      <c r="I817" s="144">
        <v>0</v>
      </c>
      <c r="J817" s="145">
        <v>0</v>
      </c>
      <c r="K817" s="144">
        <f t="shared" si="131"/>
        <v>428</v>
      </c>
      <c r="L817" s="144">
        <f t="shared" si="131"/>
        <v>2</v>
      </c>
      <c r="M817" s="145">
        <f t="shared" si="130"/>
        <v>4.6728971962616819E-3</v>
      </c>
      <c r="N817">
        <f t="shared" si="132"/>
        <v>0</v>
      </c>
      <c r="O817">
        <f t="shared" si="133"/>
        <v>0</v>
      </c>
    </row>
    <row r="818" spans="1:15" x14ac:dyDescent="0.2">
      <c r="A818" s="144" t="s">
        <v>49</v>
      </c>
      <c r="B818" s="144" t="s">
        <v>137</v>
      </c>
      <c r="C818" s="144" t="s">
        <v>41</v>
      </c>
      <c r="D818" s="144" t="s">
        <v>910</v>
      </c>
      <c r="E818" s="144">
        <v>1094</v>
      </c>
      <c r="F818" s="144">
        <v>1</v>
      </c>
      <c r="G818" s="145">
        <f t="shared" si="136"/>
        <v>9.1407678244972577E-4</v>
      </c>
      <c r="H818" s="144">
        <v>1050</v>
      </c>
      <c r="I818" s="144">
        <v>9</v>
      </c>
      <c r="J818" s="145">
        <f>I818/H818</f>
        <v>8.5714285714285719E-3</v>
      </c>
      <c r="K818" s="144">
        <f t="shared" si="131"/>
        <v>2144</v>
      </c>
      <c r="L818" s="144">
        <f t="shared" si="131"/>
        <v>10</v>
      </c>
      <c r="M818" s="145">
        <f t="shared" si="130"/>
        <v>4.6641791044776115E-3</v>
      </c>
      <c r="N818">
        <f t="shared" si="132"/>
        <v>0</v>
      </c>
      <c r="O818">
        <f t="shared" si="133"/>
        <v>0</v>
      </c>
    </row>
    <row r="819" spans="1:15" x14ac:dyDescent="0.2">
      <c r="A819" s="144" t="s">
        <v>36</v>
      </c>
      <c r="B819" s="144" t="s">
        <v>214</v>
      </c>
      <c r="C819" s="144" t="s">
        <v>47</v>
      </c>
      <c r="D819" s="144" t="s">
        <v>911</v>
      </c>
      <c r="E819" s="144">
        <v>646</v>
      </c>
      <c r="F819" s="144">
        <v>3</v>
      </c>
      <c r="G819" s="145">
        <f t="shared" si="136"/>
        <v>4.6439628482972135E-3</v>
      </c>
      <c r="H819" s="144">
        <v>0</v>
      </c>
      <c r="I819" s="144">
        <v>0</v>
      </c>
      <c r="J819" s="145">
        <v>0</v>
      </c>
      <c r="K819" s="144">
        <f t="shared" si="131"/>
        <v>646</v>
      </c>
      <c r="L819" s="144">
        <f t="shared" si="131"/>
        <v>3</v>
      </c>
      <c r="M819" s="145">
        <f t="shared" si="130"/>
        <v>4.6439628482972135E-3</v>
      </c>
      <c r="N819">
        <f t="shared" si="132"/>
        <v>0</v>
      </c>
      <c r="O819">
        <f t="shared" si="133"/>
        <v>0</v>
      </c>
    </row>
    <row r="820" spans="1:15" x14ac:dyDescent="0.2">
      <c r="A820" s="144" t="s">
        <v>40</v>
      </c>
      <c r="B820" s="144" t="s">
        <v>125</v>
      </c>
      <c r="C820" s="144" t="s">
        <v>40</v>
      </c>
      <c r="D820" s="144" t="s">
        <v>912</v>
      </c>
      <c r="E820" s="144">
        <v>304</v>
      </c>
      <c r="F820" s="144">
        <v>2</v>
      </c>
      <c r="G820" s="145">
        <f t="shared" si="136"/>
        <v>6.5789473684210523E-3</v>
      </c>
      <c r="H820" s="144">
        <v>127</v>
      </c>
      <c r="I820" s="144">
        <v>0</v>
      </c>
      <c r="J820" s="145">
        <f t="shared" ref="J820:J839" si="138">I820/H820</f>
        <v>0</v>
      </c>
      <c r="K820" s="144">
        <f t="shared" si="131"/>
        <v>431</v>
      </c>
      <c r="L820" s="144">
        <f t="shared" si="131"/>
        <v>2</v>
      </c>
      <c r="M820" s="145">
        <f t="shared" si="130"/>
        <v>4.6403712296983757E-3</v>
      </c>
      <c r="N820">
        <f t="shared" si="132"/>
        <v>0</v>
      </c>
      <c r="O820">
        <f t="shared" si="133"/>
        <v>0</v>
      </c>
    </row>
    <row r="821" spans="1:15" x14ac:dyDescent="0.2">
      <c r="A821" s="144" t="s">
        <v>59</v>
      </c>
      <c r="B821" s="144" t="s">
        <v>130</v>
      </c>
      <c r="C821" s="144" t="s">
        <v>59</v>
      </c>
      <c r="D821" s="144" t="s">
        <v>913</v>
      </c>
      <c r="E821" s="144">
        <v>497</v>
      </c>
      <c r="F821" s="144">
        <v>2</v>
      </c>
      <c r="G821" s="145">
        <f t="shared" si="136"/>
        <v>4.0241448692152921E-3</v>
      </c>
      <c r="H821" s="144">
        <v>150</v>
      </c>
      <c r="I821" s="144">
        <v>1</v>
      </c>
      <c r="J821" s="145">
        <f t="shared" si="138"/>
        <v>6.6666666666666671E-3</v>
      </c>
      <c r="K821" s="144">
        <f t="shared" si="131"/>
        <v>647</v>
      </c>
      <c r="L821" s="144">
        <f t="shared" si="131"/>
        <v>3</v>
      </c>
      <c r="M821" s="145">
        <f t="shared" si="130"/>
        <v>4.6367851622874804E-3</v>
      </c>
      <c r="N821">
        <f t="shared" si="132"/>
        <v>0</v>
      </c>
      <c r="O821">
        <f t="shared" si="133"/>
        <v>0</v>
      </c>
    </row>
    <row r="822" spans="1:15" x14ac:dyDescent="0.2">
      <c r="A822" s="144" t="s">
        <v>20</v>
      </c>
      <c r="B822" s="144" t="s">
        <v>178</v>
      </c>
      <c r="C822" s="144" t="s">
        <v>42</v>
      </c>
      <c r="D822" s="144" t="s">
        <v>914</v>
      </c>
      <c r="E822" s="144">
        <v>1718</v>
      </c>
      <c r="F822" s="144">
        <v>10</v>
      </c>
      <c r="G822" s="145">
        <f t="shared" si="136"/>
        <v>5.8207217694994182E-3</v>
      </c>
      <c r="H822" s="144">
        <v>1314</v>
      </c>
      <c r="I822" s="144">
        <v>4</v>
      </c>
      <c r="J822" s="145">
        <f t="shared" si="138"/>
        <v>3.0441400304414001E-3</v>
      </c>
      <c r="K822" s="144">
        <f t="shared" si="131"/>
        <v>3032</v>
      </c>
      <c r="L822" s="144">
        <f t="shared" si="131"/>
        <v>14</v>
      </c>
      <c r="M822" s="145">
        <f t="shared" si="130"/>
        <v>4.6174142480211082E-3</v>
      </c>
      <c r="N822">
        <f t="shared" si="132"/>
        <v>0</v>
      </c>
      <c r="O822">
        <f t="shared" si="133"/>
        <v>0</v>
      </c>
    </row>
    <row r="823" spans="1:15" x14ac:dyDescent="0.2">
      <c r="A823" s="144" t="s">
        <v>65</v>
      </c>
      <c r="B823" s="144" t="s">
        <v>142</v>
      </c>
      <c r="C823" s="144" t="s">
        <v>65</v>
      </c>
      <c r="D823" s="144" t="s">
        <v>915</v>
      </c>
      <c r="E823" s="144">
        <v>880</v>
      </c>
      <c r="F823" s="144">
        <v>5</v>
      </c>
      <c r="G823" s="145">
        <f t="shared" si="136"/>
        <v>5.681818181818182E-3</v>
      </c>
      <c r="H823" s="144">
        <v>420</v>
      </c>
      <c r="I823" s="144">
        <v>1</v>
      </c>
      <c r="J823" s="145">
        <f t="shared" si="138"/>
        <v>2.3809523809523812E-3</v>
      </c>
      <c r="K823" s="144">
        <f t="shared" si="131"/>
        <v>1300</v>
      </c>
      <c r="L823" s="144">
        <f t="shared" si="131"/>
        <v>6</v>
      </c>
      <c r="M823" s="145">
        <f t="shared" si="130"/>
        <v>4.6153846153846158E-3</v>
      </c>
      <c r="N823">
        <f t="shared" si="132"/>
        <v>0</v>
      </c>
      <c r="O823">
        <f t="shared" si="133"/>
        <v>0</v>
      </c>
    </row>
    <row r="824" spans="1:15" x14ac:dyDescent="0.2">
      <c r="A824" s="144" t="s">
        <v>49</v>
      </c>
      <c r="B824" s="144" t="s">
        <v>137</v>
      </c>
      <c r="C824" s="144" t="s">
        <v>74</v>
      </c>
      <c r="D824" s="144" t="s">
        <v>916</v>
      </c>
      <c r="E824" s="144">
        <v>0</v>
      </c>
      <c r="F824" s="144">
        <v>0</v>
      </c>
      <c r="G824" s="145">
        <v>0</v>
      </c>
      <c r="H824" s="144">
        <v>217</v>
      </c>
      <c r="I824" s="144">
        <v>1</v>
      </c>
      <c r="J824" s="145">
        <f t="shared" si="138"/>
        <v>4.608294930875576E-3</v>
      </c>
      <c r="K824" s="144">
        <f t="shared" si="131"/>
        <v>217</v>
      </c>
      <c r="L824" s="144">
        <f t="shared" si="131"/>
        <v>1</v>
      </c>
      <c r="M824" s="145">
        <f t="shared" si="130"/>
        <v>4.608294930875576E-3</v>
      </c>
      <c r="N824">
        <f t="shared" si="132"/>
        <v>0</v>
      </c>
      <c r="O824">
        <f t="shared" si="133"/>
        <v>0</v>
      </c>
    </row>
    <row r="825" spans="1:15" x14ac:dyDescent="0.2">
      <c r="A825" s="144" t="s">
        <v>39</v>
      </c>
      <c r="B825" s="144" t="s">
        <v>127</v>
      </c>
      <c r="C825" s="144" t="s">
        <v>77</v>
      </c>
      <c r="D825" s="144" t="s">
        <v>917</v>
      </c>
      <c r="E825" s="144">
        <v>1337</v>
      </c>
      <c r="F825" s="144">
        <v>8</v>
      </c>
      <c r="G825" s="145">
        <f t="shared" ref="G825:G832" si="139">F825/E825</f>
        <v>5.9835452505609572E-3</v>
      </c>
      <c r="H825" s="144">
        <v>625</v>
      </c>
      <c r="I825" s="144">
        <v>1</v>
      </c>
      <c r="J825" s="145">
        <f t="shared" si="138"/>
        <v>1.6000000000000001E-3</v>
      </c>
      <c r="K825" s="144">
        <f t="shared" si="131"/>
        <v>1962</v>
      </c>
      <c r="L825" s="144">
        <f t="shared" si="131"/>
        <v>9</v>
      </c>
      <c r="M825" s="145">
        <f t="shared" si="130"/>
        <v>4.5871559633027525E-3</v>
      </c>
      <c r="N825">
        <f t="shared" si="132"/>
        <v>0</v>
      </c>
      <c r="O825">
        <f t="shared" si="133"/>
        <v>0</v>
      </c>
    </row>
    <row r="826" spans="1:15" x14ac:dyDescent="0.2">
      <c r="A826" s="144" t="s">
        <v>20</v>
      </c>
      <c r="B826" s="144" t="s">
        <v>178</v>
      </c>
      <c r="C826" s="144" t="s">
        <v>54</v>
      </c>
      <c r="D826" s="144" t="s">
        <v>918</v>
      </c>
      <c r="E826" s="144">
        <v>2245</v>
      </c>
      <c r="F826" s="144">
        <v>8</v>
      </c>
      <c r="G826" s="145">
        <f t="shared" si="139"/>
        <v>3.5634743875278397E-3</v>
      </c>
      <c r="H826" s="144">
        <v>1029</v>
      </c>
      <c r="I826" s="144">
        <v>7</v>
      </c>
      <c r="J826" s="145">
        <f t="shared" si="138"/>
        <v>6.8027210884353739E-3</v>
      </c>
      <c r="K826" s="144">
        <f t="shared" si="131"/>
        <v>3274</v>
      </c>
      <c r="L826" s="144">
        <f t="shared" si="131"/>
        <v>15</v>
      </c>
      <c r="M826" s="145">
        <f t="shared" si="130"/>
        <v>4.5815516188149052E-3</v>
      </c>
      <c r="N826">
        <f t="shared" si="132"/>
        <v>0</v>
      </c>
      <c r="O826">
        <f t="shared" si="133"/>
        <v>0</v>
      </c>
    </row>
    <row r="827" spans="1:15" x14ac:dyDescent="0.2">
      <c r="A827" s="144" t="s">
        <v>39</v>
      </c>
      <c r="B827" s="144" t="s">
        <v>127</v>
      </c>
      <c r="C827" s="144" t="s">
        <v>39</v>
      </c>
      <c r="D827" s="144" t="s">
        <v>919</v>
      </c>
      <c r="E827" s="144">
        <v>490</v>
      </c>
      <c r="F827" s="144">
        <v>3</v>
      </c>
      <c r="G827" s="145">
        <f t="shared" si="139"/>
        <v>6.1224489795918364E-3</v>
      </c>
      <c r="H827" s="144">
        <v>165</v>
      </c>
      <c r="I827" s="144">
        <v>0</v>
      </c>
      <c r="J827" s="145">
        <f t="shared" si="138"/>
        <v>0</v>
      </c>
      <c r="K827" s="144">
        <f t="shared" si="131"/>
        <v>655</v>
      </c>
      <c r="L827" s="144">
        <f t="shared" si="131"/>
        <v>3</v>
      </c>
      <c r="M827" s="145">
        <f t="shared" si="130"/>
        <v>4.5801526717557254E-3</v>
      </c>
      <c r="N827">
        <f t="shared" si="132"/>
        <v>0</v>
      </c>
      <c r="O827">
        <f t="shared" si="133"/>
        <v>0</v>
      </c>
    </row>
    <row r="828" spans="1:15" x14ac:dyDescent="0.2">
      <c r="A828" s="144" t="s">
        <v>65</v>
      </c>
      <c r="B828" s="144" t="s">
        <v>137</v>
      </c>
      <c r="C828" s="144" t="s">
        <v>73</v>
      </c>
      <c r="D828" s="144" t="s">
        <v>920</v>
      </c>
      <c r="E828" s="144">
        <v>1334</v>
      </c>
      <c r="F828" s="144">
        <v>5</v>
      </c>
      <c r="G828" s="145">
        <f t="shared" si="139"/>
        <v>3.7481259370314842E-3</v>
      </c>
      <c r="H828" s="144">
        <v>632</v>
      </c>
      <c r="I828" s="144">
        <v>4</v>
      </c>
      <c r="J828" s="145">
        <f t="shared" si="138"/>
        <v>6.3291139240506328E-3</v>
      </c>
      <c r="K828" s="144">
        <f t="shared" si="131"/>
        <v>1966</v>
      </c>
      <c r="L828" s="144">
        <f t="shared" si="131"/>
        <v>9</v>
      </c>
      <c r="M828" s="145">
        <f t="shared" si="130"/>
        <v>4.5778229908443541E-3</v>
      </c>
      <c r="N828">
        <f t="shared" si="132"/>
        <v>0</v>
      </c>
      <c r="O828">
        <f t="shared" si="133"/>
        <v>0</v>
      </c>
    </row>
    <row r="829" spans="1:15" x14ac:dyDescent="0.2">
      <c r="A829" s="144" t="s">
        <v>49</v>
      </c>
      <c r="B829" s="144" t="s">
        <v>137</v>
      </c>
      <c r="C829" s="144" t="s">
        <v>49</v>
      </c>
      <c r="D829" s="144" t="s">
        <v>921</v>
      </c>
      <c r="E829" s="144">
        <v>607</v>
      </c>
      <c r="F829" s="144">
        <v>1</v>
      </c>
      <c r="G829" s="145">
        <f t="shared" si="139"/>
        <v>1.6474464579901153E-3</v>
      </c>
      <c r="H829" s="144">
        <v>269</v>
      </c>
      <c r="I829" s="144">
        <v>3</v>
      </c>
      <c r="J829" s="145">
        <f t="shared" si="138"/>
        <v>1.1152416356877323E-2</v>
      </c>
      <c r="K829" s="144">
        <f t="shared" si="131"/>
        <v>876</v>
      </c>
      <c r="L829" s="144">
        <f t="shared" si="131"/>
        <v>4</v>
      </c>
      <c r="M829" s="145">
        <f t="shared" si="130"/>
        <v>4.5662100456621002E-3</v>
      </c>
      <c r="N829">
        <f t="shared" si="132"/>
        <v>0</v>
      </c>
      <c r="O829">
        <f t="shared" si="133"/>
        <v>0</v>
      </c>
    </row>
    <row r="830" spans="1:15" x14ac:dyDescent="0.2">
      <c r="A830" s="144" t="s">
        <v>39</v>
      </c>
      <c r="B830" s="144" t="s">
        <v>127</v>
      </c>
      <c r="C830" s="144" t="s">
        <v>39</v>
      </c>
      <c r="D830" s="144" t="s">
        <v>922</v>
      </c>
      <c r="E830" s="144">
        <v>520</v>
      </c>
      <c r="F830" s="144">
        <v>2</v>
      </c>
      <c r="G830" s="145">
        <f t="shared" si="139"/>
        <v>3.8461538461538464E-3</v>
      </c>
      <c r="H830" s="144">
        <v>138</v>
      </c>
      <c r="I830" s="144">
        <v>1</v>
      </c>
      <c r="J830" s="145">
        <f t="shared" si="138"/>
        <v>7.246376811594203E-3</v>
      </c>
      <c r="K830" s="144">
        <f t="shared" si="131"/>
        <v>658</v>
      </c>
      <c r="L830" s="144">
        <f t="shared" si="131"/>
        <v>3</v>
      </c>
      <c r="M830" s="145">
        <f t="shared" si="130"/>
        <v>4.559270516717325E-3</v>
      </c>
      <c r="N830">
        <f t="shared" si="132"/>
        <v>0</v>
      </c>
      <c r="O830">
        <f t="shared" si="133"/>
        <v>0</v>
      </c>
    </row>
    <row r="831" spans="1:15" x14ac:dyDescent="0.2">
      <c r="A831" s="144" t="s">
        <v>39</v>
      </c>
      <c r="B831" s="144" t="s">
        <v>127</v>
      </c>
      <c r="C831" s="144" t="s">
        <v>80</v>
      </c>
      <c r="D831" s="144" t="s">
        <v>923</v>
      </c>
      <c r="E831" s="144">
        <v>330</v>
      </c>
      <c r="F831" s="144">
        <v>1</v>
      </c>
      <c r="G831" s="145">
        <f t="shared" si="139"/>
        <v>3.0303030303030303E-3</v>
      </c>
      <c r="H831" s="144">
        <v>109</v>
      </c>
      <c r="I831" s="144">
        <v>1</v>
      </c>
      <c r="J831" s="145">
        <f t="shared" si="138"/>
        <v>9.1743119266055051E-3</v>
      </c>
      <c r="K831" s="144">
        <f t="shared" si="131"/>
        <v>439</v>
      </c>
      <c r="L831" s="144">
        <f t="shared" si="131"/>
        <v>2</v>
      </c>
      <c r="M831" s="145">
        <f t="shared" si="130"/>
        <v>4.5558086560364463E-3</v>
      </c>
      <c r="N831">
        <f t="shared" si="132"/>
        <v>0</v>
      </c>
      <c r="O831">
        <f t="shared" si="133"/>
        <v>0</v>
      </c>
    </row>
    <row r="832" spans="1:15" x14ac:dyDescent="0.2">
      <c r="A832" s="144" t="s">
        <v>53</v>
      </c>
      <c r="B832" s="144" t="s">
        <v>130</v>
      </c>
      <c r="C832" s="144" t="s">
        <v>53</v>
      </c>
      <c r="D832" s="144" t="s">
        <v>924</v>
      </c>
      <c r="E832" s="144">
        <v>1551</v>
      </c>
      <c r="F832" s="144">
        <v>9</v>
      </c>
      <c r="G832" s="145">
        <f t="shared" si="139"/>
        <v>5.8027079303675051E-3</v>
      </c>
      <c r="H832" s="144">
        <v>864</v>
      </c>
      <c r="I832" s="144">
        <v>2</v>
      </c>
      <c r="J832" s="145">
        <f t="shared" si="138"/>
        <v>2.3148148148148147E-3</v>
      </c>
      <c r="K832" s="144">
        <f t="shared" si="131"/>
        <v>2415</v>
      </c>
      <c r="L832" s="144">
        <f t="shared" si="131"/>
        <v>11</v>
      </c>
      <c r="M832" s="145">
        <f t="shared" si="130"/>
        <v>4.5548654244306416E-3</v>
      </c>
      <c r="N832">
        <f t="shared" si="132"/>
        <v>0</v>
      </c>
      <c r="O832">
        <f t="shared" si="133"/>
        <v>0</v>
      </c>
    </row>
    <row r="833" spans="1:15" x14ac:dyDescent="0.2">
      <c r="A833" s="144" t="s">
        <v>39</v>
      </c>
      <c r="B833" s="144" t="s">
        <v>127</v>
      </c>
      <c r="C833" s="144" t="s">
        <v>51</v>
      </c>
      <c r="D833" s="144" t="s">
        <v>925</v>
      </c>
      <c r="E833" s="144">
        <v>0</v>
      </c>
      <c r="F833" s="144">
        <v>0</v>
      </c>
      <c r="G833" s="145">
        <v>0</v>
      </c>
      <c r="H833" s="144">
        <v>220</v>
      </c>
      <c r="I833" s="144">
        <v>1</v>
      </c>
      <c r="J833" s="145">
        <f t="shared" si="138"/>
        <v>4.5454545454545452E-3</v>
      </c>
      <c r="K833" s="144">
        <f t="shared" si="131"/>
        <v>220</v>
      </c>
      <c r="L833" s="144">
        <f t="shared" si="131"/>
        <v>1</v>
      </c>
      <c r="M833" s="145">
        <f t="shared" si="130"/>
        <v>4.5454545454545452E-3</v>
      </c>
      <c r="N833">
        <f t="shared" si="132"/>
        <v>0</v>
      </c>
      <c r="O833">
        <f t="shared" si="133"/>
        <v>0</v>
      </c>
    </row>
    <row r="834" spans="1:15" x14ac:dyDescent="0.2">
      <c r="A834" s="144" t="s">
        <v>40</v>
      </c>
      <c r="B834" s="144" t="s">
        <v>125</v>
      </c>
      <c r="C834" s="144" t="s">
        <v>45</v>
      </c>
      <c r="D834" s="144" t="s">
        <v>926</v>
      </c>
      <c r="E834" s="144">
        <v>328</v>
      </c>
      <c r="F834" s="144">
        <v>1</v>
      </c>
      <c r="G834" s="145">
        <f t="shared" ref="G834:G845" si="140">F834/E834</f>
        <v>3.0487804878048782E-3</v>
      </c>
      <c r="H834" s="144">
        <v>114</v>
      </c>
      <c r="I834" s="144">
        <v>1</v>
      </c>
      <c r="J834" s="145">
        <f t="shared" si="138"/>
        <v>8.771929824561403E-3</v>
      </c>
      <c r="K834" s="144">
        <f t="shared" si="131"/>
        <v>442</v>
      </c>
      <c r="L834" s="144">
        <f t="shared" si="131"/>
        <v>2</v>
      </c>
      <c r="M834" s="145">
        <f t="shared" ref="M834:M897" si="141">L834/K834</f>
        <v>4.5248868778280547E-3</v>
      </c>
      <c r="N834">
        <f t="shared" si="132"/>
        <v>0</v>
      </c>
      <c r="O834">
        <f t="shared" si="133"/>
        <v>0</v>
      </c>
    </row>
    <row r="835" spans="1:15" x14ac:dyDescent="0.2">
      <c r="A835" s="144" t="s">
        <v>39</v>
      </c>
      <c r="B835" s="144" t="s">
        <v>127</v>
      </c>
      <c r="C835" s="144" t="s">
        <v>56</v>
      </c>
      <c r="D835" s="144" t="s">
        <v>927</v>
      </c>
      <c r="E835" s="144">
        <v>510</v>
      </c>
      <c r="F835" s="144">
        <v>1</v>
      </c>
      <c r="G835" s="145">
        <f t="shared" si="140"/>
        <v>1.9607843137254902E-3</v>
      </c>
      <c r="H835" s="144">
        <v>153</v>
      </c>
      <c r="I835" s="144">
        <v>2</v>
      </c>
      <c r="J835" s="145">
        <f t="shared" si="138"/>
        <v>1.3071895424836602E-2</v>
      </c>
      <c r="K835" s="144">
        <f t="shared" ref="K835:L898" si="142">E835+H835</f>
        <v>663</v>
      </c>
      <c r="L835" s="144">
        <f t="shared" si="142"/>
        <v>3</v>
      </c>
      <c r="M835" s="145">
        <f t="shared" si="141"/>
        <v>4.5248868778280547E-3</v>
      </c>
      <c r="N835">
        <f t="shared" ref="N835:N898" si="143">IF(M835&gt;1%,1,0)</f>
        <v>0</v>
      </c>
      <c r="O835">
        <f t="shared" ref="O835:O898" si="144">IF(M835&gt;$P$1,K835,0)</f>
        <v>0</v>
      </c>
    </row>
    <row r="836" spans="1:15" x14ac:dyDescent="0.2">
      <c r="A836" s="144" t="s">
        <v>59</v>
      </c>
      <c r="B836" s="144" t="s">
        <v>130</v>
      </c>
      <c r="C836" s="144" t="s">
        <v>67</v>
      </c>
      <c r="D836" s="144" t="s">
        <v>928</v>
      </c>
      <c r="E836" s="144">
        <v>829</v>
      </c>
      <c r="F836" s="144">
        <v>6</v>
      </c>
      <c r="G836" s="145">
        <f t="shared" si="140"/>
        <v>7.2376357056694813E-3</v>
      </c>
      <c r="H836" s="144">
        <v>501</v>
      </c>
      <c r="I836" s="144">
        <v>0</v>
      </c>
      <c r="J836" s="145">
        <f t="shared" si="138"/>
        <v>0</v>
      </c>
      <c r="K836" s="144">
        <f t="shared" si="142"/>
        <v>1330</v>
      </c>
      <c r="L836" s="144">
        <f t="shared" si="142"/>
        <v>6</v>
      </c>
      <c r="M836" s="145">
        <f t="shared" si="141"/>
        <v>4.5112781954887221E-3</v>
      </c>
      <c r="N836">
        <f t="shared" si="143"/>
        <v>0</v>
      </c>
      <c r="O836">
        <f t="shared" si="144"/>
        <v>0</v>
      </c>
    </row>
    <row r="837" spans="1:15" x14ac:dyDescent="0.2">
      <c r="A837" s="144" t="s">
        <v>59</v>
      </c>
      <c r="B837" s="144" t="s">
        <v>130</v>
      </c>
      <c r="C837" s="144" t="s">
        <v>360</v>
      </c>
      <c r="D837" s="144" t="s">
        <v>929</v>
      </c>
      <c r="E837" s="144">
        <v>617</v>
      </c>
      <c r="F837" s="144">
        <v>2</v>
      </c>
      <c r="G837" s="145">
        <f t="shared" si="140"/>
        <v>3.2414910858995136E-3</v>
      </c>
      <c r="H837" s="144">
        <v>272</v>
      </c>
      <c r="I837" s="144">
        <v>2</v>
      </c>
      <c r="J837" s="145">
        <f t="shared" si="138"/>
        <v>7.3529411764705881E-3</v>
      </c>
      <c r="K837" s="144">
        <f t="shared" si="142"/>
        <v>889</v>
      </c>
      <c r="L837" s="144">
        <f t="shared" si="142"/>
        <v>4</v>
      </c>
      <c r="M837" s="145">
        <f t="shared" si="141"/>
        <v>4.4994375703037125E-3</v>
      </c>
      <c r="N837">
        <f t="shared" si="143"/>
        <v>0</v>
      </c>
      <c r="O837">
        <f t="shared" si="144"/>
        <v>0</v>
      </c>
    </row>
    <row r="838" spans="1:15" x14ac:dyDescent="0.2">
      <c r="A838" s="144" t="s">
        <v>76</v>
      </c>
      <c r="B838" s="144" t="s">
        <v>130</v>
      </c>
      <c r="C838" s="144" t="s">
        <v>61</v>
      </c>
      <c r="D838" s="144" t="s">
        <v>930</v>
      </c>
      <c r="E838" s="144">
        <v>526</v>
      </c>
      <c r="F838" s="144">
        <v>2</v>
      </c>
      <c r="G838" s="145">
        <f t="shared" si="140"/>
        <v>3.8022813688212928E-3</v>
      </c>
      <c r="H838" s="144">
        <v>142</v>
      </c>
      <c r="I838" s="144">
        <v>1</v>
      </c>
      <c r="J838" s="145">
        <f t="shared" si="138"/>
        <v>7.0422535211267607E-3</v>
      </c>
      <c r="K838" s="144">
        <f t="shared" si="142"/>
        <v>668</v>
      </c>
      <c r="L838" s="144">
        <f t="shared" si="142"/>
        <v>3</v>
      </c>
      <c r="M838" s="145">
        <f t="shared" si="141"/>
        <v>4.4910179640718561E-3</v>
      </c>
      <c r="N838">
        <f t="shared" si="143"/>
        <v>0</v>
      </c>
      <c r="O838">
        <f t="shared" si="144"/>
        <v>0</v>
      </c>
    </row>
    <row r="839" spans="1:15" x14ac:dyDescent="0.2">
      <c r="A839" s="144" t="s">
        <v>40</v>
      </c>
      <c r="B839" s="144" t="s">
        <v>127</v>
      </c>
      <c r="C839" s="144" t="s">
        <v>46</v>
      </c>
      <c r="D839" s="144" t="s">
        <v>931</v>
      </c>
      <c r="E839" s="144">
        <v>1106</v>
      </c>
      <c r="F839" s="144">
        <v>6</v>
      </c>
      <c r="G839" s="145">
        <f t="shared" si="140"/>
        <v>5.4249547920433997E-3</v>
      </c>
      <c r="H839" s="144">
        <v>454</v>
      </c>
      <c r="I839" s="144">
        <v>1</v>
      </c>
      <c r="J839" s="145">
        <f t="shared" si="138"/>
        <v>2.2026431718061676E-3</v>
      </c>
      <c r="K839" s="144">
        <f t="shared" si="142"/>
        <v>1560</v>
      </c>
      <c r="L839" s="144">
        <f t="shared" si="142"/>
        <v>7</v>
      </c>
      <c r="M839" s="145">
        <f t="shared" si="141"/>
        <v>4.4871794871794869E-3</v>
      </c>
      <c r="N839">
        <f t="shared" si="143"/>
        <v>0</v>
      </c>
      <c r="O839">
        <f t="shared" si="144"/>
        <v>0</v>
      </c>
    </row>
    <row r="840" spans="1:15" x14ac:dyDescent="0.2">
      <c r="A840" s="144" t="s">
        <v>84</v>
      </c>
      <c r="B840" s="144" t="s">
        <v>178</v>
      </c>
      <c r="C840" s="144" t="s">
        <v>179</v>
      </c>
      <c r="D840" s="144" t="s">
        <v>932</v>
      </c>
      <c r="E840" s="144">
        <v>671</v>
      </c>
      <c r="F840" s="144">
        <v>3</v>
      </c>
      <c r="G840" s="145">
        <f t="shared" si="140"/>
        <v>4.4709388971684054E-3</v>
      </c>
      <c r="H840" s="144">
        <v>0</v>
      </c>
      <c r="I840" s="144">
        <v>0</v>
      </c>
      <c r="J840" s="145">
        <v>0</v>
      </c>
      <c r="K840" s="144">
        <f t="shared" si="142"/>
        <v>671</v>
      </c>
      <c r="L840" s="144">
        <f t="shared" si="142"/>
        <v>3</v>
      </c>
      <c r="M840" s="145">
        <f t="shared" si="141"/>
        <v>4.4709388971684054E-3</v>
      </c>
      <c r="N840">
        <f t="shared" si="143"/>
        <v>0</v>
      </c>
      <c r="O840">
        <f t="shared" si="144"/>
        <v>0</v>
      </c>
    </row>
    <row r="841" spans="1:15" x14ac:dyDescent="0.2">
      <c r="A841" s="144" t="s">
        <v>39</v>
      </c>
      <c r="B841" s="144" t="s">
        <v>127</v>
      </c>
      <c r="C841" s="144" t="s">
        <v>39</v>
      </c>
      <c r="D841" s="144" t="s">
        <v>933</v>
      </c>
      <c r="E841" s="144">
        <v>675</v>
      </c>
      <c r="F841" s="144">
        <v>4</v>
      </c>
      <c r="G841" s="145">
        <f t="shared" si="140"/>
        <v>5.9259259259259256E-3</v>
      </c>
      <c r="H841" s="144">
        <v>220</v>
      </c>
      <c r="I841" s="144">
        <v>0</v>
      </c>
      <c r="J841" s="145">
        <f t="shared" ref="J841:J847" si="145">I841/H841</f>
        <v>0</v>
      </c>
      <c r="K841" s="144">
        <f t="shared" si="142"/>
        <v>895</v>
      </c>
      <c r="L841" s="144">
        <f t="shared" si="142"/>
        <v>4</v>
      </c>
      <c r="M841" s="145">
        <f t="shared" si="141"/>
        <v>4.4692737430167594E-3</v>
      </c>
      <c r="N841">
        <f t="shared" si="143"/>
        <v>0</v>
      </c>
      <c r="O841">
        <f t="shared" si="144"/>
        <v>0</v>
      </c>
    </row>
    <row r="842" spans="1:15" x14ac:dyDescent="0.2">
      <c r="A842" s="144" t="s">
        <v>84</v>
      </c>
      <c r="B842" s="144" t="s">
        <v>178</v>
      </c>
      <c r="C842" s="144" t="s">
        <v>179</v>
      </c>
      <c r="D842" s="144" t="s">
        <v>934</v>
      </c>
      <c r="E842" s="144">
        <v>866</v>
      </c>
      <c r="F842" s="144">
        <v>3</v>
      </c>
      <c r="G842" s="145">
        <f t="shared" si="140"/>
        <v>3.4642032332563512E-3</v>
      </c>
      <c r="H842" s="144">
        <v>478</v>
      </c>
      <c r="I842" s="144">
        <v>3</v>
      </c>
      <c r="J842" s="145">
        <f t="shared" si="145"/>
        <v>6.2761506276150627E-3</v>
      </c>
      <c r="K842" s="144">
        <f t="shared" si="142"/>
        <v>1344</v>
      </c>
      <c r="L842" s="144">
        <f t="shared" si="142"/>
        <v>6</v>
      </c>
      <c r="M842" s="145">
        <f t="shared" si="141"/>
        <v>4.464285714285714E-3</v>
      </c>
      <c r="N842">
        <f t="shared" si="143"/>
        <v>0</v>
      </c>
      <c r="O842">
        <f t="shared" si="144"/>
        <v>0</v>
      </c>
    </row>
    <row r="843" spans="1:15" x14ac:dyDescent="0.2">
      <c r="A843" s="144" t="s">
        <v>59</v>
      </c>
      <c r="B843" s="144" t="s">
        <v>130</v>
      </c>
      <c r="C843" s="144" t="s">
        <v>67</v>
      </c>
      <c r="D843" s="144" t="s">
        <v>935</v>
      </c>
      <c r="E843" s="144">
        <v>1157</v>
      </c>
      <c r="F843" s="144">
        <v>7</v>
      </c>
      <c r="G843" s="145">
        <f t="shared" si="140"/>
        <v>6.0501296456352636E-3</v>
      </c>
      <c r="H843" s="144">
        <v>639</v>
      </c>
      <c r="I843" s="144">
        <v>1</v>
      </c>
      <c r="J843" s="145">
        <f t="shared" si="145"/>
        <v>1.5649452269170579E-3</v>
      </c>
      <c r="K843" s="144">
        <f t="shared" si="142"/>
        <v>1796</v>
      </c>
      <c r="L843" s="144">
        <f t="shared" si="142"/>
        <v>8</v>
      </c>
      <c r="M843" s="145">
        <f t="shared" si="141"/>
        <v>4.4543429844097994E-3</v>
      </c>
      <c r="N843">
        <f t="shared" si="143"/>
        <v>0</v>
      </c>
      <c r="O843">
        <f t="shared" si="144"/>
        <v>0</v>
      </c>
    </row>
    <row r="844" spans="1:15" x14ac:dyDescent="0.2">
      <c r="A844" s="144" t="s">
        <v>36</v>
      </c>
      <c r="B844" s="144" t="s">
        <v>214</v>
      </c>
      <c r="C844" s="144" t="s">
        <v>47</v>
      </c>
      <c r="D844" s="144" t="s">
        <v>936</v>
      </c>
      <c r="E844" s="144">
        <v>624</v>
      </c>
      <c r="F844" s="144">
        <v>4</v>
      </c>
      <c r="G844" s="145">
        <f t="shared" si="140"/>
        <v>6.41025641025641E-3</v>
      </c>
      <c r="H844" s="144">
        <v>278</v>
      </c>
      <c r="I844" s="144">
        <v>0</v>
      </c>
      <c r="J844" s="145">
        <f t="shared" si="145"/>
        <v>0</v>
      </c>
      <c r="K844" s="144">
        <f t="shared" si="142"/>
        <v>902</v>
      </c>
      <c r="L844" s="144">
        <f t="shared" si="142"/>
        <v>4</v>
      </c>
      <c r="M844" s="145">
        <f t="shared" si="141"/>
        <v>4.434589800443459E-3</v>
      </c>
      <c r="N844">
        <f t="shared" si="143"/>
        <v>0</v>
      </c>
      <c r="O844">
        <f t="shared" si="144"/>
        <v>0</v>
      </c>
    </row>
    <row r="845" spans="1:15" x14ac:dyDescent="0.2">
      <c r="A845" s="144" t="s">
        <v>40</v>
      </c>
      <c r="B845" s="144" t="s">
        <v>127</v>
      </c>
      <c r="C845" s="144" t="s">
        <v>68</v>
      </c>
      <c r="D845" s="144" t="s">
        <v>937</v>
      </c>
      <c r="E845" s="144">
        <v>371</v>
      </c>
      <c r="F845" s="144">
        <v>2</v>
      </c>
      <c r="G845" s="145">
        <f t="shared" si="140"/>
        <v>5.3908355795148251E-3</v>
      </c>
      <c r="H845" s="144">
        <v>80</v>
      </c>
      <c r="I845" s="144">
        <v>0</v>
      </c>
      <c r="J845" s="145">
        <f t="shared" si="145"/>
        <v>0</v>
      </c>
      <c r="K845" s="144">
        <f t="shared" si="142"/>
        <v>451</v>
      </c>
      <c r="L845" s="144">
        <f t="shared" si="142"/>
        <v>2</v>
      </c>
      <c r="M845" s="145">
        <f t="shared" si="141"/>
        <v>4.434589800443459E-3</v>
      </c>
      <c r="N845">
        <f t="shared" si="143"/>
        <v>0</v>
      </c>
      <c r="O845">
        <f t="shared" si="144"/>
        <v>0</v>
      </c>
    </row>
    <row r="846" spans="1:15" x14ac:dyDescent="0.2">
      <c r="A846" s="144" t="s">
        <v>65</v>
      </c>
      <c r="B846" s="144" t="s">
        <v>137</v>
      </c>
      <c r="C846" s="144" t="s">
        <v>73</v>
      </c>
      <c r="D846" s="144" t="s">
        <v>938</v>
      </c>
      <c r="E846" s="144">
        <v>0</v>
      </c>
      <c r="F846" s="144">
        <v>0</v>
      </c>
      <c r="G846" s="145">
        <v>0</v>
      </c>
      <c r="H846" s="144">
        <v>226</v>
      </c>
      <c r="I846" s="144">
        <v>1</v>
      </c>
      <c r="J846" s="145">
        <f t="shared" si="145"/>
        <v>4.4247787610619468E-3</v>
      </c>
      <c r="K846" s="144">
        <f t="shared" si="142"/>
        <v>226</v>
      </c>
      <c r="L846" s="144">
        <f t="shared" si="142"/>
        <v>1</v>
      </c>
      <c r="M846" s="145">
        <f t="shared" si="141"/>
        <v>4.4247787610619468E-3</v>
      </c>
      <c r="N846">
        <f t="shared" si="143"/>
        <v>0</v>
      </c>
      <c r="O846">
        <f t="shared" si="144"/>
        <v>0</v>
      </c>
    </row>
    <row r="847" spans="1:15" x14ac:dyDescent="0.2">
      <c r="A847" s="144" t="s">
        <v>39</v>
      </c>
      <c r="B847" s="144" t="s">
        <v>127</v>
      </c>
      <c r="C847" s="144" t="s">
        <v>78</v>
      </c>
      <c r="D847" s="144" t="s">
        <v>939</v>
      </c>
      <c r="E847" s="144">
        <v>1194</v>
      </c>
      <c r="F847" s="144">
        <v>6</v>
      </c>
      <c r="G847" s="145">
        <f t="shared" ref="G847:G852" si="146">F847/E847</f>
        <v>5.0251256281407036E-3</v>
      </c>
      <c r="H847" s="144">
        <v>617</v>
      </c>
      <c r="I847" s="144">
        <v>2</v>
      </c>
      <c r="J847" s="145">
        <f t="shared" si="145"/>
        <v>3.2414910858995136E-3</v>
      </c>
      <c r="K847" s="144">
        <f t="shared" si="142"/>
        <v>1811</v>
      </c>
      <c r="L847" s="144">
        <f t="shared" si="142"/>
        <v>8</v>
      </c>
      <c r="M847" s="145">
        <f t="shared" si="141"/>
        <v>4.4174489232468254E-3</v>
      </c>
      <c r="N847">
        <f t="shared" si="143"/>
        <v>0</v>
      </c>
      <c r="O847">
        <f t="shared" si="144"/>
        <v>0</v>
      </c>
    </row>
    <row r="848" spans="1:15" x14ac:dyDescent="0.2">
      <c r="A848" s="144" t="s">
        <v>49</v>
      </c>
      <c r="B848" s="144" t="s">
        <v>137</v>
      </c>
      <c r="C848" s="144" t="s">
        <v>74</v>
      </c>
      <c r="D848" s="144" t="s">
        <v>940</v>
      </c>
      <c r="E848" s="144">
        <v>227</v>
      </c>
      <c r="F848" s="144">
        <v>1</v>
      </c>
      <c r="G848" s="145">
        <f t="shared" si="146"/>
        <v>4.4052863436123352E-3</v>
      </c>
      <c r="H848" s="144">
        <v>0</v>
      </c>
      <c r="I848" s="144">
        <v>0</v>
      </c>
      <c r="J848" s="145">
        <v>0</v>
      </c>
      <c r="K848" s="144">
        <f t="shared" si="142"/>
        <v>227</v>
      </c>
      <c r="L848" s="144">
        <f t="shared" si="142"/>
        <v>1</v>
      </c>
      <c r="M848" s="145">
        <f t="shared" si="141"/>
        <v>4.4052863436123352E-3</v>
      </c>
      <c r="N848">
        <f t="shared" si="143"/>
        <v>0</v>
      </c>
      <c r="O848">
        <f t="shared" si="144"/>
        <v>0</v>
      </c>
    </row>
    <row r="849" spans="1:15" x14ac:dyDescent="0.2">
      <c r="A849" s="144" t="s">
        <v>40</v>
      </c>
      <c r="B849" s="144" t="s">
        <v>127</v>
      </c>
      <c r="C849" s="144" t="s">
        <v>68</v>
      </c>
      <c r="D849" s="144" t="s">
        <v>941</v>
      </c>
      <c r="E849" s="144">
        <v>753</v>
      </c>
      <c r="F849" s="144">
        <v>4</v>
      </c>
      <c r="G849" s="145">
        <f t="shared" si="146"/>
        <v>5.3120849933598934E-3</v>
      </c>
      <c r="H849" s="144">
        <v>385</v>
      </c>
      <c r="I849" s="144">
        <v>1</v>
      </c>
      <c r="J849" s="145">
        <f>I849/H849</f>
        <v>2.5974025974025974E-3</v>
      </c>
      <c r="K849" s="144">
        <f t="shared" si="142"/>
        <v>1138</v>
      </c>
      <c r="L849" s="144">
        <f t="shared" si="142"/>
        <v>5</v>
      </c>
      <c r="M849" s="145">
        <f t="shared" si="141"/>
        <v>4.3936731107205628E-3</v>
      </c>
      <c r="N849">
        <f t="shared" si="143"/>
        <v>0</v>
      </c>
      <c r="O849">
        <f t="shared" si="144"/>
        <v>0</v>
      </c>
    </row>
    <row r="850" spans="1:15" x14ac:dyDescent="0.2">
      <c r="A850" s="144" t="s">
        <v>39</v>
      </c>
      <c r="B850" s="144" t="s">
        <v>127</v>
      </c>
      <c r="C850" s="144" t="s">
        <v>39</v>
      </c>
      <c r="D850" s="144" t="s">
        <v>942</v>
      </c>
      <c r="E850" s="144">
        <v>228</v>
      </c>
      <c r="F850" s="144">
        <v>1</v>
      </c>
      <c r="G850" s="145">
        <f t="shared" si="146"/>
        <v>4.3859649122807015E-3</v>
      </c>
      <c r="H850" s="144">
        <v>0</v>
      </c>
      <c r="I850" s="144">
        <v>0</v>
      </c>
      <c r="J850" s="145">
        <v>0</v>
      </c>
      <c r="K850" s="144">
        <f t="shared" si="142"/>
        <v>228</v>
      </c>
      <c r="L850" s="144">
        <f t="shared" si="142"/>
        <v>1</v>
      </c>
      <c r="M850" s="145">
        <f t="shared" si="141"/>
        <v>4.3859649122807015E-3</v>
      </c>
      <c r="N850">
        <f t="shared" si="143"/>
        <v>0</v>
      </c>
      <c r="O850">
        <f t="shared" si="144"/>
        <v>0</v>
      </c>
    </row>
    <row r="851" spans="1:15" x14ac:dyDescent="0.2">
      <c r="A851" s="144" t="s">
        <v>39</v>
      </c>
      <c r="B851" s="144" t="s">
        <v>127</v>
      </c>
      <c r="C851" s="144" t="s">
        <v>66</v>
      </c>
      <c r="D851" s="144" t="s">
        <v>943</v>
      </c>
      <c r="E851" s="144">
        <v>378</v>
      </c>
      <c r="F851" s="144">
        <v>2</v>
      </c>
      <c r="G851" s="145">
        <f t="shared" si="146"/>
        <v>5.2910052910052907E-3</v>
      </c>
      <c r="H851" s="144">
        <v>79</v>
      </c>
      <c r="I851" s="144">
        <v>0</v>
      </c>
      <c r="J851" s="145">
        <f t="shared" ref="J851:J856" si="147">I851/H851</f>
        <v>0</v>
      </c>
      <c r="K851" s="144">
        <f t="shared" si="142"/>
        <v>457</v>
      </c>
      <c r="L851" s="144">
        <f t="shared" si="142"/>
        <v>2</v>
      </c>
      <c r="M851" s="145">
        <f t="shared" si="141"/>
        <v>4.3763676148796497E-3</v>
      </c>
      <c r="N851">
        <f t="shared" si="143"/>
        <v>0</v>
      </c>
      <c r="O851">
        <f t="shared" si="144"/>
        <v>0</v>
      </c>
    </row>
    <row r="852" spans="1:15" x14ac:dyDescent="0.2">
      <c r="A852" s="144" t="s">
        <v>53</v>
      </c>
      <c r="B852" s="144" t="s">
        <v>130</v>
      </c>
      <c r="C852" s="144" t="s">
        <v>63</v>
      </c>
      <c r="D852" s="144" t="s">
        <v>944</v>
      </c>
      <c r="E852" s="144">
        <v>2098</v>
      </c>
      <c r="F852" s="144">
        <v>9</v>
      </c>
      <c r="G852" s="145">
        <f t="shared" si="146"/>
        <v>4.2897998093422308E-3</v>
      </c>
      <c r="H852" s="144">
        <v>645</v>
      </c>
      <c r="I852" s="144">
        <v>3</v>
      </c>
      <c r="J852" s="145">
        <f t="shared" si="147"/>
        <v>4.6511627906976744E-3</v>
      </c>
      <c r="K852" s="144">
        <f t="shared" si="142"/>
        <v>2743</v>
      </c>
      <c r="L852" s="144">
        <f t="shared" si="142"/>
        <v>12</v>
      </c>
      <c r="M852" s="145">
        <f t="shared" si="141"/>
        <v>4.3747721472839956E-3</v>
      </c>
      <c r="N852">
        <f t="shared" si="143"/>
        <v>0</v>
      </c>
      <c r="O852">
        <f t="shared" si="144"/>
        <v>0</v>
      </c>
    </row>
    <row r="853" spans="1:15" x14ac:dyDescent="0.2">
      <c r="A853" s="144" t="s">
        <v>65</v>
      </c>
      <c r="B853" s="144" t="s">
        <v>142</v>
      </c>
      <c r="C853" s="144" t="s">
        <v>65</v>
      </c>
      <c r="D853" s="144" t="s">
        <v>945</v>
      </c>
      <c r="E853" s="144">
        <v>0</v>
      </c>
      <c r="F853" s="144">
        <v>0</v>
      </c>
      <c r="G853" s="145">
        <v>0</v>
      </c>
      <c r="H853" s="144">
        <v>229</v>
      </c>
      <c r="I853" s="144">
        <v>1</v>
      </c>
      <c r="J853" s="145">
        <f t="shared" si="147"/>
        <v>4.3668122270742356E-3</v>
      </c>
      <c r="K853" s="144">
        <f t="shared" si="142"/>
        <v>229</v>
      </c>
      <c r="L853" s="144">
        <f t="shared" si="142"/>
        <v>1</v>
      </c>
      <c r="M853" s="145">
        <f t="shared" si="141"/>
        <v>4.3668122270742356E-3</v>
      </c>
      <c r="N853">
        <f t="shared" si="143"/>
        <v>0</v>
      </c>
      <c r="O853">
        <f t="shared" si="144"/>
        <v>0</v>
      </c>
    </row>
    <row r="854" spans="1:15" x14ac:dyDescent="0.2">
      <c r="A854" s="144" t="s">
        <v>76</v>
      </c>
      <c r="B854" s="144" t="s">
        <v>130</v>
      </c>
      <c r="C854" s="144" t="s">
        <v>76</v>
      </c>
      <c r="D854" s="144" t="s">
        <v>946</v>
      </c>
      <c r="E854" s="144">
        <v>669</v>
      </c>
      <c r="F854" s="144">
        <v>3</v>
      </c>
      <c r="G854" s="145">
        <f t="shared" ref="G854:G862" si="148">F854/E854</f>
        <v>4.4843049327354259E-3</v>
      </c>
      <c r="H854" s="144">
        <v>249</v>
      </c>
      <c r="I854" s="144">
        <v>1</v>
      </c>
      <c r="J854" s="145">
        <f t="shared" si="147"/>
        <v>4.0160642570281121E-3</v>
      </c>
      <c r="K854" s="144">
        <f t="shared" si="142"/>
        <v>918</v>
      </c>
      <c r="L854" s="144">
        <f t="shared" si="142"/>
        <v>4</v>
      </c>
      <c r="M854" s="145">
        <f t="shared" si="141"/>
        <v>4.3572984749455342E-3</v>
      </c>
      <c r="N854">
        <f t="shared" si="143"/>
        <v>0</v>
      </c>
      <c r="O854">
        <f t="shared" si="144"/>
        <v>0</v>
      </c>
    </row>
    <row r="855" spans="1:15" x14ac:dyDescent="0.2">
      <c r="A855" s="144" t="s">
        <v>49</v>
      </c>
      <c r="B855" s="144" t="s">
        <v>137</v>
      </c>
      <c r="C855" s="144" t="s">
        <v>50</v>
      </c>
      <c r="D855" s="144" t="s">
        <v>947</v>
      </c>
      <c r="E855" s="144">
        <v>4385</v>
      </c>
      <c r="F855" s="144">
        <v>20</v>
      </c>
      <c r="G855" s="145">
        <f t="shared" si="148"/>
        <v>4.5610034207525657E-3</v>
      </c>
      <c r="H855" s="144">
        <v>2050</v>
      </c>
      <c r="I855" s="144">
        <v>8</v>
      </c>
      <c r="J855" s="145">
        <f t="shared" si="147"/>
        <v>3.9024390243902439E-3</v>
      </c>
      <c r="K855" s="144">
        <f t="shared" si="142"/>
        <v>6435</v>
      </c>
      <c r="L855" s="144">
        <f t="shared" si="142"/>
        <v>28</v>
      </c>
      <c r="M855" s="145">
        <f t="shared" si="141"/>
        <v>4.3512043512043512E-3</v>
      </c>
      <c r="N855">
        <f t="shared" si="143"/>
        <v>0</v>
      </c>
      <c r="O855">
        <f t="shared" si="144"/>
        <v>0</v>
      </c>
    </row>
    <row r="856" spans="1:15" x14ac:dyDescent="0.2">
      <c r="A856" s="144" t="s">
        <v>40</v>
      </c>
      <c r="B856" s="144" t="s">
        <v>127</v>
      </c>
      <c r="C856" s="144" t="s">
        <v>46</v>
      </c>
      <c r="D856" s="144" t="s">
        <v>948</v>
      </c>
      <c r="E856" s="144">
        <v>380</v>
      </c>
      <c r="F856" s="144">
        <v>1</v>
      </c>
      <c r="G856" s="145">
        <f t="shared" si="148"/>
        <v>2.631578947368421E-3</v>
      </c>
      <c r="H856" s="144">
        <v>80</v>
      </c>
      <c r="I856" s="144">
        <v>1</v>
      </c>
      <c r="J856" s="145">
        <f t="shared" si="147"/>
        <v>1.2500000000000001E-2</v>
      </c>
      <c r="K856" s="144">
        <f t="shared" si="142"/>
        <v>460</v>
      </c>
      <c r="L856" s="144">
        <f t="shared" si="142"/>
        <v>2</v>
      </c>
      <c r="M856" s="145">
        <f t="shared" si="141"/>
        <v>4.3478260869565218E-3</v>
      </c>
      <c r="N856">
        <f t="shared" si="143"/>
        <v>0</v>
      </c>
      <c r="O856">
        <f t="shared" si="144"/>
        <v>0</v>
      </c>
    </row>
    <row r="857" spans="1:15" x14ac:dyDescent="0.2">
      <c r="A857" s="144" t="s">
        <v>39</v>
      </c>
      <c r="B857" s="144" t="s">
        <v>127</v>
      </c>
      <c r="C857" s="144" t="s">
        <v>56</v>
      </c>
      <c r="D857" s="144" t="s">
        <v>949</v>
      </c>
      <c r="E857" s="144">
        <v>230</v>
      </c>
      <c r="F857" s="144">
        <v>1</v>
      </c>
      <c r="G857" s="145">
        <f t="shared" si="148"/>
        <v>4.3478260869565218E-3</v>
      </c>
      <c r="H857" s="144">
        <v>0</v>
      </c>
      <c r="I857" s="144">
        <v>0</v>
      </c>
      <c r="J857" s="145">
        <v>0</v>
      </c>
      <c r="K857" s="144">
        <f t="shared" si="142"/>
        <v>230</v>
      </c>
      <c r="L857" s="144">
        <f t="shared" si="142"/>
        <v>1</v>
      </c>
      <c r="M857" s="145">
        <f t="shared" si="141"/>
        <v>4.3478260869565218E-3</v>
      </c>
      <c r="N857">
        <f t="shared" si="143"/>
        <v>0</v>
      </c>
      <c r="O857">
        <f t="shared" si="144"/>
        <v>0</v>
      </c>
    </row>
    <row r="858" spans="1:15" x14ac:dyDescent="0.2">
      <c r="A858" s="144" t="s">
        <v>84</v>
      </c>
      <c r="B858" s="144" t="s">
        <v>178</v>
      </c>
      <c r="C858" s="144" t="s">
        <v>179</v>
      </c>
      <c r="D858" s="144" t="s">
        <v>950</v>
      </c>
      <c r="E858" s="144">
        <v>1417</v>
      </c>
      <c r="F858" s="144">
        <v>7</v>
      </c>
      <c r="G858" s="145">
        <f t="shared" si="148"/>
        <v>4.9400141143260412E-3</v>
      </c>
      <c r="H858" s="144">
        <v>425</v>
      </c>
      <c r="I858" s="144">
        <v>1</v>
      </c>
      <c r="J858" s="145">
        <f t="shared" ref="J858:J883" si="149">I858/H858</f>
        <v>2.352941176470588E-3</v>
      </c>
      <c r="K858" s="144">
        <f t="shared" si="142"/>
        <v>1842</v>
      </c>
      <c r="L858" s="144">
        <f t="shared" si="142"/>
        <v>8</v>
      </c>
      <c r="M858" s="145">
        <f t="shared" si="141"/>
        <v>4.3431053203040176E-3</v>
      </c>
      <c r="N858">
        <f t="shared" si="143"/>
        <v>0</v>
      </c>
      <c r="O858">
        <f t="shared" si="144"/>
        <v>0</v>
      </c>
    </row>
    <row r="859" spans="1:15" x14ac:dyDescent="0.2">
      <c r="A859" s="144" t="s">
        <v>76</v>
      </c>
      <c r="B859" s="144" t="s">
        <v>130</v>
      </c>
      <c r="C859" s="144" t="s">
        <v>76</v>
      </c>
      <c r="D859" s="144" t="s">
        <v>951</v>
      </c>
      <c r="E859" s="144">
        <v>1022</v>
      </c>
      <c r="F859" s="144">
        <v>3</v>
      </c>
      <c r="G859" s="145">
        <f t="shared" si="148"/>
        <v>2.9354207436399216E-3</v>
      </c>
      <c r="H859" s="144">
        <v>591</v>
      </c>
      <c r="I859" s="144">
        <v>4</v>
      </c>
      <c r="J859" s="145">
        <f t="shared" si="149"/>
        <v>6.7681895093062603E-3</v>
      </c>
      <c r="K859" s="144">
        <f t="shared" si="142"/>
        <v>1613</v>
      </c>
      <c r="L859" s="144">
        <f t="shared" si="142"/>
        <v>7</v>
      </c>
      <c r="M859" s="145">
        <f t="shared" si="141"/>
        <v>4.3397396156230625E-3</v>
      </c>
      <c r="N859">
        <f t="shared" si="143"/>
        <v>0</v>
      </c>
      <c r="O859">
        <f t="shared" si="144"/>
        <v>0</v>
      </c>
    </row>
    <row r="860" spans="1:15" x14ac:dyDescent="0.2">
      <c r="A860" s="144" t="s">
        <v>39</v>
      </c>
      <c r="B860" s="144" t="s">
        <v>127</v>
      </c>
      <c r="C860" s="144" t="s">
        <v>64</v>
      </c>
      <c r="D860" s="144" t="s">
        <v>952</v>
      </c>
      <c r="E860" s="144">
        <v>511</v>
      </c>
      <c r="F860" s="144">
        <v>3</v>
      </c>
      <c r="G860" s="145">
        <f t="shared" si="148"/>
        <v>5.8708414872798431E-3</v>
      </c>
      <c r="H860" s="144">
        <v>181</v>
      </c>
      <c r="I860" s="144">
        <v>0</v>
      </c>
      <c r="J860" s="145">
        <f t="shared" si="149"/>
        <v>0</v>
      </c>
      <c r="K860" s="144">
        <f t="shared" si="142"/>
        <v>692</v>
      </c>
      <c r="L860" s="144">
        <f t="shared" si="142"/>
        <v>3</v>
      </c>
      <c r="M860" s="145">
        <f t="shared" si="141"/>
        <v>4.335260115606936E-3</v>
      </c>
      <c r="N860">
        <f t="shared" si="143"/>
        <v>0</v>
      </c>
      <c r="O860">
        <f t="shared" si="144"/>
        <v>0</v>
      </c>
    </row>
    <row r="861" spans="1:15" x14ac:dyDescent="0.2">
      <c r="A861" s="144" t="s">
        <v>53</v>
      </c>
      <c r="B861" s="144" t="s">
        <v>130</v>
      </c>
      <c r="C861" s="144" t="s">
        <v>53</v>
      </c>
      <c r="D861" s="144" t="s">
        <v>953</v>
      </c>
      <c r="E861" s="144">
        <v>1254</v>
      </c>
      <c r="F861" s="144">
        <v>8</v>
      </c>
      <c r="G861" s="145">
        <f t="shared" si="148"/>
        <v>6.379585326953748E-3</v>
      </c>
      <c r="H861" s="144">
        <v>595</v>
      </c>
      <c r="I861" s="144">
        <v>0</v>
      </c>
      <c r="J861" s="145">
        <f t="shared" si="149"/>
        <v>0</v>
      </c>
      <c r="K861" s="144">
        <f t="shared" si="142"/>
        <v>1849</v>
      </c>
      <c r="L861" s="144">
        <f t="shared" si="142"/>
        <v>8</v>
      </c>
      <c r="M861" s="145">
        <f t="shared" si="141"/>
        <v>4.3266630611141161E-3</v>
      </c>
      <c r="N861">
        <f t="shared" si="143"/>
        <v>0</v>
      </c>
      <c r="O861">
        <f t="shared" si="144"/>
        <v>0</v>
      </c>
    </row>
    <row r="862" spans="1:15" x14ac:dyDescent="0.2">
      <c r="A862" s="144" t="s">
        <v>6</v>
      </c>
      <c r="B862" s="144" t="s">
        <v>125</v>
      </c>
      <c r="C862" s="144" t="s">
        <v>58</v>
      </c>
      <c r="D862" s="144" t="s">
        <v>954</v>
      </c>
      <c r="E862" s="144">
        <v>1073</v>
      </c>
      <c r="F862" s="144">
        <v>4</v>
      </c>
      <c r="G862" s="145">
        <f t="shared" si="148"/>
        <v>3.727865796831314E-3</v>
      </c>
      <c r="H862" s="144">
        <v>547</v>
      </c>
      <c r="I862" s="144">
        <v>3</v>
      </c>
      <c r="J862" s="145">
        <f t="shared" si="149"/>
        <v>5.4844606946983544E-3</v>
      </c>
      <c r="K862" s="144">
        <f t="shared" si="142"/>
        <v>1620</v>
      </c>
      <c r="L862" s="144">
        <f t="shared" si="142"/>
        <v>7</v>
      </c>
      <c r="M862" s="145">
        <f t="shared" si="141"/>
        <v>4.3209876543209872E-3</v>
      </c>
      <c r="N862">
        <f t="shared" si="143"/>
        <v>0</v>
      </c>
      <c r="O862">
        <f t="shared" si="144"/>
        <v>0</v>
      </c>
    </row>
    <row r="863" spans="1:15" x14ac:dyDescent="0.2">
      <c r="A863" s="144" t="s">
        <v>53</v>
      </c>
      <c r="B863" s="144" t="s">
        <v>130</v>
      </c>
      <c r="C863" s="144" t="s">
        <v>53</v>
      </c>
      <c r="D863" s="144" t="s">
        <v>955</v>
      </c>
      <c r="E863" s="144">
        <v>0</v>
      </c>
      <c r="F863" s="144">
        <v>0</v>
      </c>
      <c r="G863" s="145">
        <v>0</v>
      </c>
      <c r="H863" s="144">
        <v>232</v>
      </c>
      <c r="I863" s="144">
        <v>1</v>
      </c>
      <c r="J863" s="145">
        <f t="shared" si="149"/>
        <v>4.3103448275862068E-3</v>
      </c>
      <c r="K863" s="144">
        <f t="shared" si="142"/>
        <v>232</v>
      </c>
      <c r="L863" s="144">
        <f t="shared" si="142"/>
        <v>1</v>
      </c>
      <c r="M863" s="145">
        <f t="shared" si="141"/>
        <v>4.3103448275862068E-3</v>
      </c>
      <c r="N863">
        <f t="shared" si="143"/>
        <v>0</v>
      </c>
      <c r="O863">
        <f t="shared" si="144"/>
        <v>0</v>
      </c>
    </row>
    <row r="864" spans="1:15" x14ac:dyDescent="0.2">
      <c r="A864" s="144" t="s">
        <v>40</v>
      </c>
      <c r="B864" s="144" t="s">
        <v>125</v>
      </c>
      <c r="C864" s="144" t="s">
        <v>40</v>
      </c>
      <c r="D864" s="144" t="s">
        <v>956</v>
      </c>
      <c r="E864" s="144">
        <v>510</v>
      </c>
      <c r="F864" s="144">
        <v>2</v>
      </c>
      <c r="G864" s="145">
        <f>F864/E864</f>
        <v>3.9215686274509803E-3</v>
      </c>
      <c r="H864" s="144">
        <v>188</v>
      </c>
      <c r="I864" s="144">
        <v>1</v>
      </c>
      <c r="J864" s="145">
        <f t="shared" si="149"/>
        <v>5.3191489361702126E-3</v>
      </c>
      <c r="K864" s="144">
        <f t="shared" si="142"/>
        <v>698</v>
      </c>
      <c r="L864" s="144">
        <f t="shared" si="142"/>
        <v>3</v>
      </c>
      <c r="M864" s="145">
        <f t="shared" si="141"/>
        <v>4.2979942693409743E-3</v>
      </c>
      <c r="N864">
        <f t="shared" si="143"/>
        <v>0</v>
      </c>
      <c r="O864">
        <f t="shared" si="144"/>
        <v>0</v>
      </c>
    </row>
    <row r="865" spans="1:15" x14ac:dyDescent="0.2">
      <c r="A865" s="144" t="s">
        <v>39</v>
      </c>
      <c r="B865" s="144" t="s">
        <v>127</v>
      </c>
      <c r="C865" s="144" t="s">
        <v>64</v>
      </c>
      <c r="D865" s="144" t="s">
        <v>957</v>
      </c>
      <c r="E865" s="144">
        <v>0</v>
      </c>
      <c r="F865" s="144">
        <v>0</v>
      </c>
      <c r="G865" s="145">
        <v>0</v>
      </c>
      <c r="H865" s="144">
        <v>233</v>
      </c>
      <c r="I865" s="144">
        <v>1</v>
      </c>
      <c r="J865" s="145">
        <f t="shared" si="149"/>
        <v>4.2918454935622317E-3</v>
      </c>
      <c r="K865" s="144">
        <f t="shared" si="142"/>
        <v>233</v>
      </c>
      <c r="L865" s="144">
        <f t="shared" si="142"/>
        <v>1</v>
      </c>
      <c r="M865" s="145">
        <f t="shared" si="141"/>
        <v>4.2918454935622317E-3</v>
      </c>
      <c r="N865">
        <f t="shared" si="143"/>
        <v>0</v>
      </c>
      <c r="O865">
        <f t="shared" si="144"/>
        <v>0</v>
      </c>
    </row>
    <row r="866" spans="1:15" x14ac:dyDescent="0.2">
      <c r="A866" s="144" t="s">
        <v>65</v>
      </c>
      <c r="B866" s="144" t="s">
        <v>137</v>
      </c>
      <c r="C866" s="144" t="s">
        <v>71</v>
      </c>
      <c r="D866" s="144" t="s">
        <v>958</v>
      </c>
      <c r="E866" s="144">
        <v>1754</v>
      </c>
      <c r="F866" s="144">
        <v>9</v>
      </c>
      <c r="G866" s="145">
        <f t="shared" ref="G866:G875" si="150">F866/E866</f>
        <v>5.1311288483466364E-3</v>
      </c>
      <c r="H866" s="144">
        <v>809</v>
      </c>
      <c r="I866" s="144">
        <v>2</v>
      </c>
      <c r="J866" s="145">
        <f t="shared" si="149"/>
        <v>2.472187886279357E-3</v>
      </c>
      <c r="K866" s="144">
        <f t="shared" si="142"/>
        <v>2563</v>
      </c>
      <c r="L866" s="144">
        <f t="shared" si="142"/>
        <v>11</v>
      </c>
      <c r="M866" s="145">
        <f t="shared" si="141"/>
        <v>4.2918454935622317E-3</v>
      </c>
      <c r="N866">
        <f t="shared" si="143"/>
        <v>0</v>
      </c>
      <c r="O866">
        <f t="shared" si="144"/>
        <v>0</v>
      </c>
    </row>
    <row r="867" spans="1:15" x14ac:dyDescent="0.2">
      <c r="A867" s="144" t="s">
        <v>76</v>
      </c>
      <c r="B867" s="144" t="s">
        <v>130</v>
      </c>
      <c r="C867" s="144" t="s">
        <v>75</v>
      </c>
      <c r="D867" s="144" t="s">
        <v>959</v>
      </c>
      <c r="E867" s="144">
        <v>351</v>
      </c>
      <c r="F867" s="144">
        <v>1</v>
      </c>
      <c r="G867" s="145">
        <f t="shared" si="150"/>
        <v>2.8490028490028491E-3</v>
      </c>
      <c r="H867" s="144">
        <v>115</v>
      </c>
      <c r="I867" s="144">
        <v>1</v>
      </c>
      <c r="J867" s="145">
        <f t="shared" si="149"/>
        <v>8.6956521739130436E-3</v>
      </c>
      <c r="K867" s="144">
        <f t="shared" si="142"/>
        <v>466</v>
      </c>
      <c r="L867" s="144">
        <f t="shared" si="142"/>
        <v>2</v>
      </c>
      <c r="M867" s="145">
        <f t="shared" si="141"/>
        <v>4.2918454935622317E-3</v>
      </c>
      <c r="N867">
        <f t="shared" si="143"/>
        <v>0</v>
      </c>
      <c r="O867">
        <f t="shared" si="144"/>
        <v>0</v>
      </c>
    </row>
    <row r="868" spans="1:15" x14ac:dyDescent="0.2">
      <c r="A868" s="144" t="s">
        <v>39</v>
      </c>
      <c r="B868" s="144" t="s">
        <v>127</v>
      </c>
      <c r="C868" s="144" t="s">
        <v>39</v>
      </c>
      <c r="D868" s="144" t="s">
        <v>960</v>
      </c>
      <c r="E868" s="144">
        <v>554</v>
      </c>
      <c r="F868" s="144">
        <v>4</v>
      </c>
      <c r="G868" s="145">
        <f t="shared" si="150"/>
        <v>7.2202166064981952E-3</v>
      </c>
      <c r="H868" s="144">
        <v>617</v>
      </c>
      <c r="I868" s="144">
        <v>1</v>
      </c>
      <c r="J868" s="145">
        <f t="shared" si="149"/>
        <v>1.6207455429497568E-3</v>
      </c>
      <c r="K868" s="144">
        <f t="shared" si="142"/>
        <v>1171</v>
      </c>
      <c r="L868" s="144">
        <f t="shared" si="142"/>
        <v>5</v>
      </c>
      <c r="M868" s="145">
        <f t="shared" si="141"/>
        <v>4.269854824935952E-3</v>
      </c>
      <c r="N868">
        <f t="shared" si="143"/>
        <v>0</v>
      </c>
      <c r="O868">
        <f t="shared" si="144"/>
        <v>0</v>
      </c>
    </row>
    <row r="869" spans="1:15" x14ac:dyDescent="0.2">
      <c r="A869" s="144" t="s">
        <v>65</v>
      </c>
      <c r="B869" s="144" t="s">
        <v>137</v>
      </c>
      <c r="C869" s="144" t="s">
        <v>73</v>
      </c>
      <c r="D869" s="144" t="s">
        <v>961</v>
      </c>
      <c r="E869" s="144">
        <v>843</v>
      </c>
      <c r="F869" s="144">
        <v>4</v>
      </c>
      <c r="G869" s="145">
        <f t="shared" si="150"/>
        <v>4.7449584816132862E-3</v>
      </c>
      <c r="H869" s="144">
        <v>330</v>
      </c>
      <c r="I869" s="144">
        <v>1</v>
      </c>
      <c r="J869" s="145">
        <f t="shared" si="149"/>
        <v>3.0303030303030303E-3</v>
      </c>
      <c r="K869" s="144">
        <f t="shared" si="142"/>
        <v>1173</v>
      </c>
      <c r="L869" s="144">
        <f t="shared" si="142"/>
        <v>5</v>
      </c>
      <c r="M869" s="145">
        <f t="shared" si="141"/>
        <v>4.2625745950554137E-3</v>
      </c>
      <c r="N869">
        <f t="shared" si="143"/>
        <v>0</v>
      </c>
      <c r="O869">
        <f t="shared" si="144"/>
        <v>0</v>
      </c>
    </row>
    <row r="870" spans="1:15" x14ac:dyDescent="0.2">
      <c r="A870" s="144" t="s">
        <v>39</v>
      </c>
      <c r="B870" s="144" t="s">
        <v>127</v>
      </c>
      <c r="C870" s="144" t="s">
        <v>64</v>
      </c>
      <c r="D870" s="144" t="s">
        <v>962</v>
      </c>
      <c r="E870" s="144">
        <v>296</v>
      </c>
      <c r="F870" s="144">
        <v>0</v>
      </c>
      <c r="G870" s="145">
        <f t="shared" si="150"/>
        <v>0</v>
      </c>
      <c r="H870" s="144">
        <v>175</v>
      </c>
      <c r="I870" s="144">
        <v>2</v>
      </c>
      <c r="J870" s="145">
        <f t="shared" si="149"/>
        <v>1.1428571428571429E-2</v>
      </c>
      <c r="K870" s="144">
        <f t="shared" si="142"/>
        <v>471</v>
      </c>
      <c r="L870" s="144">
        <f t="shared" si="142"/>
        <v>2</v>
      </c>
      <c r="M870" s="145">
        <f t="shared" si="141"/>
        <v>4.246284501061571E-3</v>
      </c>
      <c r="N870">
        <f t="shared" si="143"/>
        <v>0</v>
      </c>
      <c r="O870">
        <f t="shared" si="144"/>
        <v>0</v>
      </c>
    </row>
    <row r="871" spans="1:15" x14ac:dyDescent="0.2">
      <c r="A871" s="144" t="s">
        <v>39</v>
      </c>
      <c r="B871" s="144" t="s">
        <v>127</v>
      </c>
      <c r="C871" s="144" t="s">
        <v>39</v>
      </c>
      <c r="D871" s="144" t="s">
        <v>39</v>
      </c>
      <c r="E871" s="144">
        <v>32575</v>
      </c>
      <c r="F871" s="144">
        <v>139</v>
      </c>
      <c r="G871" s="145">
        <f t="shared" si="150"/>
        <v>4.2670759785111284E-3</v>
      </c>
      <c r="H871" s="144">
        <v>11734</v>
      </c>
      <c r="I871" s="144">
        <v>49</v>
      </c>
      <c r="J871" s="145">
        <f t="shared" si="149"/>
        <v>4.1758990966422362E-3</v>
      </c>
      <c r="K871" s="144">
        <f t="shared" si="142"/>
        <v>44309</v>
      </c>
      <c r="L871" s="144">
        <f t="shared" si="142"/>
        <v>188</v>
      </c>
      <c r="M871" s="145">
        <f t="shared" si="141"/>
        <v>4.2429303301812276E-3</v>
      </c>
      <c r="N871">
        <f t="shared" si="143"/>
        <v>0</v>
      </c>
      <c r="O871">
        <f t="shared" si="144"/>
        <v>0</v>
      </c>
    </row>
    <row r="872" spans="1:15" x14ac:dyDescent="0.2">
      <c r="A872" s="144" t="s">
        <v>59</v>
      </c>
      <c r="B872" s="144" t="s">
        <v>130</v>
      </c>
      <c r="C872" s="144" t="s">
        <v>59</v>
      </c>
      <c r="D872" s="144" t="s">
        <v>963</v>
      </c>
      <c r="E872" s="144">
        <v>2058</v>
      </c>
      <c r="F872" s="144">
        <v>5</v>
      </c>
      <c r="G872" s="145">
        <f t="shared" si="150"/>
        <v>2.4295432458697765E-3</v>
      </c>
      <c r="H872" s="144">
        <v>784</v>
      </c>
      <c r="I872" s="144">
        <v>7</v>
      </c>
      <c r="J872" s="145">
        <f t="shared" si="149"/>
        <v>8.9285714285714281E-3</v>
      </c>
      <c r="K872" s="144">
        <f t="shared" si="142"/>
        <v>2842</v>
      </c>
      <c r="L872" s="144">
        <f t="shared" si="142"/>
        <v>12</v>
      </c>
      <c r="M872" s="145">
        <f t="shared" si="141"/>
        <v>4.22237860661506E-3</v>
      </c>
      <c r="N872">
        <f t="shared" si="143"/>
        <v>0</v>
      </c>
      <c r="O872">
        <f t="shared" si="144"/>
        <v>0</v>
      </c>
    </row>
    <row r="873" spans="1:15" x14ac:dyDescent="0.2">
      <c r="A873" s="144" t="s">
        <v>49</v>
      </c>
      <c r="B873" s="144" t="s">
        <v>137</v>
      </c>
      <c r="C873" s="144" t="s">
        <v>41</v>
      </c>
      <c r="D873" s="144" t="s">
        <v>964</v>
      </c>
      <c r="E873" s="144">
        <v>571</v>
      </c>
      <c r="F873" s="144">
        <v>1</v>
      </c>
      <c r="G873" s="145">
        <f t="shared" si="150"/>
        <v>1.7513134851138354E-3</v>
      </c>
      <c r="H873" s="144">
        <v>140</v>
      </c>
      <c r="I873" s="144">
        <v>2</v>
      </c>
      <c r="J873" s="145">
        <f t="shared" si="149"/>
        <v>1.4285714285714285E-2</v>
      </c>
      <c r="K873" s="144">
        <f t="shared" si="142"/>
        <v>711</v>
      </c>
      <c r="L873" s="144">
        <f t="shared" si="142"/>
        <v>3</v>
      </c>
      <c r="M873" s="145">
        <f t="shared" si="141"/>
        <v>4.2194092827004216E-3</v>
      </c>
      <c r="N873">
        <f t="shared" si="143"/>
        <v>0</v>
      </c>
      <c r="O873">
        <f t="shared" si="144"/>
        <v>0</v>
      </c>
    </row>
    <row r="874" spans="1:15" x14ac:dyDescent="0.2">
      <c r="A874" s="144" t="s">
        <v>20</v>
      </c>
      <c r="B874" s="144" t="s">
        <v>178</v>
      </c>
      <c r="C874" s="144" t="s">
        <v>42</v>
      </c>
      <c r="D874" s="144" t="s">
        <v>965</v>
      </c>
      <c r="E874" s="144">
        <v>523</v>
      </c>
      <c r="F874" s="144">
        <v>0</v>
      </c>
      <c r="G874" s="145">
        <f t="shared" si="150"/>
        <v>0</v>
      </c>
      <c r="H874" s="144">
        <v>189</v>
      </c>
      <c r="I874" s="144">
        <v>3</v>
      </c>
      <c r="J874" s="145">
        <f t="shared" si="149"/>
        <v>1.5873015873015872E-2</v>
      </c>
      <c r="K874" s="144">
        <f t="shared" si="142"/>
        <v>712</v>
      </c>
      <c r="L874" s="144">
        <f t="shared" si="142"/>
        <v>3</v>
      </c>
      <c r="M874" s="145">
        <f t="shared" si="141"/>
        <v>4.2134831460674156E-3</v>
      </c>
      <c r="N874">
        <f t="shared" si="143"/>
        <v>0</v>
      </c>
      <c r="O874">
        <f t="shared" si="144"/>
        <v>0</v>
      </c>
    </row>
    <row r="875" spans="1:15" x14ac:dyDescent="0.2">
      <c r="A875" s="144" t="s">
        <v>39</v>
      </c>
      <c r="B875" s="144" t="s">
        <v>127</v>
      </c>
      <c r="C875" s="144" t="s">
        <v>66</v>
      </c>
      <c r="D875" s="144" t="s">
        <v>966</v>
      </c>
      <c r="E875" s="144">
        <v>305</v>
      </c>
      <c r="F875" s="144">
        <v>0</v>
      </c>
      <c r="G875" s="145">
        <f t="shared" si="150"/>
        <v>0</v>
      </c>
      <c r="H875" s="144">
        <v>170</v>
      </c>
      <c r="I875" s="144">
        <v>2</v>
      </c>
      <c r="J875" s="145">
        <f t="shared" si="149"/>
        <v>1.1764705882352941E-2</v>
      </c>
      <c r="K875" s="144">
        <f t="shared" si="142"/>
        <v>475</v>
      </c>
      <c r="L875" s="144">
        <f t="shared" si="142"/>
        <v>2</v>
      </c>
      <c r="M875" s="145">
        <f t="shared" si="141"/>
        <v>4.2105263157894736E-3</v>
      </c>
      <c r="N875">
        <f t="shared" si="143"/>
        <v>0</v>
      </c>
      <c r="O875">
        <f t="shared" si="144"/>
        <v>0</v>
      </c>
    </row>
    <row r="876" spans="1:15" x14ac:dyDescent="0.2">
      <c r="A876" s="144" t="s">
        <v>84</v>
      </c>
      <c r="B876" s="144" t="s">
        <v>178</v>
      </c>
      <c r="C876" s="144" t="s">
        <v>179</v>
      </c>
      <c r="D876" s="144" t="s">
        <v>967</v>
      </c>
      <c r="E876" s="144">
        <v>0</v>
      </c>
      <c r="F876" s="144">
        <v>0</v>
      </c>
      <c r="G876" s="145">
        <v>0</v>
      </c>
      <c r="H876" s="144">
        <v>475</v>
      </c>
      <c r="I876" s="144">
        <v>2</v>
      </c>
      <c r="J876" s="145">
        <f t="shared" si="149"/>
        <v>4.2105263157894736E-3</v>
      </c>
      <c r="K876" s="144">
        <f t="shared" si="142"/>
        <v>475</v>
      </c>
      <c r="L876" s="144">
        <f t="shared" si="142"/>
        <v>2</v>
      </c>
      <c r="M876" s="145">
        <f t="shared" si="141"/>
        <v>4.2105263157894736E-3</v>
      </c>
      <c r="N876">
        <f t="shared" si="143"/>
        <v>0</v>
      </c>
      <c r="O876">
        <f t="shared" si="144"/>
        <v>0</v>
      </c>
    </row>
    <row r="877" spans="1:15" x14ac:dyDescent="0.2">
      <c r="A877" s="144" t="s">
        <v>39</v>
      </c>
      <c r="B877" s="144" t="s">
        <v>127</v>
      </c>
      <c r="C877" s="144" t="s">
        <v>66</v>
      </c>
      <c r="D877" s="144" t="s">
        <v>968</v>
      </c>
      <c r="E877" s="144">
        <v>1728</v>
      </c>
      <c r="F877" s="144">
        <v>7</v>
      </c>
      <c r="G877" s="145">
        <f>F877/E877</f>
        <v>4.0509259259259257E-3</v>
      </c>
      <c r="H877" s="144">
        <v>1364</v>
      </c>
      <c r="I877" s="144">
        <v>6</v>
      </c>
      <c r="J877" s="145">
        <f t="shared" si="149"/>
        <v>4.3988269794721412E-3</v>
      </c>
      <c r="K877" s="144">
        <f t="shared" si="142"/>
        <v>3092</v>
      </c>
      <c r="L877" s="144">
        <f t="shared" si="142"/>
        <v>13</v>
      </c>
      <c r="M877" s="145">
        <f t="shared" si="141"/>
        <v>4.2043984476067267E-3</v>
      </c>
      <c r="N877">
        <f t="shared" si="143"/>
        <v>0</v>
      </c>
      <c r="O877">
        <f t="shared" si="144"/>
        <v>0</v>
      </c>
    </row>
    <row r="878" spans="1:15" x14ac:dyDescent="0.2">
      <c r="A878" s="144" t="s">
        <v>36</v>
      </c>
      <c r="B878" s="144" t="s">
        <v>214</v>
      </c>
      <c r="C878" s="144" t="s">
        <v>36</v>
      </c>
      <c r="D878" s="144" t="s">
        <v>969</v>
      </c>
      <c r="E878" s="144">
        <v>0</v>
      </c>
      <c r="F878" s="144">
        <v>0</v>
      </c>
      <c r="G878" s="145">
        <v>0</v>
      </c>
      <c r="H878" s="144">
        <v>238</v>
      </c>
      <c r="I878" s="144">
        <v>1</v>
      </c>
      <c r="J878" s="145">
        <f t="shared" si="149"/>
        <v>4.2016806722689074E-3</v>
      </c>
      <c r="K878" s="144">
        <f t="shared" si="142"/>
        <v>238</v>
      </c>
      <c r="L878" s="144">
        <f t="shared" si="142"/>
        <v>1</v>
      </c>
      <c r="M878" s="145">
        <f t="shared" si="141"/>
        <v>4.2016806722689074E-3</v>
      </c>
      <c r="N878">
        <f t="shared" si="143"/>
        <v>0</v>
      </c>
      <c r="O878">
        <f t="shared" si="144"/>
        <v>0</v>
      </c>
    </row>
    <row r="879" spans="1:15" x14ac:dyDescent="0.2">
      <c r="A879" s="144" t="s">
        <v>49</v>
      </c>
      <c r="B879" s="144" t="s">
        <v>137</v>
      </c>
      <c r="C879" s="144" t="s">
        <v>49</v>
      </c>
      <c r="D879" s="144" t="s">
        <v>970</v>
      </c>
      <c r="E879" s="144">
        <v>1658</v>
      </c>
      <c r="F879" s="144">
        <v>7</v>
      </c>
      <c r="G879" s="145">
        <f>F879/E879</f>
        <v>4.2219541616405308E-3</v>
      </c>
      <c r="H879" s="144">
        <v>484</v>
      </c>
      <c r="I879" s="144">
        <v>2</v>
      </c>
      <c r="J879" s="145">
        <f t="shared" si="149"/>
        <v>4.1322314049586778E-3</v>
      </c>
      <c r="K879" s="144">
        <f t="shared" si="142"/>
        <v>2142</v>
      </c>
      <c r="L879" s="144">
        <f t="shared" si="142"/>
        <v>9</v>
      </c>
      <c r="M879" s="145">
        <f t="shared" si="141"/>
        <v>4.2016806722689074E-3</v>
      </c>
      <c r="N879">
        <f t="shared" si="143"/>
        <v>0</v>
      </c>
      <c r="O879">
        <f t="shared" si="144"/>
        <v>0</v>
      </c>
    </row>
    <row r="880" spans="1:15" x14ac:dyDescent="0.2">
      <c r="A880" s="144" t="s">
        <v>39</v>
      </c>
      <c r="B880" s="144" t="s">
        <v>127</v>
      </c>
      <c r="C880" s="144" t="s">
        <v>39</v>
      </c>
      <c r="D880" s="144" t="s">
        <v>971</v>
      </c>
      <c r="E880" s="144">
        <v>0</v>
      </c>
      <c r="F880" s="144">
        <v>0</v>
      </c>
      <c r="G880" s="145">
        <v>0</v>
      </c>
      <c r="H880" s="144">
        <v>239</v>
      </c>
      <c r="I880" s="144">
        <v>1</v>
      </c>
      <c r="J880" s="145">
        <f t="shared" si="149"/>
        <v>4.1841004184100415E-3</v>
      </c>
      <c r="K880" s="144">
        <f t="shared" si="142"/>
        <v>239</v>
      </c>
      <c r="L880" s="144">
        <f t="shared" si="142"/>
        <v>1</v>
      </c>
      <c r="M880" s="145">
        <f t="shared" si="141"/>
        <v>4.1841004184100415E-3</v>
      </c>
      <c r="N880">
        <f t="shared" si="143"/>
        <v>0</v>
      </c>
      <c r="O880">
        <f t="shared" si="144"/>
        <v>0</v>
      </c>
    </row>
    <row r="881" spans="1:15" x14ac:dyDescent="0.2">
      <c r="A881" s="144" t="s">
        <v>39</v>
      </c>
      <c r="B881" s="144" t="s">
        <v>127</v>
      </c>
      <c r="C881" s="144" t="s">
        <v>80</v>
      </c>
      <c r="D881" s="144" t="s">
        <v>972</v>
      </c>
      <c r="E881" s="144">
        <v>407</v>
      </c>
      <c r="F881" s="144">
        <v>1</v>
      </c>
      <c r="G881" s="145">
        <f>F881/E881</f>
        <v>2.4570024570024569E-3</v>
      </c>
      <c r="H881" s="144">
        <v>311</v>
      </c>
      <c r="I881" s="144">
        <v>2</v>
      </c>
      <c r="J881" s="145">
        <f t="shared" si="149"/>
        <v>6.4308681672025723E-3</v>
      </c>
      <c r="K881" s="144">
        <f t="shared" si="142"/>
        <v>718</v>
      </c>
      <c r="L881" s="144">
        <f t="shared" si="142"/>
        <v>3</v>
      </c>
      <c r="M881" s="145">
        <f t="shared" si="141"/>
        <v>4.178272980501393E-3</v>
      </c>
      <c r="N881">
        <f t="shared" si="143"/>
        <v>0</v>
      </c>
      <c r="O881">
        <f t="shared" si="144"/>
        <v>0</v>
      </c>
    </row>
    <row r="882" spans="1:15" x14ac:dyDescent="0.2">
      <c r="A882" s="144" t="s">
        <v>36</v>
      </c>
      <c r="B882" s="144" t="s">
        <v>214</v>
      </c>
      <c r="C882" s="144" t="s">
        <v>47</v>
      </c>
      <c r="D882" s="144" t="s">
        <v>973</v>
      </c>
      <c r="E882" s="144">
        <v>2925</v>
      </c>
      <c r="F882" s="144">
        <v>15</v>
      </c>
      <c r="G882" s="145">
        <f>F882/E882</f>
        <v>5.1282051282051282E-3</v>
      </c>
      <c r="H882" s="144">
        <v>1386</v>
      </c>
      <c r="I882" s="144">
        <v>3</v>
      </c>
      <c r="J882" s="145">
        <f t="shared" si="149"/>
        <v>2.1645021645021645E-3</v>
      </c>
      <c r="K882" s="144">
        <f t="shared" si="142"/>
        <v>4311</v>
      </c>
      <c r="L882" s="144">
        <f t="shared" si="142"/>
        <v>18</v>
      </c>
      <c r="M882" s="145">
        <f t="shared" si="141"/>
        <v>4.1753653444676405E-3</v>
      </c>
      <c r="N882">
        <f t="shared" si="143"/>
        <v>0</v>
      </c>
      <c r="O882">
        <f t="shared" si="144"/>
        <v>0</v>
      </c>
    </row>
    <row r="883" spans="1:15" x14ac:dyDescent="0.2">
      <c r="A883" s="144" t="s">
        <v>65</v>
      </c>
      <c r="B883" s="144" t="s">
        <v>142</v>
      </c>
      <c r="C883" s="144" t="s">
        <v>65</v>
      </c>
      <c r="D883" s="144" t="s">
        <v>974</v>
      </c>
      <c r="E883" s="144">
        <v>756</v>
      </c>
      <c r="F883" s="144">
        <v>4</v>
      </c>
      <c r="G883" s="145">
        <f>F883/E883</f>
        <v>5.2910052910052907E-3</v>
      </c>
      <c r="H883" s="144">
        <v>442</v>
      </c>
      <c r="I883" s="144">
        <v>1</v>
      </c>
      <c r="J883" s="145">
        <f t="shared" si="149"/>
        <v>2.2624434389140274E-3</v>
      </c>
      <c r="K883" s="144">
        <f t="shared" si="142"/>
        <v>1198</v>
      </c>
      <c r="L883" s="144">
        <f t="shared" si="142"/>
        <v>5</v>
      </c>
      <c r="M883" s="145">
        <f t="shared" si="141"/>
        <v>4.1736227045075123E-3</v>
      </c>
      <c r="N883">
        <f t="shared" si="143"/>
        <v>0</v>
      </c>
      <c r="O883">
        <f t="shared" si="144"/>
        <v>0</v>
      </c>
    </row>
    <row r="884" spans="1:15" x14ac:dyDescent="0.2">
      <c r="A884" s="144" t="s">
        <v>36</v>
      </c>
      <c r="B884" s="144" t="s">
        <v>214</v>
      </c>
      <c r="C884" s="144" t="s">
        <v>52</v>
      </c>
      <c r="D884" s="144" t="s">
        <v>361</v>
      </c>
      <c r="E884" s="144">
        <v>480</v>
      </c>
      <c r="F884" s="144">
        <v>2</v>
      </c>
      <c r="G884" s="145">
        <f>F884/E884</f>
        <v>4.1666666666666666E-3</v>
      </c>
      <c r="H884" s="144">
        <v>0</v>
      </c>
      <c r="I884" s="144">
        <v>0</v>
      </c>
      <c r="J884" s="145">
        <v>0</v>
      </c>
      <c r="K884" s="144">
        <f t="shared" si="142"/>
        <v>480</v>
      </c>
      <c r="L884" s="144">
        <f t="shared" si="142"/>
        <v>2</v>
      </c>
      <c r="M884" s="145">
        <f t="shared" si="141"/>
        <v>4.1666666666666666E-3</v>
      </c>
      <c r="N884">
        <f t="shared" si="143"/>
        <v>0</v>
      </c>
      <c r="O884">
        <f t="shared" si="144"/>
        <v>0</v>
      </c>
    </row>
    <row r="885" spans="1:15" x14ac:dyDescent="0.2">
      <c r="A885" s="144" t="s">
        <v>49</v>
      </c>
      <c r="B885" s="144" t="s">
        <v>137</v>
      </c>
      <c r="C885" s="144" t="s">
        <v>74</v>
      </c>
      <c r="D885" s="144" t="s">
        <v>975</v>
      </c>
      <c r="E885" s="144">
        <v>0</v>
      </c>
      <c r="F885" s="144">
        <v>0</v>
      </c>
      <c r="G885" s="145">
        <v>0</v>
      </c>
      <c r="H885" s="144">
        <v>240</v>
      </c>
      <c r="I885" s="144">
        <v>1</v>
      </c>
      <c r="J885" s="145">
        <f>I885/H885</f>
        <v>4.1666666666666666E-3</v>
      </c>
      <c r="K885" s="144">
        <f t="shared" si="142"/>
        <v>240</v>
      </c>
      <c r="L885" s="144">
        <f t="shared" si="142"/>
        <v>1</v>
      </c>
      <c r="M885" s="145">
        <f t="shared" si="141"/>
        <v>4.1666666666666666E-3</v>
      </c>
      <c r="N885">
        <f t="shared" si="143"/>
        <v>0</v>
      </c>
      <c r="O885">
        <f t="shared" si="144"/>
        <v>0</v>
      </c>
    </row>
    <row r="886" spans="1:15" x14ac:dyDescent="0.2">
      <c r="A886" s="144" t="s">
        <v>49</v>
      </c>
      <c r="B886" s="144" t="s">
        <v>137</v>
      </c>
      <c r="C886" s="144" t="s">
        <v>57</v>
      </c>
      <c r="D886" s="144" t="s">
        <v>976</v>
      </c>
      <c r="E886" s="144">
        <v>240</v>
      </c>
      <c r="F886" s="144">
        <v>1</v>
      </c>
      <c r="G886" s="145">
        <f>F886/E886</f>
        <v>4.1666666666666666E-3</v>
      </c>
      <c r="H886" s="144">
        <v>0</v>
      </c>
      <c r="I886" s="144">
        <v>0</v>
      </c>
      <c r="J886" s="145">
        <v>0</v>
      </c>
      <c r="K886" s="144">
        <f t="shared" si="142"/>
        <v>240</v>
      </c>
      <c r="L886" s="144">
        <f t="shared" si="142"/>
        <v>1</v>
      </c>
      <c r="M886" s="145">
        <f t="shared" si="141"/>
        <v>4.1666666666666666E-3</v>
      </c>
      <c r="N886">
        <f t="shared" si="143"/>
        <v>0</v>
      </c>
      <c r="O886">
        <f t="shared" si="144"/>
        <v>0</v>
      </c>
    </row>
    <row r="887" spans="1:15" x14ac:dyDescent="0.2">
      <c r="A887" s="144" t="s">
        <v>84</v>
      </c>
      <c r="B887" s="144" t="s">
        <v>178</v>
      </c>
      <c r="C887" s="144" t="s">
        <v>179</v>
      </c>
      <c r="D887" s="144" t="s">
        <v>977</v>
      </c>
      <c r="E887" s="144">
        <v>0</v>
      </c>
      <c r="F887" s="144">
        <v>0</v>
      </c>
      <c r="G887" s="145">
        <v>0</v>
      </c>
      <c r="H887" s="144">
        <v>480</v>
      </c>
      <c r="I887" s="144">
        <v>2</v>
      </c>
      <c r="J887" s="145">
        <f>I887/H887</f>
        <v>4.1666666666666666E-3</v>
      </c>
      <c r="K887" s="144">
        <f t="shared" si="142"/>
        <v>480</v>
      </c>
      <c r="L887" s="144">
        <f t="shared" si="142"/>
        <v>2</v>
      </c>
      <c r="M887" s="145">
        <f t="shared" si="141"/>
        <v>4.1666666666666666E-3</v>
      </c>
      <c r="N887">
        <f t="shared" si="143"/>
        <v>0</v>
      </c>
      <c r="O887">
        <f t="shared" si="144"/>
        <v>0</v>
      </c>
    </row>
    <row r="888" spans="1:15" x14ac:dyDescent="0.2">
      <c r="A888" s="144" t="s">
        <v>40</v>
      </c>
      <c r="B888" s="144" t="s">
        <v>127</v>
      </c>
      <c r="C888" s="144" t="s">
        <v>55</v>
      </c>
      <c r="D888" s="144" t="s">
        <v>978</v>
      </c>
      <c r="E888" s="144">
        <v>195</v>
      </c>
      <c r="F888" s="144">
        <v>1</v>
      </c>
      <c r="G888" s="145">
        <f>F888/E888</f>
        <v>5.1282051282051282E-3</v>
      </c>
      <c r="H888" s="144">
        <v>46</v>
      </c>
      <c r="I888" s="144">
        <v>0</v>
      </c>
      <c r="J888" s="145">
        <f>I888/H888</f>
        <v>0</v>
      </c>
      <c r="K888" s="144">
        <f t="shared" si="142"/>
        <v>241</v>
      </c>
      <c r="L888" s="144">
        <f t="shared" si="142"/>
        <v>1</v>
      </c>
      <c r="M888" s="145">
        <f t="shared" si="141"/>
        <v>4.1493775933609959E-3</v>
      </c>
      <c r="N888">
        <f t="shared" si="143"/>
        <v>0</v>
      </c>
      <c r="O888">
        <f t="shared" si="144"/>
        <v>0</v>
      </c>
    </row>
    <row r="889" spans="1:15" x14ac:dyDescent="0.2">
      <c r="A889" s="144" t="s">
        <v>53</v>
      </c>
      <c r="B889" s="144" t="s">
        <v>130</v>
      </c>
      <c r="C889" s="144" t="s">
        <v>53</v>
      </c>
      <c r="D889" s="144" t="s">
        <v>979</v>
      </c>
      <c r="E889" s="144">
        <v>482</v>
      </c>
      <c r="F889" s="144">
        <v>2</v>
      </c>
      <c r="G889" s="145">
        <f>F889/E889</f>
        <v>4.1493775933609959E-3</v>
      </c>
      <c r="H889" s="144">
        <v>0</v>
      </c>
      <c r="I889" s="144">
        <v>0</v>
      </c>
      <c r="J889" s="145">
        <v>0</v>
      </c>
      <c r="K889" s="144">
        <f t="shared" si="142"/>
        <v>482</v>
      </c>
      <c r="L889" s="144">
        <f t="shared" si="142"/>
        <v>2</v>
      </c>
      <c r="M889" s="145">
        <f t="shared" si="141"/>
        <v>4.1493775933609959E-3</v>
      </c>
      <c r="N889">
        <f t="shared" si="143"/>
        <v>0</v>
      </c>
      <c r="O889">
        <f t="shared" si="144"/>
        <v>0</v>
      </c>
    </row>
    <row r="890" spans="1:15" x14ac:dyDescent="0.2">
      <c r="A890" s="144" t="s">
        <v>39</v>
      </c>
      <c r="B890" s="144" t="s">
        <v>127</v>
      </c>
      <c r="C890" s="144" t="s">
        <v>39</v>
      </c>
      <c r="D890" s="144" t="s">
        <v>980</v>
      </c>
      <c r="E890" s="144">
        <v>869</v>
      </c>
      <c r="F890" s="144">
        <v>5</v>
      </c>
      <c r="G890" s="145">
        <f>F890/E890</f>
        <v>5.7537399309551211E-3</v>
      </c>
      <c r="H890" s="144">
        <v>342</v>
      </c>
      <c r="I890" s="144">
        <v>0</v>
      </c>
      <c r="J890" s="145">
        <f>I890/H890</f>
        <v>0</v>
      </c>
      <c r="K890" s="144">
        <f t="shared" si="142"/>
        <v>1211</v>
      </c>
      <c r="L890" s="144">
        <f t="shared" si="142"/>
        <v>5</v>
      </c>
      <c r="M890" s="145">
        <f t="shared" si="141"/>
        <v>4.1288191577208916E-3</v>
      </c>
      <c r="N890">
        <f t="shared" si="143"/>
        <v>0</v>
      </c>
      <c r="O890">
        <f t="shared" si="144"/>
        <v>0</v>
      </c>
    </row>
    <row r="891" spans="1:15" x14ac:dyDescent="0.2">
      <c r="A891" s="144" t="s">
        <v>49</v>
      </c>
      <c r="B891" s="144" t="s">
        <v>137</v>
      </c>
      <c r="C891" s="144" t="s">
        <v>41</v>
      </c>
      <c r="D891" s="144" t="s">
        <v>981</v>
      </c>
      <c r="E891" s="144">
        <v>509</v>
      </c>
      <c r="F891" s="144">
        <v>3</v>
      </c>
      <c r="G891" s="145">
        <f>F891/E891</f>
        <v>5.893909626719057E-3</v>
      </c>
      <c r="H891" s="144">
        <v>218</v>
      </c>
      <c r="I891" s="144">
        <v>0</v>
      </c>
      <c r="J891" s="145">
        <f>I891/H891</f>
        <v>0</v>
      </c>
      <c r="K891" s="144">
        <f t="shared" si="142"/>
        <v>727</v>
      </c>
      <c r="L891" s="144">
        <f t="shared" si="142"/>
        <v>3</v>
      </c>
      <c r="M891" s="145">
        <f t="shared" si="141"/>
        <v>4.1265474552957355E-3</v>
      </c>
      <c r="N891">
        <f t="shared" si="143"/>
        <v>0</v>
      </c>
      <c r="O891">
        <f t="shared" si="144"/>
        <v>0</v>
      </c>
    </row>
    <row r="892" spans="1:15" x14ac:dyDescent="0.2">
      <c r="A892" s="144" t="s">
        <v>84</v>
      </c>
      <c r="B892" s="144" t="s">
        <v>178</v>
      </c>
      <c r="C892" s="144" t="s">
        <v>179</v>
      </c>
      <c r="D892" s="144" t="s">
        <v>982</v>
      </c>
      <c r="E892" s="144">
        <v>485</v>
      </c>
      <c r="F892" s="144">
        <v>2</v>
      </c>
      <c r="G892" s="145">
        <f>F892/E892</f>
        <v>4.1237113402061857E-3</v>
      </c>
      <c r="H892" s="144">
        <v>0</v>
      </c>
      <c r="I892" s="144">
        <v>0</v>
      </c>
      <c r="J892" s="145">
        <v>0</v>
      </c>
      <c r="K892" s="144">
        <f t="shared" si="142"/>
        <v>485</v>
      </c>
      <c r="L892" s="144">
        <f t="shared" si="142"/>
        <v>2</v>
      </c>
      <c r="M892" s="145">
        <f t="shared" si="141"/>
        <v>4.1237113402061857E-3</v>
      </c>
      <c r="N892">
        <f t="shared" si="143"/>
        <v>0</v>
      </c>
      <c r="O892">
        <f t="shared" si="144"/>
        <v>0</v>
      </c>
    </row>
    <row r="893" spans="1:15" x14ac:dyDescent="0.2">
      <c r="A893" s="144" t="s">
        <v>39</v>
      </c>
      <c r="B893" s="144" t="s">
        <v>127</v>
      </c>
      <c r="C893" s="144" t="s">
        <v>64</v>
      </c>
      <c r="D893" s="144" t="s">
        <v>983</v>
      </c>
      <c r="E893" s="144">
        <v>0</v>
      </c>
      <c r="F893" s="144">
        <v>0</v>
      </c>
      <c r="G893" s="145">
        <v>0</v>
      </c>
      <c r="H893" s="144">
        <v>243</v>
      </c>
      <c r="I893" s="144">
        <v>1</v>
      </c>
      <c r="J893" s="145">
        <f>I893/H893</f>
        <v>4.11522633744856E-3</v>
      </c>
      <c r="K893" s="144">
        <f t="shared" si="142"/>
        <v>243</v>
      </c>
      <c r="L893" s="144">
        <f t="shared" si="142"/>
        <v>1</v>
      </c>
      <c r="M893" s="145">
        <f t="shared" si="141"/>
        <v>4.11522633744856E-3</v>
      </c>
      <c r="N893">
        <f t="shared" si="143"/>
        <v>0</v>
      </c>
      <c r="O893">
        <f t="shared" si="144"/>
        <v>0</v>
      </c>
    </row>
    <row r="894" spans="1:15" x14ac:dyDescent="0.2">
      <c r="A894" s="144" t="s">
        <v>39</v>
      </c>
      <c r="B894" s="144" t="s">
        <v>127</v>
      </c>
      <c r="C894" s="144" t="s">
        <v>56</v>
      </c>
      <c r="D894" s="144" t="s">
        <v>984</v>
      </c>
      <c r="E894" s="144">
        <v>243</v>
      </c>
      <c r="F894" s="144">
        <v>1</v>
      </c>
      <c r="G894" s="145">
        <f t="shared" ref="G894:G908" si="151">F894/E894</f>
        <v>4.11522633744856E-3</v>
      </c>
      <c r="H894" s="144">
        <v>0</v>
      </c>
      <c r="I894" s="144">
        <v>0</v>
      </c>
      <c r="J894" s="145">
        <v>0</v>
      </c>
      <c r="K894" s="144">
        <f t="shared" si="142"/>
        <v>243</v>
      </c>
      <c r="L894" s="144">
        <f t="shared" si="142"/>
        <v>1</v>
      </c>
      <c r="M894" s="145">
        <f t="shared" si="141"/>
        <v>4.11522633744856E-3</v>
      </c>
      <c r="N894">
        <f t="shared" si="143"/>
        <v>0</v>
      </c>
      <c r="O894">
        <f t="shared" si="144"/>
        <v>0</v>
      </c>
    </row>
    <row r="895" spans="1:15" x14ac:dyDescent="0.2">
      <c r="A895" s="144" t="s">
        <v>49</v>
      </c>
      <c r="B895" s="144" t="s">
        <v>137</v>
      </c>
      <c r="C895" s="144" t="s">
        <v>50</v>
      </c>
      <c r="D895" s="144" t="s">
        <v>985</v>
      </c>
      <c r="E895" s="144">
        <v>507</v>
      </c>
      <c r="F895" s="144">
        <v>3</v>
      </c>
      <c r="G895" s="145">
        <f t="shared" si="151"/>
        <v>5.9171597633136093E-3</v>
      </c>
      <c r="H895" s="144">
        <v>222</v>
      </c>
      <c r="I895" s="144">
        <v>0</v>
      </c>
      <c r="J895" s="145">
        <f t="shared" ref="J895:J900" si="152">I895/H895</f>
        <v>0</v>
      </c>
      <c r="K895" s="144">
        <f t="shared" si="142"/>
        <v>729</v>
      </c>
      <c r="L895" s="144">
        <f t="shared" si="142"/>
        <v>3</v>
      </c>
      <c r="M895" s="145">
        <f t="shared" si="141"/>
        <v>4.11522633744856E-3</v>
      </c>
      <c r="N895">
        <f t="shared" si="143"/>
        <v>0</v>
      </c>
      <c r="O895">
        <f t="shared" si="144"/>
        <v>0</v>
      </c>
    </row>
    <row r="896" spans="1:15" x14ac:dyDescent="0.2">
      <c r="A896" s="144" t="s">
        <v>39</v>
      </c>
      <c r="B896" s="144" t="s">
        <v>127</v>
      </c>
      <c r="C896" s="144" t="s">
        <v>39</v>
      </c>
      <c r="D896" s="144" t="s">
        <v>986</v>
      </c>
      <c r="E896" s="144">
        <v>1486</v>
      </c>
      <c r="F896" s="144">
        <v>5</v>
      </c>
      <c r="G896" s="145">
        <f t="shared" si="151"/>
        <v>3.3647375504710633E-3</v>
      </c>
      <c r="H896" s="144">
        <v>703</v>
      </c>
      <c r="I896" s="144">
        <v>4</v>
      </c>
      <c r="J896" s="145">
        <f t="shared" si="152"/>
        <v>5.6899004267425323E-3</v>
      </c>
      <c r="K896" s="144">
        <f t="shared" si="142"/>
        <v>2189</v>
      </c>
      <c r="L896" s="144">
        <f t="shared" si="142"/>
        <v>9</v>
      </c>
      <c r="M896" s="145">
        <f t="shared" si="141"/>
        <v>4.1114664230242123E-3</v>
      </c>
      <c r="N896">
        <f t="shared" si="143"/>
        <v>0</v>
      </c>
      <c r="O896">
        <f t="shared" si="144"/>
        <v>0</v>
      </c>
    </row>
    <row r="897" spans="1:15" x14ac:dyDescent="0.2">
      <c r="A897" s="144" t="s">
        <v>40</v>
      </c>
      <c r="B897" s="144" t="s">
        <v>125</v>
      </c>
      <c r="C897" s="144" t="s">
        <v>40</v>
      </c>
      <c r="D897" s="144" t="s">
        <v>987</v>
      </c>
      <c r="E897" s="144">
        <v>368</v>
      </c>
      <c r="F897" s="144">
        <v>2</v>
      </c>
      <c r="G897" s="145">
        <f t="shared" si="151"/>
        <v>5.434782608695652E-3</v>
      </c>
      <c r="H897" s="144">
        <v>120</v>
      </c>
      <c r="I897" s="144">
        <v>0</v>
      </c>
      <c r="J897" s="145">
        <f t="shared" si="152"/>
        <v>0</v>
      </c>
      <c r="K897" s="144">
        <f t="shared" si="142"/>
        <v>488</v>
      </c>
      <c r="L897" s="144">
        <f t="shared" si="142"/>
        <v>2</v>
      </c>
      <c r="M897" s="145">
        <f t="shared" si="141"/>
        <v>4.0983606557377051E-3</v>
      </c>
      <c r="N897">
        <f t="shared" si="143"/>
        <v>0</v>
      </c>
      <c r="O897">
        <f t="shared" si="144"/>
        <v>0</v>
      </c>
    </row>
    <row r="898" spans="1:15" x14ac:dyDescent="0.2">
      <c r="A898" s="144" t="s">
        <v>65</v>
      </c>
      <c r="B898" s="144" t="s">
        <v>137</v>
      </c>
      <c r="C898" s="144" t="s">
        <v>73</v>
      </c>
      <c r="D898" s="144" t="s">
        <v>988</v>
      </c>
      <c r="E898" s="144">
        <v>376</v>
      </c>
      <c r="F898" s="144">
        <v>2</v>
      </c>
      <c r="G898" s="145">
        <f t="shared" si="151"/>
        <v>5.3191489361702126E-3</v>
      </c>
      <c r="H898" s="144">
        <v>112</v>
      </c>
      <c r="I898" s="144">
        <v>0</v>
      </c>
      <c r="J898" s="145">
        <f t="shared" si="152"/>
        <v>0</v>
      </c>
      <c r="K898" s="144">
        <f t="shared" si="142"/>
        <v>488</v>
      </c>
      <c r="L898" s="144">
        <f t="shared" si="142"/>
        <v>2</v>
      </c>
      <c r="M898" s="145">
        <f t="shared" ref="M898:M961" si="153">L898/K898</f>
        <v>4.0983606557377051E-3</v>
      </c>
      <c r="N898">
        <f t="shared" si="143"/>
        <v>0</v>
      </c>
      <c r="O898">
        <f t="shared" si="144"/>
        <v>0</v>
      </c>
    </row>
    <row r="899" spans="1:15" x14ac:dyDescent="0.2">
      <c r="A899" s="144" t="s">
        <v>65</v>
      </c>
      <c r="B899" s="144" t="s">
        <v>142</v>
      </c>
      <c r="C899" s="144" t="s">
        <v>65</v>
      </c>
      <c r="D899" s="144" t="s">
        <v>989</v>
      </c>
      <c r="E899" s="144">
        <v>1241</v>
      </c>
      <c r="F899" s="144">
        <v>3</v>
      </c>
      <c r="G899" s="145">
        <f t="shared" si="151"/>
        <v>2.4174053182917004E-3</v>
      </c>
      <c r="H899" s="144">
        <v>469</v>
      </c>
      <c r="I899" s="144">
        <v>4</v>
      </c>
      <c r="J899" s="145">
        <f t="shared" si="152"/>
        <v>8.5287846481876331E-3</v>
      </c>
      <c r="K899" s="144">
        <f t="shared" ref="K899:L962" si="154">E899+H899</f>
        <v>1710</v>
      </c>
      <c r="L899" s="144">
        <f t="shared" si="154"/>
        <v>7</v>
      </c>
      <c r="M899" s="145">
        <f t="shared" si="153"/>
        <v>4.0935672514619886E-3</v>
      </c>
      <c r="N899">
        <f t="shared" ref="N899:N962" si="155">IF(M899&gt;1%,1,0)</f>
        <v>0</v>
      </c>
      <c r="O899">
        <f t="shared" ref="O899:O962" si="156">IF(M899&gt;$P$1,K899,0)</f>
        <v>0</v>
      </c>
    </row>
    <row r="900" spans="1:15" x14ac:dyDescent="0.2">
      <c r="A900" s="144" t="s">
        <v>53</v>
      </c>
      <c r="B900" s="144" t="s">
        <v>130</v>
      </c>
      <c r="C900" s="144" t="s">
        <v>53</v>
      </c>
      <c r="D900" s="144" t="s">
        <v>990</v>
      </c>
      <c r="E900" s="144">
        <v>1107</v>
      </c>
      <c r="F900" s="144">
        <v>4</v>
      </c>
      <c r="G900" s="145">
        <f t="shared" si="151"/>
        <v>3.6133694670280035E-3</v>
      </c>
      <c r="H900" s="144">
        <v>363</v>
      </c>
      <c r="I900" s="144">
        <v>2</v>
      </c>
      <c r="J900" s="145">
        <f t="shared" si="152"/>
        <v>5.5096418732782371E-3</v>
      </c>
      <c r="K900" s="144">
        <f t="shared" si="154"/>
        <v>1470</v>
      </c>
      <c r="L900" s="144">
        <f t="shared" si="154"/>
        <v>6</v>
      </c>
      <c r="M900" s="145">
        <f t="shared" si="153"/>
        <v>4.0816326530612249E-3</v>
      </c>
      <c r="N900">
        <f t="shared" si="155"/>
        <v>0</v>
      </c>
      <c r="O900">
        <f t="shared" si="156"/>
        <v>0</v>
      </c>
    </row>
    <row r="901" spans="1:15" x14ac:dyDescent="0.2">
      <c r="A901" s="144" t="s">
        <v>39</v>
      </c>
      <c r="B901" s="144" t="s">
        <v>127</v>
      </c>
      <c r="C901" s="144" t="s">
        <v>64</v>
      </c>
      <c r="D901" s="144" t="s">
        <v>991</v>
      </c>
      <c r="E901" s="144">
        <v>246</v>
      </c>
      <c r="F901" s="144">
        <v>1</v>
      </c>
      <c r="G901" s="145">
        <f t="shared" si="151"/>
        <v>4.0650406504065045E-3</v>
      </c>
      <c r="H901" s="144">
        <v>0</v>
      </c>
      <c r="I901" s="144">
        <v>0</v>
      </c>
      <c r="J901" s="145">
        <v>0</v>
      </c>
      <c r="K901" s="144">
        <f t="shared" si="154"/>
        <v>246</v>
      </c>
      <c r="L901" s="144">
        <f t="shared" si="154"/>
        <v>1</v>
      </c>
      <c r="M901" s="145">
        <f t="shared" si="153"/>
        <v>4.0650406504065045E-3</v>
      </c>
      <c r="N901">
        <f t="shared" si="155"/>
        <v>0</v>
      </c>
      <c r="O901">
        <f t="shared" si="156"/>
        <v>0</v>
      </c>
    </row>
    <row r="902" spans="1:15" x14ac:dyDescent="0.2">
      <c r="A902" s="144" t="s">
        <v>53</v>
      </c>
      <c r="B902" s="144" t="s">
        <v>130</v>
      </c>
      <c r="C902" s="144" t="s">
        <v>53</v>
      </c>
      <c r="D902" s="144" t="s">
        <v>305</v>
      </c>
      <c r="E902" s="144">
        <v>1323</v>
      </c>
      <c r="F902" s="144">
        <v>4</v>
      </c>
      <c r="G902" s="145">
        <f t="shared" si="151"/>
        <v>3.0234315948601664E-3</v>
      </c>
      <c r="H902" s="144">
        <v>659</v>
      </c>
      <c r="I902" s="144">
        <v>4</v>
      </c>
      <c r="J902" s="145">
        <f>I902/H902</f>
        <v>6.0698027314112293E-3</v>
      </c>
      <c r="K902" s="144">
        <f t="shared" si="154"/>
        <v>1982</v>
      </c>
      <c r="L902" s="144">
        <f t="shared" si="154"/>
        <v>8</v>
      </c>
      <c r="M902" s="145">
        <f t="shared" si="153"/>
        <v>4.0363269424823411E-3</v>
      </c>
      <c r="N902">
        <f t="shared" si="155"/>
        <v>0</v>
      </c>
      <c r="O902">
        <f t="shared" si="156"/>
        <v>0</v>
      </c>
    </row>
    <row r="903" spans="1:15" x14ac:dyDescent="0.2">
      <c r="A903" s="144" t="s">
        <v>49</v>
      </c>
      <c r="B903" s="144" t="s">
        <v>137</v>
      </c>
      <c r="C903" s="144" t="s">
        <v>60</v>
      </c>
      <c r="D903" s="144" t="s">
        <v>992</v>
      </c>
      <c r="E903" s="144">
        <v>496</v>
      </c>
      <c r="F903" s="144">
        <v>2</v>
      </c>
      <c r="G903" s="145">
        <f t="shared" si="151"/>
        <v>4.0322580645161289E-3</v>
      </c>
      <c r="H903" s="144">
        <v>0</v>
      </c>
      <c r="I903" s="144">
        <v>0</v>
      </c>
      <c r="J903" s="145">
        <v>0</v>
      </c>
      <c r="K903" s="144">
        <f t="shared" si="154"/>
        <v>496</v>
      </c>
      <c r="L903" s="144">
        <f t="shared" si="154"/>
        <v>2</v>
      </c>
      <c r="M903" s="145">
        <f t="shared" si="153"/>
        <v>4.0322580645161289E-3</v>
      </c>
      <c r="N903">
        <f t="shared" si="155"/>
        <v>0</v>
      </c>
      <c r="O903">
        <f t="shared" si="156"/>
        <v>0</v>
      </c>
    </row>
    <row r="904" spans="1:15" x14ac:dyDescent="0.2">
      <c r="A904" s="144" t="s">
        <v>53</v>
      </c>
      <c r="B904" s="144" t="s">
        <v>130</v>
      </c>
      <c r="C904" s="144" t="s">
        <v>53</v>
      </c>
      <c r="D904" s="144" t="s">
        <v>993</v>
      </c>
      <c r="E904" s="144">
        <v>890</v>
      </c>
      <c r="F904" s="144">
        <v>1</v>
      </c>
      <c r="G904" s="145">
        <f t="shared" si="151"/>
        <v>1.1235955056179776E-3</v>
      </c>
      <c r="H904" s="144">
        <v>352</v>
      </c>
      <c r="I904" s="144">
        <v>4</v>
      </c>
      <c r="J904" s="145">
        <f>I904/H904</f>
        <v>1.1363636363636364E-2</v>
      </c>
      <c r="K904" s="144">
        <f t="shared" si="154"/>
        <v>1242</v>
      </c>
      <c r="L904" s="144">
        <f t="shared" si="154"/>
        <v>5</v>
      </c>
      <c r="M904" s="145">
        <f t="shared" si="153"/>
        <v>4.0257648953301124E-3</v>
      </c>
      <c r="N904">
        <f t="shared" si="155"/>
        <v>0</v>
      </c>
      <c r="O904">
        <f t="shared" si="156"/>
        <v>0</v>
      </c>
    </row>
    <row r="905" spans="1:15" x14ac:dyDescent="0.2">
      <c r="A905" s="144" t="s">
        <v>49</v>
      </c>
      <c r="B905" s="144" t="s">
        <v>137</v>
      </c>
      <c r="C905" s="144" t="s">
        <v>60</v>
      </c>
      <c r="D905" s="144" t="s">
        <v>994</v>
      </c>
      <c r="E905" s="144">
        <v>498</v>
      </c>
      <c r="F905" s="144">
        <v>2</v>
      </c>
      <c r="G905" s="145">
        <f t="shared" si="151"/>
        <v>4.0160642570281121E-3</v>
      </c>
      <c r="H905" s="144">
        <v>0</v>
      </c>
      <c r="I905" s="144">
        <v>0</v>
      </c>
      <c r="J905" s="145">
        <v>0</v>
      </c>
      <c r="K905" s="144">
        <f t="shared" si="154"/>
        <v>498</v>
      </c>
      <c r="L905" s="144">
        <f t="shared" si="154"/>
        <v>2</v>
      </c>
      <c r="M905" s="145">
        <f t="shared" si="153"/>
        <v>4.0160642570281121E-3</v>
      </c>
      <c r="N905">
        <f t="shared" si="155"/>
        <v>0</v>
      </c>
      <c r="O905">
        <f t="shared" si="156"/>
        <v>0</v>
      </c>
    </row>
    <row r="906" spans="1:15" x14ac:dyDescent="0.2">
      <c r="A906" s="144" t="s">
        <v>20</v>
      </c>
      <c r="B906" s="144" t="s">
        <v>178</v>
      </c>
      <c r="C906" s="144" t="s">
        <v>42</v>
      </c>
      <c r="D906" s="144" t="s">
        <v>995</v>
      </c>
      <c r="E906" s="144">
        <v>418</v>
      </c>
      <c r="F906" s="144">
        <v>2</v>
      </c>
      <c r="G906" s="145">
        <f t="shared" si="151"/>
        <v>4.7846889952153108E-3</v>
      </c>
      <c r="H906" s="144">
        <v>80</v>
      </c>
      <c r="I906" s="144">
        <v>0</v>
      </c>
      <c r="J906" s="145">
        <f t="shared" ref="J906:J921" si="157">I906/H906</f>
        <v>0</v>
      </c>
      <c r="K906" s="144">
        <f t="shared" si="154"/>
        <v>498</v>
      </c>
      <c r="L906" s="144">
        <f t="shared" si="154"/>
        <v>2</v>
      </c>
      <c r="M906" s="145">
        <f t="shared" si="153"/>
        <v>4.0160642570281121E-3</v>
      </c>
      <c r="N906">
        <f t="shared" si="155"/>
        <v>0</v>
      </c>
      <c r="O906">
        <f t="shared" si="156"/>
        <v>0</v>
      </c>
    </row>
    <row r="907" spans="1:15" x14ac:dyDescent="0.2">
      <c r="A907" s="144" t="s">
        <v>65</v>
      </c>
      <c r="B907" s="144" t="s">
        <v>137</v>
      </c>
      <c r="C907" s="144" t="s">
        <v>73</v>
      </c>
      <c r="D907" s="144" t="s">
        <v>83</v>
      </c>
      <c r="E907" s="144">
        <v>2262</v>
      </c>
      <c r="F907" s="144">
        <v>8</v>
      </c>
      <c r="G907" s="145">
        <f t="shared" si="151"/>
        <v>3.5366931918656055E-3</v>
      </c>
      <c r="H907" s="144">
        <v>729</v>
      </c>
      <c r="I907" s="144">
        <v>4</v>
      </c>
      <c r="J907" s="145">
        <f t="shared" si="157"/>
        <v>5.4869684499314125E-3</v>
      </c>
      <c r="K907" s="144">
        <f t="shared" si="154"/>
        <v>2991</v>
      </c>
      <c r="L907" s="144">
        <f t="shared" si="154"/>
        <v>12</v>
      </c>
      <c r="M907" s="145">
        <f t="shared" si="153"/>
        <v>4.0120361083249749E-3</v>
      </c>
      <c r="N907">
        <f t="shared" si="155"/>
        <v>0</v>
      </c>
      <c r="O907">
        <f t="shared" si="156"/>
        <v>0</v>
      </c>
    </row>
    <row r="908" spans="1:15" x14ac:dyDescent="0.2">
      <c r="A908" s="144" t="s">
        <v>53</v>
      </c>
      <c r="B908" s="144" t="s">
        <v>130</v>
      </c>
      <c r="C908" s="144" t="s">
        <v>81</v>
      </c>
      <c r="D908" s="144" t="s">
        <v>996</v>
      </c>
      <c r="E908" s="144">
        <v>540</v>
      </c>
      <c r="F908" s="144">
        <v>2</v>
      </c>
      <c r="G908" s="145">
        <f t="shared" si="151"/>
        <v>3.7037037037037038E-3</v>
      </c>
      <c r="H908" s="144">
        <v>208</v>
      </c>
      <c r="I908" s="144">
        <v>1</v>
      </c>
      <c r="J908" s="145">
        <f t="shared" si="157"/>
        <v>4.807692307692308E-3</v>
      </c>
      <c r="K908" s="144">
        <f t="shared" si="154"/>
        <v>748</v>
      </c>
      <c r="L908" s="144">
        <f t="shared" si="154"/>
        <v>3</v>
      </c>
      <c r="M908" s="145">
        <f t="shared" si="153"/>
        <v>4.0106951871657758E-3</v>
      </c>
      <c r="N908">
        <f t="shared" si="155"/>
        <v>0</v>
      </c>
      <c r="O908">
        <f t="shared" si="156"/>
        <v>0</v>
      </c>
    </row>
    <row r="909" spans="1:15" x14ac:dyDescent="0.2">
      <c r="A909" s="144" t="s">
        <v>36</v>
      </c>
      <c r="B909" s="144" t="s">
        <v>214</v>
      </c>
      <c r="C909" s="144" t="s">
        <v>47</v>
      </c>
      <c r="D909" s="144" t="s">
        <v>997</v>
      </c>
      <c r="E909" s="144">
        <v>0</v>
      </c>
      <c r="F909" s="144">
        <v>0</v>
      </c>
      <c r="G909" s="145">
        <v>0</v>
      </c>
      <c r="H909" s="144">
        <v>250</v>
      </c>
      <c r="I909" s="144">
        <v>1</v>
      </c>
      <c r="J909" s="145">
        <f t="shared" si="157"/>
        <v>4.0000000000000001E-3</v>
      </c>
      <c r="K909" s="144">
        <f t="shared" si="154"/>
        <v>250</v>
      </c>
      <c r="L909" s="144">
        <f t="shared" si="154"/>
        <v>1</v>
      </c>
      <c r="M909" s="145">
        <f t="shared" si="153"/>
        <v>4.0000000000000001E-3</v>
      </c>
      <c r="N909">
        <f t="shared" si="155"/>
        <v>0</v>
      </c>
      <c r="O909">
        <f t="shared" si="156"/>
        <v>0</v>
      </c>
    </row>
    <row r="910" spans="1:15" x14ac:dyDescent="0.2">
      <c r="A910" s="144" t="s">
        <v>76</v>
      </c>
      <c r="B910" s="144" t="s">
        <v>130</v>
      </c>
      <c r="C910" s="144" t="s">
        <v>61</v>
      </c>
      <c r="D910" s="144" t="s">
        <v>998</v>
      </c>
      <c r="E910" s="144">
        <v>0</v>
      </c>
      <c r="F910" s="144">
        <v>0</v>
      </c>
      <c r="G910" s="145">
        <v>0</v>
      </c>
      <c r="H910" s="144">
        <v>250</v>
      </c>
      <c r="I910" s="144">
        <v>1</v>
      </c>
      <c r="J910" s="145">
        <f t="shared" si="157"/>
        <v>4.0000000000000001E-3</v>
      </c>
      <c r="K910" s="144">
        <f t="shared" si="154"/>
        <v>250</v>
      </c>
      <c r="L910" s="144">
        <f t="shared" si="154"/>
        <v>1</v>
      </c>
      <c r="M910" s="145">
        <f t="shared" si="153"/>
        <v>4.0000000000000001E-3</v>
      </c>
      <c r="N910">
        <f t="shared" si="155"/>
        <v>0</v>
      </c>
      <c r="O910">
        <f t="shared" si="156"/>
        <v>0</v>
      </c>
    </row>
    <row r="911" spans="1:15" x14ac:dyDescent="0.2">
      <c r="A911" s="144" t="s">
        <v>84</v>
      </c>
      <c r="B911" s="144" t="s">
        <v>178</v>
      </c>
      <c r="C911" s="144" t="s">
        <v>179</v>
      </c>
      <c r="D911" s="144" t="s">
        <v>999</v>
      </c>
      <c r="E911" s="144">
        <v>0</v>
      </c>
      <c r="F911" s="144">
        <v>0</v>
      </c>
      <c r="G911" s="145">
        <v>0</v>
      </c>
      <c r="H911" s="144">
        <v>251</v>
      </c>
      <c r="I911" s="144">
        <v>1</v>
      </c>
      <c r="J911" s="145">
        <f t="shared" si="157"/>
        <v>3.9840637450199202E-3</v>
      </c>
      <c r="K911" s="144">
        <f t="shared" si="154"/>
        <v>251</v>
      </c>
      <c r="L911" s="144">
        <f t="shared" si="154"/>
        <v>1</v>
      </c>
      <c r="M911" s="145">
        <f t="shared" si="153"/>
        <v>3.9840637450199202E-3</v>
      </c>
      <c r="N911">
        <f t="shared" si="155"/>
        <v>0</v>
      </c>
      <c r="O911">
        <f t="shared" si="156"/>
        <v>0</v>
      </c>
    </row>
    <row r="912" spans="1:15" x14ac:dyDescent="0.2">
      <c r="A912" s="144" t="s">
        <v>76</v>
      </c>
      <c r="B912" s="144" t="s">
        <v>130</v>
      </c>
      <c r="C912" s="144" t="s">
        <v>61</v>
      </c>
      <c r="D912" s="144" t="s">
        <v>1000</v>
      </c>
      <c r="E912" s="144">
        <v>0</v>
      </c>
      <c r="F912" s="144">
        <v>0</v>
      </c>
      <c r="G912" s="145">
        <v>0</v>
      </c>
      <c r="H912" s="144">
        <v>251</v>
      </c>
      <c r="I912" s="144">
        <v>1</v>
      </c>
      <c r="J912" s="145">
        <f t="shared" si="157"/>
        <v>3.9840637450199202E-3</v>
      </c>
      <c r="K912" s="144">
        <f t="shared" si="154"/>
        <v>251</v>
      </c>
      <c r="L912" s="144">
        <f t="shared" si="154"/>
        <v>1</v>
      </c>
      <c r="M912" s="145">
        <f t="shared" si="153"/>
        <v>3.9840637450199202E-3</v>
      </c>
      <c r="N912">
        <f t="shared" si="155"/>
        <v>0</v>
      </c>
      <c r="O912">
        <f t="shared" si="156"/>
        <v>0</v>
      </c>
    </row>
    <row r="913" spans="1:15" x14ac:dyDescent="0.2">
      <c r="A913" s="144" t="s">
        <v>6</v>
      </c>
      <c r="B913" s="144" t="s">
        <v>125</v>
      </c>
      <c r="C913" s="144" t="s">
        <v>37</v>
      </c>
      <c r="D913" s="144" t="s">
        <v>1001</v>
      </c>
      <c r="E913" s="144">
        <v>659</v>
      </c>
      <c r="F913" s="144">
        <v>4</v>
      </c>
      <c r="G913" s="145">
        <f>F913/E913</f>
        <v>6.0698027314112293E-3</v>
      </c>
      <c r="H913" s="144">
        <v>347</v>
      </c>
      <c r="I913" s="144">
        <v>0</v>
      </c>
      <c r="J913" s="145">
        <f t="shared" si="157"/>
        <v>0</v>
      </c>
      <c r="K913" s="144">
        <f t="shared" si="154"/>
        <v>1006</v>
      </c>
      <c r="L913" s="144">
        <f t="shared" si="154"/>
        <v>4</v>
      </c>
      <c r="M913" s="145">
        <f t="shared" si="153"/>
        <v>3.9761431411530811E-3</v>
      </c>
      <c r="N913">
        <f t="shared" si="155"/>
        <v>0</v>
      </c>
      <c r="O913">
        <f t="shared" si="156"/>
        <v>0</v>
      </c>
    </row>
    <row r="914" spans="1:15" x14ac:dyDescent="0.2">
      <c r="A914" s="144" t="s">
        <v>76</v>
      </c>
      <c r="B914" s="144" t="s">
        <v>130</v>
      </c>
      <c r="C914" s="144" t="s">
        <v>75</v>
      </c>
      <c r="D914" s="144" t="s">
        <v>1002</v>
      </c>
      <c r="E914" s="144">
        <v>1464</v>
      </c>
      <c r="F914" s="144">
        <v>6</v>
      </c>
      <c r="G914" s="145">
        <f>F914/E914</f>
        <v>4.0983606557377051E-3</v>
      </c>
      <c r="H914" s="144">
        <v>805</v>
      </c>
      <c r="I914" s="144">
        <v>3</v>
      </c>
      <c r="J914" s="145">
        <f t="shared" si="157"/>
        <v>3.7267080745341614E-3</v>
      </c>
      <c r="K914" s="144">
        <f t="shared" si="154"/>
        <v>2269</v>
      </c>
      <c r="L914" s="144">
        <f t="shared" si="154"/>
        <v>9</v>
      </c>
      <c r="M914" s="145">
        <f t="shared" si="153"/>
        <v>3.9665050683120318E-3</v>
      </c>
      <c r="N914">
        <f t="shared" si="155"/>
        <v>0</v>
      </c>
      <c r="O914">
        <f t="shared" si="156"/>
        <v>0</v>
      </c>
    </row>
    <row r="915" spans="1:15" x14ac:dyDescent="0.2">
      <c r="A915" s="144" t="s">
        <v>20</v>
      </c>
      <c r="B915" s="144" t="s">
        <v>178</v>
      </c>
      <c r="C915" s="144" t="s">
        <v>54</v>
      </c>
      <c r="D915" s="144" t="s">
        <v>1003</v>
      </c>
      <c r="E915" s="144">
        <v>370</v>
      </c>
      <c r="F915" s="144">
        <v>1</v>
      </c>
      <c r="G915" s="145">
        <f>F915/E915</f>
        <v>2.7027027027027029E-3</v>
      </c>
      <c r="H915" s="144">
        <v>135</v>
      </c>
      <c r="I915" s="144">
        <v>1</v>
      </c>
      <c r="J915" s="145">
        <f t="shared" si="157"/>
        <v>7.4074074074074077E-3</v>
      </c>
      <c r="K915" s="144">
        <f t="shared" si="154"/>
        <v>505</v>
      </c>
      <c r="L915" s="144">
        <f t="shared" si="154"/>
        <v>2</v>
      </c>
      <c r="M915" s="145">
        <f t="shared" si="153"/>
        <v>3.9603960396039604E-3</v>
      </c>
      <c r="N915">
        <f t="shared" si="155"/>
        <v>0</v>
      </c>
      <c r="O915">
        <f t="shared" si="156"/>
        <v>0</v>
      </c>
    </row>
    <row r="916" spans="1:15" x14ac:dyDescent="0.2">
      <c r="A916" s="144" t="s">
        <v>39</v>
      </c>
      <c r="B916" s="144" t="s">
        <v>127</v>
      </c>
      <c r="C916" s="144" t="s">
        <v>39</v>
      </c>
      <c r="D916" s="144" t="s">
        <v>1004</v>
      </c>
      <c r="E916" s="144">
        <v>524</v>
      </c>
      <c r="F916" s="144">
        <v>3</v>
      </c>
      <c r="G916" s="145">
        <f>F916/E916</f>
        <v>5.7251908396946565E-3</v>
      </c>
      <c r="H916" s="144">
        <v>235</v>
      </c>
      <c r="I916" s="144">
        <v>0</v>
      </c>
      <c r="J916" s="145">
        <f t="shared" si="157"/>
        <v>0</v>
      </c>
      <c r="K916" s="144">
        <f t="shared" si="154"/>
        <v>759</v>
      </c>
      <c r="L916" s="144">
        <f t="shared" si="154"/>
        <v>3</v>
      </c>
      <c r="M916" s="145">
        <f t="shared" si="153"/>
        <v>3.952569169960474E-3</v>
      </c>
      <c r="N916">
        <f t="shared" si="155"/>
        <v>0</v>
      </c>
      <c r="O916">
        <f t="shared" si="156"/>
        <v>0</v>
      </c>
    </row>
    <row r="917" spans="1:15" x14ac:dyDescent="0.2">
      <c r="A917" s="144" t="s">
        <v>65</v>
      </c>
      <c r="B917" s="144" t="s">
        <v>137</v>
      </c>
      <c r="C917" s="144" t="s">
        <v>73</v>
      </c>
      <c r="D917" s="144" t="s">
        <v>1005</v>
      </c>
      <c r="E917" s="144">
        <v>0</v>
      </c>
      <c r="F917" s="144">
        <v>0</v>
      </c>
      <c r="G917" s="145">
        <v>0</v>
      </c>
      <c r="H917" s="144">
        <v>253</v>
      </c>
      <c r="I917" s="144">
        <v>1</v>
      </c>
      <c r="J917" s="145">
        <f t="shared" si="157"/>
        <v>3.952569169960474E-3</v>
      </c>
      <c r="K917" s="144">
        <f t="shared" si="154"/>
        <v>253</v>
      </c>
      <c r="L917" s="144">
        <f t="shared" si="154"/>
        <v>1</v>
      </c>
      <c r="M917" s="145">
        <f t="shared" si="153"/>
        <v>3.952569169960474E-3</v>
      </c>
      <c r="N917">
        <f t="shared" si="155"/>
        <v>0</v>
      </c>
      <c r="O917">
        <f t="shared" si="156"/>
        <v>0</v>
      </c>
    </row>
    <row r="918" spans="1:15" x14ac:dyDescent="0.2">
      <c r="A918" s="144" t="s">
        <v>39</v>
      </c>
      <c r="B918" s="144" t="s">
        <v>127</v>
      </c>
      <c r="C918" s="144" t="s">
        <v>39</v>
      </c>
      <c r="D918" s="144" t="s">
        <v>1006</v>
      </c>
      <c r="E918" s="144">
        <v>0</v>
      </c>
      <c r="F918" s="144">
        <v>0</v>
      </c>
      <c r="G918" s="145">
        <v>0</v>
      </c>
      <c r="H918" s="144">
        <v>254</v>
      </c>
      <c r="I918" s="144">
        <v>1</v>
      </c>
      <c r="J918" s="145">
        <f t="shared" si="157"/>
        <v>3.937007874015748E-3</v>
      </c>
      <c r="K918" s="144">
        <f t="shared" si="154"/>
        <v>254</v>
      </c>
      <c r="L918" s="144">
        <f t="shared" si="154"/>
        <v>1</v>
      </c>
      <c r="M918" s="145">
        <f t="shared" si="153"/>
        <v>3.937007874015748E-3</v>
      </c>
      <c r="N918">
        <f t="shared" si="155"/>
        <v>0</v>
      </c>
      <c r="O918">
        <f t="shared" si="156"/>
        <v>0</v>
      </c>
    </row>
    <row r="919" spans="1:15" x14ac:dyDescent="0.2">
      <c r="A919" s="144" t="s">
        <v>59</v>
      </c>
      <c r="B919" s="144" t="s">
        <v>130</v>
      </c>
      <c r="C919" s="144" t="s">
        <v>360</v>
      </c>
      <c r="D919" s="144" t="s">
        <v>1007</v>
      </c>
      <c r="E919" s="144">
        <v>349</v>
      </c>
      <c r="F919" s="144">
        <v>2</v>
      </c>
      <c r="G919" s="145">
        <f t="shared" ref="G919:G942" si="158">F919/E919</f>
        <v>5.7306590257879654E-3</v>
      </c>
      <c r="H919" s="144">
        <v>159</v>
      </c>
      <c r="I919" s="144">
        <v>0</v>
      </c>
      <c r="J919" s="145">
        <f t="shared" si="157"/>
        <v>0</v>
      </c>
      <c r="K919" s="144">
        <f t="shared" si="154"/>
        <v>508</v>
      </c>
      <c r="L919" s="144">
        <f t="shared" si="154"/>
        <v>2</v>
      </c>
      <c r="M919" s="145">
        <f t="shared" si="153"/>
        <v>3.937007874015748E-3</v>
      </c>
      <c r="N919">
        <f t="shared" si="155"/>
        <v>0</v>
      </c>
      <c r="O919">
        <f t="shared" si="156"/>
        <v>0</v>
      </c>
    </row>
    <row r="920" spans="1:15" x14ac:dyDescent="0.2">
      <c r="A920" s="144" t="s">
        <v>65</v>
      </c>
      <c r="B920" s="144" t="s">
        <v>137</v>
      </c>
      <c r="C920" s="144" t="s">
        <v>73</v>
      </c>
      <c r="D920" s="144" t="s">
        <v>199</v>
      </c>
      <c r="E920" s="144">
        <v>390</v>
      </c>
      <c r="F920" s="144">
        <v>2</v>
      </c>
      <c r="G920" s="145">
        <f t="shared" si="158"/>
        <v>5.1282051282051282E-3</v>
      </c>
      <c r="H920" s="144">
        <v>119</v>
      </c>
      <c r="I920" s="144">
        <v>0</v>
      </c>
      <c r="J920" s="145">
        <f t="shared" si="157"/>
        <v>0</v>
      </c>
      <c r="K920" s="144">
        <f t="shared" si="154"/>
        <v>509</v>
      </c>
      <c r="L920" s="144">
        <f t="shared" si="154"/>
        <v>2</v>
      </c>
      <c r="M920" s="145">
        <f t="shared" si="153"/>
        <v>3.929273084479371E-3</v>
      </c>
      <c r="N920">
        <f t="shared" si="155"/>
        <v>0</v>
      </c>
      <c r="O920">
        <f t="shared" si="156"/>
        <v>0</v>
      </c>
    </row>
    <row r="921" spans="1:15" x14ac:dyDescent="0.2">
      <c r="A921" s="144" t="s">
        <v>39</v>
      </c>
      <c r="B921" s="144" t="s">
        <v>127</v>
      </c>
      <c r="C921" s="144" t="s">
        <v>78</v>
      </c>
      <c r="D921" s="144" t="s">
        <v>1008</v>
      </c>
      <c r="E921" s="144">
        <v>512</v>
      </c>
      <c r="F921" s="144">
        <v>1</v>
      </c>
      <c r="G921" s="145">
        <f t="shared" si="158"/>
        <v>1.953125E-3</v>
      </c>
      <c r="H921" s="144">
        <v>253</v>
      </c>
      <c r="I921" s="144">
        <v>2</v>
      </c>
      <c r="J921" s="145">
        <f t="shared" si="157"/>
        <v>7.9051383399209481E-3</v>
      </c>
      <c r="K921" s="144">
        <f t="shared" si="154"/>
        <v>765</v>
      </c>
      <c r="L921" s="144">
        <f t="shared" si="154"/>
        <v>3</v>
      </c>
      <c r="M921" s="145">
        <f t="shared" si="153"/>
        <v>3.9215686274509803E-3</v>
      </c>
      <c r="N921">
        <f t="shared" si="155"/>
        <v>0</v>
      </c>
      <c r="O921">
        <f t="shared" si="156"/>
        <v>0</v>
      </c>
    </row>
    <row r="922" spans="1:15" x14ac:dyDescent="0.2">
      <c r="A922" s="144" t="s">
        <v>49</v>
      </c>
      <c r="B922" s="144" t="s">
        <v>137</v>
      </c>
      <c r="C922" s="144" t="s">
        <v>57</v>
      </c>
      <c r="D922" s="144" t="s">
        <v>1009</v>
      </c>
      <c r="E922" s="144">
        <v>255</v>
      </c>
      <c r="F922" s="144">
        <v>1</v>
      </c>
      <c r="G922" s="145">
        <f t="shared" si="158"/>
        <v>3.9215686274509803E-3</v>
      </c>
      <c r="H922" s="144">
        <v>0</v>
      </c>
      <c r="I922" s="144">
        <v>0</v>
      </c>
      <c r="J922" s="145">
        <v>0</v>
      </c>
      <c r="K922" s="144">
        <f t="shared" si="154"/>
        <v>255</v>
      </c>
      <c r="L922" s="144">
        <f t="shared" si="154"/>
        <v>1</v>
      </c>
      <c r="M922" s="145">
        <f t="shared" si="153"/>
        <v>3.9215686274509803E-3</v>
      </c>
      <c r="N922">
        <f t="shared" si="155"/>
        <v>0</v>
      </c>
      <c r="O922">
        <f t="shared" si="156"/>
        <v>0</v>
      </c>
    </row>
    <row r="923" spans="1:15" x14ac:dyDescent="0.2">
      <c r="A923" s="144" t="s">
        <v>76</v>
      </c>
      <c r="B923" s="144" t="s">
        <v>130</v>
      </c>
      <c r="C923" s="144" t="s">
        <v>61</v>
      </c>
      <c r="D923" s="144" t="s">
        <v>1010</v>
      </c>
      <c r="E923" s="144">
        <v>3246</v>
      </c>
      <c r="F923" s="144">
        <v>13</v>
      </c>
      <c r="G923" s="145">
        <f t="shared" si="158"/>
        <v>4.004929143561306E-3</v>
      </c>
      <c r="H923" s="144">
        <v>1092</v>
      </c>
      <c r="I923" s="144">
        <v>4</v>
      </c>
      <c r="J923" s="145">
        <f>I923/H923</f>
        <v>3.663003663003663E-3</v>
      </c>
      <c r="K923" s="144">
        <f t="shared" si="154"/>
        <v>4338</v>
      </c>
      <c r="L923" s="144">
        <f t="shared" si="154"/>
        <v>17</v>
      </c>
      <c r="M923" s="145">
        <f t="shared" si="153"/>
        <v>3.9188566159520516E-3</v>
      </c>
      <c r="N923">
        <f t="shared" si="155"/>
        <v>0</v>
      </c>
      <c r="O923">
        <f t="shared" si="156"/>
        <v>0</v>
      </c>
    </row>
    <row r="924" spans="1:15" x14ac:dyDescent="0.2">
      <c r="A924" s="144" t="s">
        <v>20</v>
      </c>
      <c r="B924" s="144" t="s">
        <v>178</v>
      </c>
      <c r="C924" s="144" t="s">
        <v>42</v>
      </c>
      <c r="D924" s="144" t="s">
        <v>1011</v>
      </c>
      <c r="E924" s="144">
        <v>519</v>
      </c>
      <c r="F924" s="144">
        <v>3</v>
      </c>
      <c r="G924" s="145">
        <f t="shared" si="158"/>
        <v>5.7803468208092483E-3</v>
      </c>
      <c r="H924" s="144">
        <v>247</v>
      </c>
      <c r="I924" s="144">
        <v>0</v>
      </c>
      <c r="J924" s="145">
        <f>I924/H924</f>
        <v>0</v>
      </c>
      <c r="K924" s="144">
        <f t="shared" si="154"/>
        <v>766</v>
      </c>
      <c r="L924" s="144">
        <f t="shared" si="154"/>
        <v>3</v>
      </c>
      <c r="M924" s="145">
        <f t="shared" si="153"/>
        <v>3.9164490861618795E-3</v>
      </c>
      <c r="N924">
        <f t="shared" si="155"/>
        <v>0</v>
      </c>
      <c r="O924">
        <f t="shared" si="156"/>
        <v>0</v>
      </c>
    </row>
    <row r="925" spans="1:15" x14ac:dyDescent="0.2">
      <c r="A925" s="144" t="s">
        <v>40</v>
      </c>
      <c r="B925" s="144" t="s">
        <v>127</v>
      </c>
      <c r="C925" s="144" t="s">
        <v>68</v>
      </c>
      <c r="D925" s="144" t="s">
        <v>1012</v>
      </c>
      <c r="E925" s="144">
        <v>1509</v>
      </c>
      <c r="F925" s="144">
        <v>7</v>
      </c>
      <c r="G925" s="145">
        <f t="shared" si="158"/>
        <v>4.6388336646785953E-3</v>
      </c>
      <c r="H925" s="144">
        <v>535</v>
      </c>
      <c r="I925" s="144">
        <v>1</v>
      </c>
      <c r="J925" s="145">
        <f>I925/H925</f>
        <v>1.869158878504673E-3</v>
      </c>
      <c r="K925" s="144">
        <f t="shared" si="154"/>
        <v>2044</v>
      </c>
      <c r="L925" s="144">
        <f t="shared" si="154"/>
        <v>8</v>
      </c>
      <c r="M925" s="145">
        <f t="shared" si="153"/>
        <v>3.9138943248532287E-3</v>
      </c>
      <c r="N925">
        <f t="shared" si="155"/>
        <v>0</v>
      </c>
      <c r="O925">
        <f t="shared" si="156"/>
        <v>0</v>
      </c>
    </row>
    <row r="926" spans="1:15" x14ac:dyDescent="0.2">
      <c r="A926" s="144" t="s">
        <v>49</v>
      </c>
      <c r="B926" s="144" t="s">
        <v>137</v>
      </c>
      <c r="C926" s="144" t="s">
        <v>74</v>
      </c>
      <c r="D926" s="144" t="s">
        <v>1013</v>
      </c>
      <c r="E926" s="144">
        <v>511</v>
      </c>
      <c r="F926" s="144">
        <v>2</v>
      </c>
      <c r="G926" s="145">
        <f t="shared" si="158"/>
        <v>3.9138943248532287E-3</v>
      </c>
      <c r="H926" s="144">
        <v>0</v>
      </c>
      <c r="I926" s="144">
        <v>0</v>
      </c>
      <c r="J926" s="145">
        <v>0</v>
      </c>
      <c r="K926" s="144">
        <f t="shared" si="154"/>
        <v>511</v>
      </c>
      <c r="L926" s="144">
        <f t="shared" si="154"/>
        <v>2</v>
      </c>
      <c r="M926" s="145">
        <f t="shared" si="153"/>
        <v>3.9138943248532287E-3</v>
      </c>
      <c r="N926">
        <f t="shared" si="155"/>
        <v>0</v>
      </c>
      <c r="O926">
        <f t="shared" si="156"/>
        <v>0</v>
      </c>
    </row>
    <row r="927" spans="1:15" x14ac:dyDescent="0.2">
      <c r="A927" s="144" t="s">
        <v>40</v>
      </c>
      <c r="B927" s="144" t="s">
        <v>127</v>
      </c>
      <c r="C927" s="144" t="s">
        <v>46</v>
      </c>
      <c r="D927" s="144" t="s">
        <v>1014</v>
      </c>
      <c r="E927" s="144">
        <v>487</v>
      </c>
      <c r="F927" s="144">
        <v>0</v>
      </c>
      <c r="G927" s="145">
        <f t="shared" si="158"/>
        <v>0</v>
      </c>
      <c r="H927" s="144">
        <v>281</v>
      </c>
      <c r="I927" s="144">
        <v>3</v>
      </c>
      <c r="J927" s="145">
        <f>I927/H927</f>
        <v>1.0676156583629894E-2</v>
      </c>
      <c r="K927" s="144">
        <f t="shared" si="154"/>
        <v>768</v>
      </c>
      <c r="L927" s="144">
        <f t="shared" si="154"/>
        <v>3</v>
      </c>
      <c r="M927" s="145">
        <f t="shared" si="153"/>
        <v>3.90625E-3</v>
      </c>
      <c r="N927">
        <f t="shared" si="155"/>
        <v>0</v>
      </c>
      <c r="O927">
        <f t="shared" si="156"/>
        <v>0</v>
      </c>
    </row>
    <row r="928" spans="1:15" x14ac:dyDescent="0.2">
      <c r="A928" s="144" t="s">
        <v>20</v>
      </c>
      <c r="B928" s="144" t="s">
        <v>178</v>
      </c>
      <c r="C928" s="144" t="s">
        <v>54</v>
      </c>
      <c r="D928" s="144" t="s">
        <v>1015</v>
      </c>
      <c r="E928" s="144">
        <v>405</v>
      </c>
      <c r="F928" s="144">
        <v>2</v>
      </c>
      <c r="G928" s="145">
        <f t="shared" si="158"/>
        <v>4.9382716049382715E-3</v>
      </c>
      <c r="H928" s="144">
        <v>107</v>
      </c>
      <c r="I928" s="144">
        <v>0</v>
      </c>
      <c r="J928" s="145">
        <f>I928/H928</f>
        <v>0</v>
      </c>
      <c r="K928" s="144">
        <f t="shared" si="154"/>
        <v>512</v>
      </c>
      <c r="L928" s="144">
        <f t="shared" si="154"/>
        <v>2</v>
      </c>
      <c r="M928" s="145">
        <f t="shared" si="153"/>
        <v>3.90625E-3</v>
      </c>
      <c r="N928">
        <f t="shared" si="155"/>
        <v>0</v>
      </c>
      <c r="O928">
        <f t="shared" si="156"/>
        <v>0</v>
      </c>
    </row>
    <row r="929" spans="1:15" x14ac:dyDescent="0.2">
      <c r="A929" s="144" t="s">
        <v>49</v>
      </c>
      <c r="B929" s="144" t="s">
        <v>137</v>
      </c>
      <c r="C929" s="144" t="s">
        <v>41</v>
      </c>
      <c r="D929" s="144" t="s">
        <v>1016</v>
      </c>
      <c r="E929" s="144">
        <v>488</v>
      </c>
      <c r="F929" s="144">
        <v>2</v>
      </c>
      <c r="G929" s="145">
        <f t="shared" si="158"/>
        <v>4.0983606557377051E-3</v>
      </c>
      <c r="H929" s="144">
        <v>283</v>
      </c>
      <c r="I929" s="144">
        <v>1</v>
      </c>
      <c r="J929" s="145">
        <f>I929/H929</f>
        <v>3.5335689045936395E-3</v>
      </c>
      <c r="K929" s="144">
        <f t="shared" si="154"/>
        <v>771</v>
      </c>
      <c r="L929" s="144">
        <f t="shared" si="154"/>
        <v>3</v>
      </c>
      <c r="M929" s="145">
        <f t="shared" si="153"/>
        <v>3.8910505836575876E-3</v>
      </c>
      <c r="N929">
        <f t="shared" si="155"/>
        <v>0</v>
      </c>
      <c r="O929">
        <f t="shared" si="156"/>
        <v>0</v>
      </c>
    </row>
    <row r="930" spans="1:15" x14ac:dyDescent="0.2">
      <c r="A930" s="144" t="s">
        <v>53</v>
      </c>
      <c r="B930" s="144" t="s">
        <v>130</v>
      </c>
      <c r="C930" s="144" t="s">
        <v>53</v>
      </c>
      <c r="D930" s="144" t="s">
        <v>1017</v>
      </c>
      <c r="E930" s="144">
        <v>514</v>
      </c>
      <c r="F930" s="144">
        <v>2</v>
      </c>
      <c r="G930" s="145">
        <f t="shared" si="158"/>
        <v>3.8910505836575876E-3</v>
      </c>
      <c r="H930" s="144">
        <v>0</v>
      </c>
      <c r="I930" s="144">
        <v>0</v>
      </c>
      <c r="J930" s="145">
        <v>0</v>
      </c>
      <c r="K930" s="144">
        <f t="shared" si="154"/>
        <v>514</v>
      </c>
      <c r="L930" s="144">
        <f t="shared" si="154"/>
        <v>2</v>
      </c>
      <c r="M930" s="145">
        <f t="shared" si="153"/>
        <v>3.8910505836575876E-3</v>
      </c>
      <c r="N930">
        <f t="shared" si="155"/>
        <v>0</v>
      </c>
      <c r="O930">
        <f t="shared" si="156"/>
        <v>0</v>
      </c>
    </row>
    <row r="931" spans="1:15" x14ac:dyDescent="0.2">
      <c r="A931" s="144" t="s">
        <v>53</v>
      </c>
      <c r="B931" s="144" t="s">
        <v>130</v>
      </c>
      <c r="C931" s="144" t="s">
        <v>53</v>
      </c>
      <c r="D931" s="144" t="s">
        <v>1018</v>
      </c>
      <c r="E931" s="144">
        <v>790</v>
      </c>
      <c r="F931" s="144">
        <v>3</v>
      </c>
      <c r="G931" s="145">
        <f t="shared" si="158"/>
        <v>3.7974683544303796E-3</v>
      </c>
      <c r="H931" s="144">
        <v>499</v>
      </c>
      <c r="I931" s="144">
        <v>2</v>
      </c>
      <c r="J931" s="145">
        <f t="shared" ref="J931:J944" si="159">I931/H931</f>
        <v>4.0080160320641279E-3</v>
      </c>
      <c r="K931" s="144">
        <f t="shared" si="154"/>
        <v>1289</v>
      </c>
      <c r="L931" s="144">
        <f t="shared" si="154"/>
        <v>5</v>
      </c>
      <c r="M931" s="145">
        <f t="shared" si="153"/>
        <v>3.8789759503491078E-3</v>
      </c>
      <c r="N931">
        <f t="shared" si="155"/>
        <v>0</v>
      </c>
      <c r="O931">
        <f t="shared" si="156"/>
        <v>0</v>
      </c>
    </row>
    <row r="932" spans="1:15" x14ac:dyDescent="0.2">
      <c r="A932" s="144" t="s">
        <v>40</v>
      </c>
      <c r="B932" s="144" t="s">
        <v>125</v>
      </c>
      <c r="C932" s="144" t="s">
        <v>40</v>
      </c>
      <c r="D932" s="144" t="s">
        <v>1019</v>
      </c>
      <c r="E932" s="144">
        <v>360</v>
      </c>
      <c r="F932" s="144">
        <v>2</v>
      </c>
      <c r="G932" s="145">
        <f t="shared" si="158"/>
        <v>5.5555555555555558E-3</v>
      </c>
      <c r="H932" s="144">
        <v>156</v>
      </c>
      <c r="I932" s="144">
        <v>0</v>
      </c>
      <c r="J932" s="145">
        <f t="shared" si="159"/>
        <v>0</v>
      </c>
      <c r="K932" s="144">
        <f t="shared" si="154"/>
        <v>516</v>
      </c>
      <c r="L932" s="144">
        <f t="shared" si="154"/>
        <v>2</v>
      </c>
      <c r="M932" s="145">
        <f t="shared" si="153"/>
        <v>3.875968992248062E-3</v>
      </c>
      <c r="N932">
        <f t="shared" si="155"/>
        <v>0</v>
      </c>
      <c r="O932">
        <f t="shared" si="156"/>
        <v>0</v>
      </c>
    </row>
    <row r="933" spans="1:15" x14ac:dyDescent="0.2">
      <c r="A933" s="144" t="s">
        <v>39</v>
      </c>
      <c r="B933" s="144" t="s">
        <v>127</v>
      </c>
      <c r="C933" s="144" t="s">
        <v>39</v>
      </c>
      <c r="D933" s="144" t="s">
        <v>1020</v>
      </c>
      <c r="E933" s="144">
        <v>565</v>
      </c>
      <c r="F933" s="144">
        <v>2</v>
      </c>
      <c r="G933" s="145">
        <f t="shared" si="158"/>
        <v>3.5398230088495575E-3</v>
      </c>
      <c r="H933" s="144">
        <v>209</v>
      </c>
      <c r="I933" s="144">
        <v>1</v>
      </c>
      <c r="J933" s="145">
        <f t="shared" si="159"/>
        <v>4.7846889952153108E-3</v>
      </c>
      <c r="K933" s="144">
        <f t="shared" si="154"/>
        <v>774</v>
      </c>
      <c r="L933" s="144">
        <f t="shared" si="154"/>
        <v>3</v>
      </c>
      <c r="M933" s="145">
        <f t="shared" si="153"/>
        <v>3.875968992248062E-3</v>
      </c>
      <c r="N933">
        <f t="shared" si="155"/>
        <v>0</v>
      </c>
      <c r="O933">
        <f t="shared" si="156"/>
        <v>0</v>
      </c>
    </row>
    <row r="934" spans="1:15" x14ac:dyDescent="0.2">
      <c r="A934" s="144" t="s">
        <v>84</v>
      </c>
      <c r="B934" s="144" t="s">
        <v>178</v>
      </c>
      <c r="C934" s="144" t="s">
        <v>179</v>
      </c>
      <c r="D934" s="144" t="s">
        <v>1021</v>
      </c>
      <c r="E934" s="144">
        <v>681</v>
      </c>
      <c r="F934" s="144">
        <v>4</v>
      </c>
      <c r="G934" s="145">
        <f t="shared" si="158"/>
        <v>5.8737151248164461E-3</v>
      </c>
      <c r="H934" s="144">
        <v>609</v>
      </c>
      <c r="I934" s="144">
        <v>1</v>
      </c>
      <c r="J934" s="145">
        <f t="shared" si="159"/>
        <v>1.6420361247947454E-3</v>
      </c>
      <c r="K934" s="144">
        <f t="shared" si="154"/>
        <v>1290</v>
      </c>
      <c r="L934" s="144">
        <f t="shared" si="154"/>
        <v>5</v>
      </c>
      <c r="M934" s="145">
        <f t="shared" si="153"/>
        <v>3.875968992248062E-3</v>
      </c>
      <c r="N934">
        <f t="shared" si="155"/>
        <v>0</v>
      </c>
      <c r="O934">
        <f t="shared" si="156"/>
        <v>0</v>
      </c>
    </row>
    <row r="935" spans="1:15" x14ac:dyDescent="0.2">
      <c r="A935" s="144" t="s">
        <v>76</v>
      </c>
      <c r="B935" s="144" t="s">
        <v>130</v>
      </c>
      <c r="C935" s="144" t="s">
        <v>76</v>
      </c>
      <c r="D935" s="144" t="s">
        <v>1022</v>
      </c>
      <c r="E935" s="144">
        <v>387</v>
      </c>
      <c r="F935" s="144">
        <v>2</v>
      </c>
      <c r="G935" s="145">
        <f t="shared" si="158"/>
        <v>5.1679586563307496E-3</v>
      </c>
      <c r="H935" s="144">
        <v>131</v>
      </c>
      <c r="I935" s="144">
        <v>0</v>
      </c>
      <c r="J935" s="145">
        <f t="shared" si="159"/>
        <v>0</v>
      </c>
      <c r="K935" s="144">
        <f t="shared" si="154"/>
        <v>518</v>
      </c>
      <c r="L935" s="144">
        <f t="shared" si="154"/>
        <v>2</v>
      </c>
      <c r="M935" s="145">
        <f t="shared" si="153"/>
        <v>3.8610038610038611E-3</v>
      </c>
      <c r="N935">
        <f t="shared" si="155"/>
        <v>0</v>
      </c>
      <c r="O935">
        <f t="shared" si="156"/>
        <v>0</v>
      </c>
    </row>
    <row r="936" spans="1:15" x14ac:dyDescent="0.2">
      <c r="A936" s="144" t="s">
        <v>40</v>
      </c>
      <c r="B936" s="144" t="s">
        <v>127</v>
      </c>
      <c r="C936" s="144" t="s">
        <v>46</v>
      </c>
      <c r="D936" s="144" t="s">
        <v>1023</v>
      </c>
      <c r="E936" s="144">
        <v>413</v>
      </c>
      <c r="F936" s="144">
        <v>1</v>
      </c>
      <c r="G936" s="145">
        <f t="shared" si="158"/>
        <v>2.4213075060532689E-3</v>
      </c>
      <c r="H936" s="144">
        <v>107</v>
      </c>
      <c r="I936" s="144">
        <v>1</v>
      </c>
      <c r="J936" s="145">
        <f t="shared" si="159"/>
        <v>9.3457943925233638E-3</v>
      </c>
      <c r="K936" s="144">
        <f t="shared" si="154"/>
        <v>520</v>
      </c>
      <c r="L936" s="144">
        <f t="shared" si="154"/>
        <v>2</v>
      </c>
      <c r="M936" s="145">
        <f t="shared" si="153"/>
        <v>3.8461538461538464E-3</v>
      </c>
      <c r="N936">
        <f t="shared" si="155"/>
        <v>0</v>
      </c>
      <c r="O936">
        <f t="shared" si="156"/>
        <v>0</v>
      </c>
    </row>
    <row r="937" spans="1:15" x14ac:dyDescent="0.2">
      <c r="A937" s="144" t="s">
        <v>76</v>
      </c>
      <c r="B937" s="144" t="s">
        <v>130</v>
      </c>
      <c r="C937" s="144" t="s">
        <v>61</v>
      </c>
      <c r="D937" s="144" t="s">
        <v>1024</v>
      </c>
      <c r="E937" s="144">
        <v>575</v>
      </c>
      <c r="F937" s="144">
        <v>2</v>
      </c>
      <c r="G937" s="145">
        <f t="shared" si="158"/>
        <v>3.4782608695652175E-3</v>
      </c>
      <c r="H937" s="144">
        <v>205</v>
      </c>
      <c r="I937" s="144">
        <v>1</v>
      </c>
      <c r="J937" s="145">
        <f t="shared" si="159"/>
        <v>4.8780487804878049E-3</v>
      </c>
      <c r="K937" s="144">
        <f t="shared" si="154"/>
        <v>780</v>
      </c>
      <c r="L937" s="144">
        <f t="shared" si="154"/>
        <v>3</v>
      </c>
      <c r="M937" s="145">
        <f t="shared" si="153"/>
        <v>3.8461538461538464E-3</v>
      </c>
      <c r="N937">
        <f t="shared" si="155"/>
        <v>0</v>
      </c>
      <c r="O937">
        <f t="shared" si="156"/>
        <v>0</v>
      </c>
    </row>
    <row r="938" spans="1:15" x14ac:dyDescent="0.2">
      <c r="A938" s="144" t="s">
        <v>20</v>
      </c>
      <c r="B938" s="144" t="s">
        <v>178</v>
      </c>
      <c r="C938" s="144" t="s">
        <v>54</v>
      </c>
      <c r="D938" s="144" t="s">
        <v>1025</v>
      </c>
      <c r="E938" s="144">
        <v>4145</v>
      </c>
      <c r="F938" s="144">
        <v>17</v>
      </c>
      <c r="G938" s="145">
        <f t="shared" si="158"/>
        <v>4.101326899879373E-3</v>
      </c>
      <c r="H938" s="144">
        <v>2098</v>
      </c>
      <c r="I938" s="144">
        <v>7</v>
      </c>
      <c r="J938" s="145">
        <f t="shared" si="159"/>
        <v>3.3365109628217351E-3</v>
      </c>
      <c r="K938" s="144">
        <f t="shared" si="154"/>
        <v>6243</v>
      </c>
      <c r="L938" s="144">
        <f t="shared" si="154"/>
        <v>24</v>
      </c>
      <c r="M938" s="145">
        <f t="shared" si="153"/>
        <v>3.8443056222969728E-3</v>
      </c>
      <c r="N938">
        <f t="shared" si="155"/>
        <v>0</v>
      </c>
      <c r="O938">
        <f t="shared" si="156"/>
        <v>0</v>
      </c>
    </row>
    <row r="939" spans="1:15" x14ac:dyDescent="0.2">
      <c r="A939" s="144" t="s">
        <v>76</v>
      </c>
      <c r="B939" s="144" t="s">
        <v>130</v>
      </c>
      <c r="C939" s="144" t="s">
        <v>76</v>
      </c>
      <c r="D939" s="144" t="s">
        <v>1026</v>
      </c>
      <c r="E939" s="144">
        <v>709</v>
      </c>
      <c r="F939" s="144">
        <v>4</v>
      </c>
      <c r="G939" s="145">
        <f t="shared" si="158"/>
        <v>5.6417489421720732E-3</v>
      </c>
      <c r="H939" s="144">
        <v>332</v>
      </c>
      <c r="I939" s="144">
        <v>0</v>
      </c>
      <c r="J939" s="145">
        <f t="shared" si="159"/>
        <v>0</v>
      </c>
      <c r="K939" s="144">
        <f t="shared" si="154"/>
        <v>1041</v>
      </c>
      <c r="L939" s="144">
        <f t="shared" si="154"/>
        <v>4</v>
      </c>
      <c r="M939" s="145">
        <f t="shared" si="153"/>
        <v>3.8424591738712775E-3</v>
      </c>
      <c r="N939">
        <f t="shared" si="155"/>
        <v>0</v>
      </c>
      <c r="O939">
        <f t="shared" si="156"/>
        <v>0</v>
      </c>
    </row>
    <row r="940" spans="1:15" x14ac:dyDescent="0.2">
      <c r="A940" s="144" t="s">
        <v>49</v>
      </c>
      <c r="B940" s="144" t="s">
        <v>137</v>
      </c>
      <c r="C940" s="144" t="s">
        <v>50</v>
      </c>
      <c r="D940" s="144" t="s">
        <v>1027</v>
      </c>
      <c r="E940" s="144">
        <v>388</v>
      </c>
      <c r="F940" s="144">
        <v>0</v>
      </c>
      <c r="G940" s="145">
        <f t="shared" si="158"/>
        <v>0</v>
      </c>
      <c r="H940" s="144">
        <v>133</v>
      </c>
      <c r="I940" s="144">
        <v>2</v>
      </c>
      <c r="J940" s="145">
        <f t="shared" si="159"/>
        <v>1.5037593984962405E-2</v>
      </c>
      <c r="K940" s="144">
        <f t="shared" si="154"/>
        <v>521</v>
      </c>
      <c r="L940" s="144">
        <f t="shared" si="154"/>
        <v>2</v>
      </c>
      <c r="M940" s="145">
        <f t="shared" si="153"/>
        <v>3.838771593090211E-3</v>
      </c>
      <c r="N940">
        <f t="shared" si="155"/>
        <v>0</v>
      </c>
      <c r="O940">
        <f t="shared" si="156"/>
        <v>0</v>
      </c>
    </row>
    <row r="941" spans="1:15" x14ac:dyDescent="0.2">
      <c r="A941" s="144" t="s">
        <v>84</v>
      </c>
      <c r="B941" s="144" t="s">
        <v>178</v>
      </c>
      <c r="C941" s="144" t="s">
        <v>179</v>
      </c>
      <c r="D941" s="144" t="s">
        <v>1028</v>
      </c>
      <c r="E941" s="144">
        <v>6554</v>
      </c>
      <c r="F941" s="144">
        <v>26</v>
      </c>
      <c r="G941" s="145">
        <f t="shared" si="158"/>
        <v>3.9670430271589868E-3</v>
      </c>
      <c r="H941" s="144">
        <v>6219</v>
      </c>
      <c r="I941" s="144">
        <v>23</v>
      </c>
      <c r="J941" s="145">
        <f t="shared" si="159"/>
        <v>3.6983437851744651E-3</v>
      </c>
      <c r="K941" s="144">
        <f t="shared" si="154"/>
        <v>12773</v>
      </c>
      <c r="L941" s="144">
        <f t="shared" si="154"/>
        <v>49</v>
      </c>
      <c r="M941" s="145">
        <f t="shared" si="153"/>
        <v>3.836217020277147E-3</v>
      </c>
      <c r="N941">
        <f t="shared" si="155"/>
        <v>0</v>
      </c>
      <c r="O941">
        <f t="shared" si="156"/>
        <v>0</v>
      </c>
    </row>
    <row r="942" spans="1:15" x14ac:dyDescent="0.2">
      <c r="A942" s="144" t="s">
        <v>65</v>
      </c>
      <c r="B942" s="144" t="s">
        <v>142</v>
      </c>
      <c r="C942" s="144" t="s">
        <v>65</v>
      </c>
      <c r="D942" s="144" t="s">
        <v>1029</v>
      </c>
      <c r="E942" s="144">
        <v>412</v>
      </c>
      <c r="F942" s="144">
        <v>2</v>
      </c>
      <c r="G942" s="145">
        <f t="shared" si="158"/>
        <v>4.8543689320388345E-3</v>
      </c>
      <c r="H942" s="144">
        <v>110</v>
      </c>
      <c r="I942" s="144">
        <v>0</v>
      </c>
      <c r="J942" s="145">
        <f t="shared" si="159"/>
        <v>0</v>
      </c>
      <c r="K942" s="144">
        <f t="shared" si="154"/>
        <v>522</v>
      </c>
      <c r="L942" s="144">
        <f t="shared" si="154"/>
        <v>2</v>
      </c>
      <c r="M942" s="145">
        <f t="shared" si="153"/>
        <v>3.8314176245210726E-3</v>
      </c>
      <c r="N942">
        <f t="shared" si="155"/>
        <v>0</v>
      </c>
      <c r="O942">
        <f t="shared" si="156"/>
        <v>0</v>
      </c>
    </row>
    <row r="943" spans="1:15" x14ac:dyDescent="0.2">
      <c r="A943" s="144" t="s">
        <v>49</v>
      </c>
      <c r="B943" s="144" t="s">
        <v>137</v>
      </c>
      <c r="C943" s="144" t="s">
        <v>57</v>
      </c>
      <c r="D943" s="144" t="s">
        <v>1030</v>
      </c>
      <c r="E943" s="144">
        <v>0</v>
      </c>
      <c r="F943" s="144">
        <v>0</v>
      </c>
      <c r="G943" s="145">
        <v>0</v>
      </c>
      <c r="H943" s="144">
        <v>261</v>
      </c>
      <c r="I943" s="144">
        <v>1</v>
      </c>
      <c r="J943" s="145">
        <f t="shared" si="159"/>
        <v>3.8314176245210726E-3</v>
      </c>
      <c r="K943" s="144">
        <f t="shared" si="154"/>
        <v>261</v>
      </c>
      <c r="L943" s="144">
        <f t="shared" si="154"/>
        <v>1</v>
      </c>
      <c r="M943" s="145">
        <f t="shared" si="153"/>
        <v>3.8314176245210726E-3</v>
      </c>
      <c r="N943">
        <f t="shared" si="155"/>
        <v>0</v>
      </c>
      <c r="O943">
        <f t="shared" si="156"/>
        <v>0</v>
      </c>
    </row>
    <row r="944" spans="1:15" x14ac:dyDescent="0.2">
      <c r="A944" s="144" t="s">
        <v>6</v>
      </c>
      <c r="B944" s="144" t="s">
        <v>125</v>
      </c>
      <c r="C944" s="144" t="s">
        <v>58</v>
      </c>
      <c r="D944" s="144" t="s">
        <v>1031</v>
      </c>
      <c r="E944" s="144">
        <v>411</v>
      </c>
      <c r="F944" s="144">
        <v>2</v>
      </c>
      <c r="G944" s="145">
        <f t="shared" ref="G944:G951" si="160">F944/E944</f>
        <v>4.8661800486618006E-3</v>
      </c>
      <c r="H944" s="144">
        <v>112</v>
      </c>
      <c r="I944" s="144">
        <v>0</v>
      </c>
      <c r="J944" s="145">
        <f t="shared" si="159"/>
        <v>0</v>
      </c>
      <c r="K944" s="144">
        <f t="shared" si="154"/>
        <v>523</v>
      </c>
      <c r="L944" s="144">
        <f t="shared" si="154"/>
        <v>2</v>
      </c>
      <c r="M944" s="145">
        <f t="shared" si="153"/>
        <v>3.8240917782026767E-3</v>
      </c>
      <c r="N944">
        <f t="shared" si="155"/>
        <v>0</v>
      </c>
      <c r="O944">
        <f t="shared" si="156"/>
        <v>0</v>
      </c>
    </row>
    <row r="945" spans="1:15" x14ac:dyDescent="0.2">
      <c r="A945" s="144" t="s">
        <v>39</v>
      </c>
      <c r="B945" s="144" t="s">
        <v>127</v>
      </c>
      <c r="C945" s="144" t="s">
        <v>56</v>
      </c>
      <c r="D945" s="144" t="s">
        <v>1032</v>
      </c>
      <c r="E945" s="144">
        <v>262</v>
      </c>
      <c r="F945" s="144">
        <v>1</v>
      </c>
      <c r="G945" s="145">
        <f t="shared" si="160"/>
        <v>3.8167938931297708E-3</v>
      </c>
      <c r="H945" s="144">
        <v>0</v>
      </c>
      <c r="I945" s="144">
        <v>0</v>
      </c>
      <c r="J945" s="145">
        <v>0</v>
      </c>
      <c r="K945" s="144">
        <f t="shared" si="154"/>
        <v>262</v>
      </c>
      <c r="L945" s="144">
        <f t="shared" si="154"/>
        <v>1</v>
      </c>
      <c r="M945" s="145">
        <f t="shared" si="153"/>
        <v>3.8167938931297708E-3</v>
      </c>
      <c r="N945">
        <f t="shared" si="155"/>
        <v>0</v>
      </c>
      <c r="O945">
        <f t="shared" si="156"/>
        <v>0</v>
      </c>
    </row>
    <row r="946" spans="1:15" x14ac:dyDescent="0.2">
      <c r="A946" s="144" t="s">
        <v>65</v>
      </c>
      <c r="B946" s="144" t="s">
        <v>142</v>
      </c>
      <c r="C946" s="144" t="s">
        <v>65</v>
      </c>
      <c r="D946" s="144" t="s">
        <v>1033</v>
      </c>
      <c r="E946" s="144">
        <v>830</v>
      </c>
      <c r="F946" s="144">
        <v>2</v>
      </c>
      <c r="G946" s="145">
        <f t="shared" si="160"/>
        <v>2.4096385542168677E-3</v>
      </c>
      <c r="H946" s="144">
        <v>222</v>
      </c>
      <c r="I946" s="144">
        <v>2</v>
      </c>
      <c r="J946" s="145">
        <f>I946/H946</f>
        <v>9.0090090090090089E-3</v>
      </c>
      <c r="K946" s="144">
        <f t="shared" si="154"/>
        <v>1052</v>
      </c>
      <c r="L946" s="144">
        <f t="shared" si="154"/>
        <v>4</v>
      </c>
      <c r="M946" s="145">
        <f t="shared" si="153"/>
        <v>3.8022813688212928E-3</v>
      </c>
      <c r="N946">
        <f t="shared" si="155"/>
        <v>0</v>
      </c>
      <c r="O946">
        <f t="shared" si="156"/>
        <v>0</v>
      </c>
    </row>
    <row r="947" spans="1:15" x14ac:dyDescent="0.2">
      <c r="A947" s="144" t="s">
        <v>65</v>
      </c>
      <c r="B947" s="144" t="s">
        <v>137</v>
      </c>
      <c r="C947" s="144" t="s">
        <v>71</v>
      </c>
      <c r="D947" s="144" t="s">
        <v>1034</v>
      </c>
      <c r="E947" s="144">
        <v>528</v>
      </c>
      <c r="F947" s="144">
        <v>2</v>
      </c>
      <c r="G947" s="145">
        <f t="shared" si="160"/>
        <v>3.787878787878788E-3</v>
      </c>
      <c r="H947" s="144">
        <v>0</v>
      </c>
      <c r="I947" s="144">
        <v>0</v>
      </c>
      <c r="J947" s="145">
        <v>0</v>
      </c>
      <c r="K947" s="144">
        <f t="shared" si="154"/>
        <v>528</v>
      </c>
      <c r="L947" s="144">
        <f t="shared" si="154"/>
        <v>2</v>
      </c>
      <c r="M947" s="145">
        <f t="shared" si="153"/>
        <v>3.787878787878788E-3</v>
      </c>
      <c r="N947">
        <f t="shared" si="155"/>
        <v>0</v>
      </c>
      <c r="O947">
        <f t="shared" si="156"/>
        <v>0</v>
      </c>
    </row>
    <row r="948" spans="1:15" x14ac:dyDescent="0.2">
      <c r="A948" s="144" t="s">
        <v>53</v>
      </c>
      <c r="B948" s="144" t="s">
        <v>130</v>
      </c>
      <c r="C948" s="144" t="s">
        <v>53</v>
      </c>
      <c r="D948" s="144" t="s">
        <v>1035</v>
      </c>
      <c r="E948" s="144">
        <v>555</v>
      </c>
      <c r="F948" s="144">
        <v>2</v>
      </c>
      <c r="G948" s="145">
        <f t="shared" si="160"/>
        <v>3.6036036036036037E-3</v>
      </c>
      <c r="H948" s="144">
        <v>241</v>
      </c>
      <c r="I948" s="144">
        <v>1</v>
      </c>
      <c r="J948" s="145">
        <f>I948/H948</f>
        <v>4.1493775933609959E-3</v>
      </c>
      <c r="K948" s="144">
        <f t="shared" si="154"/>
        <v>796</v>
      </c>
      <c r="L948" s="144">
        <f t="shared" si="154"/>
        <v>3</v>
      </c>
      <c r="M948" s="145">
        <f t="shared" si="153"/>
        <v>3.7688442211055275E-3</v>
      </c>
      <c r="N948">
        <f t="shared" si="155"/>
        <v>0</v>
      </c>
      <c r="O948">
        <f t="shared" si="156"/>
        <v>0</v>
      </c>
    </row>
    <row r="949" spans="1:15" x14ac:dyDescent="0.2">
      <c r="A949" s="144" t="s">
        <v>40</v>
      </c>
      <c r="B949" s="144" t="s">
        <v>125</v>
      </c>
      <c r="C949" s="144" t="s">
        <v>45</v>
      </c>
      <c r="D949" s="144" t="s">
        <v>1036</v>
      </c>
      <c r="E949" s="144">
        <v>386</v>
      </c>
      <c r="F949" s="144">
        <v>1</v>
      </c>
      <c r="G949" s="145">
        <f t="shared" si="160"/>
        <v>2.5906735751295338E-3</v>
      </c>
      <c r="H949" s="144">
        <v>145</v>
      </c>
      <c r="I949" s="144">
        <v>1</v>
      </c>
      <c r="J949" s="145">
        <f>I949/H949</f>
        <v>6.8965517241379309E-3</v>
      </c>
      <c r="K949" s="144">
        <f t="shared" si="154"/>
        <v>531</v>
      </c>
      <c r="L949" s="144">
        <f t="shared" si="154"/>
        <v>2</v>
      </c>
      <c r="M949" s="145">
        <f t="shared" si="153"/>
        <v>3.766478342749529E-3</v>
      </c>
      <c r="N949">
        <f t="shared" si="155"/>
        <v>0</v>
      </c>
      <c r="O949">
        <f t="shared" si="156"/>
        <v>0</v>
      </c>
    </row>
    <row r="950" spans="1:15" x14ac:dyDescent="0.2">
      <c r="A950" s="144" t="s">
        <v>59</v>
      </c>
      <c r="B950" s="144" t="s">
        <v>130</v>
      </c>
      <c r="C950" s="144" t="s">
        <v>67</v>
      </c>
      <c r="D950" s="144" t="s">
        <v>1037</v>
      </c>
      <c r="E950" s="144">
        <v>1569</v>
      </c>
      <c r="F950" s="144">
        <v>5</v>
      </c>
      <c r="G950" s="145">
        <f t="shared" si="160"/>
        <v>3.1867431485022306E-3</v>
      </c>
      <c r="H950" s="144">
        <v>559</v>
      </c>
      <c r="I950" s="144">
        <v>3</v>
      </c>
      <c r="J950" s="145">
        <f>I950/H950</f>
        <v>5.3667262969588547E-3</v>
      </c>
      <c r="K950" s="144">
        <f t="shared" si="154"/>
        <v>2128</v>
      </c>
      <c r="L950" s="144">
        <f t="shared" si="154"/>
        <v>8</v>
      </c>
      <c r="M950" s="145">
        <f t="shared" si="153"/>
        <v>3.7593984962406013E-3</v>
      </c>
      <c r="N950">
        <f t="shared" si="155"/>
        <v>0</v>
      </c>
      <c r="O950">
        <f t="shared" si="156"/>
        <v>0</v>
      </c>
    </row>
    <row r="951" spans="1:15" x14ac:dyDescent="0.2">
      <c r="A951" s="144" t="s">
        <v>20</v>
      </c>
      <c r="B951" s="144" t="s">
        <v>178</v>
      </c>
      <c r="C951" s="144" t="s">
        <v>54</v>
      </c>
      <c r="D951" s="144" t="s">
        <v>1038</v>
      </c>
      <c r="E951" s="144">
        <v>533</v>
      </c>
      <c r="F951" s="144">
        <v>2</v>
      </c>
      <c r="G951" s="145">
        <f t="shared" si="160"/>
        <v>3.7523452157598499E-3</v>
      </c>
      <c r="H951" s="144">
        <v>0</v>
      </c>
      <c r="I951" s="144">
        <v>0</v>
      </c>
      <c r="J951" s="145">
        <v>0</v>
      </c>
      <c r="K951" s="144">
        <f t="shared" si="154"/>
        <v>533</v>
      </c>
      <c r="L951" s="144">
        <f t="shared" si="154"/>
        <v>2</v>
      </c>
      <c r="M951" s="145">
        <f t="shared" si="153"/>
        <v>3.7523452157598499E-3</v>
      </c>
      <c r="N951">
        <f t="shared" si="155"/>
        <v>0</v>
      </c>
      <c r="O951">
        <f t="shared" si="156"/>
        <v>0</v>
      </c>
    </row>
    <row r="952" spans="1:15" x14ac:dyDescent="0.2">
      <c r="A952" s="144" t="s">
        <v>39</v>
      </c>
      <c r="B952" s="144" t="s">
        <v>127</v>
      </c>
      <c r="C952" s="144" t="s">
        <v>78</v>
      </c>
      <c r="D952" s="144" t="s">
        <v>1039</v>
      </c>
      <c r="E952" s="144">
        <v>0</v>
      </c>
      <c r="F952" s="144">
        <v>0</v>
      </c>
      <c r="G952" s="145">
        <v>0</v>
      </c>
      <c r="H952" s="144">
        <v>267</v>
      </c>
      <c r="I952" s="144">
        <v>1</v>
      </c>
      <c r="J952" s="145">
        <f>I952/H952</f>
        <v>3.7453183520599251E-3</v>
      </c>
      <c r="K952" s="144">
        <f t="shared" si="154"/>
        <v>267</v>
      </c>
      <c r="L952" s="144">
        <f t="shared" si="154"/>
        <v>1</v>
      </c>
      <c r="M952" s="145">
        <f t="shared" si="153"/>
        <v>3.7453183520599251E-3</v>
      </c>
      <c r="N952">
        <f t="shared" si="155"/>
        <v>0</v>
      </c>
      <c r="O952">
        <f t="shared" si="156"/>
        <v>0</v>
      </c>
    </row>
    <row r="953" spans="1:15" x14ac:dyDescent="0.2">
      <c r="A953" s="144" t="s">
        <v>84</v>
      </c>
      <c r="B953" s="144" t="s">
        <v>178</v>
      </c>
      <c r="C953" s="144" t="s">
        <v>179</v>
      </c>
      <c r="D953" s="144" t="s">
        <v>1040</v>
      </c>
      <c r="E953" s="144">
        <v>0</v>
      </c>
      <c r="F953" s="144">
        <v>0</v>
      </c>
      <c r="G953" s="145">
        <v>0</v>
      </c>
      <c r="H953" s="144">
        <v>534</v>
      </c>
      <c r="I953" s="144">
        <v>2</v>
      </c>
      <c r="J953" s="145">
        <f>I953/H953</f>
        <v>3.7453183520599251E-3</v>
      </c>
      <c r="K953" s="144">
        <f t="shared" si="154"/>
        <v>534</v>
      </c>
      <c r="L953" s="144">
        <f t="shared" si="154"/>
        <v>2</v>
      </c>
      <c r="M953" s="145">
        <f t="shared" si="153"/>
        <v>3.7453183520599251E-3</v>
      </c>
      <c r="N953">
        <f t="shared" si="155"/>
        <v>0</v>
      </c>
      <c r="O953">
        <f t="shared" si="156"/>
        <v>0</v>
      </c>
    </row>
    <row r="954" spans="1:15" x14ac:dyDescent="0.2">
      <c r="A954" s="144" t="s">
        <v>6</v>
      </c>
      <c r="B954" s="144" t="s">
        <v>125</v>
      </c>
      <c r="C954" s="144" t="s">
        <v>37</v>
      </c>
      <c r="D954" s="144" t="s">
        <v>37</v>
      </c>
      <c r="E954" s="144">
        <v>2559</v>
      </c>
      <c r="F954" s="144">
        <v>9</v>
      </c>
      <c r="G954" s="145">
        <f t="shared" ref="G954:G975" si="161">F954/E954</f>
        <v>3.5169988276670576E-3</v>
      </c>
      <c r="H954" s="144">
        <v>925</v>
      </c>
      <c r="I954" s="144">
        <v>4</v>
      </c>
      <c r="J954" s="145">
        <f>I954/H954</f>
        <v>4.3243243243243244E-3</v>
      </c>
      <c r="K954" s="144">
        <f t="shared" si="154"/>
        <v>3484</v>
      </c>
      <c r="L954" s="144">
        <f t="shared" si="154"/>
        <v>13</v>
      </c>
      <c r="M954" s="145">
        <f t="shared" si="153"/>
        <v>3.7313432835820895E-3</v>
      </c>
      <c r="N954">
        <f t="shared" si="155"/>
        <v>0</v>
      </c>
      <c r="O954">
        <f t="shared" si="156"/>
        <v>0</v>
      </c>
    </row>
    <row r="955" spans="1:15" x14ac:dyDescent="0.2">
      <c r="A955" s="144" t="s">
        <v>39</v>
      </c>
      <c r="B955" s="144" t="s">
        <v>127</v>
      </c>
      <c r="C955" s="144" t="s">
        <v>64</v>
      </c>
      <c r="D955" s="144" t="s">
        <v>1041</v>
      </c>
      <c r="E955" s="144">
        <v>268</v>
      </c>
      <c r="F955" s="144">
        <v>1</v>
      </c>
      <c r="G955" s="145">
        <f t="shared" si="161"/>
        <v>3.7313432835820895E-3</v>
      </c>
      <c r="H955" s="144">
        <v>0</v>
      </c>
      <c r="I955" s="144">
        <v>0</v>
      </c>
      <c r="J955" s="145">
        <v>0</v>
      </c>
      <c r="K955" s="144">
        <f t="shared" si="154"/>
        <v>268</v>
      </c>
      <c r="L955" s="144">
        <f t="shared" si="154"/>
        <v>1</v>
      </c>
      <c r="M955" s="145">
        <f t="shared" si="153"/>
        <v>3.7313432835820895E-3</v>
      </c>
      <c r="N955">
        <f t="shared" si="155"/>
        <v>0</v>
      </c>
      <c r="O955">
        <f t="shared" si="156"/>
        <v>0</v>
      </c>
    </row>
    <row r="956" spans="1:15" x14ac:dyDescent="0.2">
      <c r="A956" s="144" t="s">
        <v>53</v>
      </c>
      <c r="B956" s="144" t="s">
        <v>130</v>
      </c>
      <c r="C956" s="144" t="s">
        <v>53</v>
      </c>
      <c r="D956" s="144" t="s">
        <v>1042</v>
      </c>
      <c r="E956" s="144">
        <v>591</v>
      </c>
      <c r="F956" s="144">
        <v>3</v>
      </c>
      <c r="G956" s="145">
        <f t="shared" si="161"/>
        <v>5.076142131979695E-3</v>
      </c>
      <c r="H956" s="144">
        <v>213</v>
      </c>
      <c r="I956" s="144">
        <v>0</v>
      </c>
      <c r="J956" s="145">
        <f t="shared" ref="J956:J964" si="162">I956/H956</f>
        <v>0</v>
      </c>
      <c r="K956" s="144">
        <f t="shared" si="154"/>
        <v>804</v>
      </c>
      <c r="L956" s="144">
        <f t="shared" si="154"/>
        <v>3</v>
      </c>
      <c r="M956" s="145">
        <f t="shared" si="153"/>
        <v>3.7313432835820895E-3</v>
      </c>
      <c r="N956">
        <f t="shared" si="155"/>
        <v>0</v>
      </c>
      <c r="O956">
        <f t="shared" si="156"/>
        <v>0</v>
      </c>
    </row>
    <row r="957" spans="1:15" x14ac:dyDescent="0.2">
      <c r="A957" s="144" t="s">
        <v>65</v>
      </c>
      <c r="B957" s="144" t="s">
        <v>137</v>
      </c>
      <c r="C957" s="144" t="s">
        <v>73</v>
      </c>
      <c r="D957" s="144" t="s">
        <v>1043</v>
      </c>
      <c r="E957" s="144">
        <v>422</v>
      </c>
      <c r="F957" s="144">
        <v>2</v>
      </c>
      <c r="G957" s="145">
        <f t="shared" si="161"/>
        <v>4.7393364928909956E-3</v>
      </c>
      <c r="H957" s="144">
        <v>117</v>
      </c>
      <c r="I957" s="144">
        <v>0</v>
      </c>
      <c r="J957" s="145">
        <f t="shared" si="162"/>
        <v>0</v>
      </c>
      <c r="K957" s="144">
        <f t="shared" si="154"/>
        <v>539</v>
      </c>
      <c r="L957" s="144">
        <f t="shared" si="154"/>
        <v>2</v>
      </c>
      <c r="M957" s="145">
        <f t="shared" si="153"/>
        <v>3.7105751391465678E-3</v>
      </c>
      <c r="N957">
        <f t="shared" si="155"/>
        <v>0</v>
      </c>
      <c r="O957">
        <f t="shared" si="156"/>
        <v>0</v>
      </c>
    </row>
    <row r="958" spans="1:15" x14ac:dyDescent="0.2">
      <c r="A958" s="144" t="s">
        <v>76</v>
      </c>
      <c r="B958" s="144" t="s">
        <v>130</v>
      </c>
      <c r="C958" s="144" t="s">
        <v>75</v>
      </c>
      <c r="D958" s="144" t="s">
        <v>1044</v>
      </c>
      <c r="E958" s="144">
        <v>429</v>
      </c>
      <c r="F958" s="144">
        <v>2</v>
      </c>
      <c r="G958" s="145">
        <f t="shared" si="161"/>
        <v>4.662004662004662E-3</v>
      </c>
      <c r="H958" s="144">
        <v>110</v>
      </c>
      <c r="I958" s="144">
        <v>0</v>
      </c>
      <c r="J958" s="145">
        <f t="shared" si="162"/>
        <v>0</v>
      </c>
      <c r="K958" s="144">
        <f t="shared" si="154"/>
        <v>539</v>
      </c>
      <c r="L958" s="144">
        <f t="shared" si="154"/>
        <v>2</v>
      </c>
      <c r="M958" s="145">
        <f t="shared" si="153"/>
        <v>3.7105751391465678E-3</v>
      </c>
      <c r="N958">
        <f t="shared" si="155"/>
        <v>0</v>
      </c>
      <c r="O958">
        <f t="shared" si="156"/>
        <v>0</v>
      </c>
    </row>
    <row r="959" spans="1:15" x14ac:dyDescent="0.2">
      <c r="A959" s="144" t="s">
        <v>36</v>
      </c>
      <c r="B959" s="144" t="s">
        <v>214</v>
      </c>
      <c r="C959" s="144" t="s">
        <v>47</v>
      </c>
      <c r="D959" s="144" t="s">
        <v>1045</v>
      </c>
      <c r="E959" s="144">
        <v>713</v>
      </c>
      <c r="F959" s="144">
        <v>2</v>
      </c>
      <c r="G959" s="145">
        <f t="shared" si="161"/>
        <v>2.8050490883590462E-3</v>
      </c>
      <c r="H959" s="144">
        <v>370</v>
      </c>
      <c r="I959" s="144">
        <v>2</v>
      </c>
      <c r="J959" s="145">
        <f t="shared" si="162"/>
        <v>5.4054054054054057E-3</v>
      </c>
      <c r="K959" s="144">
        <f t="shared" si="154"/>
        <v>1083</v>
      </c>
      <c r="L959" s="144">
        <f t="shared" si="154"/>
        <v>4</v>
      </c>
      <c r="M959" s="145">
        <f t="shared" si="153"/>
        <v>3.6934441366574329E-3</v>
      </c>
      <c r="N959">
        <f t="shared" si="155"/>
        <v>0</v>
      </c>
      <c r="O959">
        <f t="shared" si="156"/>
        <v>0</v>
      </c>
    </row>
    <row r="960" spans="1:15" x14ac:dyDescent="0.2">
      <c r="A960" s="144" t="s">
        <v>20</v>
      </c>
      <c r="B960" s="144" t="s">
        <v>178</v>
      </c>
      <c r="C960" s="144" t="s">
        <v>42</v>
      </c>
      <c r="D960" s="144" t="s">
        <v>1046</v>
      </c>
      <c r="E960" s="144">
        <v>1499</v>
      </c>
      <c r="F960" s="144">
        <v>5</v>
      </c>
      <c r="G960" s="145">
        <f t="shared" si="161"/>
        <v>3.3355570380253501E-3</v>
      </c>
      <c r="H960" s="144">
        <v>1210</v>
      </c>
      <c r="I960" s="144">
        <v>5</v>
      </c>
      <c r="J960" s="145">
        <f t="shared" si="162"/>
        <v>4.1322314049586778E-3</v>
      </c>
      <c r="K960" s="144">
        <f t="shared" si="154"/>
        <v>2709</v>
      </c>
      <c r="L960" s="144">
        <f t="shared" si="154"/>
        <v>10</v>
      </c>
      <c r="M960" s="145">
        <f t="shared" si="153"/>
        <v>3.6913990402362494E-3</v>
      </c>
      <c r="N960">
        <f t="shared" si="155"/>
        <v>0</v>
      </c>
      <c r="O960">
        <f t="shared" si="156"/>
        <v>0</v>
      </c>
    </row>
    <row r="961" spans="1:15" x14ac:dyDescent="0.2">
      <c r="A961" s="144" t="s">
        <v>40</v>
      </c>
      <c r="B961" s="144" t="s">
        <v>125</v>
      </c>
      <c r="C961" s="144" t="s">
        <v>40</v>
      </c>
      <c r="D961" s="144" t="s">
        <v>1047</v>
      </c>
      <c r="E961" s="144">
        <v>545</v>
      </c>
      <c r="F961" s="144">
        <v>1</v>
      </c>
      <c r="G961" s="145">
        <f t="shared" si="161"/>
        <v>1.834862385321101E-3</v>
      </c>
      <c r="H961" s="144">
        <v>268</v>
      </c>
      <c r="I961" s="144">
        <v>2</v>
      </c>
      <c r="J961" s="145">
        <f t="shared" si="162"/>
        <v>7.462686567164179E-3</v>
      </c>
      <c r="K961" s="144">
        <f t="shared" si="154"/>
        <v>813</v>
      </c>
      <c r="L961" s="144">
        <f t="shared" si="154"/>
        <v>3</v>
      </c>
      <c r="M961" s="145">
        <f t="shared" si="153"/>
        <v>3.6900369003690036E-3</v>
      </c>
      <c r="N961">
        <f t="shared" si="155"/>
        <v>0</v>
      </c>
      <c r="O961">
        <f t="shared" si="156"/>
        <v>0</v>
      </c>
    </row>
    <row r="962" spans="1:15" x14ac:dyDescent="0.2">
      <c r="A962" s="144" t="s">
        <v>40</v>
      </c>
      <c r="B962" s="144" t="s">
        <v>125</v>
      </c>
      <c r="C962" s="144" t="s">
        <v>45</v>
      </c>
      <c r="D962" s="144" t="s">
        <v>1048</v>
      </c>
      <c r="E962" s="144">
        <v>185</v>
      </c>
      <c r="F962" s="144">
        <v>1</v>
      </c>
      <c r="G962" s="145">
        <f t="shared" si="161"/>
        <v>5.4054054054054057E-3</v>
      </c>
      <c r="H962" s="144">
        <v>86</v>
      </c>
      <c r="I962" s="144">
        <v>0</v>
      </c>
      <c r="J962" s="145">
        <f t="shared" si="162"/>
        <v>0</v>
      </c>
      <c r="K962" s="144">
        <f t="shared" si="154"/>
        <v>271</v>
      </c>
      <c r="L962" s="144">
        <f t="shared" si="154"/>
        <v>1</v>
      </c>
      <c r="M962" s="145">
        <f t="shared" ref="M962:M1025" si="163">L962/K962</f>
        <v>3.6900369003690036E-3</v>
      </c>
      <c r="N962">
        <f t="shared" si="155"/>
        <v>0</v>
      </c>
      <c r="O962">
        <f t="shared" si="156"/>
        <v>0</v>
      </c>
    </row>
    <row r="963" spans="1:15" x14ac:dyDescent="0.2">
      <c r="A963" s="144" t="s">
        <v>39</v>
      </c>
      <c r="B963" s="144" t="s">
        <v>127</v>
      </c>
      <c r="C963" s="144" t="s">
        <v>72</v>
      </c>
      <c r="D963" s="144" t="s">
        <v>1049</v>
      </c>
      <c r="E963" s="144">
        <v>427</v>
      </c>
      <c r="F963" s="144">
        <v>1</v>
      </c>
      <c r="G963" s="145">
        <f t="shared" si="161"/>
        <v>2.34192037470726E-3</v>
      </c>
      <c r="H963" s="144">
        <v>116</v>
      </c>
      <c r="I963" s="144">
        <v>1</v>
      </c>
      <c r="J963" s="145">
        <f t="shared" si="162"/>
        <v>8.6206896551724137E-3</v>
      </c>
      <c r="K963" s="144">
        <f t="shared" ref="K963:L1026" si="164">E963+H963</f>
        <v>543</v>
      </c>
      <c r="L963" s="144">
        <f t="shared" si="164"/>
        <v>2</v>
      </c>
      <c r="M963" s="145">
        <f t="shared" si="163"/>
        <v>3.6832412523020259E-3</v>
      </c>
      <c r="N963">
        <f t="shared" ref="N963:N1026" si="165">IF(M963&gt;1%,1,0)</f>
        <v>0</v>
      </c>
      <c r="O963">
        <f t="shared" ref="O963:O1026" si="166">IF(M963&gt;$P$1,K963,0)</f>
        <v>0</v>
      </c>
    </row>
    <row r="964" spans="1:15" x14ac:dyDescent="0.2">
      <c r="A964" s="144" t="s">
        <v>53</v>
      </c>
      <c r="B964" s="144" t="s">
        <v>130</v>
      </c>
      <c r="C964" s="144" t="s">
        <v>70</v>
      </c>
      <c r="D964" s="144" t="s">
        <v>1050</v>
      </c>
      <c r="E964" s="144">
        <v>715</v>
      </c>
      <c r="F964" s="144">
        <v>3</v>
      </c>
      <c r="G964" s="145">
        <f t="shared" si="161"/>
        <v>4.1958041958041958E-3</v>
      </c>
      <c r="H964" s="144">
        <v>375</v>
      </c>
      <c r="I964" s="144">
        <v>1</v>
      </c>
      <c r="J964" s="145">
        <f t="shared" si="162"/>
        <v>2.6666666666666666E-3</v>
      </c>
      <c r="K964" s="144">
        <f t="shared" si="164"/>
        <v>1090</v>
      </c>
      <c r="L964" s="144">
        <f t="shared" si="164"/>
        <v>4</v>
      </c>
      <c r="M964" s="145">
        <f t="shared" si="163"/>
        <v>3.669724770642202E-3</v>
      </c>
      <c r="N964">
        <f t="shared" si="165"/>
        <v>0</v>
      </c>
      <c r="O964">
        <f t="shared" si="166"/>
        <v>0</v>
      </c>
    </row>
    <row r="965" spans="1:15" x14ac:dyDescent="0.2">
      <c r="A965" s="144" t="s">
        <v>6</v>
      </c>
      <c r="B965" s="144" t="s">
        <v>125</v>
      </c>
      <c r="C965" s="144" t="s">
        <v>58</v>
      </c>
      <c r="D965" s="144" t="s">
        <v>1051</v>
      </c>
      <c r="E965" s="144">
        <v>273</v>
      </c>
      <c r="F965" s="144">
        <v>1</v>
      </c>
      <c r="G965" s="145">
        <f t="shared" si="161"/>
        <v>3.663003663003663E-3</v>
      </c>
      <c r="H965" s="144">
        <v>0</v>
      </c>
      <c r="I965" s="144">
        <v>0</v>
      </c>
      <c r="J965" s="145">
        <v>0</v>
      </c>
      <c r="K965" s="144">
        <f t="shared" si="164"/>
        <v>273</v>
      </c>
      <c r="L965" s="144">
        <f t="shared" si="164"/>
        <v>1</v>
      </c>
      <c r="M965" s="145">
        <f t="shared" si="163"/>
        <v>3.663003663003663E-3</v>
      </c>
      <c r="N965">
        <f t="shared" si="165"/>
        <v>0</v>
      </c>
      <c r="O965">
        <f t="shared" si="166"/>
        <v>0</v>
      </c>
    </row>
    <row r="966" spans="1:15" x14ac:dyDescent="0.2">
      <c r="A966" s="144" t="s">
        <v>59</v>
      </c>
      <c r="B966" s="144" t="s">
        <v>130</v>
      </c>
      <c r="C966" s="144" t="s">
        <v>67</v>
      </c>
      <c r="D966" s="144" t="s">
        <v>67</v>
      </c>
      <c r="E966" s="144">
        <v>3601</v>
      </c>
      <c r="F966" s="144">
        <v>15</v>
      </c>
      <c r="G966" s="145">
        <f t="shared" si="161"/>
        <v>4.1655095806720352E-3</v>
      </c>
      <c r="H966" s="144">
        <v>1591</v>
      </c>
      <c r="I966" s="144">
        <v>4</v>
      </c>
      <c r="J966" s="145">
        <f>I966/H966</f>
        <v>2.51414204902577E-3</v>
      </c>
      <c r="K966" s="144">
        <f t="shared" si="164"/>
        <v>5192</v>
      </c>
      <c r="L966" s="144">
        <f t="shared" si="164"/>
        <v>19</v>
      </c>
      <c r="M966" s="145">
        <f t="shared" si="163"/>
        <v>3.6594761171032356E-3</v>
      </c>
      <c r="N966">
        <f t="shared" si="165"/>
        <v>0</v>
      </c>
      <c r="O966">
        <f t="shared" si="166"/>
        <v>0</v>
      </c>
    </row>
    <row r="967" spans="1:15" x14ac:dyDescent="0.2">
      <c r="A967" s="144" t="s">
        <v>40</v>
      </c>
      <c r="B967" s="144" t="s">
        <v>125</v>
      </c>
      <c r="C967" s="144" t="s">
        <v>40</v>
      </c>
      <c r="D967" s="144" t="s">
        <v>1052</v>
      </c>
      <c r="E967" s="144">
        <v>1283</v>
      </c>
      <c r="F967" s="144">
        <v>6</v>
      </c>
      <c r="G967" s="145">
        <f t="shared" si="161"/>
        <v>4.6765393608729543E-3</v>
      </c>
      <c r="H967" s="144">
        <v>360</v>
      </c>
      <c r="I967" s="144">
        <v>0</v>
      </c>
      <c r="J967" s="145">
        <f>I967/H967</f>
        <v>0</v>
      </c>
      <c r="K967" s="144">
        <f t="shared" si="164"/>
        <v>1643</v>
      </c>
      <c r="L967" s="144">
        <f t="shared" si="164"/>
        <v>6</v>
      </c>
      <c r="M967" s="145">
        <f t="shared" si="163"/>
        <v>3.6518563603164943E-3</v>
      </c>
      <c r="N967">
        <f t="shared" si="165"/>
        <v>0</v>
      </c>
      <c r="O967">
        <f t="shared" si="166"/>
        <v>0</v>
      </c>
    </row>
    <row r="968" spans="1:15" x14ac:dyDescent="0.2">
      <c r="A968" s="144" t="s">
        <v>59</v>
      </c>
      <c r="B968" s="144" t="s">
        <v>130</v>
      </c>
      <c r="C968" s="144" t="s">
        <v>59</v>
      </c>
      <c r="D968" s="144" t="s">
        <v>1053</v>
      </c>
      <c r="E968" s="144">
        <v>223</v>
      </c>
      <c r="F968" s="144">
        <v>1</v>
      </c>
      <c r="G968" s="145">
        <f t="shared" si="161"/>
        <v>4.4843049327354259E-3</v>
      </c>
      <c r="H968" s="144">
        <v>52</v>
      </c>
      <c r="I968" s="144">
        <v>0</v>
      </c>
      <c r="J968" s="145">
        <f>I968/H968</f>
        <v>0</v>
      </c>
      <c r="K968" s="144">
        <f t="shared" si="164"/>
        <v>275</v>
      </c>
      <c r="L968" s="144">
        <f t="shared" si="164"/>
        <v>1</v>
      </c>
      <c r="M968" s="145">
        <f t="shared" si="163"/>
        <v>3.6363636363636364E-3</v>
      </c>
      <c r="N968">
        <f t="shared" si="165"/>
        <v>0</v>
      </c>
      <c r="O968">
        <f t="shared" si="166"/>
        <v>0</v>
      </c>
    </row>
    <row r="969" spans="1:15" x14ac:dyDescent="0.2">
      <c r="A969" s="144" t="s">
        <v>84</v>
      </c>
      <c r="B969" s="144" t="s">
        <v>178</v>
      </c>
      <c r="C969" s="144" t="s">
        <v>179</v>
      </c>
      <c r="D969" s="144" t="s">
        <v>1054</v>
      </c>
      <c r="E969" s="144">
        <v>591</v>
      </c>
      <c r="F969" s="144">
        <v>3</v>
      </c>
      <c r="G969" s="145">
        <f t="shared" si="161"/>
        <v>5.076142131979695E-3</v>
      </c>
      <c r="H969" s="144">
        <v>236</v>
      </c>
      <c r="I969" s="144">
        <v>0</v>
      </c>
      <c r="J969" s="145">
        <f>I969/H969</f>
        <v>0</v>
      </c>
      <c r="K969" s="144">
        <f t="shared" si="164"/>
        <v>827</v>
      </c>
      <c r="L969" s="144">
        <f t="shared" si="164"/>
        <v>3</v>
      </c>
      <c r="M969" s="145">
        <f t="shared" si="163"/>
        <v>3.6275695284159614E-3</v>
      </c>
      <c r="N969">
        <f t="shared" si="165"/>
        <v>0</v>
      </c>
      <c r="O969">
        <f t="shared" si="166"/>
        <v>0</v>
      </c>
    </row>
    <row r="970" spans="1:15" x14ac:dyDescent="0.2">
      <c r="A970" s="144" t="s">
        <v>59</v>
      </c>
      <c r="B970" s="144" t="s">
        <v>130</v>
      </c>
      <c r="C970" s="144" t="s">
        <v>67</v>
      </c>
      <c r="D970" s="144" t="s">
        <v>1055</v>
      </c>
      <c r="E970" s="144">
        <v>532</v>
      </c>
      <c r="F970" s="144">
        <v>2</v>
      </c>
      <c r="G970" s="145">
        <f t="shared" si="161"/>
        <v>3.7593984962406013E-3</v>
      </c>
      <c r="H970" s="144">
        <v>298</v>
      </c>
      <c r="I970" s="144">
        <v>1</v>
      </c>
      <c r="J970" s="145">
        <f>I970/H970</f>
        <v>3.3557046979865771E-3</v>
      </c>
      <c r="K970" s="144">
        <f t="shared" si="164"/>
        <v>830</v>
      </c>
      <c r="L970" s="144">
        <f t="shared" si="164"/>
        <v>3</v>
      </c>
      <c r="M970" s="145">
        <f t="shared" si="163"/>
        <v>3.6144578313253013E-3</v>
      </c>
      <c r="N970">
        <f t="shared" si="165"/>
        <v>0</v>
      </c>
      <c r="O970">
        <f t="shared" si="166"/>
        <v>0</v>
      </c>
    </row>
    <row r="971" spans="1:15" x14ac:dyDescent="0.2">
      <c r="A971" s="144" t="s">
        <v>39</v>
      </c>
      <c r="B971" s="144" t="s">
        <v>127</v>
      </c>
      <c r="C971" s="144" t="s">
        <v>56</v>
      </c>
      <c r="D971" s="144" t="s">
        <v>1056</v>
      </c>
      <c r="E971" s="144">
        <v>277</v>
      </c>
      <c r="F971" s="144">
        <v>1</v>
      </c>
      <c r="G971" s="145">
        <f t="shared" si="161"/>
        <v>3.6101083032490976E-3</v>
      </c>
      <c r="H971" s="144">
        <v>0</v>
      </c>
      <c r="I971" s="144">
        <v>0</v>
      </c>
      <c r="J971" s="145">
        <v>0</v>
      </c>
      <c r="K971" s="144">
        <f t="shared" si="164"/>
        <v>277</v>
      </c>
      <c r="L971" s="144">
        <f t="shared" si="164"/>
        <v>1</v>
      </c>
      <c r="M971" s="145">
        <f t="shared" si="163"/>
        <v>3.6101083032490976E-3</v>
      </c>
      <c r="N971">
        <f t="shared" si="165"/>
        <v>0</v>
      </c>
      <c r="O971">
        <f t="shared" si="166"/>
        <v>0</v>
      </c>
    </row>
    <row r="972" spans="1:15" x14ac:dyDescent="0.2">
      <c r="A972" s="144" t="s">
        <v>76</v>
      </c>
      <c r="B972" s="144" t="s">
        <v>130</v>
      </c>
      <c r="C972" s="144" t="s">
        <v>61</v>
      </c>
      <c r="D972" s="144" t="s">
        <v>1057</v>
      </c>
      <c r="E972" s="144">
        <v>520</v>
      </c>
      <c r="F972" s="144">
        <v>3</v>
      </c>
      <c r="G972" s="145">
        <f t="shared" si="161"/>
        <v>5.7692307692307696E-3</v>
      </c>
      <c r="H972" s="144">
        <v>312</v>
      </c>
      <c r="I972" s="144">
        <v>0</v>
      </c>
      <c r="J972" s="145">
        <f>I972/H972</f>
        <v>0</v>
      </c>
      <c r="K972" s="144">
        <f t="shared" si="164"/>
        <v>832</v>
      </c>
      <c r="L972" s="144">
        <f t="shared" si="164"/>
        <v>3</v>
      </c>
      <c r="M972" s="145">
        <f t="shared" si="163"/>
        <v>3.605769230769231E-3</v>
      </c>
      <c r="N972">
        <f t="shared" si="165"/>
        <v>0</v>
      </c>
      <c r="O972">
        <f t="shared" si="166"/>
        <v>0</v>
      </c>
    </row>
    <row r="973" spans="1:15" x14ac:dyDescent="0.2">
      <c r="A973" s="144" t="s">
        <v>40</v>
      </c>
      <c r="B973" s="144" t="s">
        <v>127</v>
      </c>
      <c r="C973" s="144" t="s">
        <v>69</v>
      </c>
      <c r="D973" s="144" t="s">
        <v>1058</v>
      </c>
      <c r="E973" s="144">
        <v>510</v>
      </c>
      <c r="F973" s="144">
        <v>2</v>
      </c>
      <c r="G973" s="145">
        <f t="shared" si="161"/>
        <v>3.9215686274509803E-3</v>
      </c>
      <c r="H973" s="144">
        <v>45</v>
      </c>
      <c r="I973" s="144">
        <v>0</v>
      </c>
      <c r="J973" s="145">
        <f>I973/H973</f>
        <v>0</v>
      </c>
      <c r="K973" s="144">
        <f t="shared" si="164"/>
        <v>555</v>
      </c>
      <c r="L973" s="144">
        <f t="shared" si="164"/>
        <v>2</v>
      </c>
      <c r="M973" s="145">
        <f t="shared" si="163"/>
        <v>3.6036036036036037E-3</v>
      </c>
      <c r="N973">
        <f t="shared" si="165"/>
        <v>0</v>
      </c>
      <c r="O973">
        <f t="shared" si="166"/>
        <v>0</v>
      </c>
    </row>
    <row r="974" spans="1:15" x14ac:dyDescent="0.2">
      <c r="A974" s="144" t="s">
        <v>6</v>
      </c>
      <c r="B974" s="144" t="s">
        <v>125</v>
      </c>
      <c r="C974" s="144" t="s">
        <v>58</v>
      </c>
      <c r="D974" s="144" t="s">
        <v>1059</v>
      </c>
      <c r="E974" s="144">
        <v>2944</v>
      </c>
      <c r="F974" s="144">
        <v>10</v>
      </c>
      <c r="G974" s="145">
        <f t="shared" si="161"/>
        <v>3.3967391304347825E-3</v>
      </c>
      <c r="H974" s="144">
        <v>1221</v>
      </c>
      <c r="I974" s="144">
        <v>5</v>
      </c>
      <c r="J974" s="145">
        <f>I974/H974</f>
        <v>4.095004095004095E-3</v>
      </c>
      <c r="K974" s="144">
        <f t="shared" si="164"/>
        <v>4165</v>
      </c>
      <c r="L974" s="144">
        <f t="shared" si="164"/>
        <v>15</v>
      </c>
      <c r="M974" s="145">
        <f t="shared" si="163"/>
        <v>3.6014405762304922E-3</v>
      </c>
      <c r="N974">
        <f t="shared" si="165"/>
        <v>0</v>
      </c>
      <c r="O974">
        <f t="shared" si="166"/>
        <v>0</v>
      </c>
    </row>
    <row r="975" spans="1:15" x14ac:dyDescent="0.2">
      <c r="A975" s="144" t="s">
        <v>65</v>
      </c>
      <c r="B975" s="144" t="s">
        <v>137</v>
      </c>
      <c r="C975" s="144" t="s">
        <v>73</v>
      </c>
      <c r="D975" s="144" t="s">
        <v>1060</v>
      </c>
      <c r="E975" s="144">
        <v>278</v>
      </c>
      <c r="F975" s="144">
        <v>1</v>
      </c>
      <c r="G975" s="145">
        <f t="shared" si="161"/>
        <v>3.5971223021582736E-3</v>
      </c>
      <c r="H975" s="144">
        <v>0</v>
      </c>
      <c r="I975" s="144">
        <v>0</v>
      </c>
      <c r="J975" s="145">
        <v>0</v>
      </c>
      <c r="K975" s="144">
        <f t="shared" si="164"/>
        <v>278</v>
      </c>
      <c r="L975" s="144">
        <f t="shared" si="164"/>
        <v>1</v>
      </c>
      <c r="M975" s="145">
        <f t="shared" si="163"/>
        <v>3.5971223021582736E-3</v>
      </c>
      <c r="N975">
        <f t="shared" si="165"/>
        <v>0</v>
      </c>
      <c r="O975">
        <f t="shared" si="166"/>
        <v>0</v>
      </c>
    </row>
    <row r="976" spans="1:15" x14ac:dyDescent="0.2">
      <c r="A976" s="144" t="s">
        <v>49</v>
      </c>
      <c r="B976" s="144" t="s">
        <v>137</v>
      </c>
      <c r="C976" s="144" t="s">
        <v>57</v>
      </c>
      <c r="D976" s="144" t="s">
        <v>1061</v>
      </c>
      <c r="E976" s="144">
        <v>0</v>
      </c>
      <c r="F976" s="144">
        <v>0</v>
      </c>
      <c r="G976" s="145">
        <v>0</v>
      </c>
      <c r="H976" s="144">
        <v>279</v>
      </c>
      <c r="I976" s="144">
        <v>1</v>
      </c>
      <c r="J976" s="145">
        <f t="shared" ref="J976:J982" si="167">I976/H976</f>
        <v>3.5842293906810036E-3</v>
      </c>
      <c r="K976" s="144">
        <f t="shared" si="164"/>
        <v>279</v>
      </c>
      <c r="L976" s="144">
        <f t="shared" si="164"/>
        <v>1</v>
      </c>
      <c r="M976" s="145">
        <f t="shared" si="163"/>
        <v>3.5842293906810036E-3</v>
      </c>
      <c r="N976">
        <f t="shared" si="165"/>
        <v>0</v>
      </c>
      <c r="O976">
        <f t="shared" si="166"/>
        <v>0</v>
      </c>
    </row>
    <row r="977" spans="1:15" x14ac:dyDescent="0.2">
      <c r="A977" s="144" t="s">
        <v>53</v>
      </c>
      <c r="B977" s="144" t="s">
        <v>130</v>
      </c>
      <c r="C977" s="144" t="s">
        <v>63</v>
      </c>
      <c r="D977" s="144" t="s">
        <v>1062</v>
      </c>
      <c r="E977" s="144">
        <v>814</v>
      </c>
      <c r="F977" s="144">
        <v>3</v>
      </c>
      <c r="G977" s="145">
        <f t="shared" ref="G977:G1005" si="168">F977/E977</f>
        <v>3.6855036855036856E-3</v>
      </c>
      <c r="H977" s="144">
        <v>302</v>
      </c>
      <c r="I977" s="144">
        <v>1</v>
      </c>
      <c r="J977" s="145">
        <f t="shared" si="167"/>
        <v>3.3112582781456954E-3</v>
      </c>
      <c r="K977" s="144">
        <f t="shared" si="164"/>
        <v>1116</v>
      </c>
      <c r="L977" s="144">
        <f t="shared" si="164"/>
        <v>4</v>
      </c>
      <c r="M977" s="145">
        <f t="shared" si="163"/>
        <v>3.5842293906810036E-3</v>
      </c>
      <c r="N977">
        <f t="shared" si="165"/>
        <v>0</v>
      </c>
      <c r="O977">
        <f t="shared" si="166"/>
        <v>0</v>
      </c>
    </row>
    <row r="978" spans="1:15" x14ac:dyDescent="0.2">
      <c r="A978" s="144" t="s">
        <v>84</v>
      </c>
      <c r="B978" s="144" t="s">
        <v>178</v>
      </c>
      <c r="C978" s="144" t="s">
        <v>179</v>
      </c>
      <c r="D978" s="144" t="s">
        <v>1063</v>
      </c>
      <c r="E978" s="144">
        <v>1500</v>
      </c>
      <c r="F978" s="144">
        <v>7</v>
      </c>
      <c r="G978" s="145">
        <f t="shared" si="168"/>
        <v>4.6666666666666671E-3</v>
      </c>
      <c r="H978" s="144">
        <v>1296</v>
      </c>
      <c r="I978" s="144">
        <v>3</v>
      </c>
      <c r="J978" s="145">
        <f t="shared" si="167"/>
        <v>2.3148148148148147E-3</v>
      </c>
      <c r="K978" s="144">
        <f t="shared" si="164"/>
        <v>2796</v>
      </c>
      <c r="L978" s="144">
        <f t="shared" si="164"/>
        <v>10</v>
      </c>
      <c r="M978" s="145">
        <f t="shared" si="163"/>
        <v>3.5765379113018598E-3</v>
      </c>
      <c r="N978">
        <f t="shared" si="165"/>
        <v>0</v>
      </c>
      <c r="O978">
        <f t="shared" si="166"/>
        <v>0</v>
      </c>
    </row>
    <row r="979" spans="1:15" x14ac:dyDescent="0.2">
      <c r="A979" s="144" t="s">
        <v>39</v>
      </c>
      <c r="B979" s="144" t="s">
        <v>127</v>
      </c>
      <c r="C979" s="144" t="s">
        <v>39</v>
      </c>
      <c r="D979" s="144" t="s">
        <v>1064</v>
      </c>
      <c r="E979" s="144">
        <v>620</v>
      </c>
      <c r="F979" s="144">
        <v>2</v>
      </c>
      <c r="G979" s="145">
        <f t="shared" si="168"/>
        <v>3.2258064516129032E-3</v>
      </c>
      <c r="H979" s="144">
        <v>220</v>
      </c>
      <c r="I979" s="144">
        <v>1</v>
      </c>
      <c r="J979" s="145">
        <f t="shared" si="167"/>
        <v>4.5454545454545452E-3</v>
      </c>
      <c r="K979" s="144">
        <f t="shared" si="164"/>
        <v>840</v>
      </c>
      <c r="L979" s="144">
        <f t="shared" si="164"/>
        <v>3</v>
      </c>
      <c r="M979" s="145">
        <f t="shared" si="163"/>
        <v>3.5714285714285713E-3</v>
      </c>
      <c r="N979">
        <f t="shared" si="165"/>
        <v>0</v>
      </c>
      <c r="O979">
        <f t="shared" si="166"/>
        <v>0</v>
      </c>
    </row>
    <row r="980" spans="1:15" x14ac:dyDescent="0.2">
      <c r="A980" s="144" t="s">
        <v>40</v>
      </c>
      <c r="B980" s="144" t="s">
        <v>125</v>
      </c>
      <c r="C980" s="144" t="s">
        <v>45</v>
      </c>
      <c r="D980" s="144" t="s">
        <v>1065</v>
      </c>
      <c r="E980" s="144">
        <v>434</v>
      </c>
      <c r="F980" s="144">
        <v>1</v>
      </c>
      <c r="G980" s="145">
        <f t="shared" si="168"/>
        <v>2.304147465437788E-3</v>
      </c>
      <c r="H980" s="144">
        <v>128</v>
      </c>
      <c r="I980" s="144">
        <v>1</v>
      </c>
      <c r="J980" s="145">
        <f t="shared" si="167"/>
        <v>7.8125E-3</v>
      </c>
      <c r="K980" s="144">
        <f t="shared" si="164"/>
        <v>562</v>
      </c>
      <c r="L980" s="144">
        <f t="shared" si="164"/>
        <v>2</v>
      </c>
      <c r="M980" s="145">
        <f t="shared" si="163"/>
        <v>3.5587188612099642E-3</v>
      </c>
      <c r="N980">
        <f t="shared" si="165"/>
        <v>0</v>
      </c>
      <c r="O980">
        <f t="shared" si="166"/>
        <v>0</v>
      </c>
    </row>
    <row r="981" spans="1:15" x14ac:dyDescent="0.2">
      <c r="A981" s="144" t="s">
        <v>36</v>
      </c>
      <c r="B981" s="144" t="s">
        <v>214</v>
      </c>
      <c r="C981" s="144" t="s">
        <v>36</v>
      </c>
      <c r="D981" s="144" t="s">
        <v>1066</v>
      </c>
      <c r="E981" s="144">
        <v>1124</v>
      </c>
      <c r="F981" s="144">
        <v>5</v>
      </c>
      <c r="G981" s="145">
        <f t="shared" si="168"/>
        <v>4.4483985765124559E-3</v>
      </c>
      <c r="H981" s="144">
        <v>564</v>
      </c>
      <c r="I981" s="144">
        <v>1</v>
      </c>
      <c r="J981" s="145">
        <f t="shared" si="167"/>
        <v>1.7730496453900709E-3</v>
      </c>
      <c r="K981" s="144">
        <f t="shared" si="164"/>
        <v>1688</v>
      </c>
      <c r="L981" s="144">
        <f t="shared" si="164"/>
        <v>6</v>
      </c>
      <c r="M981" s="145">
        <f t="shared" si="163"/>
        <v>3.5545023696682463E-3</v>
      </c>
      <c r="N981">
        <f t="shared" si="165"/>
        <v>0</v>
      </c>
      <c r="O981">
        <f t="shared" si="166"/>
        <v>0</v>
      </c>
    </row>
    <row r="982" spans="1:15" x14ac:dyDescent="0.2">
      <c r="A982" s="144" t="s">
        <v>40</v>
      </c>
      <c r="B982" s="144" t="s">
        <v>127</v>
      </c>
      <c r="C982" s="144" t="s">
        <v>55</v>
      </c>
      <c r="D982" s="144" t="s">
        <v>1067</v>
      </c>
      <c r="E982" s="144">
        <v>430</v>
      </c>
      <c r="F982" s="144">
        <v>2</v>
      </c>
      <c r="G982" s="145">
        <f t="shared" si="168"/>
        <v>4.6511627906976744E-3</v>
      </c>
      <c r="H982" s="144">
        <v>134</v>
      </c>
      <c r="I982" s="144">
        <v>0</v>
      </c>
      <c r="J982" s="145">
        <f t="shared" si="167"/>
        <v>0</v>
      </c>
      <c r="K982" s="144">
        <f t="shared" si="164"/>
        <v>564</v>
      </c>
      <c r="L982" s="144">
        <f t="shared" si="164"/>
        <v>2</v>
      </c>
      <c r="M982" s="145">
        <f t="shared" si="163"/>
        <v>3.5460992907801418E-3</v>
      </c>
      <c r="N982">
        <f t="shared" si="165"/>
        <v>0</v>
      </c>
      <c r="O982">
        <f t="shared" si="166"/>
        <v>0</v>
      </c>
    </row>
    <row r="983" spans="1:15" x14ac:dyDescent="0.2">
      <c r="A983" s="144" t="s">
        <v>36</v>
      </c>
      <c r="B983" s="144" t="s">
        <v>214</v>
      </c>
      <c r="C983" s="144" t="s">
        <v>48</v>
      </c>
      <c r="D983" s="144" t="s">
        <v>1068</v>
      </c>
      <c r="E983" s="144">
        <v>283</v>
      </c>
      <c r="F983" s="144">
        <v>1</v>
      </c>
      <c r="G983" s="145">
        <f t="shared" si="168"/>
        <v>3.5335689045936395E-3</v>
      </c>
      <c r="H983" s="144">
        <v>0</v>
      </c>
      <c r="I983" s="144">
        <v>0</v>
      </c>
      <c r="J983" s="145">
        <v>0</v>
      </c>
      <c r="K983" s="144">
        <f t="shared" si="164"/>
        <v>283</v>
      </c>
      <c r="L983" s="144">
        <f t="shared" si="164"/>
        <v>1</v>
      </c>
      <c r="M983" s="145">
        <f t="shared" si="163"/>
        <v>3.5335689045936395E-3</v>
      </c>
      <c r="N983">
        <f t="shared" si="165"/>
        <v>0</v>
      </c>
      <c r="O983">
        <f t="shared" si="166"/>
        <v>0</v>
      </c>
    </row>
    <row r="984" spans="1:15" x14ac:dyDescent="0.2">
      <c r="A984" s="144" t="s">
        <v>36</v>
      </c>
      <c r="B984" s="144" t="s">
        <v>214</v>
      </c>
      <c r="C984" s="144" t="s">
        <v>48</v>
      </c>
      <c r="D984" s="144" t="s">
        <v>1069</v>
      </c>
      <c r="E984" s="144">
        <v>1030</v>
      </c>
      <c r="F984" s="144">
        <v>4</v>
      </c>
      <c r="G984" s="145">
        <f t="shared" si="168"/>
        <v>3.8834951456310678E-3</v>
      </c>
      <c r="H984" s="144">
        <v>385</v>
      </c>
      <c r="I984" s="144">
        <v>1</v>
      </c>
      <c r="J984" s="145">
        <f>I984/H984</f>
        <v>2.5974025974025974E-3</v>
      </c>
      <c r="K984" s="144">
        <f t="shared" si="164"/>
        <v>1415</v>
      </c>
      <c r="L984" s="144">
        <f t="shared" si="164"/>
        <v>5</v>
      </c>
      <c r="M984" s="145">
        <f t="shared" si="163"/>
        <v>3.5335689045936395E-3</v>
      </c>
      <c r="N984">
        <f t="shared" si="165"/>
        <v>0</v>
      </c>
      <c r="O984">
        <f t="shared" si="166"/>
        <v>0</v>
      </c>
    </row>
    <row r="985" spans="1:15" x14ac:dyDescent="0.2">
      <c r="A985" s="144" t="s">
        <v>49</v>
      </c>
      <c r="B985" s="144" t="s">
        <v>137</v>
      </c>
      <c r="C985" s="144" t="s">
        <v>41</v>
      </c>
      <c r="D985" s="144" t="s">
        <v>1070</v>
      </c>
      <c r="E985" s="144">
        <v>854</v>
      </c>
      <c r="F985" s="144">
        <v>3</v>
      </c>
      <c r="G985" s="145">
        <f t="shared" si="168"/>
        <v>3.5128805620608899E-3</v>
      </c>
      <c r="H985" s="144">
        <v>570</v>
      </c>
      <c r="I985" s="144">
        <v>2</v>
      </c>
      <c r="J985" s="145">
        <f>I985/H985</f>
        <v>3.5087719298245615E-3</v>
      </c>
      <c r="K985" s="144">
        <f t="shared" si="164"/>
        <v>1424</v>
      </c>
      <c r="L985" s="144">
        <f t="shared" si="164"/>
        <v>5</v>
      </c>
      <c r="M985" s="145">
        <f t="shared" si="163"/>
        <v>3.5112359550561797E-3</v>
      </c>
      <c r="N985">
        <f t="shared" si="165"/>
        <v>0</v>
      </c>
      <c r="O985">
        <f t="shared" si="166"/>
        <v>0</v>
      </c>
    </row>
    <row r="986" spans="1:15" x14ac:dyDescent="0.2">
      <c r="A986" s="144" t="s">
        <v>20</v>
      </c>
      <c r="B986" s="144" t="s">
        <v>178</v>
      </c>
      <c r="C986" s="144" t="s">
        <v>42</v>
      </c>
      <c r="D986" s="144" t="s">
        <v>1071</v>
      </c>
      <c r="E986" s="144">
        <v>442</v>
      </c>
      <c r="F986" s="144">
        <v>2</v>
      </c>
      <c r="G986" s="145">
        <f t="shared" si="168"/>
        <v>4.5248868778280547E-3</v>
      </c>
      <c r="H986" s="144">
        <v>128</v>
      </c>
      <c r="I986" s="144">
        <v>0</v>
      </c>
      <c r="J986" s="145">
        <f>I986/H986</f>
        <v>0</v>
      </c>
      <c r="K986" s="144">
        <f t="shared" si="164"/>
        <v>570</v>
      </c>
      <c r="L986" s="144">
        <f t="shared" si="164"/>
        <v>2</v>
      </c>
      <c r="M986" s="145">
        <f t="shared" si="163"/>
        <v>3.5087719298245615E-3</v>
      </c>
      <c r="N986">
        <f t="shared" si="165"/>
        <v>0</v>
      </c>
      <c r="O986">
        <f t="shared" si="166"/>
        <v>0</v>
      </c>
    </row>
    <row r="987" spans="1:15" x14ac:dyDescent="0.2">
      <c r="A987" s="144" t="s">
        <v>39</v>
      </c>
      <c r="B987" s="144" t="s">
        <v>127</v>
      </c>
      <c r="C987" s="144" t="s">
        <v>39</v>
      </c>
      <c r="D987" s="144" t="s">
        <v>1072</v>
      </c>
      <c r="E987" s="144">
        <v>659</v>
      </c>
      <c r="F987" s="144">
        <v>3</v>
      </c>
      <c r="G987" s="145">
        <f t="shared" si="168"/>
        <v>4.552352048558422E-3</v>
      </c>
      <c r="H987" s="144">
        <v>197</v>
      </c>
      <c r="I987" s="144">
        <v>0</v>
      </c>
      <c r="J987" s="145">
        <f>I987/H987</f>
        <v>0</v>
      </c>
      <c r="K987" s="144">
        <f t="shared" si="164"/>
        <v>856</v>
      </c>
      <c r="L987" s="144">
        <f t="shared" si="164"/>
        <v>3</v>
      </c>
      <c r="M987" s="145">
        <f t="shared" si="163"/>
        <v>3.5046728971962616E-3</v>
      </c>
      <c r="N987">
        <f t="shared" si="165"/>
        <v>0</v>
      </c>
      <c r="O987">
        <f t="shared" si="166"/>
        <v>0</v>
      </c>
    </row>
    <row r="988" spans="1:15" x14ac:dyDescent="0.2">
      <c r="A988" s="144" t="s">
        <v>36</v>
      </c>
      <c r="B988" s="144" t="s">
        <v>214</v>
      </c>
      <c r="C988" s="144" t="s">
        <v>47</v>
      </c>
      <c r="D988" s="144" t="s">
        <v>1073</v>
      </c>
      <c r="E988" s="144">
        <v>287</v>
      </c>
      <c r="F988" s="144">
        <v>1</v>
      </c>
      <c r="G988" s="145">
        <f t="shared" si="168"/>
        <v>3.4843205574912892E-3</v>
      </c>
      <c r="H988" s="144">
        <v>0</v>
      </c>
      <c r="I988" s="144">
        <v>0</v>
      </c>
      <c r="J988" s="145">
        <v>0</v>
      </c>
      <c r="K988" s="144">
        <f t="shared" si="164"/>
        <v>287</v>
      </c>
      <c r="L988" s="144">
        <f t="shared" si="164"/>
        <v>1</v>
      </c>
      <c r="M988" s="145">
        <f t="shared" si="163"/>
        <v>3.4843205574912892E-3</v>
      </c>
      <c r="N988">
        <f t="shared" si="165"/>
        <v>0</v>
      </c>
      <c r="O988">
        <f t="shared" si="166"/>
        <v>0</v>
      </c>
    </row>
    <row r="989" spans="1:15" x14ac:dyDescent="0.2">
      <c r="A989" s="144" t="s">
        <v>20</v>
      </c>
      <c r="B989" s="144" t="s">
        <v>178</v>
      </c>
      <c r="C989" s="144" t="s">
        <v>54</v>
      </c>
      <c r="D989" s="144" t="s">
        <v>1074</v>
      </c>
      <c r="E989" s="144">
        <v>408</v>
      </c>
      <c r="F989" s="144">
        <v>1</v>
      </c>
      <c r="G989" s="145">
        <f t="shared" si="168"/>
        <v>2.4509803921568627E-3</v>
      </c>
      <c r="H989" s="144">
        <v>168</v>
      </c>
      <c r="I989" s="144">
        <v>1</v>
      </c>
      <c r="J989" s="145">
        <f t="shared" ref="J989:J997" si="169">I989/H989</f>
        <v>5.9523809523809521E-3</v>
      </c>
      <c r="K989" s="144">
        <f t="shared" si="164"/>
        <v>576</v>
      </c>
      <c r="L989" s="144">
        <f t="shared" si="164"/>
        <v>2</v>
      </c>
      <c r="M989" s="145">
        <f t="shared" si="163"/>
        <v>3.472222222222222E-3</v>
      </c>
      <c r="N989">
        <f t="shared" si="165"/>
        <v>0</v>
      </c>
      <c r="O989">
        <f t="shared" si="166"/>
        <v>0</v>
      </c>
    </row>
    <row r="990" spans="1:15" x14ac:dyDescent="0.2">
      <c r="A990" s="144" t="s">
        <v>59</v>
      </c>
      <c r="B990" s="144" t="s">
        <v>130</v>
      </c>
      <c r="C990" s="144" t="s">
        <v>59</v>
      </c>
      <c r="D990" s="144" t="s">
        <v>1075</v>
      </c>
      <c r="E990" s="144">
        <v>611</v>
      </c>
      <c r="F990" s="144">
        <v>2</v>
      </c>
      <c r="G990" s="145">
        <f t="shared" si="168"/>
        <v>3.2733224222585926E-3</v>
      </c>
      <c r="H990" s="144">
        <v>253</v>
      </c>
      <c r="I990" s="144">
        <v>1</v>
      </c>
      <c r="J990" s="145">
        <f t="shared" si="169"/>
        <v>3.952569169960474E-3</v>
      </c>
      <c r="K990" s="144">
        <f t="shared" si="164"/>
        <v>864</v>
      </c>
      <c r="L990" s="144">
        <f t="shared" si="164"/>
        <v>3</v>
      </c>
      <c r="M990" s="145">
        <f t="shared" si="163"/>
        <v>3.472222222222222E-3</v>
      </c>
      <c r="N990">
        <f t="shared" si="165"/>
        <v>0</v>
      </c>
      <c r="O990">
        <f t="shared" si="166"/>
        <v>0</v>
      </c>
    </row>
    <row r="991" spans="1:15" x14ac:dyDescent="0.2">
      <c r="A991" s="144" t="s">
        <v>59</v>
      </c>
      <c r="B991" s="144" t="s">
        <v>130</v>
      </c>
      <c r="C991" s="144" t="s">
        <v>44</v>
      </c>
      <c r="D991" s="144" t="s">
        <v>1076</v>
      </c>
      <c r="E991" s="144">
        <v>577</v>
      </c>
      <c r="F991" s="144">
        <v>2</v>
      </c>
      <c r="G991" s="145">
        <f t="shared" si="168"/>
        <v>3.4662045060658577E-3</v>
      </c>
      <c r="H991" s="144">
        <v>292</v>
      </c>
      <c r="I991" s="144">
        <v>1</v>
      </c>
      <c r="J991" s="145">
        <f t="shared" si="169"/>
        <v>3.4246575342465752E-3</v>
      </c>
      <c r="K991" s="144">
        <f t="shared" si="164"/>
        <v>869</v>
      </c>
      <c r="L991" s="144">
        <f t="shared" si="164"/>
        <v>3</v>
      </c>
      <c r="M991" s="145">
        <f t="shared" si="163"/>
        <v>3.4522439585730723E-3</v>
      </c>
      <c r="N991">
        <f t="shared" si="165"/>
        <v>0</v>
      </c>
      <c r="O991">
        <f t="shared" si="166"/>
        <v>0</v>
      </c>
    </row>
    <row r="992" spans="1:15" x14ac:dyDescent="0.2">
      <c r="A992" s="144" t="s">
        <v>84</v>
      </c>
      <c r="B992" s="144" t="s">
        <v>178</v>
      </c>
      <c r="C992" s="144" t="s">
        <v>179</v>
      </c>
      <c r="D992" s="144" t="s">
        <v>1077</v>
      </c>
      <c r="E992" s="144">
        <v>673</v>
      </c>
      <c r="F992" s="144">
        <v>1</v>
      </c>
      <c r="G992" s="145">
        <f t="shared" si="168"/>
        <v>1.4858841010401188E-3</v>
      </c>
      <c r="H992" s="144">
        <v>486</v>
      </c>
      <c r="I992" s="144">
        <v>3</v>
      </c>
      <c r="J992" s="145">
        <f t="shared" si="169"/>
        <v>6.1728395061728392E-3</v>
      </c>
      <c r="K992" s="144">
        <f t="shared" si="164"/>
        <v>1159</v>
      </c>
      <c r="L992" s="144">
        <f t="shared" si="164"/>
        <v>4</v>
      </c>
      <c r="M992" s="145">
        <f t="shared" si="163"/>
        <v>3.4512510785159622E-3</v>
      </c>
      <c r="N992">
        <f t="shared" si="165"/>
        <v>0</v>
      </c>
      <c r="O992">
        <f t="shared" si="166"/>
        <v>0</v>
      </c>
    </row>
    <row r="993" spans="1:15" x14ac:dyDescent="0.2">
      <c r="A993" s="144" t="s">
        <v>59</v>
      </c>
      <c r="B993" s="144" t="s">
        <v>130</v>
      </c>
      <c r="C993" s="144" t="s">
        <v>59</v>
      </c>
      <c r="D993" s="144" t="s">
        <v>1078</v>
      </c>
      <c r="E993" s="144">
        <v>516</v>
      </c>
      <c r="F993" s="144">
        <v>2</v>
      </c>
      <c r="G993" s="145">
        <f t="shared" si="168"/>
        <v>3.875968992248062E-3</v>
      </c>
      <c r="H993" s="144">
        <v>354</v>
      </c>
      <c r="I993" s="144">
        <v>1</v>
      </c>
      <c r="J993" s="145">
        <f t="shared" si="169"/>
        <v>2.8248587570621469E-3</v>
      </c>
      <c r="K993" s="144">
        <f t="shared" si="164"/>
        <v>870</v>
      </c>
      <c r="L993" s="144">
        <f t="shared" si="164"/>
        <v>3</v>
      </c>
      <c r="M993" s="145">
        <f t="shared" si="163"/>
        <v>3.4482758620689655E-3</v>
      </c>
      <c r="N993">
        <f t="shared" si="165"/>
        <v>0</v>
      </c>
      <c r="O993">
        <f t="shared" si="166"/>
        <v>0</v>
      </c>
    </row>
    <row r="994" spans="1:15" x14ac:dyDescent="0.2">
      <c r="A994" s="144" t="s">
        <v>40</v>
      </c>
      <c r="B994" s="144" t="s">
        <v>127</v>
      </c>
      <c r="C994" s="144" t="s">
        <v>46</v>
      </c>
      <c r="D994" s="144" t="s">
        <v>1079</v>
      </c>
      <c r="E994" s="144">
        <v>334</v>
      </c>
      <c r="F994" s="144">
        <v>1</v>
      </c>
      <c r="G994" s="145">
        <f t="shared" si="168"/>
        <v>2.9940119760479044E-3</v>
      </c>
      <c r="H994" s="144">
        <v>247</v>
      </c>
      <c r="I994" s="144">
        <v>1</v>
      </c>
      <c r="J994" s="145">
        <f t="shared" si="169"/>
        <v>4.048582995951417E-3</v>
      </c>
      <c r="K994" s="144">
        <f t="shared" si="164"/>
        <v>581</v>
      </c>
      <c r="L994" s="144">
        <f t="shared" si="164"/>
        <v>2</v>
      </c>
      <c r="M994" s="145">
        <f t="shared" si="163"/>
        <v>3.4423407917383822E-3</v>
      </c>
      <c r="N994">
        <f t="shared" si="165"/>
        <v>0</v>
      </c>
      <c r="O994">
        <f t="shared" si="166"/>
        <v>0</v>
      </c>
    </row>
    <row r="995" spans="1:15" x14ac:dyDescent="0.2">
      <c r="A995" s="144" t="s">
        <v>84</v>
      </c>
      <c r="B995" s="144" t="s">
        <v>178</v>
      </c>
      <c r="C995" s="144" t="s">
        <v>179</v>
      </c>
      <c r="D995" s="144" t="s">
        <v>1080</v>
      </c>
      <c r="E995" s="144">
        <v>648</v>
      </c>
      <c r="F995" s="144">
        <v>2</v>
      </c>
      <c r="G995" s="145">
        <f t="shared" si="168"/>
        <v>3.0864197530864196E-3</v>
      </c>
      <c r="H995" s="144">
        <v>515</v>
      </c>
      <c r="I995" s="144">
        <v>2</v>
      </c>
      <c r="J995" s="145">
        <f t="shared" si="169"/>
        <v>3.8834951456310678E-3</v>
      </c>
      <c r="K995" s="144">
        <f t="shared" si="164"/>
        <v>1163</v>
      </c>
      <c r="L995" s="144">
        <f t="shared" si="164"/>
        <v>4</v>
      </c>
      <c r="M995" s="145">
        <f t="shared" si="163"/>
        <v>3.4393809114359416E-3</v>
      </c>
      <c r="N995">
        <f t="shared" si="165"/>
        <v>0</v>
      </c>
      <c r="O995">
        <f t="shared" si="166"/>
        <v>0</v>
      </c>
    </row>
    <row r="996" spans="1:15" x14ac:dyDescent="0.2">
      <c r="A996" s="144" t="s">
        <v>40</v>
      </c>
      <c r="B996" s="144" t="s">
        <v>125</v>
      </c>
      <c r="C996" s="144" t="s">
        <v>45</v>
      </c>
      <c r="D996" s="144" t="s">
        <v>1081</v>
      </c>
      <c r="E996" s="144">
        <v>217</v>
      </c>
      <c r="F996" s="144">
        <v>1</v>
      </c>
      <c r="G996" s="145">
        <f t="shared" si="168"/>
        <v>4.608294930875576E-3</v>
      </c>
      <c r="H996" s="144">
        <v>74</v>
      </c>
      <c r="I996" s="144">
        <v>0</v>
      </c>
      <c r="J996" s="145">
        <f t="shared" si="169"/>
        <v>0</v>
      </c>
      <c r="K996" s="144">
        <f t="shared" si="164"/>
        <v>291</v>
      </c>
      <c r="L996" s="144">
        <f t="shared" si="164"/>
        <v>1</v>
      </c>
      <c r="M996" s="145">
        <f t="shared" si="163"/>
        <v>3.4364261168384879E-3</v>
      </c>
      <c r="N996">
        <f t="shared" si="165"/>
        <v>0</v>
      </c>
      <c r="O996">
        <f t="shared" si="166"/>
        <v>0</v>
      </c>
    </row>
    <row r="997" spans="1:15" x14ac:dyDescent="0.2">
      <c r="A997" s="144" t="s">
        <v>65</v>
      </c>
      <c r="B997" s="144" t="s">
        <v>142</v>
      </c>
      <c r="C997" s="144" t="s">
        <v>65</v>
      </c>
      <c r="D997" s="144" t="s">
        <v>1082</v>
      </c>
      <c r="E997" s="144">
        <v>395</v>
      </c>
      <c r="F997" s="144">
        <v>1</v>
      </c>
      <c r="G997" s="145">
        <f t="shared" si="168"/>
        <v>2.5316455696202532E-3</v>
      </c>
      <c r="H997" s="144">
        <v>478</v>
      </c>
      <c r="I997" s="144">
        <v>2</v>
      </c>
      <c r="J997" s="145">
        <f t="shared" si="169"/>
        <v>4.1841004184100415E-3</v>
      </c>
      <c r="K997" s="144">
        <f t="shared" si="164"/>
        <v>873</v>
      </c>
      <c r="L997" s="144">
        <f t="shared" si="164"/>
        <v>3</v>
      </c>
      <c r="M997" s="145">
        <f t="shared" si="163"/>
        <v>3.4364261168384879E-3</v>
      </c>
      <c r="N997">
        <f t="shared" si="165"/>
        <v>0</v>
      </c>
      <c r="O997">
        <f t="shared" si="166"/>
        <v>0</v>
      </c>
    </row>
    <row r="998" spans="1:15" x14ac:dyDescent="0.2">
      <c r="A998" s="144" t="s">
        <v>84</v>
      </c>
      <c r="B998" s="144" t="s">
        <v>178</v>
      </c>
      <c r="C998" s="144" t="s">
        <v>179</v>
      </c>
      <c r="D998" s="144" t="s">
        <v>1083</v>
      </c>
      <c r="E998" s="144">
        <v>873</v>
      </c>
      <c r="F998" s="144">
        <v>3</v>
      </c>
      <c r="G998" s="145">
        <f t="shared" si="168"/>
        <v>3.4364261168384879E-3</v>
      </c>
      <c r="H998" s="144">
        <v>0</v>
      </c>
      <c r="I998" s="144">
        <v>0</v>
      </c>
      <c r="J998" s="145">
        <v>0</v>
      </c>
      <c r="K998" s="144">
        <f t="shared" si="164"/>
        <v>873</v>
      </c>
      <c r="L998" s="144">
        <f t="shared" si="164"/>
        <v>3</v>
      </c>
      <c r="M998" s="145">
        <f t="shared" si="163"/>
        <v>3.4364261168384879E-3</v>
      </c>
      <c r="N998">
        <f t="shared" si="165"/>
        <v>0</v>
      </c>
      <c r="O998">
        <f t="shared" si="166"/>
        <v>0</v>
      </c>
    </row>
    <row r="999" spans="1:15" x14ac:dyDescent="0.2">
      <c r="A999" s="144" t="s">
        <v>20</v>
      </c>
      <c r="B999" s="144" t="s">
        <v>178</v>
      </c>
      <c r="C999" s="144" t="s">
        <v>54</v>
      </c>
      <c r="D999" s="144" t="s">
        <v>1084</v>
      </c>
      <c r="E999" s="144">
        <v>291</v>
      </c>
      <c r="F999" s="144">
        <v>1</v>
      </c>
      <c r="G999" s="145">
        <f t="shared" si="168"/>
        <v>3.4364261168384879E-3</v>
      </c>
      <c r="H999" s="144">
        <v>0</v>
      </c>
      <c r="I999" s="144">
        <v>0</v>
      </c>
      <c r="J999" s="145">
        <v>0</v>
      </c>
      <c r="K999" s="144">
        <f t="shared" si="164"/>
        <v>291</v>
      </c>
      <c r="L999" s="144">
        <f t="shared" si="164"/>
        <v>1</v>
      </c>
      <c r="M999" s="145">
        <f t="shared" si="163"/>
        <v>3.4364261168384879E-3</v>
      </c>
      <c r="N999">
        <f t="shared" si="165"/>
        <v>0</v>
      </c>
      <c r="O999">
        <f t="shared" si="166"/>
        <v>0</v>
      </c>
    </row>
    <row r="1000" spans="1:15" x14ac:dyDescent="0.2">
      <c r="A1000" s="144" t="s">
        <v>39</v>
      </c>
      <c r="B1000" s="144" t="s">
        <v>127</v>
      </c>
      <c r="C1000" s="144" t="s">
        <v>72</v>
      </c>
      <c r="D1000" s="144" t="s">
        <v>1085</v>
      </c>
      <c r="E1000" s="144">
        <v>292</v>
      </c>
      <c r="F1000" s="144">
        <v>1</v>
      </c>
      <c r="G1000" s="145">
        <f t="shared" si="168"/>
        <v>3.4246575342465752E-3</v>
      </c>
      <c r="H1000" s="144">
        <v>0</v>
      </c>
      <c r="I1000" s="144">
        <v>0</v>
      </c>
      <c r="J1000" s="145">
        <v>0</v>
      </c>
      <c r="K1000" s="144">
        <f t="shared" si="164"/>
        <v>292</v>
      </c>
      <c r="L1000" s="144">
        <f t="shared" si="164"/>
        <v>1</v>
      </c>
      <c r="M1000" s="145">
        <f t="shared" si="163"/>
        <v>3.4246575342465752E-3</v>
      </c>
      <c r="N1000">
        <f t="shared" si="165"/>
        <v>0</v>
      </c>
      <c r="O1000">
        <f t="shared" si="166"/>
        <v>0</v>
      </c>
    </row>
    <row r="1001" spans="1:15" x14ac:dyDescent="0.2">
      <c r="A1001" s="144" t="s">
        <v>65</v>
      </c>
      <c r="B1001" s="144" t="s">
        <v>137</v>
      </c>
      <c r="C1001" s="144" t="s">
        <v>73</v>
      </c>
      <c r="D1001" s="144" t="s">
        <v>1086</v>
      </c>
      <c r="E1001" s="144">
        <v>420</v>
      </c>
      <c r="F1001" s="144">
        <v>1</v>
      </c>
      <c r="G1001" s="145">
        <f t="shared" si="168"/>
        <v>2.3809523809523812E-3</v>
      </c>
      <c r="H1001" s="144">
        <v>164</v>
      </c>
      <c r="I1001" s="144">
        <v>1</v>
      </c>
      <c r="J1001" s="145">
        <f t="shared" ref="J1001:J1007" si="170">I1001/H1001</f>
        <v>6.0975609756097563E-3</v>
      </c>
      <c r="K1001" s="144">
        <f t="shared" si="164"/>
        <v>584</v>
      </c>
      <c r="L1001" s="144">
        <f t="shared" si="164"/>
        <v>2</v>
      </c>
      <c r="M1001" s="145">
        <f t="shared" si="163"/>
        <v>3.4246575342465752E-3</v>
      </c>
      <c r="N1001">
        <f t="shared" si="165"/>
        <v>0</v>
      </c>
      <c r="O1001">
        <f t="shared" si="166"/>
        <v>0</v>
      </c>
    </row>
    <row r="1002" spans="1:15" x14ac:dyDescent="0.2">
      <c r="A1002" s="144" t="s">
        <v>59</v>
      </c>
      <c r="B1002" s="144" t="s">
        <v>130</v>
      </c>
      <c r="C1002" s="144" t="s">
        <v>360</v>
      </c>
      <c r="D1002" s="144" t="s">
        <v>1087</v>
      </c>
      <c r="E1002" s="144">
        <v>464</v>
      </c>
      <c r="F1002" s="144">
        <v>0</v>
      </c>
      <c r="G1002" s="145">
        <f t="shared" si="168"/>
        <v>0</v>
      </c>
      <c r="H1002" s="144">
        <v>120</v>
      </c>
      <c r="I1002" s="144">
        <v>2</v>
      </c>
      <c r="J1002" s="145">
        <f t="shared" si="170"/>
        <v>1.6666666666666666E-2</v>
      </c>
      <c r="K1002" s="144">
        <f t="shared" si="164"/>
        <v>584</v>
      </c>
      <c r="L1002" s="144">
        <f t="shared" si="164"/>
        <v>2</v>
      </c>
      <c r="M1002" s="145">
        <f t="shared" si="163"/>
        <v>3.4246575342465752E-3</v>
      </c>
      <c r="N1002">
        <f t="shared" si="165"/>
        <v>0</v>
      </c>
      <c r="O1002">
        <f t="shared" si="166"/>
        <v>0</v>
      </c>
    </row>
    <row r="1003" spans="1:15" x14ac:dyDescent="0.2">
      <c r="A1003" s="144" t="s">
        <v>39</v>
      </c>
      <c r="B1003" s="144" t="s">
        <v>127</v>
      </c>
      <c r="C1003" s="144" t="s">
        <v>64</v>
      </c>
      <c r="D1003" s="144" t="s">
        <v>1088</v>
      </c>
      <c r="E1003" s="144">
        <v>947</v>
      </c>
      <c r="F1003" s="144">
        <v>1</v>
      </c>
      <c r="G1003" s="145">
        <f t="shared" si="168"/>
        <v>1.0559662090813093E-3</v>
      </c>
      <c r="H1003" s="144">
        <v>515</v>
      </c>
      <c r="I1003" s="144">
        <v>4</v>
      </c>
      <c r="J1003" s="145">
        <f t="shared" si="170"/>
        <v>7.7669902912621356E-3</v>
      </c>
      <c r="K1003" s="144">
        <f t="shared" si="164"/>
        <v>1462</v>
      </c>
      <c r="L1003" s="144">
        <f t="shared" si="164"/>
        <v>5</v>
      </c>
      <c r="M1003" s="145">
        <f t="shared" si="163"/>
        <v>3.4199726402188782E-3</v>
      </c>
      <c r="N1003">
        <f t="shared" si="165"/>
        <v>0</v>
      </c>
      <c r="O1003">
        <f t="shared" si="166"/>
        <v>0</v>
      </c>
    </row>
    <row r="1004" spans="1:15" x14ac:dyDescent="0.2">
      <c r="A1004" s="144" t="s">
        <v>59</v>
      </c>
      <c r="B1004" s="144" t="s">
        <v>130</v>
      </c>
      <c r="C1004" s="144" t="s">
        <v>44</v>
      </c>
      <c r="D1004" s="144" t="s">
        <v>1089</v>
      </c>
      <c r="E1004" s="144">
        <v>221</v>
      </c>
      <c r="F1004" s="144">
        <v>1</v>
      </c>
      <c r="G1004" s="145">
        <f t="shared" si="168"/>
        <v>4.5248868778280547E-3</v>
      </c>
      <c r="H1004" s="144">
        <v>73</v>
      </c>
      <c r="I1004" s="144">
        <v>0</v>
      </c>
      <c r="J1004" s="145">
        <f t="shared" si="170"/>
        <v>0</v>
      </c>
      <c r="K1004" s="144">
        <f t="shared" si="164"/>
        <v>294</v>
      </c>
      <c r="L1004" s="144">
        <f t="shared" si="164"/>
        <v>1</v>
      </c>
      <c r="M1004" s="145">
        <f t="shared" si="163"/>
        <v>3.4013605442176869E-3</v>
      </c>
      <c r="N1004">
        <f t="shared" si="165"/>
        <v>0</v>
      </c>
      <c r="O1004">
        <f t="shared" si="166"/>
        <v>0</v>
      </c>
    </row>
    <row r="1005" spans="1:15" x14ac:dyDescent="0.2">
      <c r="A1005" s="144" t="s">
        <v>39</v>
      </c>
      <c r="B1005" s="144" t="s">
        <v>127</v>
      </c>
      <c r="C1005" s="144" t="s">
        <v>80</v>
      </c>
      <c r="D1005" s="144" t="s">
        <v>1090</v>
      </c>
      <c r="E1005" s="144">
        <v>437</v>
      </c>
      <c r="F1005" s="144">
        <v>1</v>
      </c>
      <c r="G1005" s="145">
        <f t="shared" si="168"/>
        <v>2.2883295194508009E-3</v>
      </c>
      <c r="H1005" s="144">
        <v>152</v>
      </c>
      <c r="I1005" s="144">
        <v>1</v>
      </c>
      <c r="J1005" s="145">
        <f t="shared" si="170"/>
        <v>6.5789473684210523E-3</v>
      </c>
      <c r="K1005" s="144">
        <f t="shared" si="164"/>
        <v>589</v>
      </c>
      <c r="L1005" s="144">
        <f t="shared" si="164"/>
        <v>2</v>
      </c>
      <c r="M1005" s="145">
        <f t="shared" si="163"/>
        <v>3.3955857385398981E-3</v>
      </c>
      <c r="N1005">
        <f t="shared" si="165"/>
        <v>0</v>
      </c>
      <c r="O1005">
        <f t="shared" si="166"/>
        <v>0</v>
      </c>
    </row>
    <row r="1006" spans="1:15" x14ac:dyDescent="0.2">
      <c r="A1006" s="144" t="s">
        <v>84</v>
      </c>
      <c r="B1006" s="144" t="s">
        <v>178</v>
      </c>
      <c r="C1006" s="144" t="s">
        <v>179</v>
      </c>
      <c r="D1006" s="144" t="s">
        <v>1091</v>
      </c>
      <c r="E1006" s="144">
        <v>0</v>
      </c>
      <c r="F1006" s="144">
        <v>0</v>
      </c>
      <c r="G1006" s="145">
        <v>0</v>
      </c>
      <c r="H1006" s="144">
        <v>295</v>
      </c>
      <c r="I1006" s="144">
        <v>1</v>
      </c>
      <c r="J1006" s="145">
        <f t="shared" si="170"/>
        <v>3.3898305084745762E-3</v>
      </c>
      <c r="K1006" s="144">
        <f t="shared" si="164"/>
        <v>295</v>
      </c>
      <c r="L1006" s="144">
        <f t="shared" si="164"/>
        <v>1</v>
      </c>
      <c r="M1006" s="145">
        <f t="shared" si="163"/>
        <v>3.3898305084745762E-3</v>
      </c>
      <c r="N1006">
        <f t="shared" si="165"/>
        <v>0</v>
      </c>
      <c r="O1006">
        <f t="shared" si="166"/>
        <v>0</v>
      </c>
    </row>
    <row r="1007" spans="1:15" x14ac:dyDescent="0.2">
      <c r="A1007" s="144" t="s">
        <v>65</v>
      </c>
      <c r="B1007" s="144" t="s">
        <v>137</v>
      </c>
      <c r="C1007" s="144" t="s">
        <v>73</v>
      </c>
      <c r="D1007" s="144" t="s">
        <v>1092</v>
      </c>
      <c r="E1007" s="144">
        <v>760</v>
      </c>
      <c r="F1007" s="144">
        <v>0</v>
      </c>
      <c r="G1007" s="145">
        <f t="shared" ref="G1007:G1012" si="171">F1007/E1007</f>
        <v>0</v>
      </c>
      <c r="H1007" s="144">
        <v>422</v>
      </c>
      <c r="I1007" s="144">
        <v>4</v>
      </c>
      <c r="J1007" s="145">
        <f t="shared" si="170"/>
        <v>9.4786729857819912E-3</v>
      </c>
      <c r="K1007" s="144">
        <f t="shared" si="164"/>
        <v>1182</v>
      </c>
      <c r="L1007" s="144">
        <f t="shared" si="164"/>
        <v>4</v>
      </c>
      <c r="M1007" s="145">
        <f t="shared" si="163"/>
        <v>3.3840947546531302E-3</v>
      </c>
      <c r="N1007">
        <f t="shared" si="165"/>
        <v>0</v>
      </c>
      <c r="O1007">
        <f t="shared" si="166"/>
        <v>0</v>
      </c>
    </row>
    <row r="1008" spans="1:15" x14ac:dyDescent="0.2">
      <c r="A1008" s="144" t="s">
        <v>39</v>
      </c>
      <c r="B1008" s="144" t="s">
        <v>127</v>
      </c>
      <c r="C1008" s="144" t="s">
        <v>80</v>
      </c>
      <c r="D1008" s="144" t="s">
        <v>1093</v>
      </c>
      <c r="E1008" s="144">
        <v>296</v>
      </c>
      <c r="F1008" s="144">
        <v>1</v>
      </c>
      <c r="G1008" s="145">
        <f t="shared" si="171"/>
        <v>3.3783783783783786E-3</v>
      </c>
      <c r="H1008" s="144">
        <v>0</v>
      </c>
      <c r="I1008" s="144">
        <v>0</v>
      </c>
      <c r="J1008" s="145">
        <v>0</v>
      </c>
      <c r="K1008" s="144">
        <f t="shared" si="164"/>
        <v>296</v>
      </c>
      <c r="L1008" s="144">
        <f t="shared" si="164"/>
        <v>1</v>
      </c>
      <c r="M1008" s="145">
        <f t="shared" si="163"/>
        <v>3.3783783783783786E-3</v>
      </c>
      <c r="N1008">
        <f t="shared" si="165"/>
        <v>0</v>
      </c>
      <c r="O1008">
        <f t="shared" si="166"/>
        <v>0</v>
      </c>
    </row>
    <row r="1009" spans="1:15" x14ac:dyDescent="0.2">
      <c r="A1009" s="144" t="s">
        <v>53</v>
      </c>
      <c r="B1009" s="144" t="s">
        <v>130</v>
      </c>
      <c r="C1009" s="144" t="s">
        <v>53</v>
      </c>
      <c r="D1009" s="144" t="s">
        <v>1094</v>
      </c>
      <c r="E1009" s="144">
        <v>1167</v>
      </c>
      <c r="F1009" s="144">
        <v>3</v>
      </c>
      <c r="G1009" s="145">
        <f t="shared" si="171"/>
        <v>2.5706940874035988E-3</v>
      </c>
      <c r="H1009" s="144">
        <v>613</v>
      </c>
      <c r="I1009" s="144">
        <v>3</v>
      </c>
      <c r="J1009" s="145">
        <f t="shared" ref="J1009:J1027" si="172">I1009/H1009</f>
        <v>4.8939641109298528E-3</v>
      </c>
      <c r="K1009" s="144">
        <f t="shared" si="164"/>
        <v>1780</v>
      </c>
      <c r="L1009" s="144">
        <f t="shared" si="164"/>
        <v>6</v>
      </c>
      <c r="M1009" s="145">
        <f t="shared" si="163"/>
        <v>3.3707865168539327E-3</v>
      </c>
      <c r="N1009">
        <f t="shared" si="165"/>
        <v>0</v>
      </c>
      <c r="O1009">
        <f t="shared" si="166"/>
        <v>0</v>
      </c>
    </row>
    <row r="1010" spans="1:15" x14ac:dyDescent="0.2">
      <c r="A1010" s="144" t="s">
        <v>39</v>
      </c>
      <c r="B1010" s="144" t="s">
        <v>127</v>
      </c>
      <c r="C1010" s="144" t="s">
        <v>66</v>
      </c>
      <c r="D1010" s="144" t="s">
        <v>1095</v>
      </c>
      <c r="E1010" s="144">
        <v>669</v>
      </c>
      <c r="F1010" s="144">
        <v>1</v>
      </c>
      <c r="G1010" s="145">
        <f t="shared" si="171"/>
        <v>1.4947683109118087E-3</v>
      </c>
      <c r="H1010" s="144">
        <v>222</v>
      </c>
      <c r="I1010" s="144">
        <v>2</v>
      </c>
      <c r="J1010" s="145">
        <f t="shared" si="172"/>
        <v>9.0090090090090089E-3</v>
      </c>
      <c r="K1010" s="144">
        <f t="shared" si="164"/>
        <v>891</v>
      </c>
      <c r="L1010" s="144">
        <f t="shared" si="164"/>
        <v>3</v>
      </c>
      <c r="M1010" s="145">
        <f t="shared" si="163"/>
        <v>3.3670033670033669E-3</v>
      </c>
      <c r="N1010">
        <f t="shared" si="165"/>
        <v>0</v>
      </c>
      <c r="O1010">
        <f t="shared" si="166"/>
        <v>0</v>
      </c>
    </row>
    <row r="1011" spans="1:15" x14ac:dyDescent="0.2">
      <c r="A1011" s="144" t="s">
        <v>39</v>
      </c>
      <c r="B1011" s="144" t="s">
        <v>127</v>
      </c>
      <c r="C1011" s="144" t="s">
        <v>39</v>
      </c>
      <c r="D1011" s="144" t="s">
        <v>1096</v>
      </c>
      <c r="E1011" s="144">
        <v>450</v>
      </c>
      <c r="F1011" s="144">
        <v>1</v>
      </c>
      <c r="G1011" s="145">
        <f t="shared" si="171"/>
        <v>2.2222222222222222E-3</v>
      </c>
      <c r="H1011" s="144">
        <v>144</v>
      </c>
      <c r="I1011" s="144">
        <v>1</v>
      </c>
      <c r="J1011" s="145">
        <f t="shared" si="172"/>
        <v>6.9444444444444441E-3</v>
      </c>
      <c r="K1011" s="144">
        <f t="shared" si="164"/>
        <v>594</v>
      </c>
      <c r="L1011" s="144">
        <f t="shared" si="164"/>
        <v>2</v>
      </c>
      <c r="M1011" s="145">
        <f t="shared" si="163"/>
        <v>3.3670033670033669E-3</v>
      </c>
      <c r="N1011">
        <f t="shared" si="165"/>
        <v>0</v>
      </c>
      <c r="O1011">
        <f t="shared" si="166"/>
        <v>0</v>
      </c>
    </row>
    <row r="1012" spans="1:15" x14ac:dyDescent="0.2">
      <c r="A1012" s="144" t="s">
        <v>40</v>
      </c>
      <c r="B1012" s="144" t="s">
        <v>125</v>
      </c>
      <c r="C1012" s="144" t="s">
        <v>40</v>
      </c>
      <c r="D1012" s="144" t="s">
        <v>1097</v>
      </c>
      <c r="E1012" s="144">
        <v>3912</v>
      </c>
      <c r="F1012" s="144">
        <v>10</v>
      </c>
      <c r="G1012" s="145">
        <f t="shared" si="171"/>
        <v>2.5562372188139061E-3</v>
      </c>
      <c r="H1012" s="144">
        <v>1737</v>
      </c>
      <c r="I1012" s="144">
        <v>9</v>
      </c>
      <c r="J1012" s="145">
        <f t="shared" si="172"/>
        <v>5.1813471502590676E-3</v>
      </c>
      <c r="K1012" s="144">
        <f t="shared" si="164"/>
        <v>5649</v>
      </c>
      <c r="L1012" s="144">
        <f t="shared" si="164"/>
        <v>19</v>
      </c>
      <c r="M1012" s="145">
        <f t="shared" si="163"/>
        <v>3.3634271552487167E-3</v>
      </c>
      <c r="N1012">
        <f t="shared" si="165"/>
        <v>0</v>
      </c>
      <c r="O1012">
        <f t="shared" si="166"/>
        <v>0</v>
      </c>
    </row>
    <row r="1013" spans="1:15" x14ac:dyDescent="0.2">
      <c r="A1013" s="144" t="s">
        <v>36</v>
      </c>
      <c r="B1013" s="144" t="s">
        <v>214</v>
      </c>
      <c r="C1013" s="144" t="s">
        <v>47</v>
      </c>
      <c r="D1013" s="144" t="s">
        <v>1098</v>
      </c>
      <c r="E1013" s="144">
        <v>0</v>
      </c>
      <c r="F1013" s="144">
        <v>0</v>
      </c>
      <c r="G1013" s="145">
        <v>0</v>
      </c>
      <c r="H1013" s="144">
        <v>300</v>
      </c>
      <c r="I1013" s="144">
        <v>1</v>
      </c>
      <c r="J1013" s="145">
        <f t="shared" si="172"/>
        <v>3.3333333333333335E-3</v>
      </c>
      <c r="K1013" s="144">
        <f t="shared" si="164"/>
        <v>300</v>
      </c>
      <c r="L1013" s="144">
        <f t="shared" si="164"/>
        <v>1</v>
      </c>
      <c r="M1013" s="145">
        <f t="shared" si="163"/>
        <v>3.3333333333333335E-3</v>
      </c>
      <c r="N1013">
        <f t="shared" si="165"/>
        <v>0</v>
      </c>
      <c r="O1013">
        <f t="shared" si="166"/>
        <v>0</v>
      </c>
    </row>
    <row r="1014" spans="1:15" x14ac:dyDescent="0.2">
      <c r="A1014" s="144" t="s">
        <v>59</v>
      </c>
      <c r="B1014" s="144" t="s">
        <v>130</v>
      </c>
      <c r="C1014" s="144" t="s">
        <v>67</v>
      </c>
      <c r="D1014" s="144" t="s">
        <v>1099</v>
      </c>
      <c r="E1014" s="144">
        <v>800</v>
      </c>
      <c r="F1014" s="144">
        <v>2</v>
      </c>
      <c r="G1014" s="145">
        <f t="shared" ref="G1014:G1020" si="173">F1014/E1014</f>
        <v>2.5000000000000001E-3</v>
      </c>
      <c r="H1014" s="144">
        <v>404</v>
      </c>
      <c r="I1014" s="144">
        <v>2</v>
      </c>
      <c r="J1014" s="145">
        <f t="shared" si="172"/>
        <v>4.9504950495049506E-3</v>
      </c>
      <c r="K1014" s="144">
        <f t="shared" si="164"/>
        <v>1204</v>
      </c>
      <c r="L1014" s="144">
        <f t="shared" si="164"/>
        <v>4</v>
      </c>
      <c r="M1014" s="145">
        <f t="shared" si="163"/>
        <v>3.3222591362126247E-3</v>
      </c>
      <c r="N1014">
        <f t="shared" si="165"/>
        <v>0</v>
      </c>
      <c r="O1014">
        <f t="shared" si="166"/>
        <v>0</v>
      </c>
    </row>
    <row r="1015" spans="1:15" x14ac:dyDescent="0.2">
      <c r="A1015" s="144" t="s">
        <v>49</v>
      </c>
      <c r="B1015" s="144" t="s">
        <v>137</v>
      </c>
      <c r="C1015" s="144" t="s">
        <v>49</v>
      </c>
      <c r="D1015" s="144" t="s">
        <v>1100</v>
      </c>
      <c r="E1015" s="144">
        <v>408</v>
      </c>
      <c r="F1015" s="144">
        <v>2</v>
      </c>
      <c r="G1015" s="145">
        <f t="shared" si="173"/>
        <v>4.9019607843137254E-3</v>
      </c>
      <c r="H1015" s="144">
        <v>197</v>
      </c>
      <c r="I1015" s="144">
        <v>0</v>
      </c>
      <c r="J1015" s="145">
        <f t="shared" si="172"/>
        <v>0</v>
      </c>
      <c r="K1015" s="144">
        <f t="shared" si="164"/>
        <v>605</v>
      </c>
      <c r="L1015" s="144">
        <f t="shared" si="164"/>
        <v>2</v>
      </c>
      <c r="M1015" s="145">
        <f t="shared" si="163"/>
        <v>3.3057851239669421E-3</v>
      </c>
      <c r="N1015">
        <f t="shared" si="165"/>
        <v>0</v>
      </c>
      <c r="O1015">
        <f t="shared" si="166"/>
        <v>0</v>
      </c>
    </row>
    <row r="1016" spans="1:15" x14ac:dyDescent="0.2">
      <c r="A1016" s="144" t="s">
        <v>53</v>
      </c>
      <c r="B1016" s="144" t="s">
        <v>130</v>
      </c>
      <c r="C1016" s="144" t="s">
        <v>53</v>
      </c>
      <c r="D1016" s="144" t="s">
        <v>1101</v>
      </c>
      <c r="E1016" s="144">
        <v>939</v>
      </c>
      <c r="F1016" s="144">
        <v>2</v>
      </c>
      <c r="G1016" s="145">
        <f t="shared" si="173"/>
        <v>2.1299254526091589E-3</v>
      </c>
      <c r="H1016" s="144">
        <v>276</v>
      </c>
      <c r="I1016" s="144">
        <v>2</v>
      </c>
      <c r="J1016" s="145">
        <f t="shared" si="172"/>
        <v>7.246376811594203E-3</v>
      </c>
      <c r="K1016" s="144">
        <f t="shared" si="164"/>
        <v>1215</v>
      </c>
      <c r="L1016" s="144">
        <f t="shared" si="164"/>
        <v>4</v>
      </c>
      <c r="M1016" s="145">
        <f t="shared" si="163"/>
        <v>3.2921810699588477E-3</v>
      </c>
      <c r="N1016">
        <f t="shared" si="165"/>
        <v>0</v>
      </c>
      <c r="O1016">
        <f t="shared" si="166"/>
        <v>0</v>
      </c>
    </row>
    <row r="1017" spans="1:15" x14ac:dyDescent="0.2">
      <c r="A1017" s="144" t="s">
        <v>36</v>
      </c>
      <c r="B1017" s="144" t="s">
        <v>214</v>
      </c>
      <c r="C1017" s="144" t="s">
        <v>48</v>
      </c>
      <c r="D1017" s="144" t="s">
        <v>48</v>
      </c>
      <c r="E1017" s="144">
        <v>28159</v>
      </c>
      <c r="F1017" s="144">
        <v>87</v>
      </c>
      <c r="G1017" s="145">
        <f t="shared" si="173"/>
        <v>3.089598352214212E-3</v>
      </c>
      <c r="H1017" s="144">
        <v>12848</v>
      </c>
      <c r="I1017" s="144">
        <v>48</v>
      </c>
      <c r="J1017" s="145">
        <f t="shared" si="172"/>
        <v>3.7359900373599006E-3</v>
      </c>
      <c r="K1017" s="144">
        <f t="shared" si="164"/>
        <v>41007</v>
      </c>
      <c r="L1017" s="144">
        <f t="shared" si="164"/>
        <v>135</v>
      </c>
      <c r="M1017" s="145">
        <f t="shared" si="163"/>
        <v>3.2921208574145876E-3</v>
      </c>
      <c r="N1017">
        <f t="shared" si="165"/>
        <v>0</v>
      </c>
      <c r="O1017">
        <f t="shared" si="166"/>
        <v>0</v>
      </c>
    </row>
    <row r="1018" spans="1:15" x14ac:dyDescent="0.2">
      <c r="A1018" s="144" t="s">
        <v>40</v>
      </c>
      <c r="B1018" s="144" t="s">
        <v>127</v>
      </c>
      <c r="C1018" s="144" t="s">
        <v>69</v>
      </c>
      <c r="D1018" s="144" t="s">
        <v>624</v>
      </c>
      <c r="E1018" s="144">
        <v>240</v>
      </c>
      <c r="F1018" s="144">
        <v>0</v>
      </c>
      <c r="G1018" s="145">
        <f t="shared" si="173"/>
        <v>0</v>
      </c>
      <c r="H1018" s="144">
        <v>64</v>
      </c>
      <c r="I1018" s="144">
        <v>1</v>
      </c>
      <c r="J1018" s="145">
        <f t="shared" si="172"/>
        <v>1.5625E-2</v>
      </c>
      <c r="K1018" s="144">
        <f t="shared" si="164"/>
        <v>304</v>
      </c>
      <c r="L1018" s="144">
        <f t="shared" si="164"/>
        <v>1</v>
      </c>
      <c r="M1018" s="145">
        <f t="shared" si="163"/>
        <v>3.2894736842105261E-3</v>
      </c>
      <c r="N1018">
        <f t="shared" si="165"/>
        <v>0</v>
      </c>
      <c r="O1018">
        <f t="shared" si="166"/>
        <v>0</v>
      </c>
    </row>
    <row r="1019" spans="1:15" x14ac:dyDescent="0.2">
      <c r="A1019" s="144" t="s">
        <v>40</v>
      </c>
      <c r="B1019" s="144" t="s">
        <v>125</v>
      </c>
      <c r="C1019" s="144" t="s">
        <v>45</v>
      </c>
      <c r="D1019" s="144" t="s">
        <v>45</v>
      </c>
      <c r="E1019" s="144">
        <v>2124</v>
      </c>
      <c r="F1019" s="144">
        <v>4</v>
      </c>
      <c r="G1019" s="145">
        <f t="shared" si="173"/>
        <v>1.8832391713747645E-3</v>
      </c>
      <c r="H1019" s="144">
        <v>618</v>
      </c>
      <c r="I1019" s="144">
        <v>5</v>
      </c>
      <c r="J1019" s="145">
        <f t="shared" si="172"/>
        <v>8.0906148867313909E-3</v>
      </c>
      <c r="K1019" s="144">
        <f t="shared" si="164"/>
        <v>2742</v>
      </c>
      <c r="L1019" s="144">
        <f t="shared" si="164"/>
        <v>9</v>
      </c>
      <c r="M1019" s="145">
        <f t="shared" si="163"/>
        <v>3.2822757111597373E-3</v>
      </c>
      <c r="N1019">
        <f t="shared" si="165"/>
        <v>0</v>
      </c>
      <c r="O1019">
        <f t="shared" si="166"/>
        <v>0</v>
      </c>
    </row>
    <row r="1020" spans="1:15" x14ac:dyDescent="0.2">
      <c r="A1020" s="144" t="s">
        <v>39</v>
      </c>
      <c r="B1020" s="144" t="s">
        <v>127</v>
      </c>
      <c r="C1020" s="144" t="s">
        <v>78</v>
      </c>
      <c r="D1020" s="144" t="s">
        <v>1102</v>
      </c>
      <c r="E1020" s="144">
        <v>416</v>
      </c>
      <c r="F1020" s="144">
        <v>1</v>
      </c>
      <c r="G1020" s="145">
        <f t="shared" si="173"/>
        <v>2.403846153846154E-3</v>
      </c>
      <c r="H1020" s="144">
        <v>195</v>
      </c>
      <c r="I1020" s="144">
        <v>1</v>
      </c>
      <c r="J1020" s="145">
        <f t="shared" si="172"/>
        <v>5.1282051282051282E-3</v>
      </c>
      <c r="K1020" s="144">
        <f t="shared" si="164"/>
        <v>611</v>
      </c>
      <c r="L1020" s="144">
        <f t="shared" si="164"/>
        <v>2</v>
      </c>
      <c r="M1020" s="145">
        <f t="shared" si="163"/>
        <v>3.2733224222585926E-3</v>
      </c>
      <c r="N1020">
        <f t="shared" si="165"/>
        <v>0</v>
      </c>
      <c r="O1020">
        <f t="shared" si="166"/>
        <v>0</v>
      </c>
    </row>
    <row r="1021" spans="1:15" x14ac:dyDescent="0.2">
      <c r="A1021" s="144" t="s">
        <v>49</v>
      </c>
      <c r="B1021" s="144" t="s">
        <v>137</v>
      </c>
      <c r="C1021" s="144" t="s">
        <v>50</v>
      </c>
      <c r="D1021" s="144" t="s">
        <v>1103</v>
      </c>
      <c r="E1021" s="144">
        <v>0</v>
      </c>
      <c r="F1021" s="144">
        <v>0</v>
      </c>
      <c r="G1021" s="145">
        <v>0</v>
      </c>
      <c r="H1021" s="144">
        <v>307</v>
      </c>
      <c r="I1021" s="144">
        <v>1</v>
      </c>
      <c r="J1021" s="145">
        <f t="shared" si="172"/>
        <v>3.2573289902280132E-3</v>
      </c>
      <c r="K1021" s="144">
        <f t="shared" si="164"/>
        <v>307</v>
      </c>
      <c r="L1021" s="144">
        <f t="shared" si="164"/>
        <v>1</v>
      </c>
      <c r="M1021" s="145">
        <f t="shared" si="163"/>
        <v>3.2573289902280132E-3</v>
      </c>
      <c r="N1021">
        <f t="shared" si="165"/>
        <v>0</v>
      </c>
      <c r="O1021">
        <f t="shared" si="166"/>
        <v>0</v>
      </c>
    </row>
    <row r="1022" spans="1:15" x14ac:dyDescent="0.2">
      <c r="A1022" s="144" t="s">
        <v>20</v>
      </c>
      <c r="B1022" s="144" t="s">
        <v>178</v>
      </c>
      <c r="C1022" s="144" t="s">
        <v>42</v>
      </c>
      <c r="D1022" s="144" t="s">
        <v>1104</v>
      </c>
      <c r="E1022" s="144">
        <v>495</v>
      </c>
      <c r="F1022" s="144">
        <v>2</v>
      </c>
      <c r="G1022" s="145">
        <f>F1022/E1022</f>
        <v>4.0404040404040404E-3</v>
      </c>
      <c r="H1022" s="144">
        <v>426</v>
      </c>
      <c r="I1022" s="144">
        <v>1</v>
      </c>
      <c r="J1022" s="145">
        <f t="shared" si="172"/>
        <v>2.3474178403755869E-3</v>
      </c>
      <c r="K1022" s="144">
        <f t="shared" si="164"/>
        <v>921</v>
      </c>
      <c r="L1022" s="144">
        <f t="shared" si="164"/>
        <v>3</v>
      </c>
      <c r="M1022" s="145">
        <f t="shared" si="163"/>
        <v>3.2573289902280132E-3</v>
      </c>
      <c r="N1022">
        <f t="shared" si="165"/>
        <v>0</v>
      </c>
      <c r="O1022">
        <f t="shared" si="166"/>
        <v>0</v>
      </c>
    </row>
    <row r="1023" spans="1:15" x14ac:dyDescent="0.2">
      <c r="A1023" s="144" t="s">
        <v>49</v>
      </c>
      <c r="B1023" s="144" t="s">
        <v>137</v>
      </c>
      <c r="C1023" s="144" t="s">
        <v>41</v>
      </c>
      <c r="D1023" s="144" t="s">
        <v>1105</v>
      </c>
      <c r="E1023" s="144">
        <v>0</v>
      </c>
      <c r="F1023" s="144">
        <v>0</v>
      </c>
      <c r="G1023" s="145">
        <v>0</v>
      </c>
      <c r="H1023" s="144">
        <v>308</v>
      </c>
      <c r="I1023" s="144">
        <v>1</v>
      </c>
      <c r="J1023" s="145">
        <f t="shared" si="172"/>
        <v>3.246753246753247E-3</v>
      </c>
      <c r="K1023" s="144">
        <f t="shared" si="164"/>
        <v>308</v>
      </c>
      <c r="L1023" s="144">
        <f t="shared" si="164"/>
        <v>1</v>
      </c>
      <c r="M1023" s="145">
        <f t="shared" si="163"/>
        <v>3.246753246753247E-3</v>
      </c>
      <c r="N1023">
        <f t="shared" si="165"/>
        <v>0</v>
      </c>
      <c r="O1023">
        <f t="shared" si="166"/>
        <v>0</v>
      </c>
    </row>
    <row r="1024" spans="1:15" x14ac:dyDescent="0.2">
      <c r="A1024" s="144" t="s">
        <v>49</v>
      </c>
      <c r="B1024" s="144" t="s">
        <v>137</v>
      </c>
      <c r="C1024" s="144" t="s">
        <v>60</v>
      </c>
      <c r="D1024" s="144" t="s">
        <v>1106</v>
      </c>
      <c r="E1024" s="144">
        <v>375</v>
      </c>
      <c r="F1024" s="144">
        <v>1</v>
      </c>
      <c r="G1024" s="145">
        <f t="shared" ref="G1024:G1031" si="174">F1024/E1024</f>
        <v>2.6666666666666666E-3</v>
      </c>
      <c r="H1024" s="144">
        <v>242</v>
      </c>
      <c r="I1024" s="144">
        <v>1</v>
      </c>
      <c r="J1024" s="145">
        <f t="shared" si="172"/>
        <v>4.1322314049586778E-3</v>
      </c>
      <c r="K1024" s="144">
        <f t="shared" si="164"/>
        <v>617</v>
      </c>
      <c r="L1024" s="144">
        <f t="shared" si="164"/>
        <v>2</v>
      </c>
      <c r="M1024" s="145">
        <f t="shared" si="163"/>
        <v>3.2414910858995136E-3</v>
      </c>
      <c r="N1024">
        <f t="shared" si="165"/>
        <v>0</v>
      </c>
      <c r="O1024">
        <f t="shared" si="166"/>
        <v>0</v>
      </c>
    </row>
    <row r="1025" spans="1:15" x14ac:dyDescent="0.2">
      <c r="A1025" s="144" t="s">
        <v>76</v>
      </c>
      <c r="B1025" s="144" t="s">
        <v>130</v>
      </c>
      <c r="C1025" s="144" t="s">
        <v>75</v>
      </c>
      <c r="D1025" s="144" t="s">
        <v>1107</v>
      </c>
      <c r="E1025" s="144">
        <v>852</v>
      </c>
      <c r="F1025" s="144">
        <v>3</v>
      </c>
      <c r="G1025" s="145">
        <f t="shared" si="174"/>
        <v>3.5211267605633804E-3</v>
      </c>
      <c r="H1025" s="144">
        <v>383</v>
      </c>
      <c r="I1025" s="144">
        <v>1</v>
      </c>
      <c r="J1025" s="145">
        <f t="shared" si="172"/>
        <v>2.6109660574412533E-3</v>
      </c>
      <c r="K1025" s="144">
        <f t="shared" si="164"/>
        <v>1235</v>
      </c>
      <c r="L1025" s="144">
        <f t="shared" si="164"/>
        <v>4</v>
      </c>
      <c r="M1025" s="145">
        <f t="shared" si="163"/>
        <v>3.2388663967611335E-3</v>
      </c>
      <c r="N1025">
        <f t="shared" si="165"/>
        <v>0</v>
      </c>
      <c r="O1025">
        <f t="shared" si="166"/>
        <v>0</v>
      </c>
    </row>
    <row r="1026" spans="1:15" x14ac:dyDescent="0.2">
      <c r="A1026" s="144" t="s">
        <v>36</v>
      </c>
      <c r="B1026" s="144" t="s">
        <v>214</v>
      </c>
      <c r="C1026" s="144" t="s">
        <v>36</v>
      </c>
      <c r="D1026" s="144" t="s">
        <v>1108</v>
      </c>
      <c r="E1026" s="144">
        <v>912</v>
      </c>
      <c r="F1026" s="144">
        <v>4</v>
      </c>
      <c r="G1026" s="145">
        <f t="shared" si="174"/>
        <v>4.3859649122807015E-3</v>
      </c>
      <c r="H1026" s="144">
        <v>634</v>
      </c>
      <c r="I1026" s="144">
        <v>1</v>
      </c>
      <c r="J1026" s="145">
        <f t="shared" si="172"/>
        <v>1.5772870662460567E-3</v>
      </c>
      <c r="K1026" s="144">
        <f t="shared" si="164"/>
        <v>1546</v>
      </c>
      <c r="L1026" s="144">
        <f t="shared" si="164"/>
        <v>5</v>
      </c>
      <c r="M1026" s="145">
        <f t="shared" ref="M1026:M1089" si="175">L1026/K1026</f>
        <v>3.2341526520051748E-3</v>
      </c>
      <c r="N1026">
        <f t="shared" si="165"/>
        <v>0</v>
      </c>
      <c r="O1026">
        <f t="shared" si="166"/>
        <v>0</v>
      </c>
    </row>
    <row r="1027" spans="1:15" x14ac:dyDescent="0.2">
      <c r="A1027" s="144" t="s">
        <v>65</v>
      </c>
      <c r="B1027" s="144" t="s">
        <v>142</v>
      </c>
      <c r="C1027" s="144" t="s">
        <v>65</v>
      </c>
      <c r="D1027" s="144" t="s">
        <v>1109</v>
      </c>
      <c r="E1027" s="144">
        <v>593</v>
      </c>
      <c r="F1027" s="144">
        <v>2</v>
      </c>
      <c r="G1027" s="145">
        <f t="shared" si="174"/>
        <v>3.3726812816188868E-3</v>
      </c>
      <c r="H1027" s="144">
        <v>336</v>
      </c>
      <c r="I1027" s="144">
        <v>1</v>
      </c>
      <c r="J1027" s="145">
        <f t="shared" si="172"/>
        <v>2.976190476190476E-3</v>
      </c>
      <c r="K1027" s="144">
        <f t="shared" ref="K1027:L1090" si="176">E1027+H1027</f>
        <v>929</v>
      </c>
      <c r="L1027" s="144">
        <f t="shared" si="176"/>
        <v>3</v>
      </c>
      <c r="M1027" s="145">
        <f t="shared" si="175"/>
        <v>3.2292787944025836E-3</v>
      </c>
      <c r="N1027">
        <f t="shared" ref="N1027:N1090" si="177">IF(M1027&gt;1%,1,0)</f>
        <v>0</v>
      </c>
      <c r="O1027">
        <f t="shared" ref="O1027:O1090" si="178">IF(M1027&gt;$P$1,K1027,0)</f>
        <v>0</v>
      </c>
    </row>
    <row r="1028" spans="1:15" x14ac:dyDescent="0.2">
      <c r="A1028" s="144" t="s">
        <v>65</v>
      </c>
      <c r="B1028" s="144" t="s">
        <v>142</v>
      </c>
      <c r="C1028" s="144" t="s">
        <v>65</v>
      </c>
      <c r="D1028" s="144" t="s">
        <v>1110</v>
      </c>
      <c r="E1028" s="144">
        <v>312</v>
      </c>
      <c r="F1028" s="144">
        <v>1</v>
      </c>
      <c r="G1028" s="145">
        <f t="shared" si="174"/>
        <v>3.205128205128205E-3</v>
      </c>
      <c r="H1028" s="144">
        <v>0</v>
      </c>
      <c r="I1028" s="144">
        <v>0</v>
      </c>
      <c r="J1028" s="145">
        <v>0</v>
      </c>
      <c r="K1028" s="144">
        <f t="shared" si="176"/>
        <v>312</v>
      </c>
      <c r="L1028" s="144">
        <f t="shared" si="176"/>
        <v>1</v>
      </c>
      <c r="M1028" s="145">
        <f t="shared" si="175"/>
        <v>3.205128205128205E-3</v>
      </c>
      <c r="N1028">
        <f t="shared" si="177"/>
        <v>0</v>
      </c>
      <c r="O1028">
        <f t="shared" si="178"/>
        <v>0</v>
      </c>
    </row>
    <row r="1029" spans="1:15" x14ac:dyDescent="0.2">
      <c r="A1029" s="144" t="s">
        <v>39</v>
      </c>
      <c r="B1029" s="144" t="s">
        <v>127</v>
      </c>
      <c r="C1029" s="144" t="s">
        <v>39</v>
      </c>
      <c r="D1029" s="144" t="s">
        <v>1111</v>
      </c>
      <c r="E1029" s="144">
        <v>632</v>
      </c>
      <c r="F1029" s="144">
        <v>3</v>
      </c>
      <c r="G1029" s="145">
        <f t="shared" si="174"/>
        <v>4.7468354430379748E-3</v>
      </c>
      <c r="H1029" s="144">
        <v>304</v>
      </c>
      <c r="I1029" s="144">
        <v>0</v>
      </c>
      <c r="J1029" s="145">
        <f t="shared" ref="J1029:J1037" si="179">I1029/H1029</f>
        <v>0</v>
      </c>
      <c r="K1029" s="144">
        <f t="shared" si="176"/>
        <v>936</v>
      </c>
      <c r="L1029" s="144">
        <f t="shared" si="176"/>
        <v>3</v>
      </c>
      <c r="M1029" s="145">
        <f t="shared" si="175"/>
        <v>3.205128205128205E-3</v>
      </c>
      <c r="N1029">
        <f t="shared" si="177"/>
        <v>0</v>
      </c>
      <c r="O1029">
        <f t="shared" si="178"/>
        <v>0</v>
      </c>
    </row>
    <row r="1030" spans="1:15" x14ac:dyDescent="0.2">
      <c r="A1030" s="144" t="s">
        <v>40</v>
      </c>
      <c r="B1030" s="144" t="s">
        <v>125</v>
      </c>
      <c r="C1030" s="144" t="s">
        <v>45</v>
      </c>
      <c r="D1030" s="144" t="s">
        <v>1112</v>
      </c>
      <c r="E1030" s="144">
        <v>284</v>
      </c>
      <c r="F1030" s="144">
        <v>1</v>
      </c>
      <c r="G1030" s="145">
        <f t="shared" si="174"/>
        <v>3.5211267605633804E-3</v>
      </c>
      <c r="H1030" s="144">
        <v>29</v>
      </c>
      <c r="I1030" s="144">
        <v>0</v>
      </c>
      <c r="J1030" s="145">
        <f t="shared" si="179"/>
        <v>0</v>
      </c>
      <c r="K1030" s="144">
        <f t="shared" si="176"/>
        <v>313</v>
      </c>
      <c r="L1030" s="144">
        <f t="shared" si="176"/>
        <v>1</v>
      </c>
      <c r="M1030" s="145">
        <f t="shared" si="175"/>
        <v>3.1948881789137379E-3</v>
      </c>
      <c r="N1030">
        <f t="shared" si="177"/>
        <v>0</v>
      </c>
      <c r="O1030">
        <f t="shared" si="178"/>
        <v>0</v>
      </c>
    </row>
    <row r="1031" spans="1:15" x14ac:dyDescent="0.2">
      <c r="A1031" s="144" t="s">
        <v>39</v>
      </c>
      <c r="B1031" s="144" t="s">
        <v>127</v>
      </c>
      <c r="C1031" s="144" t="s">
        <v>66</v>
      </c>
      <c r="D1031" s="144" t="s">
        <v>1113</v>
      </c>
      <c r="E1031" s="144">
        <v>429</v>
      </c>
      <c r="F1031" s="144">
        <v>2</v>
      </c>
      <c r="G1031" s="145">
        <f t="shared" si="174"/>
        <v>4.662004662004662E-3</v>
      </c>
      <c r="H1031" s="144">
        <v>201</v>
      </c>
      <c r="I1031" s="144">
        <v>0</v>
      </c>
      <c r="J1031" s="145">
        <f t="shared" si="179"/>
        <v>0</v>
      </c>
      <c r="K1031" s="144">
        <f t="shared" si="176"/>
        <v>630</v>
      </c>
      <c r="L1031" s="144">
        <f t="shared" si="176"/>
        <v>2</v>
      </c>
      <c r="M1031" s="145">
        <f t="shared" si="175"/>
        <v>3.1746031746031746E-3</v>
      </c>
      <c r="N1031">
        <f t="shared" si="177"/>
        <v>0</v>
      </c>
      <c r="O1031">
        <f t="shared" si="178"/>
        <v>0</v>
      </c>
    </row>
    <row r="1032" spans="1:15" x14ac:dyDescent="0.2">
      <c r="A1032" s="144" t="s">
        <v>76</v>
      </c>
      <c r="B1032" s="144" t="s">
        <v>130</v>
      </c>
      <c r="C1032" s="144" t="s">
        <v>76</v>
      </c>
      <c r="D1032" s="144" t="s">
        <v>1114</v>
      </c>
      <c r="E1032" s="144">
        <v>0</v>
      </c>
      <c r="F1032" s="144">
        <v>0</v>
      </c>
      <c r="G1032" s="145">
        <v>0</v>
      </c>
      <c r="H1032" s="144">
        <v>316</v>
      </c>
      <c r="I1032" s="144">
        <v>1</v>
      </c>
      <c r="J1032" s="145">
        <f t="shared" si="179"/>
        <v>3.1645569620253164E-3</v>
      </c>
      <c r="K1032" s="144">
        <f t="shared" si="176"/>
        <v>316</v>
      </c>
      <c r="L1032" s="144">
        <f t="shared" si="176"/>
        <v>1</v>
      </c>
      <c r="M1032" s="145">
        <f t="shared" si="175"/>
        <v>3.1645569620253164E-3</v>
      </c>
      <c r="N1032">
        <f t="shared" si="177"/>
        <v>0</v>
      </c>
      <c r="O1032">
        <f t="shared" si="178"/>
        <v>0</v>
      </c>
    </row>
    <row r="1033" spans="1:15" x14ac:dyDescent="0.2">
      <c r="A1033" s="144" t="s">
        <v>20</v>
      </c>
      <c r="B1033" s="144" t="s">
        <v>178</v>
      </c>
      <c r="C1033" s="144" t="s">
        <v>42</v>
      </c>
      <c r="D1033" s="144" t="s">
        <v>1115</v>
      </c>
      <c r="E1033" s="144">
        <v>981</v>
      </c>
      <c r="F1033" s="144">
        <v>3</v>
      </c>
      <c r="G1033" s="145">
        <f t="shared" ref="G1033:G1058" si="180">F1033/E1033</f>
        <v>3.0581039755351682E-3</v>
      </c>
      <c r="H1033" s="144">
        <v>285</v>
      </c>
      <c r="I1033" s="144">
        <v>1</v>
      </c>
      <c r="J1033" s="145">
        <f t="shared" si="179"/>
        <v>3.5087719298245615E-3</v>
      </c>
      <c r="K1033" s="144">
        <f t="shared" si="176"/>
        <v>1266</v>
      </c>
      <c r="L1033" s="144">
        <f t="shared" si="176"/>
        <v>4</v>
      </c>
      <c r="M1033" s="145">
        <f t="shared" si="175"/>
        <v>3.1595576619273301E-3</v>
      </c>
      <c r="N1033">
        <f t="shared" si="177"/>
        <v>0</v>
      </c>
      <c r="O1033">
        <f t="shared" si="178"/>
        <v>0</v>
      </c>
    </row>
    <row r="1034" spans="1:15" x14ac:dyDescent="0.2">
      <c r="A1034" s="144" t="s">
        <v>40</v>
      </c>
      <c r="B1034" s="144" t="s">
        <v>125</v>
      </c>
      <c r="C1034" s="144" t="s">
        <v>40</v>
      </c>
      <c r="D1034" s="144" t="s">
        <v>1116</v>
      </c>
      <c r="E1034" s="144">
        <v>454</v>
      </c>
      <c r="F1034" s="144">
        <v>0</v>
      </c>
      <c r="G1034" s="145">
        <f t="shared" si="180"/>
        <v>0</v>
      </c>
      <c r="H1034" s="144">
        <v>183</v>
      </c>
      <c r="I1034" s="144">
        <v>2</v>
      </c>
      <c r="J1034" s="145">
        <f t="shared" si="179"/>
        <v>1.092896174863388E-2</v>
      </c>
      <c r="K1034" s="144">
        <f t="shared" si="176"/>
        <v>637</v>
      </c>
      <c r="L1034" s="144">
        <f t="shared" si="176"/>
        <v>2</v>
      </c>
      <c r="M1034" s="145">
        <f t="shared" si="175"/>
        <v>3.1397174254317113E-3</v>
      </c>
      <c r="N1034">
        <f t="shared" si="177"/>
        <v>0</v>
      </c>
      <c r="O1034">
        <f t="shared" si="178"/>
        <v>0</v>
      </c>
    </row>
    <row r="1035" spans="1:15" x14ac:dyDescent="0.2">
      <c r="A1035" s="144" t="s">
        <v>84</v>
      </c>
      <c r="B1035" s="144" t="s">
        <v>178</v>
      </c>
      <c r="C1035" s="144" t="s">
        <v>179</v>
      </c>
      <c r="D1035" s="144" t="s">
        <v>1117</v>
      </c>
      <c r="E1035" s="144">
        <v>2508</v>
      </c>
      <c r="F1035" s="144">
        <v>6</v>
      </c>
      <c r="G1035" s="145">
        <f t="shared" si="180"/>
        <v>2.3923444976076554E-3</v>
      </c>
      <c r="H1035" s="144">
        <v>1331</v>
      </c>
      <c r="I1035" s="144">
        <v>6</v>
      </c>
      <c r="J1035" s="145">
        <f t="shared" si="179"/>
        <v>4.5078888054094664E-3</v>
      </c>
      <c r="K1035" s="144">
        <f t="shared" si="176"/>
        <v>3839</v>
      </c>
      <c r="L1035" s="144">
        <f t="shared" si="176"/>
        <v>12</v>
      </c>
      <c r="M1035" s="145">
        <f t="shared" si="175"/>
        <v>3.1258140140661629E-3</v>
      </c>
      <c r="N1035">
        <f t="shared" si="177"/>
        <v>0</v>
      </c>
      <c r="O1035">
        <f t="shared" si="178"/>
        <v>0</v>
      </c>
    </row>
    <row r="1036" spans="1:15" x14ac:dyDescent="0.2">
      <c r="A1036" s="144" t="s">
        <v>65</v>
      </c>
      <c r="B1036" s="144" t="s">
        <v>137</v>
      </c>
      <c r="C1036" s="144" t="s">
        <v>71</v>
      </c>
      <c r="D1036" s="144" t="s">
        <v>1118</v>
      </c>
      <c r="E1036" s="144">
        <v>485</v>
      </c>
      <c r="F1036" s="144">
        <v>2</v>
      </c>
      <c r="G1036" s="145">
        <f t="shared" si="180"/>
        <v>4.1237113402061857E-3</v>
      </c>
      <c r="H1036" s="144">
        <v>158</v>
      </c>
      <c r="I1036" s="144">
        <v>0</v>
      </c>
      <c r="J1036" s="145">
        <f t="shared" si="179"/>
        <v>0</v>
      </c>
      <c r="K1036" s="144">
        <f t="shared" si="176"/>
        <v>643</v>
      </c>
      <c r="L1036" s="144">
        <f t="shared" si="176"/>
        <v>2</v>
      </c>
      <c r="M1036" s="145">
        <f t="shared" si="175"/>
        <v>3.1104199066874028E-3</v>
      </c>
      <c r="N1036">
        <f t="shared" si="177"/>
        <v>0</v>
      </c>
      <c r="O1036">
        <f t="shared" si="178"/>
        <v>0</v>
      </c>
    </row>
    <row r="1037" spans="1:15" x14ac:dyDescent="0.2">
      <c r="A1037" s="144" t="s">
        <v>76</v>
      </c>
      <c r="B1037" s="144" t="s">
        <v>130</v>
      </c>
      <c r="C1037" s="144" t="s">
        <v>76</v>
      </c>
      <c r="D1037" s="144" t="s">
        <v>1119</v>
      </c>
      <c r="E1037" s="144">
        <v>716</v>
      </c>
      <c r="F1037" s="144">
        <v>3</v>
      </c>
      <c r="G1037" s="145">
        <f t="shared" si="180"/>
        <v>4.1899441340782122E-3</v>
      </c>
      <c r="H1037" s="144">
        <v>251</v>
      </c>
      <c r="I1037" s="144">
        <v>0</v>
      </c>
      <c r="J1037" s="145">
        <f t="shared" si="179"/>
        <v>0</v>
      </c>
      <c r="K1037" s="144">
        <f t="shared" si="176"/>
        <v>967</v>
      </c>
      <c r="L1037" s="144">
        <f t="shared" si="176"/>
        <v>3</v>
      </c>
      <c r="M1037" s="145">
        <f t="shared" si="175"/>
        <v>3.1023784901758012E-3</v>
      </c>
      <c r="N1037">
        <f t="shared" si="177"/>
        <v>0</v>
      </c>
      <c r="O1037">
        <f t="shared" si="178"/>
        <v>0</v>
      </c>
    </row>
    <row r="1038" spans="1:15" x14ac:dyDescent="0.2">
      <c r="A1038" s="144" t="s">
        <v>39</v>
      </c>
      <c r="B1038" s="144" t="s">
        <v>127</v>
      </c>
      <c r="C1038" s="144" t="s">
        <v>72</v>
      </c>
      <c r="D1038" s="144" t="s">
        <v>1120</v>
      </c>
      <c r="E1038" s="144">
        <v>323</v>
      </c>
      <c r="F1038" s="144">
        <v>1</v>
      </c>
      <c r="G1038" s="145">
        <f t="shared" si="180"/>
        <v>3.0959752321981426E-3</v>
      </c>
      <c r="H1038" s="144">
        <v>0</v>
      </c>
      <c r="I1038" s="144">
        <v>0</v>
      </c>
      <c r="J1038" s="145">
        <v>0</v>
      </c>
      <c r="K1038" s="144">
        <f t="shared" si="176"/>
        <v>323</v>
      </c>
      <c r="L1038" s="144">
        <f t="shared" si="176"/>
        <v>1</v>
      </c>
      <c r="M1038" s="145">
        <f t="shared" si="175"/>
        <v>3.0959752321981426E-3</v>
      </c>
      <c r="N1038">
        <f t="shared" si="177"/>
        <v>0</v>
      </c>
      <c r="O1038">
        <f t="shared" si="178"/>
        <v>0</v>
      </c>
    </row>
    <row r="1039" spans="1:15" x14ac:dyDescent="0.2">
      <c r="A1039" s="144" t="s">
        <v>53</v>
      </c>
      <c r="B1039" s="144" t="s">
        <v>130</v>
      </c>
      <c r="C1039" s="144" t="s">
        <v>63</v>
      </c>
      <c r="D1039" s="144" t="s">
        <v>1121</v>
      </c>
      <c r="E1039" s="144">
        <v>1090</v>
      </c>
      <c r="F1039" s="144">
        <v>2</v>
      </c>
      <c r="G1039" s="145">
        <f t="shared" si="180"/>
        <v>1.834862385321101E-3</v>
      </c>
      <c r="H1039" s="144">
        <v>529</v>
      </c>
      <c r="I1039" s="144">
        <v>3</v>
      </c>
      <c r="J1039" s="145">
        <f>I1039/H1039</f>
        <v>5.6710775047258983E-3</v>
      </c>
      <c r="K1039" s="144">
        <f t="shared" si="176"/>
        <v>1619</v>
      </c>
      <c r="L1039" s="144">
        <f t="shared" si="176"/>
        <v>5</v>
      </c>
      <c r="M1039" s="145">
        <f t="shared" si="175"/>
        <v>3.0883261272390363E-3</v>
      </c>
      <c r="N1039">
        <f t="shared" si="177"/>
        <v>0</v>
      </c>
      <c r="O1039">
        <f t="shared" si="178"/>
        <v>0</v>
      </c>
    </row>
    <row r="1040" spans="1:15" x14ac:dyDescent="0.2">
      <c r="A1040" s="144" t="s">
        <v>39</v>
      </c>
      <c r="B1040" s="144" t="s">
        <v>127</v>
      </c>
      <c r="C1040" s="144" t="s">
        <v>39</v>
      </c>
      <c r="D1040" s="144" t="s">
        <v>1122</v>
      </c>
      <c r="E1040" s="144">
        <v>3112</v>
      </c>
      <c r="F1040" s="144">
        <v>9</v>
      </c>
      <c r="G1040" s="145">
        <f t="shared" si="180"/>
        <v>2.8920308483290488E-3</v>
      </c>
      <c r="H1040" s="144">
        <v>1144</v>
      </c>
      <c r="I1040" s="144">
        <v>4</v>
      </c>
      <c r="J1040" s="145">
        <f>I1040/H1040</f>
        <v>3.4965034965034965E-3</v>
      </c>
      <c r="K1040" s="144">
        <f t="shared" si="176"/>
        <v>4256</v>
      </c>
      <c r="L1040" s="144">
        <f t="shared" si="176"/>
        <v>13</v>
      </c>
      <c r="M1040" s="145">
        <f t="shared" si="175"/>
        <v>3.0545112781954886E-3</v>
      </c>
      <c r="N1040">
        <f t="shared" si="177"/>
        <v>0</v>
      </c>
      <c r="O1040">
        <f t="shared" si="178"/>
        <v>0</v>
      </c>
    </row>
    <row r="1041" spans="1:15" x14ac:dyDescent="0.2">
      <c r="A1041" s="144" t="s">
        <v>49</v>
      </c>
      <c r="B1041" s="144" t="s">
        <v>137</v>
      </c>
      <c r="C1041" s="144" t="s">
        <v>74</v>
      </c>
      <c r="D1041" s="144" t="s">
        <v>1123</v>
      </c>
      <c r="E1041" s="144">
        <v>454</v>
      </c>
      <c r="F1041" s="144">
        <v>0</v>
      </c>
      <c r="G1041" s="145">
        <f t="shared" si="180"/>
        <v>0</v>
      </c>
      <c r="H1041" s="144">
        <v>202</v>
      </c>
      <c r="I1041" s="144">
        <v>2</v>
      </c>
      <c r="J1041" s="145">
        <f>I1041/H1041</f>
        <v>9.9009900990099011E-3</v>
      </c>
      <c r="K1041" s="144">
        <f t="shared" si="176"/>
        <v>656</v>
      </c>
      <c r="L1041" s="144">
        <f t="shared" si="176"/>
        <v>2</v>
      </c>
      <c r="M1041" s="145">
        <f t="shared" si="175"/>
        <v>3.0487804878048782E-3</v>
      </c>
      <c r="N1041">
        <f t="shared" si="177"/>
        <v>0</v>
      </c>
      <c r="O1041">
        <f t="shared" si="178"/>
        <v>0</v>
      </c>
    </row>
    <row r="1042" spans="1:15" x14ac:dyDescent="0.2">
      <c r="A1042" s="144" t="s">
        <v>49</v>
      </c>
      <c r="B1042" s="144" t="s">
        <v>137</v>
      </c>
      <c r="C1042" s="144" t="s">
        <v>74</v>
      </c>
      <c r="D1042" s="144" t="s">
        <v>1124</v>
      </c>
      <c r="E1042" s="144">
        <v>329</v>
      </c>
      <c r="F1042" s="144">
        <v>1</v>
      </c>
      <c r="G1042" s="145">
        <f t="shared" si="180"/>
        <v>3.0395136778115501E-3</v>
      </c>
      <c r="H1042" s="144">
        <v>0</v>
      </c>
      <c r="I1042" s="144">
        <v>0</v>
      </c>
      <c r="J1042" s="145">
        <v>0</v>
      </c>
      <c r="K1042" s="144">
        <f t="shared" si="176"/>
        <v>329</v>
      </c>
      <c r="L1042" s="144">
        <f t="shared" si="176"/>
        <v>1</v>
      </c>
      <c r="M1042" s="145">
        <f t="shared" si="175"/>
        <v>3.0395136778115501E-3</v>
      </c>
      <c r="N1042">
        <f t="shared" si="177"/>
        <v>0</v>
      </c>
      <c r="O1042">
        <f t="shared" si="178"/>
        <v>0</v>
      </c>
    </row>
    <row r="1043" spans="1:15" x14ac:dyDescent="0.2">
      <c r="A1043" s="144" t="s">
        <v>59</v>
      </c>
      <c r="B1043" s="144" t="s">
        <v>130</v>
      </c>
      <c r="C1043" s="144" t="s">
        <v>59</v>
      </c>
      <c r="D1043" s="144" t="s">
        <v>1125</v>
      </c>
      <c r="E1043" s="144">
        <v>240</v>
      </c>
      <c r="F1043" s="144">
        <v>1</v>
      </c>
      <c r="G1043" s="145">
        <f t="shared" si="180"/>
        <v>4.1666666666666666E-3</v>
      </c>
      <c r="H1043" s="144">
        <v>89</v>
      </c>
      <c r="I1043" s="144">
        <v>0</v>
      </c>
      <c r="J1043" s="145">
        <f>I1043/H1043</f>
        <v>0</v>
      </c>
      <c r="K1043" s="144">
        <f t="shared" si="176"/>
        <v>329</v>
      </c>
      <c r="L1043" s="144">
        <f t="shared" si="176"/>
        <v>1</v>
      </c>
      <c r="M1043" s="145">
        <f t="shared" si="175"/>
        <v>3.0395136778115501E-3</v>
      </c>
      <c r="N1043">
        <f t="shared" si="177"/>
        <v>0</v>
      </c>
      <c r="O1043">
        <f t="shared" si="178"/>
        <v>0</v>
      </c>
    </row>
    <row r="1044" spans="1:15" x14ac:dyDescent="0.2">
      <c r="A1044" s="144" t="s">
        <v>49</v>
      </c>
      <c r="B1044" s="144" t="s">
        <v>137</v>
      </c>
      <c r="C1044" s="144" t="s">
        <v>41</v>
      </c>
      <c r="D1044" s="144" t="s">
        <v>1126</v>
      </c>
      <c r="E1044" s="144">
        <v>502</v>
      </c>
      <c r="F1044" s="144">
        <v>2</v>
      </c>
      <c r="G1044" s="145">
        <f t="shared" si="180"/>
        <v>3.9840637450199202E-3</v>
      </c>
      <c r="H1044" s="144">
        <v>157</v>
      </c>
      <c r="I1044" s="144">
        <v>0</v>
      </c>
      <c r="J1044" s="145">
        <f>I1044/H1044</f>
        <v>0</v>
      </c>
      <c r="K1044" s="144">
        <f t="shared" si="176"/>
        <v>659</v>
      </c>
      <c r="L1044" s="144">
        <f t="shared" si="176"/>
        <v>2</v>
      </c>
      <c r="M1044" s="145">
        <f t="shared" si="175"/>
        <v>3.0349013657056147E-3</v>
      </c>
      <c r="N1044">
        <f t="shared" si="177"/>
        <v>0</v>
      </c>
      <c r="O1044">
        <f t="shared" si="178"/>
        <v>0</v>
      </c>
    </row>
    <row r="1045" spans="1:15" x14ac:dyDescent="0.2">
      <c r="A1045" s="144" t="s">
        <v>84</v>
      </c>
      <c r="B1045" s="144" t="s">
        <v>178</v>
      </c>
      <c r="C1045" s="144" t="s">
        <v>179</v>
      </c>
      <c r="D1045" s="144" t="s">
        <v>1127</v>
      </c>
      <c r="E1045" s="144">
        <v>659</v>
      </c>
      <c r="F1045" s="144">
        <v>2</v>
      </c>
      <c r="G1045" s="145">
        <f t="shared" si="180"/>
        <v>3.0349013657056147E-3</v>
      </c>
      <c r="H1045" s="144">
        <v>0</v>
      </c>
      <c r="I1045" s="144">
        <v>0</v>
      </c>
      <c r="J1045" s="145">
        <v>0</v>
      </c>
      <c r="K1045" s="144">
        <f t="shared" si="176"/>
        <v>659</v>
      </c>
      <c r="L1045" s="144">
        <f t="shared" si="176"/>
        <v>2</v>
      </c>
      <c r="M1045" s="145">
        <f t="shared" si="175"/>
        <v>3.0349013657056147E-3</v>
      </c>
      <c r="N1045">
        <f t="shared" si="177"/>
        <v>0</v>
      </c>
      <c r="O1045">
        <f t="shared" si="178"/>
        <v>0</v>
      </c>
    </row>
    <row r="1046" spans="1:15" x14ac:dyDescent="0.2">
      <c r="A1046" s="144" t="s">
        <v>40</v>
      </c>
      <c r="B1046" s="144" t="s">
        <v>127</v>
      </c>
      <c r="C1046" s="144" t="s">
        <v>69</v>
      </c>
      <c r="D1046" s="144" t="s">
        <v>1128</v>
      </c>
      <c r="E1046" s="144">
        <v>262</v>
      </c>
      <c r="F1046" s="144">
        <v>1</v>
      </c>
      <c r="G1046" s="145">
        <f t="shared" si="180"/>
        <v>3.8167938931297708E-3</v>
      </c>
      <c r="H1046" s="144">
        <v>68</v>
      </c>
      <c r="I1046" s="144">
        <v>0</v>
      </c>
      <c r="J1046" s="145">
        <f t="shared" ref="J1046:J1062" si="181">I1046/H1046</f>
        <v>0</v>
      </c>
      <c r="K1046" s="144">
        <f t="shared" si="176"/>
        <v>330</v>
      </c>
      <c r="L1046" s="144">
        <f t="shared" si="176"/>
        <v>1</v>
      </c>
      <c r="M1046" s="145">
        <f t="shared" si="175"/>
        <v>3.0303030303030303E-3</v>
      </c>
      <c r="N1046">
        <f t="shared" si="177"/>
        <v>0</v>
      </c>
      <c r="O1046">
        <f t="shared" si="178"/>
        <v>0</v>
      </c>
    </row>
    <row r="1047" spans="1:15" x14ac:dyDescent="0.2">
      <c r="A1047" s="144" t="s">
        <v>39</v>
      </c>
      <c r="B1047" s="144" t="s">
        <v>127</v>
      </c>
      <c r="C1047" s="144" t="s">
        <v>80</v>
      </c>
      <c r="D1047" s="144" t="s">
        <v>1129</v>
      </c>
      <c r="E1047" s="144">
        <v>474</v>
      </c>
      <c r="F1047" s="144">
        <v>1</v>
      </c>
      <c r="G1047" s="145">
        <f t="shared" si="180"/>
        <v>2.1097046413502108E-3</v>
      </c>
      <c r="H1047" s="144">
        <v>186</v>
      </c>
      <c r="I1047" s="144">
        <v>1</v>
      </c>
      <c r="J1047" s="145">
        <f t="shared" si="181"/>
        <v>5.3763440860215058E-3</v>
      </c>
      <c r="K1047" s="144">
        <f t="shared" si="176"/>
        <v>660</v>
      </c>
      <c r="L1047" s="144">
        <f t="shared" si="176"/>
        <v>2</v>
      </c>
      <c r="M1047" s="145">
        <f t="shared" si="175"/>
        <v>3.0303030303030303E-3</v>
      </c>
      <c r="N1047">
        <f t="shared" si="177"/>
        <v>0</v>
      </c>
      <c r="O1047">
        <f t="shared" si="178"/>
        <v>0</v>
      </c>
    </row>
    <row r="1048" spans="1:15" x14ac:dyDescent="0.2">
      <c r="A1048" s="144" t="s">
        <v>20</v>
      </c>
      <c r="B1048" s="144" t="s">
        <v>178</v>
      </c>
      <c r="C1048" s="144" t="s">
        <v>42</v>
      </c>
      <c r="D1048" s="144" t="s">
        <v>1130</v>
      </c>
      <c r="E1048" s="144">
        <v>1252</v>
      </c>
      <c r="F1048" s="144">
        <v>0</v>
      </c>
      <c r="G1048" s="145">
        <f t="shared" si="180"/>
        <v>0</v>
      </c>
      <c r="H1048" s="144">
        <v>1064</v>
      </c>
      <c r="I1048" s="144">
        <v>7</v>
      </c>
      <c r="J1048" s="145">
        <f t="shared" si="181"/>
        <v>6.5789473684210523E-3</v>
      </c>
      <c r="K1048" s="144">
        <f t="shared" si="176"/>
        <v>2316</v>
      </c>
      <c r="L1048" s="144">
        <f t="shared" si="176"/>
        <v>7</v>
      </c>
      <c r="M1048" s="145">
        <f t="shared" si="175"/>
        <v>3.0224525043177895E-3</v>
      </c>
      <c r="N1048">
        <f t="shared" si="177"/>
        <v>0</v>
      </c>
      <c r="O1048">
        <f t="shared" si="178"/>
        <v>0</v>
      </c>
    </row>
    <row r="1049" spans="1:15" x14ac:dyDescent="0.2">
      <c r="A1049" s="144" t="s">
        <v>40</v>
      </c>
      <c r="B1049" s="144" t="s">
        <v>127</v>
      </c>
      <c r="C1049" s="144" t="s">
        <v>68</v>
      </c>
      <c r="D1049" s="144" t="s">
        <v>1131</v>
      </c>
      <c r="E1049" s="144">
        <v>257</v>
      </c>
      <c r="F1049" s="144">
        <v>1</v>
      </c>
      <c r="G1049" s="145">
        <f t="shared" si="180"/>
        <v>3.8910505836575876E-3</v>
      </c>
      <c r="H1049" s="144">
        <v>77</v>
      </c>
      <c r="I1049" s="144">
        <v>0</v>
      </c>
      <c r="J1049" s="145">
        <f t="shared" si="181"/>
        <v>0</v>
      </c>
      <c r="K1049" s="144">
        <f t="shared" si="176"/>
        <v>334</v>
      </c>
      <c r="L1049" s="144">
        <f t="shared" si="176"/>
        <v>1</v>
      </c>
      <c r="M1049" s="145">
        <f t="shared" si="175"/>
        <v>2.9940119760479044E-3</v>
      </c>
      <c r="N1049">
        <f t="shared" si="177"/>
        <v>0</v>
      </c>
      <c r="O1049">
        <f t="shared" si="178"/>
        <v>0</v>
      </c>
    </row>
    <row r="1050" spans="1:15" x14ac:dyDescent="0.2">
      <c r="A1050" s="144" t="s">
        <v>6</v>
      </c>
      <c r="B1050" s="144" t="s">
        <v>125</v>
      </c>
      <c r="C1050" s="144" t="s">
        <v>58</v>
      </c>
      <c r="D1050" s="144" t="s">
        <v>1132</v>
      </c>
      <c r="E1050" s="144">
        <v>507</v>
      </c>
      <c r="F1050" s="144">
        <v>2</v>
      </c>
      <c r="G1050" s="145">
        <f t="shared" si="180"/>
        <v>3.9447731755424065E-3</v>
      </c>
      <c r="H1050" s="144">
        <v>167</v>
      </c>
      <c r="I1050" s="144">
        <v>0</v>
      </c>
      <c r="J1050" s="145">
        <f t="shared" si="181"/>
        <v>0</v>
      </c>
      <c r="K1050" s="144">
        <f t="shared" si="176"/>
        <v>674</v>
      </c>
      <c r="L1050" s="144">
        <f t="shared" si="176"/>
        <v>2</v>
      </c>
      <c r="M1050" s="145">
        <f t="shared" si="175"/>
        <v>2.967359050445104E-3</v>
      </c>
      <c r="N1050">
        <f t="shared" si="177"/>
        <v>0</v>
      </c>
      <c r="O1050">
        <f t="shared" si="178"/>
        <v>0</v>
      </c>
    </row>
    <row r="1051" spans="1:15" x14ac:dyDescent="0.2">
      <c r="A1051" s="144" t="s">
        <v>59</v>
      </c>
      <c r="B1051" s="144" t="s">
        <v>130</v>
      </c>
      <c r="C1051" s="144" t="s">
        <v>360</v>
      </c>
      <c r="D1051" s="144" t="s">
        <v>1133</v>
      </c>
      <c r="E1051" s="144">
        <v>246</v>
      </c>
      <c r="F1051" s="144">
        <v>1</v>
      </c>
      <c r="G1051" s="145">
        <f t="shared" si="180"/>
        <v>4.0650406504065045E-3</v>
      </c>
      <c r="H1051" s="144">
        <v>91</v>
      </c>
      <c r="I1051" s="144">
        <v>0</v>
      </c>
      <c r="J1051" s="145">
        <f t="shared" si="181"/>
        <v>0</v>
      </c>
      <c r="K1051" s="144">
        <f t="shared" si="176"/>
        <v>337</v>
      </c>
      <c r="L1051" s="144">
        <f t="shared" si="176"/>
        <v>1</v>
      </c>
      <c r="M1051" s="145">
        <f t="shared" si="175"/>
        <v>2.967359050445104E-3</v>
      </c>
      <c r="N1051">
        <f t="shared" si="177"/>
        <v>0</v>
      </c>
      <c r="O1051">
        <f t="shared" si="178"/>
        <v>0</v>
      </c>
    </row>
    <row r="1052" spans="1:15" x14ac:dyDescent="0.2">
      <c r="A1052" s="144" t="s">
        <v>84</v>
      </c>
      <c r="B1052" s="144" t="s">
        <v>178</v>
      </c>
      <c r="C1052" s="144" t="s">
        <v>179</v>
      </c>
      <c r="D1052" s="144" t="s">
        <v>1134</v>
      </c>
      <c r="E1052" s="144">
        <v>784</v>
      </c>
      <c r="F1052" s="144">
        <v>2</v>
      </c>
      <c r="G1052" s="145">
        <f t="shared" si="180"/>
        <v>2.5510204081632651E-3</v>
      </c>
      <c r="H1052" s="144">
        <v>905</v>
      </c>
      <c r="I1052" s="144">
        <v>3</v>
      </c>
      <c r="J1052" s="145">
        <f t="shared" si="181"/>
        <v>3.3149171270718232E-3</v>
      </c>
      <c r="K1052" s="144">
        <f t="shared" si="176"/>
        <v>1689</v>
      </c>
      <c r="L1052" s="144">
        <f t="shared" si="176"/>
        <v>5</v>
      </c>
      <c r="M1052" s="145">
        <f t="shared" si="175"/>
        <v>2.960331557134399E-3</v>
      </c>
      <c r="N1052">
        <f t="shared" si="177"/>
        <v>0</v>
      </c>
      <c r="O1052">
        <f t="shared" si="178"/>
        <v>0</v>
      </c>
    </row>
    <row r="1053" spans="1:15" x14ac:dyDescent="0.2">
      <c r="A1053" s="144" t="s">
        <v>36</v>
      </c>
      <c r="B1053" s="144" t="s">
        <v>214</v>
      </c>
      <c r="C1053" s="144" t="s">
        <v>36</v>
      </c>
      <c r="D1053" s="144" t="s">
        <v>36</v>
      </c>
      <c r="E1053" s="144">
        <v>18495</v>
      </c>
      <c r="F1053" s="144">
        <v>59</v>
      </c>
      <c r="G1053" s="145">
        <f t="shared" si="180"/>
        <v>3.1900513652338468E-3</v>
      </c>
      <c r="H1053" s="144">
        <v>8536</v>
      </c>
      <c r="I1053" s="144">
        <v>21</v>
      </c>
      <c r="J1053" s="145">
        <f t="shared" si="181"/>
        <v>2.4601686972820992E-3</v>
      </c>
      <c r="K1053" s="144">
        <f t="shared" si="176"/>
        <v>27031</v>
      </c>
      <c r="L1053" s="144">
        <f t="shared" si="176"/>
        <v>80</v>
      </c>
      <c r="M1053" s="145">
        <f t="shared" si="175"/>
        <v>2.959564943953239E-3</v>
      </c>
      <c r="N1053">
        <f t="shared" si="177"/>
        <v>0</v>
      </c>
      <c r="O1053">
        <f t="shared" si="178"/>
        <v>0</v>
      </c>
    </row>
    <row r="1054" spans="1:15" x14ac:dyDescent="0.2">
      <c r="A1054" s="144" t="s">
        <v>84</v>
      </c>
      <c r="B1054" s="144" t="s">
        <v>178</v>
      </c>
      <c r="C1054" s="144" t="s">
        <v>179</v>
      </c>
      <c r="D1054" s="144" t="s">
        <v>1135</v>
      </c>
      <c r="E1054" s="144">
        <v>760</v>
      </c>
      <c r="F1054" s="144">
        <v>2</v>
      </c>
      <c r="G1054" s="145">
        <f t="shared" si="180"/>
        <v>2.631578947368421E-3</v>
      </c>
      <c r="H1054" s="144">
        <v>594</v>
      </c>
      <c r="I1054" s="144">
        <v>2</v>
      </c>
      <c r="J1054" s="145">
        <f t="shared" si="181"/>
        <v>3.3670033670033669E-3</v>
      </c>
      <c r="K1054" s="144">
        <f t="shared" si="176"/>
        <v>1354</v>
      </c>
      <c r="L1054" s="144">
        <f t="shared" si="176"/>
        <v>4</v>
      </c>
      <c r="M1054" s="145">
        <f t="shared" si="175"/>
        <v>2.9542097488921715E-3</v>
      </c>
      <c r="N1054">
        <f t="shared" si="177"/>
        <v>0</v>
      </c>
      <c r="O1054">
        <f t="shared" si="178"/>
        <v>0</v>
      </c>
    </row>
    <row r="1055" spans="1:15" x14ac:dyDescent="0.2">
      <c r="A1055" s="144" t="s">
        <v>39</v>
      </c>
      <c r="B1055" s="144" t="s">
        <v>127</v>
      </c>
      <c r="C1055" s="144" t="s">
        <v>56</v>
      </c>
      <c r="D1055" s="144" t="s">
        <v>1136</v>
      </c>
      <c r="E1055" s="144">
        <v>226</v>
      </c>
      <c r="F1055" s="144">
        <v>0</v>
      </c>
      <c r="G1055" s="145">
        <f t="shared" si="180"/>
        <v>0</v>
      </c>
      <c r="H1055" s="144">
        <v>113</v>
      </c>
      <c r="I1055" s="144">
        <v>1</v>
      </c>
      <c r="J1055" s="145">
        <f t="shared" si="181"/>
        <v>8.8495575221238937E-3</v>
      </c>
      <c r="K1055" s="144">
        <f t="shared" si="176"/>
        <v>339</v>
      </c>
      <c r="L1055" s="144">
        <f t="shared" si="176"/>
        <v>1</v>
      </c>
      <c r="M1055" s="145">
        <f t="shared" si="175"/>
        <v>2.9498525073746312E-3</v>
      </c>
      <c r="N1055">
        <f t="shared" si="177"/>
        <v>0</v>
      </c>
      <c r="O1055">
        <f t="shared" si="178"/>
        <v>0</v>
      </c>
    </row>
    <row r="1056" spans="1:15" x14ac:dyDescent="0.2">
      <c r="A1056" s="144" t="s">
        <v>76</v>
      </c>
      <c r="B1056" s="144" t="s">
        <v>130</v>
      </c>
      <c r="C1056" s="144" t="s">
        <v>61</v>
      </c>
      <c r="D1056" s="144" t="s">
        <v>1137</v>
      </c>
      <c r="E1056" s="144">
        <v>492</v>
      </c>
      <c r="F1056" s="144">
        <v>1</v>
      </c>
      <c r="G1056" s="145">
        <f t="shared" si="180"/>
        <v>2.0325203252032522E-3</v>
      </c>
      <c r="H1056" s="144">
        <v>187</v>
      </c>
      <c r="I1056" s="144">
        <v>1</v>
      </c>
      <c r="J1056" s="145">
        <f t="shared" si="181"/>
        <v>5.3475935828877002E-3</v>
      </c>
      <c r="K1056" s="144">
        <f t="shared" si="176"/>
        <v>679</v>
      </c>
      <c r="L1056" s="144">
        <f t="shared" si="176"/>
        <v>2</v>
      </c>
      <c r="M1056" s="145">
        <f t="shared" si="175"/>
        <v>2.9455081001472753E-3</v>
      </c>
      <c r="N1056">
        <f t="shared" si="177"/>
        <v>0</v>
      </c>
      <c r="O1056">
        <f t="shared" si="178"/>
        <v>0</v>
      </c>
    </row>
    <row r="1057" spans="1:15" x14ac:dyDescent="0.2">
      <c r="A1057" s="144" t="s">
        <v>59</v>
      </c>
      <c r="B1057" s="144" t="s">
        <v>130</v>
      </c>
      <c r="C1057" s="144" t="s">
        <v>67</v>
      </c>
      <c r="D1057" s="144" t="s">
        <v>1138</v>
      </c>
      <c r="E1057" s="144">
        <v>677</v>
      </c>
      <c r="F1057" s="144">
        <v>0</v>
      </c>
      <c r="G1057" s="145">
        <f t="shared" si="180"/>
        <v>0</v>
      </c>
      <c r="H1057" s="144">
        <v>345</v>
      </c>
      <c r="I1057" s="144">
        <v>3</v>
      </c>
      <c r="J1057" s="145">
        <f t="shared" si="181"/>
        <v>8.6956521739130436E-3</v>
      </c>
      <c r="K1057" s="144">
        <f t="shared" si="176"/>
        <v>1022</v>
      </c>
      <c r="L1057" s="144">
        <f t="shared" si="176"/>
        <v>3</v>
      </c>
      <c r="M1057" s="145">
        <f t="shared" si="175"/>
        <v>2.9354207436399216E-3</v>
      </c>
      <c r="N1057">
        <f t="shared" si="177"/>
        <v>0</v>
      </c>
      <c r="O1057">
        <f t="shared" si="178"/>
        <v>0</v>
      </c>
    </row>
    <row r="1058" spans="1:15" x14ac:dyDescent="0.2">
      <c r="A1058" s="144" t="s">
        <v>40</v>
      </c>
      <c r="B1058" s="144" t="s">
        <v>125</v>
      </c>
      <c r="C1058" s="144" t="s">
        <v>40</v>
      </c>
      <c r="D1058" s="144" t="s">
        <v>509</v>
      </c>
      <c r="E1058" s="144">
        <v>281</v>
      </c>
      <c r="F1058" s="144">
        <v>1</v>
      </c>
      <c r="G1058" s="145">
        <f t="shared" si="180"/>
        <v>3.5587188612099642E-3</v>
      </c>
      <c r="H1058" s="144">
        <v>60</v>
      </c>
      <c r="I1058" s="144">
        <v>0</v>
      </c>
      <c r="J1058" s="145">
        <f t="shared" si="181"/>
        <v>0</v>
      </c>
      <c r="K1058" s="144">
        <f t="shared" si="176"/>
        <v>341</v>
      </c>
      <c r="L1058" s="144">
        <f t="shared" si="176"/>
        <v>1</v>
      </c>
      <c r="M1058" s="145">
        <f t="shared" si="175"/>
        <v>2.9325513196480938E-3</v>
      </c>
      <c r="N1058">
        <f t="shared" si="177"/>
        <v>0</v>
      </c>
      <c r="O1058">
        <f t="shared" si="178"/>
        <v>0</v>
      </c>
    </row>
    <row r="1059" spans="1:15" x14ac:dyDescent="0.2">
      <c r="A1059" s="144" t="s">
        <v>39</v>
      </c>
      <c r="B1059" s="144" t="s">
        <v>127</v>
      </c>
      <c r="C1059" s="144" t="s">
        <v>77</v>
      </c>
      <c r="D1059" s="144" t="s">
        <v>1139</v>
      </c>
      <c r="E1059" s="144">
        <v>0</v>
      </c>
      <c r="F1059" s="144">
        <v>0</v>
      </c>
      <c r="G1059" s="145">
        <v>0</v>
      </c>
      <c r="H1059" s="144">
        <v>342</v>
      </c>
      <c r="I1059" s="144">
        <v>1</v>
      </c>
      <c r="J1059" s="145">
        <f t="shared" si="181"/>
        <v>2.9239766081871343E-3</v>
      </c>
      <c r="K1059" s="144">
        <f t="shared" si="176"/>
        <v>342</v>
      </c>
      <c r="L1059" s="144">
        <f t="shared" si="176"/>
        <v>1</v>
      </c>
      <c r="M1059" s="145">
        <f t="shared" si="175"/>
        <v>2.9239766081871343E-3</v>
      </c>
      <c r="N1059">
        <f t="shared" si="177"/>
        <v>0</v>
      </c>
      <c r="O1059">
        <f t="shared" si="178"/>
        <v>0</v>
      </c>
    </row>
    <row r="1060" spans="1:15" x14ac:dyDescent="0.2">
      <c r="A1060" s="144" t="s">
        <v>40</v>
      </c>
      <c r="B1060" s="144" t="s">
        <v>125</v>
      </c>
      <c r="C1060" s="144" t="s">
        <v>40</v>
      </c>
      <c r="D1060" s="144" t="s">
        <v>1140</v>
      </c>
      <c r="E1060" s="144">
        <v>886</v>
      </c>
      <c r="F1060" s="144">
        <v>2</v>
      </c>
      <c r="G1060" s="145">
        <f t="shared" ref="G1060:G1067" si="182">F1060/E1060</f>
        <v>2.257336343115124E-3</v>
      </c>
      <c r="H1060" s="144">
        <v>484</v>
      </c>
      <c r="I1060" s="144">
        <v>2</v>
      </c>
      <c r="J1060" s="145">
        <f t="shared" si="181"/>
        <v>4.1322314049586778E-3</v>
      </c>
      <c r="K1060" s="144">
        <f t="shared" si="176"/>
        <v>1370</v>
      </c>
      <c r="L1060" s="144">
        <f t="shared" si="176"/>
        <v>4</v>
      </c>
      <c r="M1060" s="145">
        <f t="shared" si="175"/>
        <v>2.9197080291970801E-3</v>
      </c>
      <c r="N1060">
        <f t="shared" si="177"/>
        <v>0</v>
      </c>
      <c r="O1060">
        <f t="shared" si="178"/>
        <v>0</v>
      </c>
    </row>
    <row r="1061" spans="1:15" x14ac:dyDescent="0.2">
      <c r="A1061" s="144" t="s">
        <v>40</v>
      </c>
      <c r="B1061" s="144" t="s">
        <v>127</v>
      </c>
      <c r="C1061" s="144" t="s">
        <v>69</v>
      </c>
      <c r="D1061" s="144" t="s">
        <v>1141</v>
      </c>
      <c r="E1061" s="144">
        <v>517</v>
      </c>
      <c r="F1061" s="144">
        <v>2</v>
      </c>
      <c r="G1061" s="145">
        <f t="shared" si="182"/>
        <v>3.8684719535783366E-3</v>
      </c>
      <c r="H1061" s="144">
        <v>169</v>
      </c>
      <c r="I1061" s="144">
        <v>0</v>
      </c>
      <c r="J1061" s="145">
        <f t="shared" si="181"/>
        <v>0</v>
      </c>
      <c r="K1061" s="144">
        <f t="shared" si="176"/>
        <v>686</v>
      </c>
      <c r="L1061" s="144">
        <f t="shared" si="176"/>
        <v>2</v>
      </c>
      <c r="M1061" s="145">
        <f t="shared" si="175"/>
        <v>2.9154518950437317E-3</v>
      </c>
      <c r="N1061">
        <f t="shared" si="177"/>
        <v>0</v>
      </c>
      <c r="O1061">
        <f t="shared" si="178"/>
        <v>0</v>
      </c>
    </row>
    <row r="1062" spans="1:15" x14ac:dyDescent="0.2">
      <c r="A1062" s="144" t="s">
        <v>84</v>
      </c>
      <c r="B1062" s="144" t="s">
        <v>178</v>
      </c>
      <c r="C1062" s="144" t="s">
        <v>179</v>
      </c>
      <c r="D1062" s="144" t="s">
        <v>1142</v>
      </c>
      <c r="E1062" s="144">
        <v>652</v>
      </c>
      <c r="F1062" s="144">
        <v>3</v>
      </c>
      <c r="G1062" s="145">
        <f t="shared" si="182"/>
        <v>4.601226993865031E-3</v>
      </c>
      <c r="H1062" s="144">
        <v>379</v>
      </c>
      <c r="I1062" s="144">
        <v>0</v>
      </c>
      <c r="J1062" s="145">
        <f t="shared" si="181"/>
        <v>0</v>
      </c>
      <c r="K1062" s="144">
        <f t="shared" si="176"/>
        <v>1031</v>
      </c>
      <c r="L1062" s="144">
        <f t="shared" si="176"/>
        <v>3</v>
      </c>
      <c r="M1062" s="145">
        <f t="shared" si="175"/>
        <v>2.9097963142580021E-3</v>
      </c>
      <c r="N1062">
        <f t="shared" si="177"/>
        <v>0</v>
      </c>
      <c r="O1062">
        <f t="shared" si="178"/>
        <v>0</v>
      </c>
    </row>
    <row r="1063" spans="1:15" x14ac:dyDescent="0.2">
      <c r="A1063" s="144" t="s">
        <v>49</v>
      </c>
      <c r="B1063" s="144" t="s">
        <v>137</v>
      </c>
      <c r="C1063" s="144" t="s">
        <v>49</v>
      </c>
      <c r="D1063" s="144" t="s">
        <v>1143</v>
      </c>
      <c r="E1063" s="144">
        <v>346</v>
      </c>
      <c r="F1063" s="144">
        <v>1</v>
      </c>
      <c r="G1063" s="145">
        <f t="shared" si="182"/>
        <v>2.8901734104046241E-3</v>
      </c>
      <c r="H1063" s="144">
        <v>0</v>
      </c>
      <c r="I1063" s="144">
        <v>0</v>
      </c>
      <c r="J1063" s="145">
        <v>0</v>
      </c>
      <c r="K1063" s="144">
        <f t="shared" si="176"/>
        <v>346</v>
      </c>
      <c r="L1063" s="144">
        <f t="shared" si="176"/>
        <v>1</v>
      </c>
      <c r="M1063" s="145">
        <f t="shared" si="175"/>
        <v>2.8901734104046241E-3</v>
      </c>
      <c r="N1063">
        <f t="shared" si="177"/>
        <v>0</v>
      </c>
      <c r="O1063">
        <f t="shared" si="178"/>
        <v>0</v>
      </c>
    </row>
    <row r="1064" spans="1:15" x14ac:dyDescent="0.2">
      <c r="A1064" s="144" t="s">
        <v>36</v>
      </c>
      <c r="B1064" s="144" t="s">
        <v>214</v>
      </c>
      <c r="C1064" s="144" t="s">
        <v>52</v>
      </c>
      <c r="D1064" s="144" t="s">
        <v>1144</v>
      </c>
      <c r="E1064" s="144">
        <v>347</v>
      </c>
      <c r="F1064" s="144">
        <v>1</v>
      </c>
      <c r="G1064" s="145">
        <f t="shared" si="182"/>
        <v>2.881844380403458E-3</v>
      </c>
      <c r="H1064" s="144">
        <v>0</v>
      </c>
      <c r="I1064" s="144">
        <v>0</v>
      </c>
      <c r="J1064" s="145">
        <v>0</v>
      </c>
      <c r="K1064" s="144">
        <f t="shared" si="176"/>
        <v>347</v>
      </c>
      <c r="L1064" s="144">
        <f t="shared" si="176"/>
        <v>1</v>
      </c>
      <c r="M1064" s="145">
        <f t="shared" si="175"/>
        <v>2.881844380403458E-3</v>
      </c>
      <c r="N1064">
        <f t="shared" si="177"/>
        <v>0</v>
      </c>
      <c r="O1064">
        <f t="shared" si="178"/>
        <v>0</v>
      </c>
    </row>
    <row r="1065" spans="1:15" x14ac:dyDescent="0.2">
      <c r="A1065" s="144" t="s">
        <v>49</v>
      </c>
      <c r="B1065" s="144" t="s">
        <v>137</v>
      </c>
      <c r="C1065" s="144" t="s">
        <v>60</v>
      </c>
      <c r="D1065" s="144" t="s">
        <v>1145</v>
      </c>
      <c r="E1065" s="144">
        <v>693</v>
      </c>
      <c r="F1065" s="144">
        <v>3</v>
      </c>
      <c r="G1065" s="145">
        <f t="shared" si="182"/>
        <v>4.329004329004329E-3</v>
      </c>
      <c r="H1065" s="144">
        <v>349</v>
      </c>
      <c r="I1065" s="144">
        <v>0</v>
      </c>
      <c r="J1065" s="145">
        <f>I1065/H1065</f>
        <v>0</v>
      </c>
      <c r="K1065" s="144">
        <f t="shared" si="176"/>
        <v>1042</v>
      </c>
      <c r="L1065" s="144">
        <f t="shared" si="176"/>
        <v>3</v>
      </c>
      <c r="M1065" s="145">
        <f t="shared" si="175"/>
        <v>2.8790786948176585E-3</v>
      </c>
      <c r="N1065">
        <f t="shared" si="177"/>
        <v>0</v>
      </c>
      <c r="O1065">
        <f t="shared" si="178"/>
        <v>0</v>
      </c>
    </row>
    <row r="1066" spans="1:15" x14ac:dyDescent="0.2">
      <c r="A1066" s="144" t="s">
        <v>84</v>
      </c>
      <c r="B1066" s="144" t="s">
        <v>178</v>
      </c>
      <c r="C1066" s="144" t="s">
        <v>179</v>
      </c>
      <c r="D1066" s="144" t="s">
        <v>1146</v>
      </c>
      <c r="E1066" s="144">
        <v>1263</v>
      </c>
      <c r="F1066" s="144">
        <v>5</v>
      </c>
      <c r="G1066" s="145">
        <f t="shared" si="182"/>
        <v>3.95882818685669E-3</v>
      </c>
      <c r="H1066" s="144">
        <v>1173</v>
      </c>
      <c r="I1066" s="144">
        <v>2</v>
      </c>
      <c r="J1066" s="145">
        <f>I1066/H1066</f>
        <v>1.7050298380221654E-3</v>
      </c>
      <c r="K1066" s="144">
        <f t="shared" si="176"/>
        <v>2436</v>
      </c>
      <c r="L1066" s="144">
        <f t="shared" si="176"/>
        <v>7</v>
      </c>
      <c r="M1066" s="145">
        <f t="shared" si="175"/>
        <v>2.8735632183908046E-3</v>
      </c>
      <c r="N1066">
        <f t="shared" si="177"/>
        <v>0</v>
      </c>
      <c r="O1066">
        <f t="shared" si="178"/>
        <v>0</v>
      </c>
    </row>
    <row r="1067" spans="1:15" x14ac:dyDescent="0.2">
      <c r="A1067" s="144" t="s">
        <v>53</v>
      </c>
      <c r="B1067" s="144" t="s">
        <v>130</v>
      </c>
      <c r="C1067" s="144" t="s">
        <v>53</v>
      </c>
      <c r="D1067" s="144" t="s">
        <v>1147</v>
      </c>
      <c r="E1067" s="144">
        <v>724</v>
      </c>
      <c r="F1067" s="144">
        <v>2</v>
      </c>
      <c r="G1067" s="145">
        <f t="shared" si="182"/>
        <v>2.7624309392265192E-3</v>
      </c>
      <c r="H1067" s="144">
        <v>321</v>
      </c>
      <c r="I1067" s="144">
        <v>1</v>
      </c>
      <c r="J1067" s="145">
        <f>I1067/H1067</f>
        <v>3.1152647975077881E-3</v>
      </c>
      <c r="K1067" s="144">
        <f t="shared" si="176"/>
        <v>1045</v>
      </c>
      <c r="L1067" s="144">
        <f t="shared" si="176"/>
        <v>3</v>
      </c>
      <c r="M1067" s="145">
        <f t="shared" si="175"/>
        <v>2.8708133971291866E-3</v>
      </c>
      <c r="N1067">
        <f t="shared" si="177"/>
        <v>0</v>
      </c>
      <c r="O1067">
        <f t="shared" si="178"/>
        <v>0</v>
      </c>
    </row>
    <row r="1068" spans="1:15" x14ac:dyDescent="0.2">
      <c r="A1068" s="144" t="s">
        <v>49</v>
      </c>
      <c r="B1068" s="144" t="s">
        <v>137</v>
      </c>
      <c r="C1068" s="144" t="s">
        <v>41</v>
      </c>
      <c r="D1068" s="144" t="s">
        <v>1148</v>
      </c>
      <c r="E1068" s="144">
        <v>0</v>
      </c>
      <c r="F1068" s="144">
        <v>0</v>
      </c>
      <c r="G1068" s="145">
        <v>0</v>
      </c>
      <c r="H1068" s="144">
        <v>349</v>
      </c>
      <c r="I1068" s="144">
        <v>1</v>
      </c>
      <c r="J1068" s="145">
        <f>I1068/H1068</f>
        <v>2.8653295128939827E-3</v>
      </c>
      <c r="K1068" s="144">
        <f t="shared" si="176"/>
        <v>349</v>
      </c>
      <c r="L1068" s="144">
        <f t="shared" si="176"/>
        <v>1</v>
      </c>
      <c r="M1068" s="145">
        <f t="shared" si="175"/>
        <v>2.8653295128939827E-3</v>
      </c>
      <c r="N1068">
        <f t="shared" si="177"/>
        <v>0</v>
      </c>
      <c r="O1068">
        <f t="shared" si="178"/>
        <v>0</v>
      </c>
    </row>
    <row r="1069" spans="1:15" x14ac:dyDescent="0.2">
      <c r="A1069" s="144" t="s">
        <v>40</v>
      </c>
      <c r="B1069" s="144" t="s">
        <v>127</v>
      </c>
      <c r="C1069" s="144" t="s">
        <v>55</v>
      </c>
      <c r="D1069" s="144" t="s">
        <v>1149</v>
      </c>
      <c r="E1069" s="144">
        <v>273</v>
      </c>
      <c r="F1069" s="144">
        <v>1</v>
      </c>
      <c r="G1069" s="145">
        <f t="shared" ref="G1069:G1111" si="183">F1069/E1069</f>
        <v>3.663003663003663E-3</v>
      </c>
      <c r="H1069" s="144">
        <v>77</v>
      </c>
      <c r="I1069" s="144">
        <v>0</v>
      </c>
      <c r="J1069" s="145">
        <f>I1069/H1069</f>
        <v>0</v>
      </c>
      <c r="K1069" s="144">
        <f t="shared" si="176"/>
        <v>350</v>
      </c>
      <c r="L1069" s="144">
        <f t="shared" si="176"/>
        <v>1</v>
      </c>
      <c r="M1069" s="145">
        <f t="shared" si="175"/>
        <v>2.8571428571428571E-3</v>
      </c>
      <c r="N1069">
        <f t="shared" si="177"/>
        <v>0</v>
      </c>
      <c r="O1069">
        <f t="shared" si="178"/>
        <v>0</v>
      </c>
    </row>
    <row r="1070" spans="1:15" x14ac:dyDescent="0.2">
      <c r="A1070" s="144" t="s">
        <v>39</v>
      </c>
      <c r="B1070" s="144" t="s">
        <v>127</v>
      </c>
      <c r="C1070" s="144" t="s">
        <v>39</v>
      </c>
      <c r="D1070" s="144" t="s">
        <v>1150</v>
      </c>
      <c r="E1070" s="144">
        <v>350</v>
      </c>
      <c r="F1070" s="144">
        <v>1</v>
      </c>
      <c r="G1070" s="145">
        <f t="shared" si="183"/>
        <v>2.8571428571428571E-3</v>
      </c>
      <c r="H1070" s="144">
        <v>0</v>
      </c>
      <c r="I1070" s="144">
        <v>0</v>
      </c>
      <c r="J1070" s="145">
        <v>0</v>
      </c>
      <c r="K1070" s="144">
        <f t="shared" si="176"/>
        <v>350</v>
      </c>
      <c r="L1070" s="144">
        <f t="shared" si="176"/>
        <v>1</v>
      </c>
      <c r="M1070" s="145">
        <f t="shared" si="175"/>
        <v>2.8571428571428571E-3</v>
      </c>
      <c r="N1070">
        <f t="shared" si="177"/>
        <v>0</v>
      </c>
      <c r="O1070">
        <f t="shared" si="178"/>
        <v>0</v>
      </c>
    </row>
    <row r="1071" spans="1:15" x14ac:dyDescent="0.2">
      <c r="A1071" s="144" t="s">
        <v>49</v>
      </c>
      <c r="B1071" s="144" t="s">
        <v>137</v>
      </c>
      <c r="C1071" s="144" t="s">
        <v>49</v>
      </c>
      <c r="D1071" s="144" t="s">
        <v>1151</v>
      </c>
      <c r="E1071" s="144">
        <v>750</v>
      </c>
      <c r="F1071" s="144">
        <v>3</v>
      </c>
      <c r="G1071" s="145">
        <f t="shared" si="183"/>
        <v>4.0000000000000001E-3</v>
      </c>
      <c r="H1071" s="144">
        <v>302</v>
      </c>
      <c r="I1071" s="144">
        <v>0</v>
      </c>
      <c r="J1071" s="145">
        <f>I1071/H1071</f>
        <v>0</v>
      </c>
      <c r="K1071" s="144">
        <f t="shared" si="176"/>
        <v>1052</v>
      </c>
      <c r="L1071" s="144">
        <f t="shared" si="176"/>
        <v>3</v>
      </c>
      <c r="M1071" s="145">
        <f t="shared" si="175"/>
        <v>2.8517110266159697E-3</v>
      </c>
      <c r="N1071">
        <f t="shared" si="177"/>
        <v>0</v>
      </c>
      <c r="O1071">
        <f t="shared" si="178"/>
        <v>0</v>
      </c>
    </row>
    <row r="1072" spans="1:15" x14ac:dyDescent="0.2">
      <c r="A1072" s="144" t="s">
        <v>49</v>
      </c>
      <c r="B1072" s="144" t="s">
        <v>137</v>
      </c>
      <c r="C1072" s="144" t="s">
        <v>49</v>
      </c>
      <c r="D1072" s="144" t="s">
        <v>1152</v>
      </c>
      <c r="E1072" s="144">
        <v>1365</v>
      </c>
      <c r="F1072" s="144">
        <v>4</v>
      </c>
      <c r="G1072" s="145">
        <f t="shared" si="183"/>
        <v>2.9304029304029304E-3</v>
      </c>
      <c r="H1072" s="144">
        <v>1090</v>
      </c>
      <c r="I1072" s="144">
        <v>3</v>
      </c>
      <c r="J1072" s="145">
        <f>I1072/H1072</f>
        <v>2.7522935779816515E-3</v>
      </c>
      <c r="K1072" s="144">
        <f t="shared" si="176"/>
        <v>2455</v>
      </c>
      <c r="L1072" s="144">
        <f t="shared" si="176"/>
        <v>7</v>
      </c>
      <c r="M1072" s="145">
        <f t="shared" si="175"/>
        <v>2.8513238289205704E-3</v>
      </c>
      <c r="N1072">
        <f t="shared" si="177"/>
        <v>0</v>
      </c>
      <c r="O1072">
        <f t="shared" si="178"/>
        <v>0</v>
      </c>
    </row>
    <row r="1073" spans="1:15" x14ac:dyDescent="0.2">
      <c r="A1073" s="144" t="s">
        <v>76</v>
      </c>
      <c r="B1073" s="144" t="s">
        <v>130</v>
      </c>
      <c r="C1073" s="144" t="s">
        <v>76</v>
      </c>
      <c r="D1073" s="144" t="s">
        <v>1153</v>
      </c>
      <c r="E1073" s="144">
        <v>351</v>
      </c>
      <c r="F1073" s="144">
        <v>1</v>
      </c>
      <c r="G1073" s="145">
        <f t="shared" si="183"/>
        <v>2.8490028490028491E-3</v>
      </c>
      <c r="H1073" s="144">
        <v>0</v>
      </c>
      <c r="I1073" s="144">
        <v>0</v>
      </c>
      <c r="J1073" s="145">
        <v>0</v>
      </c>
      <c r="K1073" s="144">
        <f t="shared" si="176"/>
        <v>351</v>
      </c>
      <c r="L1073" s="144">
        <f t="shared" si="176"/>
        <v>1</v>
      </c>
      <c r="M1073" s="145">
        <f t="shared" si="175"/>
        <v>2.8490028490028491E-3</v>
      </c>
      <c r="N1073">
        <f t="shared" si="177"/>
        <v>0</v>
      </c>
      <c r="O1073">
        <f t="shared" si="178"/>
        <v>0</v>
      </c>
    </row>
    <row r="1074" spans="1:15" x14ac:dyDescent="0.2">
      <c r="A1074" s="144" t="s">
        <v>36</v>
      </c>
      <c r="B1074" s="144" t="s">
        <v>214</v>
      </c>
      <c r="C1074" s="144" t="s">
        <v>47</v>
      </c>
      <c r="D1074" s="144" t="s">
        <v>47</v>
      </c>
      <c r="E1074" s="144">
        <v>6108</v>
      </c>
      <c r="F1074" s="144">
        <v>17</v>
      </c>
      <c r="G1074" s="145">
        <f t="shared" si="183"/>
        <v>2.7832351015062212E-3</v>
      </c>
      <c r="H1074" s="144">
        <v>4102</v>
      </c>
      <c r="I1074" s="144">
        <v>12</v>
      </c>
      <c r="J1074" s="145">
        <f>I1074/H1074</f>
        <v>2.9254022428083864E-3</v>
      </c>
      <c r="K1074" s="144">
        <f t="shared" si="176"/>
        <v>10210</v>
      </c>
      <c r="L1074" s="144">
        <f t="shared" si="176"/>
        <v>29</v>
      </c>
      <c r="M1074" s="145">
        <f t="shared" si="175"/>
        <v>2.8403525954946132E-3</v>
      </c>
      <c r="N1074">
        <f t="shared" si="177"/>
        <v>0</v>
      </c>
      <c r="O1074">
        <f t="shared" si="178"/>
        <v>0</v>
      </c>
    </row>
    <row r="1075" spans="1:15" x14ac:dyDescent="0.2">
      <c r="A1075" s="144" t="s">
        <v>65</v>
      </c>
      <c r="B1075" s="144" t="s">
        <v>142</v>
      </c>
      <c r="C1075" s="144" t="s">
        <v>65</v>
      </c>
      <c r="D1075" s="144" t="s">
        <v>1154</v>
      </c>
      <c r="E1075" s="144">
        <v>353</v>
      </c>
      <c r="F1075" s="144">
        <v>1</v>
      </c>
      <c r="G1075" s="145">
        <f t="shared" si="183"/>
        <v>2.8328611898016999E-3</v>
      </c>
      <c r="H1075" s="144">
        <v>0</v>
      </c>
      <c r="I1075" s="144">
        <v>0</v>
      </c>
      <c r="J1075" s="145">
        <v>0</v>
      </c>
      <c r="K1075" s="144">
        <f t="shared" si="176"/>
        <v>353</v>
      </c>
      <c r="L1075" s="144">
        <f t="shared" si="176"/>
        <v>1</v>
      </c>
      <c r="M1075" s="145">
        <f t="shared" si="175"/>
        <v>2.8328611898016999E-3</v>
      </c>
      <c r="N1075">
        <f t="shared" si="177"/>
        <v>0</v>
      </c>
      <c r="O1075">
        <f t="shared" si="178"/>
        <v>0</v>
      </c>
    </row>
    <row r="1076" spans="1:15" x14ac:dyDescent="0.2">
      <c r="A1076" s="144" t="s">
        <v>36</v>
      </c>
      <c r="B1076" s="144" t="s">
        <v>214</v>
      </c>
      <c r="C1076" s="144" t="s">
        <v>48</v>
      </c>
      <c r="D1076" s="144" t="s">
        <v>1155</v>
      </c>
      <c r="E1076" s="144">
        <v>564</v>
      </c>
      <c r="F1076" s="144">
        <v>2</v>
      </c>
      <c r="G1076" s="145">
        <f t="shared" si="183"/>
        <v>3.5460992907801418E-3</v>
      </c>
      <c r="H1076" s="144">
        <v>145</v>
      </c>
      <c r="I1076" s="144">
        <v>0</v>
      </c>
      <c r="J1076" s="145">
        <f t="shared" ref="J1076:J1082" si="184">I1076/H1076</f>
        <v>0</v>
      </c>
      <c r="K1076" s="144">
        <f t="shared" si="176"/>
        <v>709</v>
      </c>
      <c r="L1076" s="144">
        <f t="shared" si="176"/>
        <v>2</v>
      </c>
      <c r="M1076" s="145">
        <f t="shared" si="175"/>
        <v>2.8208744710860366E-3</v>
      </c>
      <c r="N1076">
        <f t="shared" si="177"/>
        <v>0</v>
      </c>
      <c r="O1076">
        <f t="shared" si="178"/>
        <v>0</v>
      </c>
    </row>
    <row r="1077" spans="1:15" x14ac:dyDescent="0.2">
      <c r="A1077" s="144" t="s">
        <v>84</v>
      </c>
      <c r="B1077" s="144" t="s">
        <v>178</v>
      </c>
      <c r="C1077" s="144" t="s">
        <v>179</v>
      </c>
      <c r="D1077" s="144" t="s">
        <v>1156</v>
      </c>
      <c r="E1077" s="144">
        <v>528</v>
      </c>
      <c r="F1077" s="144">
        <v>2</v>
      </c>
      <c r="G1077" s="145">
        <f t="shared" si="183"/>
        <v>3.787878787878788E-3</v>
      </c>
      <c r="H1077" s="144">
        <v>181</v>
      </c>
      <c r="I1077" s="144">
        <v>0</v>
      </c>
      <c r="J1077" s="145">
        <f t="shared" si="184"/>
        <v>0</v>
      </c>
      <c r="K1077" s="144">
        <f t="shared" si="176"/>
        <v>709</v>
      </c>
      <c r="L1077" s="144">
        <f t="shared" si="176"/>
        <v>2</v>
      </c>
      <c r="M1077" s="145">
        <f t="shared" si="175"/>
        <v>2.8208744710860366E-3</v>
      </c>
      <c r="N1077">
        <f t="shared" si="177"/>
        <v>0</v>
      </c>
      <c r="O1077">
        <f t="shared" si="178"/>
        <v>0</v>
      </c>
    </row>
    <row r="1078" spans="1:15" x14ac:dyDescent="0.2">
      <c r="A1078" s="144" t="s">
        <v>40</v>
      </c>
      <c r="B1078" s="144" t="s">
        <v>127</v>
      </c>
      <c r="C1078" s="144" t="s">
        <v>69</v>
      </c>
      <c r="D1078" s="144" t="s">
        <v>1157</v>
      </c>
      <c r="E1078" s="144">
        <v>510</v>
      </c>
      <c r="F1078" s="144">
        <v>0</v>
      </c>
      <c r="G1078" s="145">
        <f t="shared" si="183"/>
        <v>0</v>
      </c>
      <c r="H1078" s="144">
        <v>201</v>
      </c>
      <c r="I1078" s="144">
        <v>2</v>
      </c>
      <c r="J1078" s="145">
        <f t="shared" si="184"/>
        <v>9.9502487562189053E-3</v>
      </c>
      <c r="K1078" s="144">
        <f t="shared" si="176"/>
        <v>711</v>
      </c>
      <c r="L1078" s="144">
        <f t="shared" si="176"/>
        <v>2</v>
      </c>
      <c r="M1078" s="145">
        <f t="shared" si="175"/>
        <v>2.8129395218002813E-3</v>
      </c>
      <c r="N1078">
        <f t="shared" si="177"/>
        <v>0</v>
      </c>
      <c r="O1078">
        <f t="shared" si="178"/>
        <v>0</v>
      </c>
    </row>
    <row r="1079" spans="1:15" x14ac:dyDescent="0.2">
      <c r="A1079" s="144" t="s">
        <v>20</v>
      </c>
      <c r="B1079" s="144" t="s">
        <v>178</v>
      </c>
      <c r="C1079" s="144" t="s">
        <v>42</v>
      </c>
      <c r="D1079" s="144" t="s">
        <v>1158</v>
      </c>
      <c r="E1079" s="144">
        <v>1077</v>
      </c>
      <c r="F1079" s="144">
        <v>5</v>
      </c>
      <c r="G1079" s="145">
        <f t="shared" si="183"/>
        <v>4.642525533890436E-3</v>
      </c>
      <c r="H1079" s="144">
        <v>708</v>
      </c>
      <c r="I1079" s="144">
        <v>0</v>
      </c>
      <c r="J1079" s="145">
        <f t="shared" si="184"/>
        <v>0</v>
      </c>
      <c r="K1079" s="144">
        <f t="shared" si="176"/>
        <v>1785</v>
      </c>
      <c r="L1079" s="144">
        <f t="shared" si="176"/>
        <v>5</v>
      </c>
      <c r="M1079" s="145">
        <f t="shared" si="175"/>
        <v>2.8011204481792717E-3</v>
      </c>
      <c r="N1079">
        <f t="shared" si="177"/>
        <v>0</v>
      </c>
      <c r="O1079">
        <f t="shared" si="178"/>
        <v>0</v>
      </c>
    </row>
    <row r="1080" spans="1:15" x14ac:dyDescent="0.2">
      <c r="A1080" s="144" t="s">
        <v>6</v>
      </c>
      <c r="B1080" s="144" t="s">
        <v>125</v>
      </c>
      <c r="C1080" s="144" t="s">
        <v>37</v>
      </c>
      <c r="D1080" s="144" t="s">
        <v>1159</v>
      </c>
      <c r="E1080" s="144">
        <v>1046</v>
      </c>
      <c r="F1080" s="144">
        <v>2</v>
      </c>
      <c r="G1080" s="145">
        <f t="shared" si="183"/>
        <v>1.9120458891013384E-3</v>
      </c>
      <c r="H1080" s="144">
        <v>384</v>
      </c>
      <c r="I1080" s="144">
        <v>2</v>
      </c>
      <c r="J1080" s="145">
        <f t="shared" si="184"/>
        <v>5.208333333333333E-3</v>
      </c>
      <c r="K1080" s="144">
        <f t="shared" si="176"/>
        <v>1430</v>
      </c>
      <c r="L1080" s="144">
        <f t="shared" si="176"/>
        <v>4</v>
      </c>
      <c r="M1080" s="145">
        <f t="shared" si="175"/>
        <v>2.7972027972027972E-3</v>
      </c>
      <c r="N1080">
        <f t="shared" si="177"/>
        <v>0</v>
      </c>
      <c r="O1080">
        <f t="shared" si="178"/>
        <v>0</v>
      </c>
    </row>
    <row r="1081" spans="1:15" x14ac:dyDescent="0.2">
      <c r="A1081" s="144" t="s">
        <v>53</v>
      </c>
      <c r="B1081" s="144" t="s">
        <v>130</v>
      </c>
      <c r="C1081" s="144" t="s">
        <v>53</v>
      </c>
      <c r="D1081" s="144" t="s">
        <v>1160</v>
      </c>
      <c r="E1081" s="144">
        <v>509</v>
      </c>
      <c r="F1081" s="144">
        <v>2</v>
      </c>
      <c r="G1081" s="145">
        <f t="shared" si="183"/>
        <v>3.929273084479371E-3</v>
      </c>
      <c r="H1081" s="144">
        <v>207</v>
      </c>
      <c r="I1081" s="144">
        <v>0</v>
      </c>
      <c r="J1081" s="145">
        <f t="shared" si="184"/>
        <v>0</v>
      </c>
      <c r="K1081" s="144">
        <f t="shared" si="176"/>
        <v>716</v>
      </c>
      <c r="L1081" s="144">
        <f t="shared" si="176"/>
        <v>2</v>
      </c>
      <c r="M1081" s="145">
        <f t="shared" si="175"/>
        <v>2.7932960893854749E-3</v>
      </c>
      <c r="N1081">
        <f t="shared" si="177"/>
        <v>0</v>
      </c>
      <c r="O1081">
        <f t="shared" si="178"/>
        <v>0</v>
      </c>
    </row>
    <row r="1082" spans="1:15" x14ac:dyDescent="0.2">
      <c r="A1082" s="144" t="s">
        <v>65</v>
      </c>
      <c r="B1082" s="144" t="s">
        <v>137</v>
      </c>
      <c r="C1082" s="144" t="s">
        <v>71</v>
      </c>
      <c r="D1082" s="144" t="s">
        <v>1161</v>
      </c>
      <c r="E1082" s="144">
        <v>710</v>
      </c>
      <c r="F1082" s="144">
        <v>3</v>
      </c>
      <c r="G1082" s="145">
        <f t="shared" si="183"/>
        <v>4.2253521126760559E-3</v>
      </c>
      <c r="H1082" s="144">
        <v>365</v>
      </c>
      <c r="I1082" s="144">
        <v>0</v>
      </c>
      <c r="J1082" s="145">
        <f t="shared" si="184"/>
        <v>0</v>
      </c>
      <c r="K1082" s="144">
        <f t="shared" si="176"/>
        <v>1075</v>
      </c>
      <c r="L1082" s="144">
        <f t="shared" si="176"/>
        <v>3</v>
      </c>
      <c r="M1082" s="145">
        <f t="shared" si="175"/>
        <v>2.7906976744186047E-3</v>
      </c>
      <c r="N1082">
        <f t="shared" si="177"/>
        <v>0</v>
      </c>
      <c r="O1082">
        <f t="shared" si="178"/>
        <v>0</v>
      </c>
    </row>
    <row r="1083" spans="1:15" x14ac:dyDescent="0.2">
      <c r="A1083" s="144" t="s">
        <v>49</v>
      </c>
      <c r="B1083" s="144" t="s">
        <v>137</v>
      </c>
      <c r="C1083" s="144" t="s">
        <v>41</v>
      </c>
      <c r="D1083" s="144" t="s">
        <v>1162</v>
      </c>
      <c r="E1083" s="144">
        <v>359</v>
      </c>
      <c r="F1083" s="144">
        <v>1</v>
      </c>
      <c r="G1083" s="145">
        <f t="shared" si="183"/>
        <v>2.7855153203342618E-3</v>
      </c>
      <c r="H1083" s="144">
        <v>0</v>
      </c>
      <c r="I1083" s="144">
        <v>0</v>
      </c>
      <c r="J1083" s="145">
        <v>0</v>
      </c>
      <c r="K1083" s="144">
        <f t="shared" si="176"/>
        <v>359</v>
      </c>
      <c r="L1083" s="144">
        <f t="shared" si="176"/>
        <v>1</v>
      </c>
      <c r="M1083" s="145">
        <f t="shared" si="175"/>
        <v>2.7855153203342618E-3</v>
      </c>
      <c r="N1083">
        <f t="shared" si="177"/>
        <v>0</v>
      </c>
      <c r="O1083">
        <f t="shared" si="178"/>
        <v>0</v>
      </c>
    </row>
    <row r="1084" spans="1:15" x14ac:dyDescent="0.2">
      <c r="A1084" s="144" t="s">
        <v>59</v>
      </c>
      <c r="B1084" s="144" t="s">
        <v>130</v>
      </c>
      <c r="C1084" s="144" t="s">
        <v>67</v>
      </c>
      <c r="D1084" s="144" t="s">
        <v>1163</v>
      </c>
      <c r="E1084" s="144">
        <v>1222</v>
      </c>
      <c r="F1084" s="144">
        <v>3</v>
      </c>
      <c r="G1084" s="145">
        <f t="shared" si="183"/>
        <v>2.4549918166939444E-3</v>
      </c>
      <c r="H1084" s="144">
        <v>588</v>
      </c>
      <c r="I1084" s="144">
        <v>2</v>
      </c>
      <c r="J1084" s="145">
        <f t="shared" ref="J1084:J1093" si="185">I1084/H1084</f>
        <v>3.4013605442176869E-3</v>
      </c>
      <c r="K1084" s="144">
        <f t="shared" si="176"/>
        <v>1810</v>
      </c>
      <c r="L1084" s="144">
        <f t="shared" si="176"/>
        <v>5</v>
      </c>
      <c r="M1084" s="145">
        <f t="shared" si="175"/>
        <v>2.7624309392265192E-3</v>
      </c>
      <c r="N1084">
        <f t="shared" si="177"/>
        <v>0</v>
      </c>
      <c r="O1084">
        <f t="shared" si="178"/>
        <v>0</v>
      </c>
    </row>
    <row r="1085" spans="1:15" x14ac:dyDescent="0.2">
      <c r="A1085" s="144" t="s">
        <v>39</v>
      </c>
      <c r="B1085" s="144" t="s">
        <v>127</v>
      </c>
      <c r="C1085" s="144" t="s">
        <v>66</v>
      </c>
      <c r="D1085" s="144" t="s">
        <v>1164</v>
      </c>
      <c r="E1085" s="144">
        <v>693</v>
      </c>
      <c r="F1085" s="144">
        <v>2</v>
      </c>
      <c r="G1085" s="145">
        <f t="shared" si="183"/>
        <v>2.886002886002886E-3</v>
      </c>
      <c r="H1085" s="144">
        <v>397</v>
      </c>
      <c r="I1085" s="144">
        <v>1</v>
      </c>
      <c r="J1085" s="145">
        <f t="shared" si="185"/>
        <v>2.5188916876574307E-3</v>
      </c>
      <c r="K1085" s="144">
        <f t="shared" si="176"/>
        <v>1090</v>
      </c>
      <c r="L1085" s="144">
        <f t="shared" si="176"/>
        <v>3</v>
      </c>
      <c r="M1085" s="145">
        <f t="shared" si="175"/>
        <v>2.7522935779816515E-3</v>
      </c>
      <c r="N1085">
        <f t="shared" si="177"/>
        <v>0</v>
      </c>
      <c r="O1085">
        <f t="shared" si="178"/>
        <v>0</v>
      </c>
    </row>
    <row r="1086" spans="1:15" x14ac:dyDescent="0.2">
      <c r="A1086" s="144" t="s">
        <v>36</v>
      </c>
      <c r="B1086" s="144" t="s">
        <v>214</v>
      </c>
      <c r="C1086" s="144" t="s">
        <v>48</v>
      </c>
      <c r="D1086" s="144" t="s">
        <v>1165</v>
      </c>
      <c r="E1086" s="144">
        <v>973</v>
      </c>
      <c r="F1086" s="144">
        <v>3</v>
      </c>
      <c r="G1086" s="145">
        <f t="shared" si="183"/>
        <v>3.0832476875642342E-3</v>
      </c>
      <c r="H1086" s="144">
        <v>482</v>
      </c>
      <c r="I1086" s="144">
        <v>1</v>
      </c>
      <c r="J1086" s="145">
        <f t="shared" si="185"/>
        <v>2.0746887966804979E-3</v>
      </c>
      <c r="K1086" s="144">
        <f t="shared" si="176"/>
        <v>1455</v>
      </c>
      <c r="L1086" s="144">
        <f t="shared" si="176"/>
        <v>4</v>
      </c>
      <c r="M1086" s="145">
        <f t="shared" si="175"/>
        <v>2.7491408934707906E-3</v>
      </c>
      <c r="N1086">
        <f t="shared" si="177"/>
        <v>0</v>
      </c>
      <c r="O1086">
        <f t="shared" si="178"/>
        <v>0</v>
      </c>
    </row>
    <row r="1087" spans="1:15" x14ac:dyDescent="0.2">
      <c r="A1087" s="144" t="s">
        <v>40</v>
      </c>
      <c r="B1087" s="144" t="s">
        <v>127</v>
      </c>
      <c r="C1087" s="144" t="s">
        <v>46</v>
      </c>
      <c r="D1087" s="144" t="s">
        <v>1166</v>
      </c>
      <c r="E1087" s="144">
        <v>275</v>
      </c>
      <c r="F1087" s="144">
        <v>0</v>
      </c>
      <c r="G1087" s="145">
        <f t="shared" si="183"/>
        <v>0</v>
      </c>
      <c r="H1087" s="144">
        <v>93</v>
      </c>
      <c r="I1087" s="144">
        <v>1</v>
      </c>
      <c r="J1087" s="145">
        <f t="shared" si="185"/>
        <v>1.0752688172043012E-2</v>
      </c>
      <c r="K1087" s="144">
        <f t="shared" si="176"/>
        <v>368</v>
      </c>
      <c r="L1087" s="144">
        <f t="shared" si="176"/>
        <v>1</v>
      </c>
      <c r="M1087" s="145">
        <f t="shared" si="175"/>
        <v>2.717391304347826E-3</v>
      </c>
      <c r="N1087">
        <f t="shared" si="177"/>
        <v>0</v>
      </c>
      <c r="O1087">
        <f t="shared" si="178"/>
        <v>0</v>
      </c>
    </row>
    <row r="1088" spans="1:15" x14ac:dyDescent="0.2">
      <c r="A1088" s="144" t="s">
        <v>65</v>
      </c>
      <c r="B1088" s="144" t="s">
        <v>137</v>
      </c>
      <c r="C1088" s="144" t="s">
        <v>73</v>
      </c>
      <c r="D1088" s="144" t="s">
        <v>1167</v>
      </c>
      <c r="E1088" s="144">
        <v>729</v>
      </c>
      <c r="F1088" s="144">
        <v>1</v>
      </c>
      <c r="G1088" s="145">
        <f t="shared" si="183"/>
        <v>1.3717421124828531E-3</v>
      </c>
      <c r="H1088" s="144">
        <v>375</v>
      </c>
      <c r="I1088" s="144">
        <v>2</v>
      </c>
      <c r="J1088" s="145">
        <f t="shared" si="185"/>
        <v>5.3333333333333332E-3</v>
      </c>
      <c r="K1088" s="144">
        <f t="shared" si="176"/>
        <v>1104</v>
      </c>
      <c r="L1088" s="144">
        <f t="shared" si="176"/>
        <v>3</v>
      </c>
      <c r="M1088" s="145">
        <f t="shared" si="175"/>
        <v>2.717391304347826E-3</v>
      </c>
      <c r="N1088">
        <f t="shared" si="177"/>
        <v>0</v>
      </c>
      <c r="O1088">
        <f t="shared" si="178"/>
        <v>0</v>
      </c>
    </row>
    <row r="1089" spans="1:15" x14ac:dyDescent="0.2">
      <c r="A1089" s="144" t="s">
        <v>20</v>
      </c>
      <c r="B1089" s="144" t="s">
        <v>178</v>
      </c>
      <c r="C1089" s="144" t="s">
        <v>42</v>
      </c>
      <c r="D1089" s="144" t="s">
        <v>1168</v>
      </c>
      <c r="E1089" s="144">
        <v>718</v>
      </c>
      <c r="F1089" s="144">
        <v>1</v>
      </c>
      <c r="G1089" s="145">
        <f t="shared" si="183"/>
        <v>1.3927576601671309E-3</v>
      </c>
      <c r="H1089" s="144">
        <v>386</v>
      </c>
      <c r="I1089" s="144">
        <v>2</v>
      </c>
      <c r="J1089" s="145">
        <f t="shared" si="185"/>
        <v>5.1813471502590676E-3</v>
      </c>
      <c r="K1089" s="144">
        <f t="shared" si="176"/>
        <v>1104</v>
      </c>
      <c r="L1089" s="144">
        <f t="shared" si="176"/>
        <v>3</v>
      </c>
      <c r="M1089" s="145">
        <f t="shared" si="175"/>
        <v>2.717391304347826E-3</v>
      </c>
      <c r="N1089">
        <f t="shared" si="177"/>
        <v>0</v>
      </c>
      <c r="O1089">
        <f t="shared" si="178"/>
        <v>0</v>
      </c>
    </row>
    <row r="1090" spans="1:15" x14ac:dyDescent="0.2">
      <c r="A1090" s="144" t="s">
        <v>59</v>
      </c>
      <c r="B1090" s="144" t="s">
        <v>130</v>
      </c>
      <c r="C1090" s="144" t="s">
        <v>59</v>
      </c>
      <c r="D1090" s="144" t="s">
        <v>1169</v>
      </c>
      <c r="E1090" s="144">
        <v>287</v>
      </c>
      <c r="F1090" s="144">
        <v>1</v>
      </c>
      <c r="G1090" s="145">
        <f t="shared" si="183"/>
        <v>3.4843205574912892E-3</v>
      </c>
      <c r="H1090" s="144">
        <v>81</v>
      </c>
      <c r="I1090" s="144">
        <v>0</v>
      </c>
      <c r="J1090" s="145">
        <f t="shared" si="185"/>
        <v>0</v>
      </c>
      <c r="K1090" s="144">
        <f t="shared" si="176"/>
        <v>368</v>
      </c>
      <c r="L1090" s="144">
        <f t="shared" si="176"/>
        <v>1</v>
      </c>
      <c r="M1090" s="145">
        <f t="shared" ref="M1090:M1153" si="186">L1090/K1090</f>
        <v>2.717391304347826E-3</v>
      </c>
      <c r="N1090">
        <f t="shared" si="177"/>
        <v>0</v>
      </c>
      <c r="O1090">
        <f t="shared" si="178"/>
        <v>0</v>
      </c>
    </row>
    <row r="1091" spans="1:15" x14ac:dyDescent="0.2">
      <c r="A1091" s="144" t="s">
        <v>59</v>
      </c>
      <c r="B1091" s="144" t="s">
        <v>130</v>
      </c>
      <c r="C1091" s="144" t="s">
        <v>59</v>
      </c>
      <c r="D1091" s="144" t="s">
        <v>1170</v>
      </c>
      <c r="E1091" s="144">
        <v>272</v>
      </c>
      <c r="F1091" s="144">
        <v>0</v>
      </c>
      <c r="G1091" s="145">
        <f t="shared" si="183"/>
        <v>0</v>
      </c>
      <c r="H1091" s="144">
        <v>97</v>
      </c>
      <c r="I1091" s="144">
        <v>1</v>
      </c>
      <c r="J1091" s="145">
        <f t="shared" si="185"/>
        <v>1.0309278350515464E-2</v>
      </c>
      <c r="K1091" s="144">
        <f t="shared" ref="K1091:L1154" si="187">E1091+H1091</f>
        <v>369</v>
      </c>
      <c r="L1091" s="144">
        <f t="shared" si="187"/>
        <v>1</v>
      </c>
      <c r="M1091" s="145">
        <f t="shared" si="186"/>
        <v>2.7100271002710027E-3</v>
      </c>
      <c r="N1091">
        <f t="shared" ref="N1091:N1154" si="188">IF(M1091&gt;1%,1,0)</f>
        <v>0</v>
      </c>
      <c r="O1091">
        <f t="shared" ref="O1091:O1154" si="189">IF(M1091&gt;$P$1,K1091,0)</f>
        <v>0</v>
      </c>
    </row>
    <row r="1092" spans="1:15" x14ac:dyDescent="0.2">
      <c r="A1092" s="144" t="s">
        <v>39</v>
      </c>
      <c r="B1092" s="144" t="s">
        <v>127</v>
      </c>
      <c r="C1092" s="144" t="s">
        <v>39</v>
      </c>
      <c r="D1092" s="144" t="s">
        <v>1171</v>
      </c>
      <c r="E1092" s="144">
        <v>524</v>
      </c>
      <c r="F1092" s="144">
        <v>1</v>
      </c>
      <c r="G1092" s="145">
        <f t="shared" si="183"/>
        <v>1.9083969465648854E-3</v>
      </c>
      <c r="H1092" s="144">
        <v>222</v>
      </c>
      <c r="I1092" s="144">
        <v>1</v>
      </c>
      <c r="J1092" s="145">
        <f t="shared" si="185"/>
        <v>4.5045045045045045E-3</v>
      </c>
      <c r="K1092" s="144">
        <f t="shared" si="187"/>
        <v>746</v>
      </c>
      <c r="L1092" s="144">
        <f t="shared" si="187"/>
        <v>2</v>
      </c>
      <c r="M1092" s="145">
        <f t="shared" si="186"/>
        <v>2.6809651474530832E-3</v>
      </c>
      <c r="N1092">
        <f t="shared" si="188"/>
        <v>0</v>
      </c>
      <c r="O1092">
        <f t="shared" si="189"/>
        <v>0</v>
      </c>
    </row>
    <row r="1093" spans="1:15" x14ac:dyDescent="0.2">
      <c r="A1093" s="144" t="s">
        <v>49</v>
      </c>
      <c r="B1093" s="144" t="s">
        <v>137</v>
      </c>
      <c r="C1093" s="144" t="s">
        <v>49</v>
      </c>
      <c r="D1093" s="144" t="s">
        <v>1172</v>
      </c>
      <c r="E1093" s="144">
        <v>469</v>
      </c>
      <c r="F1093" s="144">
        <v>2</v>
      </c>
      <c r="G1093" s="145">
        <f t="shared" si="183"/>
        <v>4.2643923240938165E-3</v>
      </c>
      <c r="H1093" s="144">
        <v>280</v>
      </c>
      <c r="I1093" s="144">
        <v>0</v>
      </c>
      <c r="J1093" s="145">
        <f t="shared" si="185"/>
        <v>0</v>
      </c>
      <c r="K1093" s="144">
        <f t="shared" si="187"/>
        <v>749</v>
      </c>
      <c r="L1093" s="144">
        <f t="shared" si="187"/>
        <v>2</v>
      </c>
      <c r="M1093" s="145">
        <f t="shared" si="186"/>
        <v>2.6702269692923898E-3</v>
      </c>
      <c r="N1093">
        <f t="shared" si="188"/>
        <v>0</v>
      </c>
      <c r="O1093">
        <f t="shared" si="189"/>
        <v>0</v>
      </c>
    </row>
    <row r="1094" spans="1:15" x14ac:dyDescent="0.2">
      <c r="A1094" s="144" t="s">
        <v>39</v>
      </c>
      <c r="B1094" s="144" t="s">
        <v>127</v>
      </c>
      <c r="C1094" s="144" t="s">
        <v>77</v>
      </c>
      <c r="D1094" s="144" t="s">
        <v>1173</v>
      </c>
      <c r="E1094" s="144">
        <v>376</v>
      </c>
      <c r="F1094" s="144">
        <v>1</v>
      </c>
      <c r="G1094" s="145">
        <f t="shared" si="183"/>
        <v>2.6595744680851063E-3</v>
      </c>
      <c r="H1094" s="144">
        <v>0</v>
      </c>
      <c r="I1094" s="144">
        <v>0</v>
      </c>
      <c r="J1094" s="145">
        <v>0</v>
      </c>
      <c r="K1094" s="144">
        <f t="shared" si="187"/>
        <v>376</v>
      </c>
      <c r="L1094" s="144">
        <f t="shared" si="187"/>
        <v>1</v>
      </c>
      <c r="M1094" s="145">
        <f t="shared" si="186"/>
        <v>2.6595744680851063E-3</v>
      </c>
      <c r="N1094">
        <f t="shared" si="188"/>
        <v>0</v>
      </c>
      <c r="O1094">
        <f t="shared" si="189"/>
        <v>0</v>
      </c>
    </row>
    <row r="1095" spans="1:15" x14ac:dyDescent="0.2">
      <c r="A1095" s="144" t="s">
        <v>40</v>
      </c>
      <c r="B1095" s="144" t="s">
        <v>127</v>
      </c>
      <c r="C1095" s="144" t="s">
        <v>46</v>
      </c>
      <c r="D1095" s="144" t="s">
        <v>1174</v>
      </c>
      <c r="E1095" s="144">
        <v>301</v>
      </c>
      <c r="F1095" s="144">
        <v>1</v>
      </c>
      <c r="G1095" s="145">
        <f t="shared" si="183"/>
        <v>3.3222591362126247E-3</v>
      </c>
      <c r="H1095" s="144">
        <v>76</v>
      </c>
      <c r="I1095" s="144">
        <v>0</v>
      </c>
      <c r="J1095" s="145">
        <f>I1095/H1095</f>
        <v>0</v>
      </c>
      <c r="K1095" s="144">
        <f t="shared" si="187"/>
        <v>377</v>
      </c>
      <c r="L1095" s="144">
        <f t="shared" si="187"/>
        <v>1</v>
      </c>
      <c r="M1095" s="145">
        <f t="shared" si="186"/>
        <v>2.6525198938992041E-3</v>
      </c>
      <c r="N1095">
        <f t="shared" si="188"/>
        <v>0</v>
      </c>
      <c r="O1095">
        <f t="shared" si="189"/>
        <v>0</v>
      </c>
    </row>
    <row r="1096" spans="1:15" x14ac:dyDescent="0.2">
      <c r="A1096" s="144" t="s">
        <v>39</v>
      </c>
      <c r="B1096" s="144" t="s">
        <v>127</v>
      </c>
      <c r="C1096" s="144" t="s">
        <v>78</v>
      </c>
      <c r="D1096" s="144" t="s">
        <v>1175</v>
      </c>
      <c r="E1096" s="144">
        <v>377</v>
      </c>
      <c r="F1096" s="144">
        <v>1</v>
      </c>
      <c r="G1096" s="145">
        <f t="shared" si="183"/>
        <v>2.6525198938992041E-3</v>
      </c>
      <c r="H1096" s="144">
        <v>0</v>
      </c>
      <c r="I1096" s="144">
        <v>0</v>
      </c>
      <c r="J1096" s="145">
        <v>0</v>
      </c>
      <c r="K1096" s="144">
        <f t="shared" si="187"/>
        <v>377</v>
      </c>
      <c r="L1096" s="144">
        <f t="shared" si="187"/>
        <v>1</v>
      </c>
      <c r="M1096" s="145">
        <f t="shared" si="186"/>
        <v>2.6525198938992041E-3</v>
      </c>
      <c r="N1096">
        <f t="shared" si="188"/>
        <v>0</v>
      </c>
      <c r="O1096">
        <f t="shared" si="189"/>
        <v>0</v>
      </c>
    </row>
    <row r="1097" spans="1:15" x14ac:dyDescent="0.2">
      <c r="A1097" s="144" t="s">
        <v>65</v>
      </c>
      <c r="B1097" s="144" t="s">
        <v>137</v>
      </c>
      <c r="C1097" s="144" t="s">
        <v>73</v>
      </c>
      <c r="D1097" s="144" t="s">
        <v>1176</v>
      </c>
      <c r="E1097" s="144">
        <v>1146</v>
      </c>
      <c r="F1097" s="144">
        <v>4</v>
      </c>
      <c r="G1097" s="145">
        <f t="shared" si="183"/>
        <v>3.4904013961605585E-3</v>
      </c>
      <c r="H1097" s="144">
        <v>368</v>
      </c>
      <c r="I1097" s="144">
        <v>0</v>
      </c>
      <c r="J1097" s="145">
        <f>I1097/H1097</f>
        <v>0</v>
      </c>
      <c r="K1097" s="144">
        <f t="shared" si="187"/>
        <v>1514</v>
      </c>
      <c r="L1097" s="144">
        <f t="shared" si="187"/>
        <v>4</v>
      </c>
      <c r="M1097" s="145">
        <f t="shared" si="186"/>
        <v>2.6420079260237781E-3</v>
      </c>
      <c r="N1097">
        <f t="shared" si="188"/>
        <v>0</v>
      </c>
      <c r="O1097">
        <f t="shared" si="189"/>
        <v>0</v>
      </c>
    </row>
    <row r="1098" spans="1:15" x14ac:dyDescent="0.2">
      <c r="A1098" s="144" t="s">
        <v>40</v>
      </c>
      <c r="B1098" s="144" t="s">
        <v>125</v>
      </c>
      <c r="C1098" s="144" t="s">
        <v>40</v>
      </c>
      <c r="D1098" s="144" t="s">
        <v>1177</v>
      </c>
      <c r="E1098" s="144">
        <v>1799</v>
      </c>
      <c r="F1098" s="144">
        <v>6</v>
      </c>
      <c r="G1098" s="145">
        <f t="shared" si="183"/>
        <v>3.3351862145636463E-3</v>
      </c>
      <c r="H1098" s="144">
        <v>476</v>
      </c>
      <c r="I1098" s="144">
        <v>0</v>
      </c>
      <c r="J1098" s="145">
        <f>I1098/H1098</f>
        <v>0</v>
      </c>
      <c r="K1098" s="144">
        <f t="shared" si="187"/>
        <v>2275</v>
      </c>
      <c r="L1098" s="144">
        <f t="shared" si="187"/>
        <v>6</v>
      </c>
      <c r="M1098" s="145">
        <f t="shared" si="186"/>
        <v>2.6373626373626374E-3</v>
      </c>
      <c r="N1098">
        <f t="shared" si="188"/>
        <v>0</v>
      </c>
      <c r="O1098">
        <f t="shared" si="189"/>
        <v>0</v>
      </c>
    </row>
    <row r="1099" spans="1:15" x14ac:dyDescent="0.2">
      <c r="A1099" s="144" t="s">
        <v>40</v>
      </c>
      <c r="B1099" s="144" t="s">
        <v>127</v>
      </c>
      <c r="C1099" s="144" t="s">
        <v>55</v>
      </c>
      <c r="D1099" s="144" t="s">
        <v>55</v>
      </c>
      <c r="E1099" s="144">
        <v>1879</v>
      </c>
      <c r="F1099" s="144">
        <v>5</v>
      </c>
      <c r="G1099" s="145">
        <f t="shared" si="183"/>
        <v>2.6609898882384245E-3</v>
      </c>
      <c r="H1099" s="144">
        <v>784</v>
      </c>
      <c r="I1099" s="144">
        <v>2</v>
      </c>
      <c r="J1099" s="145">
        <f>I1099/H1099</f>
        <v>2.5510204081632651E-3</v>
      </c>
      <c r="K1099" s="144">
        <f t="shared" si="187"/>
        <v>2663</v>
      </c>
      <c r="L1099" s="144">
        <f t="shared" si="187"/>
        <v>7</v>
      </c>
      <c r="M1099" s="145">
        <f t="shared" si="186"/>
        <v>2.6286143447239955E-3</v>
      </c>
      <c r="N1099">
        <f t="shared" si="188"/>
        <v>0</v>
      </c>
      <c r="O1099">
        <f t="shared" si="189"/>
        <v>0</v>
      </c>
    </row>
    <row r="1100" spans="1:15" x14ac:dyDescent="0.2">
      <c r="A1100" s="144" t="s">
        <v>39</v>
      </c>
      <c r="B1100" s="144" t="s">
        <v>127</v>
      </c>
      <c r="C1100" s="144" t="s">
        <v>39</v>
      </c>
      <c r="D1100" s="144" t="s">
        <v>1178</v>
      </c>
      <c r="E1100" s="144">
        <v>441</v>
      </c>
      <c r="F1100" s="144">
        <v>2</v>
      </c>
      <c r="G1100" s="145">
        <f t="shared" si="183"/>
        <v>4.5351473922902496E-3</v>
      </c>
      <c r="H1100" s="144">
        <v>321</v>
      </c>
      <c r="I1100" s="144">
        <v>0</v>
      </c>
      <c r="J1100" s="145">
        <f>I1100/H1100</f>
        <v>0</v>
      </c>
      <c r="K1100" s="144">
        <f t="shared" si="187"/>
        <v>762</v>
      </c>
      <c r="L1100" s="144">
        <f t="shared" si="187"/>
        <v>2</v>
      </c>
      <c r="M1100" s="145">
        <f t="shared" si="186"/>
        <v>2.6246719160104987E-3</v>
      </c>
      <c r="N1100">
        <f t="shared" si="188"/>
        <v>0</v>
      </c>
      <c r="O1100">
        <f t="shared" si="189"/>
        <v>0</v>
      </c>
    </row>
    <row r="1101" spans="1:15" x14ac:dyDescent="0.2">
      <c r="A1101" s="144" t="s">
        <v>84</v>
      </c>
      <c r="B1101" s="144" t="s">
        <v>178</v>
      </c>
      <c r="C1101" s="144" t="s">
        <v>179</v>
      </c>
      <c r="D1101" s="144" t="s">
        <v>1179</v>
      </c>
      <c r="E1101" s="144">
        <v>382</v>
      </c>
      <c r="F1101" s="144">
        <v>1</v>
      </c>
      <c r="G1101" s="145">
        <f t="shared" si="183"/>
        <v>2.617801047120419E-3</v>
      </c>
      <c r="H1101" s="144">
        <v>0</v>
      </c>
      <c r="I1101" s="144">
        <v>0</v>
      </c>
      <c r="J1101" s="145">
        <v>0</v>
      </c>
      <c r="K1101" s="144">
        <f t="shared" si="187"/>
        <v>382</v>
      </c>
      <c r="L1101" s="144">
        <f t="shared" si="187"/>
        <v>1</v>
      </c>
      <c r="M1101" s="145">
        <f t="shared" si="186"/>
        <v>2.617801047120419E-3</v>
      </c>
      <c r="N1101">
        <f t="shared" si="188"/>
        <v>0</v>
      </c>
      <c r="O1101">
        <f t="shared" si="189"/>
        <v>0</v>
      </c>
    </row>
    <row r="1102" spans="1:15" x14ac:dyDescent="0.2">
      <c r="A1102" s="144" t="s">
        <v>39</v>
      </c>
      <c r="B1102" s="144" t="s">
        <v>127</v>
      </c>
      <c r="C1102" s="144" t="s">
        <v>39</v>
      </c>
      <c r="D1102" s="144" t="s">
        <v>1180</v>
      </c>
      <c r="E1102" s="144">
        <v>580</v>
      </c>
      <c r="F1102" s="144">
        <v>0</v>
      </c>
      <c r="G1102" s="145">
        <f t="shared" si="183"/>
        <v>0</v>
      </c>
      <c r="H1102" s="144">
        <v>570</v>
      </c>
      <c r="I1102" s="144">
        <v>3</v>
      </c>
      <c r="J1102" s="145">
        <f>I1102/H1102</f>
        <v>5.263157894736842E-3</v>
      </c>
      <c r="K1102" s="144">
        <f t="shared" si="187"/>
        <v>1150</v>
      </c>
      <c r="L1102" s="144">
        <f t="shared" si="187"/>
        <v>3</v>
      </c>
      <c r="M1102" s="145">
        <f t="shared" si="186"/>
        <v>2.6086956521739132E-3</v>
      </c>
      <c r="N1102">
        <f t="shared" si="188"/>
        <v>0</v>
      </c>
      <c r="O1102">
        <f t="shared" si="189"/>
        <v>0</v>
      </c>
    </row>
    <row r="1103" spans="1:15" x14ac:dyDescent="0.2">
      <c r="A1103" s="144" t="s">
        <v>40</v>
      </c>
      <c r="B1103" s="144" t="s">
        <v>127</v>
      </c>
      <c r="C1103" s="144" t="s">
        <v>46</v>
      </c>
      <c r="D1103" s="144" t="s">
        <v>1181</v>
      </c>
      <c r="E1103" s="144">
        <v>535</v>
      </c>
      <c r="F1103" s="144">
        <v>1</v>
      </c>
      <c r="G1103" s="145">
        <f t="shared" si="183"/>
        <v>1.869158878504673E-3</v>
      </c>
      <c r="H1103" s="144">
        <v>233</v>
      </c>
      <c r="I1103" s="144">
        <v>1</v>
      </c>
      <c r="J1103" s="145">
        <f>I1103/H1103</f>
        <v>4.2918454935622317E-3</v>
      </c>
      <c r="K1103" s="144">
        <f t="shared" si="187"/>
        <v>768</v>
      </c>
      <c r="L1103" s="144">
        <f t="shared" si="187"/>
        <v>2</v>
      </c>
      <c r="M1103" s="145">
        <f t="shared" si="186"/>
        <v>2.6041666666666665E-3</v>
      </c>
      <c r="N1103">
        <f t="shared" si="188"/>
        <v>0</v>
      </c>
      <c r="O1103">
        <f t="shared" si="189"/>
        <v>0</v>
      </c>
    </row>
    <row r="1104" spans="1:15" x14ac:dyDescent="0.2">
      <c r="A1104" s="144" t="s">
        <v>20</v>
      </c>
      <c r="B1104" s="144" t="s">
        <v>178</v>
      </c>
      <c r="C1104" s="144" t="s">
        <v>54</v>
      </c>
      <c r="D1104" s="144" t="s">
        <v>1182</v>
      </c>
      <c r="E1104" s="144">
        <v>384</v>
      </c>
      <c r="F1104" s="144">
        <v>1</v>
      </c>
      <c r="G1104" s="145">
        <f t="shared" si="183"/>
        <v>2.6041666666666665E-3</v>
      </c>
      <c r="H1104" s="144">
        <v>0</v>
      </c>
      <c r="I1104" s="144">
        <v>0</v>
      </c>
      <c r="J1104" s="145">
        <v>0</v>
      </c>
      <c r="K1104" s="144">
        <f t="shared" si="187"/>
        <v>384</v>
      </c>
      <c r="L1104" s="144">
        <f t="shared" si="187"/>
        <v>1</v>
      </c>
      <c r="M1104" s="145">
        <f t="shared" si="186"/>
        <v>2.6041666666666665E-3</v>
      </c>
      <c r="N1104">
        <f t="shared" si="188"/>
        <v>0</v>
      </c>
      <c r="O1104">
        <f t="shared" si="189"/>
        <v>0</v>
      </c>
    </row>
    <row r="1105" spans="1:15" x14ac:dyDescent="0.2">
      <c r="A1105" s="144" t="s">
        <v>36</v>
      </c>
      <c r="B1105" s="144" t="s">
        <v>214</v>
      </c>
      <c r="C1105" s="144" t="s">
        <v>52</v>
      </c>
      <c r="D1105" s="144" t="s">
        <v>1183</v>
      </c>
      <c r="E1105" s="144">
        <v>460</v>
      </c>
      <c r="F1105" s="144">
        <v>2</v>
      </c>
      <c r="G1105" s="145">
        <f t="shared" si="183"/>
        <v>4.3478260869565218E-3</v>
      </c>
      <c r="H1105" s="144">
        <v>312</v>
      </c>
      <c r="I1105" s="144">
        <v>0</v>
      </c>
      <c r="J1105" s="145">
        <f t="shared" ref="J1105:J1125" si="190">I1105/H1105</f>
        <v>0</v>
      </c>
      <c r="K1105" s="144">
        <f t="shared" si="187"/>
        <v>772</v>
      </c>
      <c r="L1105" s="144">
        <f t="shared" si="187"/>
        <v>2</v>
      </c>
      <c r="M1105" s="145">
        <f t="shared" si="186"/>
        <v>2.5906735751295338E-3</v>
      </c>
      <c r="N1105">
        <f t="shared" si="188"/>
        <v>0</v>
      </c>
      <c r="O1105">
        <f t="shared" si="189"/>
        <v>0</v>
      </c>
    </row>
    <row r="1106" spans="1:15" x14ac:dyDescent="0.2">
      <c r="A1106" s="144" t="s">
        <v>59</v>
      </c>
      <c r="B1106" s="144" t="s">
        <v>130</v>
      </c>
      <c r="C1106" s="144" t="s">
        <v>59</v>
      </c>
      <c r="D1106" s="144" t="s">
        <v>1184</v>
      </c>
      <c r="E1106" s="144">
        <v>313</v>
      </c>
      <c r="F1106" s="144">
        <v>1</v>
      </c>
      <c r="G1106" s="145">
        <f t="shared" si="183"/>
        <v>3.1948881789137379E-3</v>
      </c>
      <c r="H1106" s="144">
        <v>73</v>
      </c>
      <c r="I1106" s="144">
        <v>0</v>
      </c>
      <c r="J1106" s="145">
        <f t="shared" si="190"/>
        <v>0</v>
      </c>
      <c r="K1106" s="144">
        <f t="shared" si="187"/>
        <v>386</v>
      </c>
      <c r="L1106" s="144">
        <f t="shared" si="187"/>
        <v>1</v>
      </c>
      <c r="M1106" s="145">
        <f t="shared" si="186"/>
        <v>2.5906735751295338E-3</v>
      </c>
      <c r="N1106">
        <f t="shared" si="188"/>
        <v>0</v>
      </c>
      <c r="O1106">
        <f t="shared" si="189"/>
        <v>0</v>
      </c>
    </row>
    <row r="1107" spans="1:15" x14ac:dyDescent="0.2">
      <c r="A1107" s="144" t="s">
        <v>40</v>
      </c>
      <c r="B1107" s="144" t="s">
        <v>125</v>
      </c>
      <c r="C1107" s="144" t="s">
        <v>40</v>
      </c>
      <c r="D1107" s="144" t="s">
        <v>1185</v>
      </c>
      <c r="E1107" s="144">
        <v>320</v>
      </c>
      <c r="F1107" s="144">
        <v>1</v>
      </c>
      <c r="G1107" s="145">
        <f t="shared" si="183"/>
        <v>3.1250000000000002E-3</v>
      </c>
      <c r="H1107" s="144">
        <v>68</v>
      </c>
      <c r="I1107" s="144">
        <v>0</v>
      </c>
      <c r="J1107" s="145">
        <f t="shared" si="190"/>
        <v>0</v>
      </c>
      <c r="K1107" s="144">
        <f t="shared" si="187"/>
        <v>388</v>
      </c>
      <c r="L1107" s="144">
        <f t="shared" si="187"/>
        <v>1</v>
      </c>
      <c r="M1107" s="145">
        <f t="shared" si="186"/>
        <v>2.5773195876288659E-3</v>
      </c>
      <c r="N1107">
        <f t="shared" si="188"/>
        <v>0</v>
      </c>
      <c r="O1107">
        <f t="shared" si="189"/>
        <v>0</v>
      </c>
    </row>
    <row r="1108" spans="1:15" x14ac:dyDescent="0.2">
      <c r="A1108" s="144" t="s">
        <v>59</v>
      </c>
      <c r="B1108" s="144" t="s">
        <v>130</v>
      </c>
      <c r="C1108" s="144" t="s">
        <v>44</v>
      </c>
      <c r="D1108" s="144" t="s">
        <v>1186</v>
      </c>
      <c r="E1108" s="144">
        <v>311</v>
      </c>
      <c r="F1108" s="144">
        <v>1</v>
      </c>
      <c r="G1108" s="145">
        <f t="shared" si="183"/>
        <v>3.2154340836012861E-3</v>
      </c>
      <c r="H1108" s="144">
        <v>77</v>
      </c>
      <c r="I1108" s="144">
        <v>0</v>
      </c>
      <c r="J1108" s="145">
        <f t="shared" si="190"/>
        <v>0</v>
      </c>
      <c r="K1108" s="144">
        <f t="shared" si="187"/>
        <v>388</v>
      </c>
      <c r="L1108" s="144">
        <f t="shared" si="187"/>
        <v>1</v>
      </c>
      <c r="M1108" s="145">
        <f t="shared" si="186"/>
        <v>2.5773195876288659E-3</v>
      </c>
      <c r="N1108">
        <f t="shared" si="188"/>
        <v>0</v>
      </c>
      <c r="O1108">
        <f t="shared" si="189"/>
        <v>0</v>
      </c>
    </row>
    <row r="1109" spans="1:15" x14ac:dyDescent="0.2">
      <c r="A1109" s="144" t="s">
        <v>53</v>
      </c>
      <c r="B1109" s="144" t="s">
        <v>130</v>
      </c>
      <c r="C1109" s="144" t="s">
        <v>53</v>
      </c>
      <c r="D1109" s="144" t="s">
        <v>1187</v>
      </c>
      <c r="E1109" s="144">
        <v>771</v>
      </c>
      <c r="F1109" s="144">
        <v>2</v>
      </c>
      <c r="G1109" s="145">
        <f t="shared" si="183"/>
        <v>2.5940337224383916E-3</v>
      </c>
      <c r="H1109" s="144">
        <v>394</v>
      </c>
      <c r="I1109" s="144">
        <v>1</v>
      </c>
      <c r="J1109" s="145">
        <f t="shared" si="190"/>
        <v>2.5380710659898475E-3</v>
      </c>
      <c r="K1109" s="144">
        <f t="shared" si="187"/>
        <v>1165</v>
      </c>
      <c r="L1109" s="144">
        <f t="shared" si="187"/>
        <v>3</v>
      </c>
      <c r="M1109" s="145">
        <f t="shared" si="186"/>
        <v>2.5751072961373391E-3</v>
      </c>
      <c r="N1109">
        <f t="shared" si="188"/>
        <v>0</v>
      </c>
      <c r="O1109">
        <f t="shared" si="189"/>
        <v>0</v>
      </c>
    </row>
    <row r="1110" spans="1:15" x14ac:dyDescent="0.2">
      <c r="A1110" s="144" t="s">
        <v>36</v>
      </c>
      <c r="B1110" s="144" t="s">
        <v>214</v>
      </c>
      <c r="C1110" s="144" t="s">
        <v>48</v>
      </c>
      <c r="D1110" s="144" t="s">
        <v>1188</v>
      </c>
      <c r="E1110" s="144">
        <v>522</v>
      </c>
      <c r="F1110" s="144">
        <v>1</v>
      </c>
      <c r="G1110" s="145">
        <f t="shared" si="183"/>
        <v>1.9157088122605363E-3</v>
      </c>
      <c r="H1110" s="144">
        <v>255</v>
      </c>
      <c r="I1110" s="144">
        <v>1</v>
      </c>
      <c r="J1110" s="145">
        <f t="shared" si="190"/>
        <v>3.9215686274509803E-3</v>
      </c>
      <c r="K1110" s="144">
        <f t="shared" si="187"/>
        <v>777</v>
      </c>
      <c r="L1110" s="144">
        <f t="shared" si="187"/>
        <v>2</v>
      </c>
      <c r="M1110" s="145">
        <f t="shared" si="186"/>
        <v>2.5740025740025739E-3</v>
      </c>
      <c r="N1110">
        <f t="shared" si="188"/>
        <v>0</v>
      </c>
      <c r="O1110">
        <f t="shared" si="189"/>
        <v>0</v>
      </c>
    </row>
    <row r="1111" spans="1:15" x14ac:dyDescent="0.2">
      <c r="A1111" s="144" t="s">
        <v>40</v>
      </c>
      <c r="B1111" s="144" t="s">
        <v>125</v>
      </c>
      <c r="C1111" s="144" t="s">
        <v>40</v>
      </c>
      <c r="D1111" s="144" t="s">
        <v>1189</v>
      </c>
      <c r="E1111" s="144">
        <v>495</v>
      </c>
      <c r="F1111" s="144">
        <v>0</v>
      </c>
      <c r="G1111" s="145">
        <f t="shared" si="183"/>
        <v>0</v>
      </c>
      <c r="H1111" s="144">
        <v>283</v>
      </c>
      <c r="I1111" s="144">
        <v>2</v>
      </c>
      <c r="J1111" s="145">
        <f t="shared" si="190"/>
        <v>7.0671378091872791E-3</v>
      </c>
      <c r="K1111" s="144">
        <f t="shared" si="187"/>
        <v>778</v>
      </c>
      <c r="L1111" s="144">
        <f t="shared" si="187"/>
        <v>2</v>
      </c>
      <c r="M1111" s="145">
        <f t="shared" si="186"/>
        <v>2.5706940874035988E-3</v>
      </c>
      <c r="N1111">
        <f t="shared" si="188"/>
        <v>0</v>
      </c>
      <c r="O1111">
        <f t="shared" si="189"/>
        <v>0</v>
      </c>
    </row>
    <row r="1112" spans="1:15" x14ac:dyDescent="0.2">
      <c r="A1112" s="144" t="s">
        <v>84</v>
      </c>
      <c r="B1112" s="144" t="s">
        <v>178</v>
      </c>
      <c r="C1112" s="144" t="s">
        <v>179</v>
      </c>
      <c r="D1112" s="144" t="s">
        <v>1190</v>
      </c>
      <c r="E1112" s="144">
        <v>0</v>
      </c>
      <c r="F1112" s="144">
        <v>0</v>
      </c>
      <c r="G1112" s="145">
        <v>0</v>
      </c>
      <c r="H1112" s="144">
        <v>389</v>
      </c>
      <c r="I1112" s="144">
        <v>1</v>
      </c>
      <c r="J1112" s="145">
        <f t="shared" si="190"/>
        <v>2.5706940874035988E-3</v>
      </c>
      <c r="K1112" s="144">
        <f t="shared" si="187"/>
        <v>389</v>
      </c>
      <c r="L1112" s="144">
        <f t="shared" si="187"/>
        <v>1</v>
      </c>
      <c r="M1112" s="145">
        <f t="shared" si="186"/>
        <v>2.5706940874035988E-3</v>
      </c>
      <c r="N1112">
        <f t="shared" si="188"/>
        <v>0</v>
      </c>
      <c r="O1112">
        <f t="shared" si="189"/>
        <v>0</v>
      </c>
    </row>
    <row r="1113" spans="1:15" x14ac:dyDescent="0.2">
      <c r="A1113" s="144" t="s">
        <v>20</v>
      </c>
      <c r="B1113" s="144" t="s">
        <v>178</v>
      </c>
      <c r="C1113" s="144" t="s">
        <v>42</v>
      </c>
      <c r="D1113" s="144" t="s">
        <v>1191</v>
      </c>
      <c r="E1113" s="144">
        <v>650</v>
      </c>
      <c r="F1113" s="144">
        <v>1</v>
      </c>
      <c r="G1113" s="145">
        <f t="shared" ref="G1113:G1145" si="191">F1113/E1113</f>
        <v>1.5384615384615385E-3</v>
      </c>
      <c r="H1113" s="144">
        <v>517</v>
      </c>
      <c r="I1113" s="144">
        <v>2</v>
      </c>
      <c r="J1113" s="145">
        <f t="shared" si="190"/>
        <v>3.8684719535783366E-3</v>
      </c>
      <c r="K1113" s="144">
        <f t="shared" si="187"/>
        <v>1167</v>
      </c>
      <c r="L1113" s="144">
        <f t="shared" si="187"/>
        <v>3</v>
      </c>
      <c r="M1113" s="145">
        <f t="shared" si="186"/>
        <v>2.5706940874035988E-3</v>
      </c>
      <c r="N1113">
        <f t="shared" si="188"/>
        <v>0</v>
      </c>
      <c r="O1113">
        <f t="shared" si="189"/>
        <v>0</v>
      </c>
    </row>
    <row r="1114" spans="1:15" x14ac:dyDescent="0.2">
      <c r="A1114" s="144" t="s">
        <v>36</v>
      </c>
      <c r="B1114" s="144" t="s">
        <v>214</v>
      </c>
      <c r="C1114" s="144" t="s">
        <v>52</v>
      </c>
      <c r="D1114" s="144" t="s">
        <v>1192</v>
      </c>
      <c r="E1114" s="144">
        <v>773</v>
      </c>
      <c r="F1114" s="144">
        <v>3</v>
      </c>
      <c r="G1114" s="145">
        <f t="shared" si="191"/>
        <v>3.8809831824062097E-3</v>
      </c>
      <c r="H1114" s="144">
        <v>407</v>
      </c>
      <c r="I1114" s="144">
        <v>0</v>
      </c>
      <c r="J1114" s="145">
        <f t="shared" si="190"/>
        <v>0</v>
      </c>
      <c r="K1114" s="144">
        <f t="shared" si="187"/>
        <v>1180</v>
      </c>
      <c r="L1114" s="144">
        <f t="shared" si="187"/>
        <v>3</v>
      </c>
      <c r="M1114" s="145">
        <f t="shared" si="186"/>
        <v>2.542372881355932E-3</v>
      </c>
      <c r="N1114">
        <f t="shared" si="188"/>
        <v>0</v>
      </c>
      <c r="O1114">
        <f t="shared" si="189"/>
        <v>0</v>
      </c>
    </row>
    <row r="1115" spans="1:15" x14ac:dyDescent="0.2">
      <c r="A1115" s="144" t="s">
        <v>40</v>
      </c>
      <c r="B1115" s="144" t="s">
        <v>125</v>
      </c>
      <c r="C1115" s="144" t="s">
        <v>45</v>
      </c>
      <c r="D1115" s="144" t="s">
        <v>1193</v>
      </c>
      <c r="E1115" s="144">
        <v>292</v>
      </c>
      <c r="F1115" s="144">
        <v>1</v>
      </c>
      <c r="G1115" s="145">
        <f t="shared" si="191"/>
        <v>3.4246575342465752E-3</v>
      </c>
      <c r="H1115" s="144">
        <v>102</v>
      </c>
      <c r="I1115" s="144">
        <v>0</v>
      </c>
      <c r="J1115" s="145">
        <f t="shared" si="190"/>
        <v>0</v>
      </c>
      <c r="K1115" s="144">
        <f t="shared" si="187"/>
        <v>394</v>
      </c>
      <c r="L1115" s="144">
        <f t="shared" si="187"/>
        <v>1</v>
      </c>
      <c r="M1115" s="145">
        <f t="shared" si="186"/>
        <v>2.5380710659898475E-3</v>
      </c>
      <c r="N1115">
        <f t="shared" si="188"/>
        <v>0</v>
      </c>
      <c r="O1115">
        <f t="shared" si="189"/>
        <v>0</v>
      </c>
    </row>
    <row r="1116" spans="1:15" x14ac:dyDescent="0.2">
      <c r="A1116" s="144" t="s">
        <v>76</v>
      </c>
      <c r="B1116" s="144" t="s">
        <v>130</v>
      </c>
      <c r="C1116" s="144" t="s">
        <v>76</v>
      </c>
      <c r="D1116" s="144" t="s">
        <v>1194</v>
      </c>
      <c r="E1116" s="144">
        <v>940</v>
      </c>
      <c r="F1116" s="144">
        <v>2</v>
      </c>
      <c r="G1116" s="145">
        <f t="shared" si="191"/>
        <v>2.1276595744680851E-3</v>
      </c>
      <c r="H1116" s="144">
        <v>637</v>
      </c>
      <c r="I1116" s="144">
        <v>2</v>
      </c>
      <c r="J1116" s="145">
        <f t="shared" si="190"/>
        <v>3.1397174254317113E-3</v>
      </c>
      <c r="K1116" s="144">
        <f t="shared" si="187"/>
        <v>1577</v>
      </c>
      <c r="L1116" s="144">
        <f t="shared" si="187"/>
        <v>4</v>
      </c>
      <c r="M1116" s="145">
        <f t="shared" si="186"/>
        <v>2.5364616360177552E-3</v>
      </c>
      <c r="N1116">
        <f t="shared" si="188"/>
        <v>0</v>
      </c>
      <c r="O1116">
        <f t="shared" si="189"/>
        <v>0</v>
      </c>
    </row>
    <row r="1117" spans="1:15" x14ac:dyDescent="0.2">
      <c r="A1117" s="144" t="s">
        <v>39</v>
      </c>
      <c r="B1117" s="144" t="s">
        <v>127</v>
      </c>
      <c r="C1117" s="144" t="s">
        <v>78</v>
      </c>
      <c r="D1117" s="144" t="s">
        <v>1195</v>
      </c>
      <c r="E1117" s="144">
        <v>603</v>
      </c>
      <c r="F1117" s="144">
        <v>2</v>
      </c>
      <c r="G1117" s="145">
        <f t="shared" si="191"/>
        <v>3.3167495854063019E-3</v>
      </c>
      <c r="H1117" s="144">
        <v>186</v>
      </c>
      <c r="I1117" s="144">
        <v>0</v>
      </c>
      <c r="J1117" s="145">
        <f t="shared" si="190"/>
        <v>0</v>
      </c>
      <c r="K1117" s="144">
        <f t="shared" si="187"/>
        <v>789</v>
      </c>
      <c r="L1117" s="144">
        <f t="shared" si="187"/>
        <v>2</v>
      </c>
      <c r="M1117" s="145">
        <f t="shared" si="186"/>
        <v>2.5348542458808617E-3</v>
      </c>
      <c r="N1117">
        <f t="shared" si="188"/>
        <v>0</v>
      </c>
      <c r="O1117">
        <f t="shared" si="189"/>
        <v>0</v>
      </c>
    </row>
    <row r="1118" spans="1:15" x14ac:dyDescent="0.2">
      <c r="A1118" s="144" t="s">
        <v>36</v>
      </c>
      <c r="B1118" s="144" t="s">
        <v>214</v>
      </c>
      <c r="C1118" s="144" t="s">
        <v>47</v>
      </c>
      <c r="D1118" s="144" t="s">
        <v>1196</v>
      </c>
      <c r="E1118" s="144">
        <v>539</v>
      </c>
      <c r="F1118" s="144">
        <v>1</v>
      </c>
      <c r="G1118" s="145">
        <f t="shared" si="191"/>
        <v>1.8552875695732839E-3</v>
      </c>
      <c r="H1118" s="144">
        <v>253</v>
      </c>
      <c r="I1118" s="144">
        <v>1</v>
      </c>
      <c r="J1118" s="145">
        <f t="shared" si="190"/>
        <v>3.952569169960474E-3</v>
      </c>
      <c r="K1118" s="144">
        <f t="shared" si="187"/>
        <v>792</v>
      </c>
      <c r="L1118" s="144">
        <f t="shared" si="187"/>
        <v>2</v>
      </c>
      <c r="M1118" s="145">
        <f t="shared" si="186"/>
        <v>2.5252525252525255E-3</v>
      </c>
      <c r="N1118">
        <f t="shared" si="188"/>
        <v>0</v>
      </c>
      <c r="O1118">
        <f t="shared" si="189"/>
        <v>0</v>
      </c>
    </row>
    <row r="1119" spans="1:15" x14ac:dyDescent="0.2">
      <c r="A1119" s="144" t="s">
        <v>39</v>
      </c>
      <c r="B1119" s="144" t="s">
        <v>127</v>
      </c>
      <c r="C1119" s="144" t="s">
        <v>39</v>
      </c>
      <c r="D1119" s="144" t="s">
        <v>1197</v>
      </c>
      <c r="E1119" s="144">
        <v>696</v>
      </c>
      <c r="F1119" s="144">
        <v>2</v>
      </c>
      <c r="G1119" s="145">
        <f t="shared" si="191"/>
        <v>2.8735632183908046E-3</v>
      </c>
      <c r="H1119" s="144">
        <v>888</v>
      </c>
      <c r="I1119" s="144">
        <v>2</v>
      </c>
      <c r="J1119" s="145">
        <f t="shared" si="190"/>
        <v>2.2522522522522522E-3</v>
      </c>
      <c r="K1119" s="144">
        <f t="shared" si="187"/>
        <v>1584</v>
      </c>
      <c r="L1119" s="144">
        <f t="shared" si="187"/>
        <v>4</v>
      </c>
      <c r="M1119" s="145">
        <f t="shared" si="186"/>
        <v>2.5252525252525255E-3</v>
      </c>
      <c r="N1119">
        <f t="shared" si="188"/>
        <v>0</v>
      </c>
      <c r="O1119">
        <f t="shared" si="189"/>
        <v>0</v>
      </c>
    </row>
    <row r="1120" spans="1:15" x14ac:dyDescent="0.2">
      <c r="A1120" s="144" t="s">
        <v>36</v>
      </c>
      <c r="B1120" s="144" t="s">
        <v>214</v>
      </c>
      <c r="C1120" s="144" t="s">
        <v>36</v>
      </c>
      <c r="D1120" s="144" t="s">
        <v>1198</v>
      </c>
      <c r="E1120" s="144">
        <v>491</v>
      </c>
      <c r="F1120" s="144">
        <v>2</v>
      </c>
      <c r="G1120" s="145">
        <f t="shared" si="191"/>
        <v>4.0733197556008143E-3</v>
      </c>
      <c r="H1120" s="144">
        <v>310</v>
      </c>
      <c r="I1120" s="144">
        <v>0</v>
      </c>
      <c r="J1120" s="145">
        <f t="shared" si="190"/>
        <v>0</v>
      </c>
      <c r="K1120" s="144">
        <f t="shared" si="187"/>
        <v>801</v>
      </c>
      <c r="L1120" s="144">
        <f t="shared" si="187"/>
        <v>2</v>
      </c>
      <c r="M1120" s="145">
        <f t="shared" si="186"/>
        <v>2.4968789013732834E-3</v>
      </c>
      <c r="N1120">
        <f t="shared" si="188"/>
        <v>0</v>
      </c>
      <c r="O1120">
        <f t="shared" si="189"/>
        <v>0</v>
      </c>
    </row>
    <row r="1121" spans="1:15" x14ac:dyDescent="0.2">
      <c r="A1121" s="144" t="s">
        <v>84</v>
      </c>
      <c r="B1121" s="144" t="s">
        <v>178</v>
      </c>
      <c r="C1121" s="144" t="s">
        <v>179</v>
      </c>
      <c r="D1121" s="144" t="s">
        <v>1199</v>
      </c>
      <c r="E1121" s="144">
        <v>1178</v>
      </c>
      <c r="F1121" s="144">
        <v>3</v>
      </c>
      <c r="G1121" s="145">
        <f t="shared" si="191"/>
        <v>2.5466893039049238E-3</v>
      </c>
      <c r="H1121" s="144">
        <v>430</v>
      </c>
      <c r="I1121" s="144">
        <v>1</v>
      </c>
      <c r="J1121" s="145">
        <f t="shared" si="190"/>
        <v>2.3255813953488372E-3</v>
      </c>
      <c r="K1121" s="144">
        <f t="shared" si="187"/>
        <v>1608</v>
      </c>
      <c r="L1121" s="144">
        <f t="shared" si="187"/>
        <v>4</v>
      </c>
      <c r="M1121" s="145">
        <f t="shared" si="186"/>
        <v>2.4875621890547263E-3</v>
      </c>
      <c r="N1121">
        <f t="shared" si="188"/>
        <v>0</v>
      </c>
      <c r="O1121">
        <f t="shared" si="189"/>
        <v>0</v>
      </c>
    </row>
    <row r="1122" spans="1:15" x14ac:dyDescent="0.2">
      <c r="A1122" s="144" t="s">
        <v>76</v>
      </c>
      <c r="B1122" s="144" t="s">
        <v>130</v>
      </c>
      <c r="C1122" s="144" t="s">
        <v>61</v>
      </c>
      <c r="D1122" s="144" t="s">
        <v>1200</v>
      </c>
      <c r="E1122" s="144">
        <v>589</v>
      </c>
      <c r="F1122" s="144">
        <v>1</v>
      </c>
      <c r="G1122" s="145">
        <f t="shared" si="191"/>
        <v>1.697792869269949E-3</v>
      </c>
      <c r="H1122" s="144">
        <v>216</v>
      </c>
      <c r="I1122" s="144">
        <v>1</v>
      </c>
      <c r="J1122" s="145">
        <f t="shared" si="190"/>
        <v>4.6296296296296294E-3</v>
      </c>
      <c r="K1122" s="144">
        <f t="shared" si="187"/>
        <v>805</v>
      </c>
      <c r="L1122" s="144">
        <f t="shared" si="187"/>
        <v>2</v>
      </c>
      <c r="M1122" s="145">
        <f t="shared" si="186"/>
        <v>2.4844720496894411E-3</v>
      </c>
      <c r="N1122">
        <f t="shared" si="188"/>
        <v>0</v>
      </c>
      <c r="O1122">
        <f t="shared" si="189"/>
        <v>0</v>
      </c>
    </row>
    <row r="1123" spans="1:15" x14ac:dyDescent="0.2">
      <c r="A1123" s="144" t="s">
        <v>6</v>
      </c>
      <c r="B1123" s="144" t="s">
        <v>125</v>
      </c>
      <c r="C1123" s="144" t="s">
        <v>37</v>
      </c>
      <c r="D1123" s="144" t="s">
        <v>1201</v>
      </c>
      <c r="E1123" s="144">
        <v>1218</v>
      </c>
      <c r="F1123" s="144">
        <v>2</v>
      </c>
      <c r="G1123" s="145">
        <f t="shared" si="191"/>
        <v>1.6420361247947454E-3</v>
      </c>
      <c r="H1123" s="144">
        <v>398</v>
      </c>
      <c r="I1123" s="144">
        <v>2</v>
      </c>
      <c r="J1123" s="145">
        <f t="shared" si="190"/>
        <v>5.0251256281407036E-3</v>
      </c>
      <c r="K1123" s="144">
        <f t="shared" si="187"/>
        <v>1616</v>
      </c>
      <c r="L1123" s="144">
        <f t="shared" si="187"/>
        <v>4</v>
      </c>
      <c r="M1123" s="145">
        <f t="shared" si="186"/>
        <v>2.4752475247524753E-3</v>
      </c>
      <c r="N1123">
        <f t="shared" si="188"/>
        <v>0</v>
      </c>
      <c r="O1123">
        <f t="shared" si="189"/>
        <v>0</v>
      </c>
    </row>
    <row r="1124" spans="1:15" x14ac:dyDescent="0.2">
      <c r="A1124" s="144" t="s">
        <v>40</v>
      </c>
      <c r="B1124" s="144" t="s">
        <v>125</v>
      </c>
      <c r="C1124" s="144" t="s">
        <v>40</v>
      </c>
      <c r="D1124" s="144" t="s">
        <v>1202</v>
      </c>
      <c r="E1124" s="144">
        <v>347</v>
      </c>
      <c r="F1124" s="144">
        <v>1</v>
      </c>
      <c r="G1124" s="145">
        <f t="shared" si="191"/>
        <v>2.881844380403458E-3</v>
      </c>
      <c r="H1124" s="144">
        <v>57</v>
      </c>
      <c r="I1124" s="144">
        <v>0</v>
      </c>
      <c r="J1124" s="145">
        <f t="shared" si="190"/>
        <v>0</v>
      </c>
      <c r="K1124" s="144">
        <f t="shared" si="187"/>
        <v>404</v>
      </c>
      <c r="L1124" s="144">
        <f t="shared" si="187"/>
        <v>1</v>
      </c>
      <c r="M1124" s="145">
        <f t="shared" si="186"/>
        <v>2.4752475247524753E-3</v>
      </c>
      <c r="N1124">
        <f t="shared" si="188"/>
        <v>0</v>
      </c>
      <c r="O1124">
        <f t="shared" si="189"/>
        <v>0</v>
      </c>
    </row>
    <row r="1125" spans="1:15" x14ac:dyDescent="0.2">
      <c r="A1125" s="144" t="s">
        <v>65</v>
      </c>
      <c r="B1125" s="144" t="s">
        <v>142</v>
      </c>
      <c r="C1125" s="144" t="s">
        <v>65</v>
      </c>
      <c r="D1125" s="144" t="s">
        <v>1203</v>
      </c>
      <c r="E1125" s="144">
        <v>528</v>
      </c>
      <c r="F1125" s="144">
        <v>2</v>
      </c>
      <c r="G1125" s="145">
        <f t="shared" si="191"/>
        <v>3.787878787878788E-3</v>
      </c>
      <c r="H1125" s="144">
        <v>290</v>
      </c>
      <c r="I1125" s="144">
        <v>0</v>
      </c>
      <c r="J1125" s="145">
        <f t="shared" si="190"/>
        <v>0</v>
      </c>
      <c r="K1125" s="144">
        <f t="shared" si="187"/>
        <v>818</v>
      </c>
      <c r="L1125" s="144">
        <f t="shared" si="187"/>
        <v>2</v>
      </c>
      <c r="M1125" s="145">
        <f t="shared" si="186"/>
        <v>2.4449877750611247E-3</v>
      </c>
      <c r="N1125">
        <f t="shared" si="188"/>
        <v>0</v>
      </c>
      <c r="O1125">
        <f t="shared" si="189"/>
        <v>0</v>
      </c>
    </row>
    <row r="1126" spans="1:15" x14ac:dyDescent="0.2">
      <c r="A1126" s="144" t="s">
        <v>49</v>
      </c>
      <c r="B1126" s="144" t="s">
        <v>137</v>
      </c>
      <c r="C1126" s="144" t="s">
        <v>74</v>
      </c>
      <c r="D1126" s="144" t="s">
        <v>1204</v>
      </c>
      <c r="E1126" s="144">
        <v>411</v>
      </c>
      <c r="F1126" s="144">
        <v>1</v>
      </c>
      <c r="G1126" s="145">
        <f t="shared" si="191"/>
        <v>2.4330900243309003E-3</v>
      </c>
      <c r="H1126" s="144">
        <v>0</v>
      </c>
      <c r="I1126" s="144">
        <v>0</v>
      </c>
      <c r="J1126" s="145">
        <v>0</v>
      </c>
      <c r="K1126" s="144">
        <f t="shared" si="187"/>
        <v>411</v>
      </c>
      <c r="L1126" s="144">
        <f t="shared" si="187"/>
        <v>1</v>
      </c>
      <c r="M1126" s="145">
        <f t="shared" si="186"/>
        <v>2.4330900243309003E-3</v>
      </c>
      <c r="N1126">
        <f t="shared" si="188"/>
        <v>0</v>
      </c>
      <c r="O1126">
        <f t="shared" si="189"/>
        <v>0</v>
      </c>
    </row>
    <row r="1127" spans="1:15" x14ac:dyDescent="0.2">
      <c r="A1127" s="144" t="s">
        <v>39</v>
      </c>
      <c r="B1127" s="144" t="s">
        <v>127</v>
      </c>
      <c r="C1127" s="144" t="s">
        <v>51</v>
      </c>
      <c r="D1127" s="144" t="s">
        <v>1205</v>
      </c>
      <c r="E1127" s="144">
        <v>319</v>
      </c>
      <c r="F1127" s="144">
        <v>0</v>
      </c>
      <c r="G1127" s="145">
        <f t="shared" si="191"/>
        <v>0</v>
      </c>
      <c r="H1127" s="144">
        <v>98</v>
      </c>
      <c r="I1127" s="144">
        <v>1</v>
      </c>
      <c r="J1127" s="145">
        <f t="shared" ref="J1127:J1136" si="192">I1127/H1127</f>
        <v>1.020408163265306E-2</v>
      </c>
      <c r="K1127" s="144">
        <f t="shared" si="187"/>
        <v>417</v>
      </c>
      <c r="L1127" s="144">
        <f t="shared" si="187"/>
        <v>1</v>
      </c>
      <c r="M1127" s="145">
        <f t="shared" si="186"/>
        <v>2.3980815347721821E-3</v>
      </c>
      <c r="N1127">
        <f t="shared" si="188"/>
        <v>0</v>
      </c>
      <c r="O1127">
        <f t="shared" si="189"/>
        <v>0</v>
      </c>
    </row>
    <row r="1128" spans="1:15" x14ac:dyDescent="0.2">
      <c r="A1128" s="144" t="s">
        <v>39</v>
      </c>
      <c r="B1128" s="144" t="s">
        <v>127</v>
      </c>
      <c r="C1128" s="144" t="s">
        <v>66</v>
      </c>
      <c r="D1128" s="144" t="s">
        <v>1206</v>
      </c>
      <c r="E1128" s="144">
        <v>346</v>
      </c>
      <c r="F1128" s="144">
        <v>1</v>
      </c>
      <c r="G1128" s="145">
        <f t="shared" si="191"/>
        <v>2.8901734104046241E-3</v>
      </c>
      <c r="H1128" s="144">
        <v>72</v>
      </c>
      <c r="I1128" s="144">
        <v>0</v>
      </c>
      <c r="J1128" s="145">
        <f t="shared" si="192"/>
        <v>0</v>
      </c>
      <c r="K1128" s="144">
        <f t="shared" si="187"/>
        <v>418</v>
      </c>
      <c r="L1128" s="144">
        <f t="shared" si="187"/>
        <v>1</v>
      </c>
      <c r="M1128" s="145">
        <f t="shared" si="186"/>
        <v>2.3923444976076554E-3</v>
      </c>
      <c r="N1128">
        <f t="shared" si="188"/>
        <v>0</v>
      </c>
      <c r="O1128">
        <f t="shared" si="189"/>
        <v>0</v>
      </c>
    </row>
    <row r="1129" spans="1:15" x14ac:dyDescent="0.2">
      <c r="A1129" s="144" t="s">
        <v>59</v>
      </c>
      <c r="B1129" s="144" t="s">
        <v>130</v>
      </c>
      <c r="C1129" s="144" t="s">
        <v>59</v>
      </c>
      <c r="D1129" s="144" t="s">
        <v>1207</v>
      </c>
      <c r="E1129" s="144">
        <v>348</v>
      </c>
      <c r="F1129" s="144">
        <v>1</v>
      </c>
      <c r="G1129" s="145">
        <f t="shared" si="191"/>
        <v>2.8735632183908046E-3</v>
      </c>
      <c r="H1129" s="144">
        <v>73</v>
      </c>
      <c r="I1129" s="144">
        <v>0</v>
      </c>
      <c r="J1129" s="145">
        <f t="shared" si="192"/>
        <v>0</v>
      </c>
      <c r="K1129" s="144">
        <f t="shared" si="187"/>
        <v>421</v>
      </c>
      <c r="L1129" s="144">
        <f t="shared" si="187"/>
        <v>1</v>
      </c>
      <c r="M1129" s="145">
        <f t="shared" si="186"/>
        <v>2.3752969121140144E-3</v>
      </c>
      <c r="N1129">
        <f t="shared" si="188"/>
        <v>0</v>
      </c>
      <c r="O1129">
        <f t="shared" si="189"/>
        <v>0</v>
      </c>
    </row>
    <row r="1130" spans="1:15" x14ac:dyDescent="0.2">
      <c r="A1130" s="144" t="s">
        <v>40</v>
      </c>
      <c r="B1130" s="144" t="s">
        <v>127</v>
      </c>
      <c r="C1130" s="144" t="s">
        <v>46</v>
      </c>
      <c r="D1130" s="144" t="s">
        <v>1208</v>
      </c>
      <c r="E1130" s="144">
        <v>366</v>
      </c>
      <c r="F1130" s="144">
        <v>1</v>
      </c>
      <c r="G1130" s="145">
        <f t="shared" si="191"/>
        <v>2.7322404371584699E-3</v>
      </c>
      <c r="H1130" s="144">
        <v>56</v>
      </c>
      <c r="I1130" s="144">
        <v>0</v>
      </c>
      <c r="J1130" s="145">
        <f t="shared" si="192"/>
        <v>0</v>
      </c>
      <c r="K1130" s="144">
        <f t="shared" si="187"/>
        <v>422</v>
      </c>
      <c r="L1130" s="144">
        <f t="shared" si="187"/>
        <v>1</v>
      </c>
      <c r="M1130" s="145">
        <f t="shared" si="186"/>
        <v>2.3696682464454978E-3</v>
      </c>
      <c r="N1130">
        <f t="shared" si="188"/>
        <v>0</v>
      </c>
      <c r="O1130">
        <f t="shared" si="189"/>
        <v>0</v>
      </c>
    </row>
    <row r="1131" spans="1:15" x14ac:dyDescent="0.2">
      <c r="A1131" s="144" t="s">
        <v>59</v>
      </c>
      <c r="B1131" s="144" t="s">
        <v>130</v>
      </c>
      <c r="C1131" s="144" t="s">
        <v>59</v>
      </c>
      <c r="D1131" s="144" t="s">
        <v>1209</v>
      </c>
      <c r="E1131" s="144">
        <v>385</v>
      </c>
      <c r="F1131" s="144">
        <v>1</v>
      </c>
      <c r="G1131" s="145">
        <f t="shared" si="191"/>
        <v>2.5974025974025974E-3</v>
      </c>
      <c r="H1131" s="144">
        <v>37</v>
      </c>
      <c r="I1131" s="144">
        <v>0</v>
      </c>
      <c r="J1131" s="145">
        <f t="shared" si="192"/>
        <v>0</v>
      </c>
      <c r="K1131" s="144">
        <f t="shared" si="187"/>
        <v>422</v>
      </c>
      <c r="L1131" s="144">
        <f t="shared" si="187"/>
        <v>1</v>
      </c>
      <c r="M1131" s="145">
        <f t="shared" si="186"/>
        <v>2.3696682464454978E-3</v>
      </c>
      <c r="N1131">
        <f t="shared" si="188"/>
        <v>0</v>
      </c>
      <c r="O1131">
        <f t="shared" si="189"/>
        <v>0</v>
      </c>
    </row>
    <row r="1132" spans="1:15" x14ac:dyDescent="0.2">
      <c r="A1132" s="144" t="s">
        <v>40</v>
      </c>
      <c r="B1132" s="144" t="s">
        <v>125</v>
      </c>
      <c r="C1132" s="144" t="s">
        <v>40</v>
      </c>
      <c r="D1132" s="144" t="s">
        <v>1210</v>
      </c>
      <c r="E1132" s="144">
        <v>310</v>
      </c>
      <c r="F1132" s="144">
        <v>1</v>
      </c>
      <c r="G1132" s="145">
        <f t="shared" si="191"/>
        <v>3.2258064516129032E-3</v>
      </c>
      <c r="H1132" s="144">
        <v>114</v>
      </c>
      <c r="I1132" s="144">
        <v>0</v>
      </c>
      <c r="J1132" s="145">
        <f t="shared" si="192"/>
        <v>0</v>
      </c>
      <c r="K1132" s="144">
        <f t="shared" si="187"/>
        <v>424</v>
      </c>
      <c r="L1132" s="144">
        <f t="shared" si="187"/>
        <v>1</v>
      </c>
      <c r="M1132" s="145">
        <f t="shared" si="186"/>
        <v>2.3584905660377358E-3</v>
      </c>
      <c r="N1132">
        <f t="shared" si="188"/>
        <v>0</v>
      </c>
      <c r="O1132">
        <f t="shared" si="189"/>
        <v>0</v>
      </c>
    </row>
    <row r="1133" spans="1:15" x14ac:dyDescent="0.2">
      <c r="A1133" s="144" t="s">
        <v>84</v>
      </c>
      <c r="B1133" s="144" t="s">
        <v>178</v>
      </c>
      <c r="C1133" s="144" t="s">
        <v>179</v>
      </c>
      <c r="D1133" s="144" t="s">
        <v>1211</v>
      </c>
      <c r="E1133" s="144">
        <v>1150</v>
      </c>
      <c r="F1133" s="144">
        <v>1</v>
      </c>
      <c r="G1133" s="145">
        <f t="shared" si="191"/>
        <v>8.6956521739130438E-4</v>
      </c>
      <c r="H1133" s="144">
        <v>547</v>
      </c>
      <c r="I1133" s="144">
        <v>3</v>
      </c>
      <c r="J1133" s="145">
        <f t="shared" si="192"/>
        <v>5.4844606946983544E-3</v>
      </c>
      <c r="K1133" s="144">
        <f t="shared" si="187"/>
        <v>1697</v>
      </c>
      <c r="L1133" s="144">
        <f t="shared" si="187"/>
        <v>4</v>
      </c>
      <c r="M1133" s="145">
        <f t="shared" si="186"/>
        <v>2.3571007660577489E-3</v>
      </c>
      <c r="N1133">
        <f t="shared" si="188"/>
        <v>0</v>
      </c>
      <c r="O1133">
        <f t="shared" si="189"/>
        <v>0</v>
      </c>
    </row>
    <row r="1134" spans="1:15" x14ac:dyDescent="0.2">
      <c r="A1134" s="144" t="s">
        <v>40</v>
      </c>
      <c r="B1134" s="144" t="s">
        <v>127</v>
      </c>
      <c r="C1134" s="144" t="s">
        <v>55</v>
      </c>
      <c r="D1134" s="144" t="s">
        <v>1212</v>
      </c>
      <c r="E1134" s="144">
        <v>310</v>
      </c>
      <c r="F1134" s="144">
        <v>1</v>
      </c>
      <c r="G1134" s="145">
        <f t="shared" si="191"/>
        <v>3.2258064516129032E-3</v>
      </c>
      <c r="H1134" s="144">
        <v>115</v>
      </c>
      <c r="I1134" s="144">
        <v>0</v>
      </c>
      <c r="J1134" s="145">
        <f t="shared" si="192"/>
        <v>0</v>
      </c>
      <c r="K1134" s="144">
        <f t="shared" si="187"/>
        <v>425</v>
      </c>
      <c r="L1134" s="144">
        <f t="shared" si="187"/>
        <v>1</v>
      </c>
      <c r="M1134" s="145">
        <f t="shared" si="186"/>
        <v>2.352941176470588E-3</v>
      </c>
      <c r="N1134">
        <f t="shared" si="188"/>
        <v>0</v>
      </c>
      <c r="O1134">
        <f t="shared" si="189"/>
        <v>0</v>
      </c>
    </row>
    <row r="1135" spans="1:15" x14ac:dyDescent="0.2">
      <c r="A1135" s="144" t="s">
        <v>40</v>
      </c>
      <c r="B1135" s="144" t="s">
        <v>125</v>
      </c>
      <c r="C1135" s="144" t="s">
        <v>40</v>
      </c>
      <c r="D1135" s="144" t="s">
        <v>40</v>
      </c>
      <c r="E1135" s="144">
        <v>13528</v>
      </c>
      <c r="F1135" s="144">
        <v>30</v>
      </c>
      <c r="G1135" s="145">
        <f t="shared" si="191"/>
        <v>2.2176227084565346E-3</v>
      </c>
      <c r="H1135" s="144">
        <v>4391</v>
      </c>
      <c r="I1135" s="144">
        <v>12</v>
      </c>
      <c r="J1135" s="145">
        <f t="shared" si="192"/>
        <v>2.7328626736506491E-3</v>
      </c>
      <c r="K1135" s="144">
        <f t="shared" si="187"/>
        <v>17919</v>
      </c>
      <c r="L1135" s="144">
        <f t="shared" si="187"/>
        <v>42</v>
      </c>
      <c r="M1135" s="145">
        <f t="shared" si="186"/>
        <v>2.343880796919471E-3</v>
      </c>
      <c r="N1135">
        <f t="shared" si="188"/>
        <v>0</v>
      </c>
      <c r="O1135">
        <f t="shared" si="189"/>
        <v>0</v>
      </c>
    </row>
    <row r="1136" spans="1:15" x14ac:dyDescent="0.2">
      <c r="A1136" s="144" t="s">
        <v>39</v>
      </c>
      <c r="B1136" s="144" t="s">
        <v>127</v>
      </c>
      <c r="C1136" s="144" t="s">
        <v>39</v>
      </c>
      <c r="D1136" s="144" t="s">
        <v>1213</v>
      </c>
      <c r="E1136" s="144">
        <v>318</v>
      </c>
      <c r="F1136" s="144">
        <v>1</v>
      </c>
      <c r="G1136" s="145">
        <f t="shared" si="191"/>
        <v>3.1446540880503146E-3</v>
      </c>
      <c r="H1136" s="144">
        <v>110</v>
      </c>
      <c r="I1136" s="144">
        <v>0</v>
      </c>
      <c r="J1136" s="145">
        <f t="shared" si="192"/>
        <v>0</v>
      </c>
      <c r="K1136" s="144">
        <f t="shared" si="187"/>
        <v>428</v>
      </c>
      <c r="L1136" s="144">
        <f t="shared" si="187"/>
        <v>1</v>
      </c>
      <c r="M1136" s="145">
        <f t="shared" si="186"/>
        <v>2.3364485981308409E-3</v>
      </c>
      <c r="N1136">
        <f t="shared" si="188"/>
        <v>0</v>
      </c>
      <c r="O1136">
        <f t="shared" si="189"/>
        <v>0</v>
      </c>
    </row>
    <row r="1137" spans="1:15" x14ac:dyDescent="0.2">
      <c r="A1137" s="144" t="s">
        <v>36</v>
      </c>
      <c r="B1137" s="144" t="s">
        <v>214</v>
      </c>
      <c r="C1137" s="144" t="s">
        <v>48</v>
      </c>
      <c r="D1137" s="144" t="s">
        <v>1214</v>
      </c>
      <c r="E1137" s="144">
        <v>429</v>
      </c>
      <c r="F1137" s="144">
        <v>1</v>
      </c>
      <c r="G1137" s="145">
        <f t="shared" si="191"/>
        <v>2.331002331002331E-3</v>
      </c>
      <c r="H1137" s="144">
        <v>0</v>
      </c>
      <c r="I1137" s="144">
        <v>0</v>
      </c>
      <c r="J1137" s="145">
        <v>0</v>
      </c>
      <c r="K1137" s="144">
        <f t="shared" si="187"/>
        <v>429</v>
      </c>
      <c r="L1137" s="144">
        <f t="shared" si="187"/>
        <v>1</v>
      </c>
      <c r="M1137" s="145">
        <f t="shared" si="186"/>
        <v>2.331002331002331E-3</v>
      </c>
      <c r="N1137">
        <f t="shared" si="188"/>
        <v>0</v>
      </c>
      <c r="O1137">
        <f t="shared" si="189"/>
        <v>0</v>
      </c>
    </row>
    <row r="1138" spans="1:15" x14ac:dyDescent="0.2">
      <c r="A1138" s="144" t="s">
        <v>76</v>
      </c>
      <c r="B1138" s="144" t="s">
        <v>130</v>
      </c>
      <c r="C1138" s="144" t="s">
        <v>61</v>
      </c>
      <c r="D1138" s="144" t="s">
        <v>1215</v>
      </c>
      <c r="E1138" s="144">
        <v>430</v>
      </c>
      <c r="F1138" s="144">
        <v>1</v>
      </c>
      <c r="G1138" s="145">
        <f t="shared" si="191"/>
        <v>2.3255813953488372E-3</v>
      </c>
      <c r="H1138" s="144">
        <v>0</v>
      </c>
      <c r="I1138" s="144">
        <v>0</v>
      </c>
      <c r="J1138" s="145">
        <v>0</v>
      </c>
      <c r="K1138" s="144">
        <f t="shared" si="187"/>
        <v>430</v>
      </c>
      <c r="L1138" s="144">
        <f t="shared" si="187"/>
        <v>1</v>
      </c>
      <c r="M1138" s="145">
        <f t="shared" si="186"/>
        <v>2.3255813953488372E-3</v>
      </c>
      <c r="N1138">
        <f t="shared" si="188"/>
        <v>0</v>
      </c>
      <c r="O1138">
        <f t="shared" si="189"/>
        <v>0</v>
      </c>
    </row>
    <row r="1139" spans="1:15" x14ac:dyDescent="0.2">
      <c r="A1139" s="144" t="s">
        <v>49</v>
      </c>
      <c r="B1139" s="144" t="s">
        <v>137</v>
      </c>
      <c r="C1139" s="144" t="s">
        <v>41</v>
      </c>
      <c r="D1139" s="144" t="s">
        <v>1216</v>
      </c>
      <c r="E1139" s="144">
        <v>715</v>
      </c>
      <c r="F1139" s="144">
        <v>0</v>
      </c>
      <c r="G1139" s="145">
        <f t="shared" si="191"/>
        <v>0</v>
      </c>
      <c r="H1139" s="144">
        <v>576</v>
      </c>
      <c r="I1139" s="144">
        <v>3</v>
      </c>
      <c r="J1139" s="145">
        <f t="shared" ref="J1139:J1146" si="193">I1139/H1139</f>
        <v>5.208333333333333E-3</v>
      </c>
      <c r="K1139" s="144">
        <f t="shared" si="187"/>
        <v>1291</v>
      </c>
      <c r="L1139" s="144">
        <f t="shared" si="187"/>
        <v>3</v>
      </c>
      <c r="M1139" s="145">
        <f t="shared" si="186"/>
        <v>2.3237800154918666E-3</v>
      </c>
      <c r="N1139">
        <f t="shared" si="188"/>
        <v>0</v>
      </c>
      <c r="O1139">
        <f t="shared" si="189"/>
        <v>0</v>
      </c>
    </row>
    <row r="1140" spans="1:15" x14ac:dyDescent="0.2">
      <c r="A1140" s="144" t="s">
        <v>40</v>
      </c>
      <c r="B1140" s="144" t="s">
        <v>125</v>
      </c>
      <c r="C1140" s="144" t="s">
        <v>40</v>
      </c>
      <c r="D1140" s="144" t="s">
        <v>1217</v>
      </c>
      <c r="E1140" s="144">
        <v>383</v>
      </c>
      <c r="F1140" s="144">
        <v>1</v>
      </c>
      <c r="G1140" s="145">
        <f t="shared" si="191"/>
        <v>2.6109660574412533E-3</v>
      </c>
      <c r="H1140" s="144">
        <v>48</v>
      </c>
      <c r="I1140" s="144">
        <v>0</v>
      </c>
      <c r="J1140" s="145">
        <f t="shared" si="193"/>
        <v>0</v>
      </c>
      <c r="K1140" s="144">
        <f t="shared" si="187"/>
        <v>431</v>
      </c>
      <c r="L1140" s="144">
        <f t="shared" si="187"/>
        <v>1</v>
      </c>
      <c r="M1140" s="145">
        <f t="shared" si="186"/>
        <v>2.3201856148491878E-3</v>
      </c>
      <c r="N1140">
        <f t="shared" si="188"/>
        <v>0</v>
      </c>
      <c r="O1140">
        <f t="shared" si="189"/>
        <v>0</v>
      </c>
    </row>
    <row r="1141" spans="1:15" x14ac:dyDescent="0.2">
      <c r="A1141" s="144" t="s">
        <v>53</v>
      </c>
      <c r="B1141" s="144" t="s">
        <v>130</v>
      </c>
      <c r="C1141" s="144" t="s">
        <v>53</v>
      </c>
      <c r="D1141" s="144" t="s">
        <v>1218</v>
      </c>
      <c r="E1141" s="144">
        <v>585</v>
      </c>
      <c r="F1141" s="144">
        <v>0</v>
      </c>
      <c r="G1141" s="145">
        <f t="shared" si="191"/>
        <v>0</v>
      </c>
      <c r="H1141" s="144">
        <v>281</v>
      </c>
      <c r="I1141" s="144">
        <v>2</v>
      </c>
      <c r="J1141" s="145">
        <f t="shared" si="193"/>
        <v>7.1174377224199285E-3</v>
      </c>
      <c r="K1141" s="144">
        <f t="shared" si="187"/>
        <v>866</v>
      </c>
      <c r="L1141" s="144">
        <f t="shared" si="187"/>
        <v>2</v>
      </c>
      <c r="M1141" s="145">
        <f t="shared" si="186"/>
        <v>2.3094688221709007E-3</v>
      </c>
      <c r="N1141">
        <f t="shared" si="188"/>
        <v>0</v>
      </c>
      <c r="O1141">
        <f t="shared" si="189"/>
        <v>0</v>
      </c>
    </row>
    <row r="1142" spans="1:15" x14ac:dyDescent="0.2">
      <c r="A1142" s="144" t="s">
        <v>53</v>
      </c>
      <c r="B1142" s="144" t="s">
        <v>130</v>
      </c>
      <c r="C1142" s="144" t="s">
        <v>53</v>
      </c>
      <c r="D1142" s="144" t="s">
        <v>1219</v>
      </c>
      <c r="E1142" s="144">
        <v>2092</v>
      </c>
      <c r="F1142" s="144">
        <v>6</v>
      </c>
      <c r="G1142" s="145">
        <f t="shared" si="191"/>
        <v>2.8680688336520078E-3</v>
      </c>
      <c r="H1142" s="144">
        <v>939</v>
      </c>
      <c r="I1142" s="144">
        <v>1</v>
      </c>
      <c r="J1142" s="145">
        <f t="shared" si="193"/>
        <v>1.0649627263045794E-3</v>
      </c>
      <c r="K1142" s="144">
        <f t="shared" si="187"/>
        <v>3031</v>
      </c>
      <c r="L1142" s="144">
        <f t="shared" si="187"/>
        <v>7</v>
      </c>
      <c r="M1142" s="145">
        <f t="shared" si="186"/>
        <v>2.3094688221709007E-3</v>
      </c>
      <c r="N1142">
        <f t="shared" si="188"/>
        <v>0</v>
      </c>
      <c r="O1142">
        <f t="shared" si="189"/>
        <v>0</v>
      </c>
    </row>
    <row r="1143" spans="1:15" x14ac:dyDescent="0.2">
      <c r="A1143" s="144" t="s">
        <v>49</v>
      </c>
      <c r="B1143" s="144" t="s">
        <v>137</v>
      </c>
      <c r="C1143" s="144" t="s">
        <v>41</v>
      </c>
      <c r="D1143" s="144" t="s">
        <v>41</v>
      </c>
      <c r="E1143" s="144">
        <v>7731</v>
      </c>
      <c r="F1143" s="144">
        <v>18</v>
      </c>
      <c r="G1143" s="145">
        <f t="shared" si="191"/>
        <v>2.3282887077997671E-3</v>
      </c>
      <c r="H1143" s="144">
        <v>4088</v>
      </c>
      <c r="I1143" s="144">
        <v>9</v>
      </c>
      <c r="J1143" s="145">
        <f t="shared" si="193"/>
        <v>2.2015655577299412E-3</v>
      </c>
      <c r="K1143" s="144">
        <f t="shared" si="187"/>
        <v>11819</v>
      </c>
      <c r="L1143" s="144">
        <f t="shared" si="187"/>
        <v>27</v>
      </c>
      <c r="M1143" s="145">
        <f t="shared" si="186"/>
        <v>2.284457229884085E-3</v>
      </c>
      <c r="N1143">
        <f t="shared" si="188"/>
        <v>0</v>
      </c>
      <c r="O1143">
        <f t="shared" si="189"/>
        <v>0</v>
      </c>
    </row>
    <row r="1144" spans="1:15" x14ac:dyDescent="0.2">
      <c r="A1144" s="144" t="s">
        <v>36</v>
      </c>
      <c r="B1144" s="144" t="s">
        <v>214</v>
      </c>
      <c r="C1144" s="144" t="s">
        <v>52</v>
      </c>
      <c r="D1144" s="144" t="s">
        <v>1220</v>
      </c>
      <c r="E1144" s="144">
        <v>846</v>
      </c>
      <c r="F1144" s="144">
        <v>2</v>
      </c>
      <c r="G1144" s="145">
        <f t="shared" si="191"/>
        <v>2.3640661938534278E-3</v>
      </c>
      <c r="H1144" s="144">
        <v>471</v>
      </c>
      <c r="I1144" s="144">
        <v>1</v>
      </c>
      <c r="J1144" s="145">
        <f t="shared" si="193"/>
        <v>2.1231422505307855E-3</v>
      </c>
      <c r="K1144" s="144">
        <f t="shared" si="187"/>
        <v>1317</v>
      </c>
      <c r="L1144" s="144">
        <f t="shared" si="187"/>
        <v>3</v>
      </c>
      <c r="M1144" s="145">
        <f t="shared" si="186"/>
        <v>2.2779043280182231E-3</v>
      </c>
      <c r="N1144">
        <f t="shared" si="188"/>
        <v>0</v>
      </c>
      <c r="O1144">
        <f t="shared" si="189"/>
        <v>0</v>
      </c>
    </row>
    <row r="1145" spans="1:15" x14ac:dyDescent="0.2">
      <c r="A1145" s="144" t="s">
        <v>39</v>
      </c>
      <c r="B1145" s="144" t="s">
        <v>127</v>
      </c>
      <c r="C1145" s="144" t="s">
        <v>78</v>
      </c>
      <c r="D1145" s="144" t="s">
        <v>1221</v>
      </c>
      <c r="E1145" s="144">
        <v>312</v>
      </c>
      <c r="F1145" s="144">
        <v>1</v>
      </c>
      <c r="G1145" s="145">
        <f t="shared" si="191"/>
        <v>3.205128205128205E-3</v>
      </c>
      <c r="H1145" s="144">
        <v>132</v>
      </c>
      <c r="I1145" s="144">
        <v>0</v>
      </c>
      <c r="J1145" s="145">
        <f t="shared" si="193"/>
        <v>0</v>
      </c>
      <c r="K1145" s="144">
        <f t="shared" si="187"/>
        <v>444</v>
      </c>
      <c r="L1145" s="144">
        <f t="shared" si="187"/>
        <v>1</v>
      </c>
      <c r="M1145" s="145">
        <f t="shared" si="186"/>
        <v>2.2522522522522522E-3</v>
      </c>
      <c r="N1145">
        <f t="shared" si="188"/>
        <v>0</v>
      </c>
      <c r="O1145">
        <f t="shared" si="189"/>
        <v>0</v>
      </c>
    </row>
    <row r="1146" spans="1:15" x14ac:dyDescent="0.2">
      <c r="A1146" s="144" t="s">
        <v>84</v>
      </c>
      <c r="B1146" s="144" t="s">
        <v>178</v>
      </c>
      <c r="C1146" s="144" t="s">
        <v>179</v>
      </c>
      <c r="D1146" s="144" t="s">
        <v>1222</v>
      </c>
      <c r="E1146" s="144">
        <v>0</v>
      </c>
      <c r="F1146" s="144">
        <v>0</v>
      </c>
      <c r="G1146" s="145">
        <v>0</v>
      </c>
      <c r="H1146" s="144">
        <v>445</v>
      </c>
      <c r="I1146" s="144">
        <v>1</v>
      </c>
      <c r="J1146" s="145">
        <f t="shared" si="193"/>
        <v>2.2471910112359553E-3</v>
      </c>
      <c r="K1146" s="144">
        <f t="shared" si="187"/>
        <v>445</v>
      </c>
      <c r="L1146" s="144">
        <f t="shared" si="187"/>
        <v>1</v>
      </c>
      <c r="M1146" s="145">
        <f t="shared" si="186"/>
        <v>2.2471910112359553E-3</v>
      </c>
      <c r="N1146">
        <f t="shared" si="188"/>
        <v>0</v>
      </c>
      <c r="O1146">
        <f t="shared" si="189"/>
        <v>0</v>
      </c>
    </row>
    <row r="1147" spans="1:15" x14ac:dyDescent="0.2">
      <c r="A1147" s="144" t="s">
        <v>84</v>
      </c>
      <c r="B1147" s="144" t="s">
        <v>178</v>
      </c>
      <c r="C1147" s="144" t="s">
        <v>179</v>
      </c>
      <c r="D1147" s="144" t="s">
        <v>1223</v>
      </c>
      <c r="E1147" s="144">
        <v>892</v>
      </c>
      <c r="F1147" s="144">
        <v>2</v>
      </c>
      <c r="G1147" s="145">
        <f t="shared" ref="G1147:G1210" si="194">F1147/E1147</f>
        <v>2.242152466367713E-3</v>
      </c>
      <c r="H1147" s="144">
        <v>0</v>
      </c>
      <c r="I1147" s="144">
        <v>0</v>
      </c>
      <c r="J1147" s="145">
        <v>0</v>
      </c>
      <c r="K1147" s="144">
        <f t="shared" si="187"/>
        <v>892</v>
      </c>
      <c r="L1147" s="144">
        <f t="shared" si="187"/>
        <v>2</v>
      </c>
      <c r="M1147" s="145">
        <f t="shared" si="186"/>
        <v>2.242152466367713E-3</v>
      </c>
      <c r="N1147">
        <f t="shared" si="188"/>
        <v>0</v>
      </c>
      <c r="O1147">
        <f t="shared" si="189"/>
        <v>0</v>
      </c>
    </row>
    <row r="1148" spans="1:15" x14ac:dyDescent="0.2">
      <c r="A1148" s="144" t="s">
        <v>59</v>
      </c>
      <c r="B1148" s="144" t="s">
        <v>130</v>
      </c>
      <c r="C1148" s="144" t="s">
        <v>44</v>
      </c>
      <c r="D1148" s="144" t="s">
        <v>1224</v>
      </c>
      <c r="E1148" s="144">
        <v>621</v>
      </c>
      <c r="F1148" s="144">
        <v>1</v>
      </c>
      <c r="G1148" s="145">
        <f t="shared" si="194"/>
        <v>1.6103059581320451E-3</v>
      </c>
      <c r="H1148" s="144">
        <v>271</v>
      </c>
      <c r="I1148" s="144">
        <v>1</v>
      </c>
      <c r="J1148" s="145">
        <f t="shared" ref="J1148:J1157" si="195">I1148/H1148</f>
        <v>3.6900369003690036E-3</v>
      </c>
      <c r="K1148" s="144">
        <f t="shared" si="187"/>
        <v>892</v>
      </c>
      <c r="L1148" s="144">
        <f t="shared" si="187"/>
        <v>2</v>
      </c>
      <c r="M1148" s="145">
        <f t="shared" si="186"/>
        <v>2.242152466367713E-3</v>
      </c>
      <c r="N1148">
        <f t="shared" si="188"/>
        <v>0</v>
      </c>
      <c r="O1148">
        <f t="shared" si="189"/>
        <v>0</v>
      </c>
    </row>
    <row r="1149" spans="1:15" x14ac:dyDescent="0.2">
      <c r="A1149" s="144" t="s">
        <v>36</v>
      </c>
      <c r="B1149" s="144" t="s">
        <v>214</v>
      </c>
      <c r="C1149" s="144" t="s">
        <v>48</v>
      </c>
      <c r="D1149" s="144" t="s">
        <v>1225</v>
      </c>
      <c r="E1149" s="144">
        <v>689</v>
      </c>
      <c r="F1149" s="144">
        <v>1</v>
      </c>
      <c r="G1149" s="145">
        <f t="shared" si="194"/>
        <v>1.4513788098693759E-3</v>
      </c>
      <c r="H1149" s="144">
        <v>206</v>
      </c>
      <c r="I1149" s="144">
        <v>1</v>
      </c>
      <c r="J1149" s="145">
        <f t="shared" si="195"/>
        <v>4.8543689320388345E-3</v>
      </c>
      <c r="K1149" s="144">
        <f t="shared" si="187"/>
        <v>895</v>
      </c>
      <c r="L1149" s="144">
        <f t="shared" si="187"/>
        <v>2</v>
      </c>
      <c r="M1149" s="145">
        <f t="shared" si="186"/>
        <v>2.2346368715083797E-3</v>
      </c>
      <c r="N1149">
        <f t="shared" si="188"/>
        <v>0</v>
      </c>
      <c r="O1149">
        <f t="shared" si="189"/>
        <v>0</v>
      </c>
    </row>
    <row r="1150" spans="1:15" x14ac:dyDescent="0.2">
      <c r="A1150" s="144" t="s">
        <v>59</v>
      </c>
      <c r="B1150" s="144" t="s">
        <v>130</v>
      </c>
      <c r="C1150" s="144" t="s">
        <v>59</v>
      </c>
      <c r="D1150" s="144" t="s">
        <v>1226</v>
      </c>
      <c r="E1150" s="144">
        <v>325</v>
      </c>
      <c r="F1150" s="144">
        <v>1</v>
      </c>
      <c r="G1150" s="145">
        <f t="shared" si="194"/>
        <v>3.0769230769230769E-3</v>
      </c>
      <c r="H1150" s="144">
        <v>124</v>
      </c>
      <c r="I1150" s="144">
        <v>0</v>
      </c>
      <c r="J1150" s="145">
        <f t="shared" si="195"/>
        <v>0</v>
      </c>
      <c r="K1150" s="144">
        <f t="shared" si="187"/>
        <v>449</v>
      </c>
      <c r="L1150" s="144">
        <f t="shared" si="187"/>
        <v>1</v>
      </c>
      <c r="M1150" s="145">
        <f t="shared" si="186"/>
        <v>2.2271714922048997E-3</v>
      </c>
      <c r="N1150">
        <f t="shared" si="188"/>
        <v>0</v>
      </c>
      <c r="O1150">
        <f t="shared" si="189"/>
        <v>0</v>
      </c>
    </row>
    <row r="1151" spans="1:15" x14ac:dyDescent="0.2">
      <c r="A1151" s="144" t="s">
        <v>40</v>
      </c>
      <c r="B1151" s="144" t="s">
        <v>127</v>
      </c>
      <c r="C1151" s="144" t="s">
        <v>69</v>
      </c>
      <c r="D1151" s="144" t="s">
        <v>1227</v>
      </c>
      <c r="E1151" s="144">
        <v>332</v>
      </c>
      <c r="F1151" s="144">
        <v>0</v>
      </c>
      <c r="G1151" s="145">
        <f t="shared" si="194"/>
        <v>0</v>
      </c>
      <c r="H1151" s="144">
        <v>118</v>
      </c>
      <c r="I1151" s="144">
        <v>1</v>
      </c>
      <c r="J1151" s="145">
        <f t="shared" si="195"/>
        <v>8.4745762711864406E-3</v>
      </c>
      <c r="K1151" s="144">
        <f t="shared" si="187"/>
        <v>450</v>
      </c>
      <c r="L1151" s="144">
        <f t="shared" si="187"/>
        <v>1</v>
      </c>
      <c r="M1151" s="145">
        <f t="shared" si="186"/>
        <v>2.2222222222222222E-3</v>
      </c>
      <c r="N1151">
        <f t="shared" si="188"/>
        <v>0</v>
      </c>
      <c r="O1151">
        <f t="shared" si="189"/>
        <v>0</v>
      </c>
    </row>
    <row r="1152" spans="1:15" x14ac:dyDescent="0.2">
      <c r="A1152" s="144" t="s">
        <v>84</v>
      </c>
      <c r="B1152" s="144" t="s">
        <v>178</v>
      </c>
      <c r="C1152" s="144" t="s">
        <v>179</v>
      </c>
      <c r="D1152" s="144" t="s">
        <v>1228</v>
      </c>
      <c r="E1152" s="144">
        <v>726</v>
      </c>
      <c r="F1152" s="144">
        <v>2</v>
      </c>
      <c r="G1152" s="145">
        <f t="shared" si="194"/>
        <v>2.7548209366391185E-3</v>
      </c>
      <c r="H1152" s="144">
        <v>176</v>
      </c>
      <c r="I1152" s="144">
        <v>0</v>
      </c>
      <c r="J1152" s="145">
        <f t="shared" si="195"/>
        <v>0</v>
      </c>
      <c r="K1152" s="144">
        <f t="shared" si="187"/>
        <v>902</v>
      </c>
      <c r="L1152" s="144">
        <f t="shared" si="187"/>
        <v>2</v>
      </c>
      <c r="M1152" s="145">
        <f t="shared" si="186"/>
        <v>2.2172949002217295E-3</v>
      </c>
      <c r="N1152">
        <f t="shared" si="188"/>
        <v>0</v>
      </c>
      <c r="O1152">
        <f t="shared" si="189"/>
        <v>0</v>
      </c>
    </row>
    <row r="1153" spans="1:15" x14ac:dyDescent="0.2">
      <c r="A1153" s="144" t="s">
        <v>76</v>
      </c>
      <c r="B1153" s="144" t="s">
        <v>130</v>
      </c>
      <c r="C1153" s="144" t="s">
        <v>61</v>
      </c>
      <c r="D1153" s="144" t="s">
        <v>1229</v>
      </c>
      <c r="E1153" s="144">
        <v>669</v>
      </c>
      <c r="F1153" s="144">
        <v>1</v>
      </c>
      <c r="G1153" s="145">
        <f t="shared" si="194"/>
        <v>1.4947683109118087E-3</v>
      </c>
      <c r="H1153" s="144">
        <v>234</v>
      </c>
      <c r="I1153" s="144">
        <v>1</v>
      </c>
      <c r="J1153" s="145">
        <f t="shared" si="195"/>
        <v>4.2735042735042739E-3</v>
      </c>
      <c r="K1153" s="144">
        <f t="shared" si="187"/>
        <v>903</v>
      </c>
      <c r="L1153" s="144">
        <f t="shared" si="187"/>
        <v>2</v>
      </c>
      <c r="M1153" s="145">
        <f t="shared" si="186"/>
        <v>2.2148394241417496E-3</v>
      </c>
      <c r="N1153">
        <f t="shared" si="188"/>
        <v>0</v>
      </c>
      <c r="O1153">
        <f t="shared" si="189"/>
        <v>0</v>
      </c>
    </row>
    <row r="1154" spans="1:15" x14ac:dyDescent="0.2">
      <c r="A1154" s="144" t="s">
        <v>49</v>
      </c>
      <c r="B1154" s="144" t="s">
        <v>137</v>
      </c>
      <c r="C1154" s="144" t="s">
        <v>41</v>
      </c>
      <c r="D1154" s="144" t="s">
        <v>1230</v>
      </c>
      <c r="E1154" s="144">
        <v>1253</v>
      </c>
      <c r="F1154" s="144">
        <v>2</v>
      </c>
      <c r="G1154" s="145">
        <f t="shared" si="194"/>
        <v>1.5961691939345571E-3</v>
      </c>
      <c r="H1154" s="144">
        <v>554</v>
      </c>
      <c r="I1154" s="144">
        <v>2</v>
      </c>
      <c r="J1154" s="145">
        <f t="shared" si="195"/>
        <v>3.6101083032490976E-3</v>
      </c>
      <c r="K1154" s="144">
        <f t="shared" si="187"/>
        <v>1807</v>
      </c>
      <c r="L1154" s="144">
        <f t="shared" si="187"/>
        <v>4</v>
      </c>
      <c r="M1154" s="145">
        <f t="shared" ref="M1154:M1217" si="196">L1154/K1154</f>
        <v>2.2136137244050912E-3</v>
      </c>
      <c r="N1154">
        <f t="shared" si="188"/>
        <v>0</v>
      </c>
      <c r="O1154">
        <f t="shared" si="189"/>
        <v>0</v>
      </c>
    </row>
    <row r="1155" spans="1:15" x14ac:dyDescent="0.2">
      <c r="A1155" s="144" t="s">
        <v>40</v>
      </c>
      <c r="B1155" s="144" t="s">
        <v>125</v>
      </c>
      <c r="C1155" s="144" t="s">
        <v>40</v>
      </c>
      <c r="D1155" s="144" t="s">
        <v>1231</v>
      </c>
      <c r="E1155" s="144">
        <v>358</v>
      </c>
      <c r="F1155" s="144">
        <v>1</v>
      </c>
      <c r="G1155" s="145">
        <f t="shared" si="194"/>
        <v>2.7932960893854749E-3</v>
      </c>
      <c r="H1155" s="144">
        <v>94</v>
      </c>
      <c r="I1155" s="144">
        <v>0</v>
      </c>
      <c r="J1155" s="145">
        <f t="shared" si="195"/>
        <v>0</v>
      </c>
      <c r="K1155" s="144">
        <f t="shared" ref="K1155:L1218" si="197">E1155+H1155</f>
        <v>452</v>
      </c>
      <c r="L1155" s="144">
        <f t="shared" si="197"/>
        <v>1</v>
      </c>
      <c r="M1155" s="145">
        <f t="shared" si="196"/>
        <v>2.2123893805309734E-3</v>
      </c>
      <c r="N1155">
        <f t="shared" ref="N1155:N1218" si="198">IF(M1155&gt;1%,1,0)</f>
        <v>0</v>
      </c>
      <c r="O1155">
        <f t="shared" ref="O1155:O1218" si="199">IF(M1155&gt;$P$1,K1155,0)</f>
        <v>0</v>
      </c>
    </row>
    <row r="1156" spans="1:15" x14ac:dyDescent="0.2">
      <c r="A1156" s="144" t="s">
        <v>49</v>
      </c>
      <c r="B1156" s="144" t="s">
        <v>137</v>
      </c>
      <c r="C1156" s="144" t="s">
        <v>41</v>
      </c>
      <c r="D1156" s="144" t="s">
        <v>1232</v>
      </c>
      <c r="E1156" s="144">
        <v>967</v>
      </c>
      <c r="F1156" s="144">
        <v>3</v>
      </c>
      <c r="G1156" s="145">
        <f t="shared" si="194"/>
        <v>3.1023784901758012E-3</v>
      </c>
      <c r="H1156" s="144">
        <v>393</v>
      </c>
      <c r="I1156" s="144">
        <v>0</v>
      </c>
      <c r="J1156" s="145">
        <f t="shared" si="195"/>
        <v>0</v>
      </c>
      <c r="K1156" s="144">
        <f t="shared" si="197"/>
        <v>1360</v>
      </c>
      <c r="L1156" s="144">
        <f t="shared" si="197"/>
        <v>3</v>
      </c>
      <c r="M1156" s="145">
        <f t="shared" si="196"/>
        <v>2.2058823529411764E-3</v>
      </c>
      <c r="N1156">
        <f t="shared" si="198"/>
        <v>0</v>
      </c>
      <c r="O1156">
        <f t="shared" si="199"/>
        <v>0</v>
      </c>
    </row>
    <row r="1157" spans="1:15" x14ac:dyDescent="0.2">
      <c r="A1157" s="144" t="s">
        <v>40</v>
      </c>
      <c r="B1157" s="144" t="s">
        <v>127</v>
      </c>
      <c r="C1157" s="144" t="s">
        <v>46</v>
      </c>
      <c r="D1157" s="144" t="s">
        <v>1233</v>
      </c>
      <c r="E1157" s="144">
        <v>376</v>
      </c>
      <c r="F1157" s="144">
        <v>1</v>
      </c>
      <c r="G1157" s="145">
        <f t="shared" si="194"/>
        <v>2.6595744680851063E-3</v>
      </c>
      <c r="H1157" s="144">
        <v>81</v>
      </c>
      <c r="I1157" s="144">
        <v>0</v>
      </c>
      <c r="J1157" s="145">
        <f t="shared" si="195"/>
        <v>0</v>
      </c>
      <c r="K1157" s="144">
        <f t="shared" si="197"/>
        <v>457</v>
      </c>
      <c r="L1157" s="144">
        <f t="shared" si="197"/>
        <v>1</v>
      </c>
      <c r="M1157" s="145">
        <f t="shared" si="196"/>
        <v>2.1881838074398249E-3</v>
      </c>
      <c r="N1157">
        <f t="shared" si="198"/>
        <v>0</v>
      </c>
      <c r="O1157">
        <f t="shared" si="199"/>
        <v>0</v>
      </c>
    </row>
    <row r="1158" spans="1:15" x14ac:dyDescent="0.2">
      <c r="A1158" s="144" t="s">
        <v>65</v>
      </c>
      <c r="B1158" s="144" t="s">
        <v>142</v>
      </c>
      <c r="C1158" s="144" t="s">
        <v>65</v>
      </c>
      <c r="D1158" s="144" t="s">
        <v>1234</v>
      </c>
      <c r="E1158" s="144">
        <v>458</v>
      </c>
      <c r="F1158" s="144">
        <v>1</v>
      </c>
      <c r="G1158" s="145">
        <f t="shared" si="194"/>
        <v>2.1834061135371178E-3</v>
      </c>
      <c r="H1158" s="144">
        <v>0</v>
      </c>
      <c r="I1158" s="144">
        <v>0</v>
      </c>
      <c r="J1158" s="145">
        <v>0</v>
      </c>
      <c r="K1158" s="144">
        <f t="shared" si="197"/>
        <v>458</v>
      </c>
      <c r="L1158" s="144">
        <f t="shared" si="197"/>
        <v>1</v>
      </c>
      <c r="M1158" s="145">
        <f t="shared" si="196"/>
        <v>2.1834061135371178E-3</v>
      </c>
      <c r="N1158">
        <f t="shared" si="198"/>
        <v>0</v>
      </c>
      <c r="O1158">
        <f t="shared" si="199"/>
        <v>0</v>
      </c>
    </row>
    <row r="1159" spans="1:15" x14ac:dyDescent="0.2">
      <c r="A1159" s="144" t="s">
        <v>65</v>
      </c>
      <c r="B1159" s="144" t="s">
        <v>137</v>
      </c>
      <c r="C1159" s="144" t="s">
        <v>73</v>
      </c>
      <c r="D1159" s="144" t="s">
        <v>1235</v>
      </c>
      <c r="E1159" s="144">
        <v>313</v>
      </c>
      <c r="F1159" s="144">
        <v>1</v>
      </c>
      <c r="G1159" s="145">
        <f t="shared" si="194"/>
        <v>3.1948881789137379E-3</v>
      </c>
      <c r="H1159" s="144">
        <v>145</v>
      </c>
      <c r="I1159" s="144">
        <v>0</v>
      </c>
      <c r="J1159" s="145">
        <f>I1159/H1159</f>
        <v>0</v>
      </c>
      <c r="K1159" s="144">
        <f t="shared" si="197"/>
        <v>458</v>
      </c>
      <c r="L1159" s="144">
        <f t="shared" si="197"/>
        <v>1</v>
      </c>
      <c r="M1159" s="145">
        <f t="shared" si="196"/>
        <v>2.1834061135371178E-3</v>
      </c>
      <c r="N1159">
        <f t="shared" si="198"/>
        <v>0</v>
      </c>
      <c r="O1159">
        <f t="shared" si="199"/>
        <v>0</v>
      </c>
    </row>
    <row r="1160" spans="1:15" x14ac:dyDescent="0.2">
      <c r="A1160" s="144" t="s">
        <v>59</v>
      </c>
      <c r="B1160" s="144" t="s">
        <v>130</v>
      </c>
      <c r="C1160" s="144" t="s">
        <v>67</v>
      </c>
      <c r="D1160" s="144" t="s">
        <v>1236</v>
      </c>
      <c r="E1160" s="144">
        <v>663</v>
      </c>
      <c r="F1160" s="144">
        <v>2</v>
      </c>
      <c r="G1160" s="145">
        <f t="shared" si="194"/>
        <v>3.0165912518853697E-3</v>
      </c>
      <c r="H1160" s="144">
        <v>271</v>
      </c>
      <c r="I1160" s="144">
        <v>0</v>
      </c>
      <c r="J1160" s="145">
        <f>I1160/H1160</f>
        <v>0</v>
      </c>
      <c r="K1160" s="144">
        <f t="shared" si="197"/>
        <v>934</v>
      </c>
      <c r="L1160" s="144">
        <f t="shared" si="197"/>
        <v>2</v>
      </c>
      <c r="M1160" s="145">
        <f t="shared" si="196"/>
        <v>2.1413276231263384E-3</v>
      </c>
      <c r="N1160">
        <f t="shared" si="198"/>
        <v>0</v>
      </c>
      <c r="O1160">
        <f t="shared" si="199"/>
        <v>0</v>
      </c>
    </row>
    <row r="1161" spans="1:15" x14ac:dyDescent="0.2">
      <c r="A1161" s="144" t="s">
        <v>39</v>
      </c>
      <c r="B1161" s="144" t="s">
        <v>127</v>
      </c>
      <c r="C1161" s="144" t="s">
        <v>66</v>
      </c>
      <c r="D1161" s="144" t="s">
        <v>1237</v>
      </c>
      <c r="E1161" s="144">
        <v>404</v>
      </c>
      <c r="F1161" s="144">
        <v>1</v>
      </c>
      <c r="G1161" s="145">
        <f t="shared" si="194"/>
        <v>2.4752475247524753E-3</v>
      </c>
      <c r="H1161" s="144">
        <v>67</v>
      </c>
      <c r="I1161" s="144">
        <v>0</v>
      </c>
      <c r="J1161" s="145">
        <f>I1161/H1161</f>
        <v>0</v>
      </c>
      <c r="K1161" s="144">
        <f t="shared" si="197"/>
        <v>471</v>
      </c>
      <c r="L1161" s="144">
        <f t="shared" si="197"/>
        <v>1</v>
      </c>
      <c r="M1161" s="145">
        <f t="shared" si="196"/>
        <v>2.1231422505307855E-3</v>
      </c>
      <c r="N1161">
        <f t="shared" si="198"/>
        <v>0</v>
      </c>
      <c r="O1161">
        <f t="shared" si="199"/>
        <v>0</v>
      </c>
    </row>
    <row r="1162" spans="1:15" x14ac:dyDescent="0.2">
      <c r="A1162" s="144" t="s">
        <v>36</v>
      </c>
      <c r="B1162" s="144" t="s">
        <v>214</v>
      </c>
      <c r="C1162" s="144" t="s">
        <v>48</v>
      </c>
      <c r="D1162" s="144" t="s">
        <v>1238</v>
      </c>
      <c r="E1162" s="144">
        <v>474</v>
      </c>
      <c r="F1162" s="144">
        <v>1</v>
      </c>
      <c r="G1162" s="145">
        <f t="shared" si="194"/>
        <v>2.1097046413502108E-3</v>
      </c>
      <c r="H1162" s="144">
        <v>0</v>
      </c>
      <c r="I1162" s="144">
        <v>0</v>
      </c>
      <c r="J1162" s="145">
        <v>0</v>
      </c>
      <c r="K1162" s="144">
        <f t="shared" si="197"/>
        <v>474</v>
      </c>
      <c r="L1162" s="144">
        <f t="shared" si="197"/>
        <v>1</v>
      </c>
      <c r="M1162" s="145">
        <f t="shared" si="196"/>
        <v>2.1097046413502108E-3</v>
      </c>
      <c r="N1162">
        <f t="shared" si="198"/>
        <v>0</v>
      </c>
      <c r="O1162">
        <f t="shared" si="199"/>
        <v>0</v>
      </c>
    </row>
    <row r="1163" spans="1:15" x14ac:dyDescent="0.2">
      <c r="A1163" s="144" t="s">
        <v>53</v>
      </c>
      <c r="B1163" s="144" t="s">
        <v>130</v>
      </c>
      <c r="C1163" s="144" t="s">
        <v>81</v>
      </c>
      <c r="D1163" s="144" t="s">
        <v>1239</v>
      </c>
      <c r="E1163" s="144">
        <v>721</v>
      </c>
      <c r="F1163" s="144">
        <v>2</v>
      </c>
      <c r="G1163" s="145">
        <f t="shared" si="194"/>
        <v>2.7739251040221915E-3</v>
      </c>
      <c r="H1163" s="144">
        <v>228</v>
      </c>
      <c r="I1163" s="144">
        <v>0</v>
      </c>
      <c r="J1163" s="145">
        <f t="shared" ref="J1163:J1182" si="200">I1163/H1163</f>
        <v>0</v>
      </c>
      <c r="K1163" s="144">
        <f t="shared" si="197"/>
        <v>949</v>
      </c>
      <c r="L1163" s="144">
        <f t="shared" si="197"/>
        <v>2</v>
      </c>
      <c r="M1163" s="145">
        <f t="shared" si="196"/>
        <v>2.1074815595363539E-3</v>
      </c>
      <c r="N1163">
        <f t="shared" si="198"/>
        <v>0</v>
      </c>
      <c r="O1163">
        <f t="shared" si="199"/>
        <v>0</v>
      </c>
    </row>
    <row r="1164" spans="1:15" x14ac:dyDescent="0.2">
      <c r="A1164" s="144" t="s">
        <v>40</v>
      </c>
      <c r="B1164" s="144" t="s">
        <v>125</v>
      </c>
      <c r="C1164" s="144" t="s">
        <v>40</v>
      </c>
      <c r="D1164" s="144" t="s">
        <v>1240</v>
      </c>
      <c r="E1164" s="144">
        <v>391</v>
      </c>
      <c r="F1164" s="144">
        <v>1</v>
      </c>
      <c r="G1164" s="145">
        <f t="shared" si="194"/>
        <v>2.5575447570332483E-3</v>
      </c>
      <c r="H1164" s="144">
        <v>84</v>
      </c>
      <c r="I1164" s="144">
        <v>0</v>
      </c>
      <c r="J1164" s="145">
        <f t="shared" si="200"/>
        <v>0</v>
      </c>
      <c r="K1164" s="144">
        <f t="shared" si="197"/>
        <v>475</v>
      </c>
      <c r="L1164" s="144">
        <f t="shared" si="197"/>
        <v>1</v>
      </c>
      <c r="M1164" s="145">
        <f t="shared" si="196"/>
        <v>2.1052631578947368E-3</v>
      </c>
      <c r="N1164">
        <f t="shared" si="198"/>
        <v>0</v>
      </c>
      <c r="O1164">
        <f t="shared" si="199"/>
        <v>0</v>
      </c>
    </row>
    <row r="1165" spans="1:15" x14ac:dyDescent="0.2">
      <c r="A1165" s="144" t="s">
        <v>6</v>
      </c>
      <c r="B1165" s="144" t="s">
        <v>125</v>
      </c>
      <c r="C1165" s="144" t="s">
        <v>58</v>
      </c>
      <c r="D1165" s="144" t="s">
        <v>1241</v>
      </c>
      <c r="E1165" s="144">
        <v>411</v>
      </c>
      <c r="F1165" s="144">
        <v>1</v>
      </c>
      <c r="G1165" s="145">
        <f t="shared" si="194"/>
        <v>2.4330900243309003E-3</v>
      </c>
      <c r="H1165" s="144">
        <v>66</v>
      </c>
      <c r="I1165" s="144">
        <v>0</v>
      </c>
      <c r="J1165" s="145">
        <f t="shared" si="200"/>
        <v>0</v>
      </c>
      <c r="K1165" s="144">
        <f t="shared" si="197"/>
        <v>477</v>
      </c>
      <c r="L1165" s="144">
        <f t="shared" si="197"/>
        <v>1</v>
      </c>
      <c r="M1165" s="145">
        <f t="shared" si="196"/>
        <v>2.0964360587002098E-3</v>
      </c>
      <c r="N1165">
        <f t="shared" si="198"/>
        <v>0</v>
      </c>
      <c r="O1165">
        <f t="shared" si="199"/>
        <v>0</v>
      </c>
    </row>
    <row r="1166" spans="1:15" x14ac:dyDescent="0.2">
      <c r="A1166" s="144" t="s">
        <v>36</v>
      </c>
      <c r="B1166" s="144" t="s">
        <v>214</v>
      </c>
      <c r="C1166" s="144" t="s">
        <v>36</v>
      </c>
      <c r="D1166" s="144" t="s">
        <v>1242</v>
      </c>
      <c r="E1166" s="144">
        <v>606</v>
      </c>
      <c r="F1166" s="144">
        <v>2</v>
      </c>
      <c r="G1166" s="145">
        <f t="shared" si="194"/>
        <v>3.3003300330033004E-3</v>
      </c>
      <c r="H1166" s="144">
        <v>349</v>
      </c>
      <c r="I1166" s="144">
        <v>0</v>
      </c>
      <c r="J1166" s="145">
        <f t="shared" si="200"/>
        <v>0</v>
      </c>
      <c r="K1166" s="144">
        <f t="shared" si="197"/>
        <v>955</v>
      </c>
      <c r="L1166" s="144">
        <f t="shared" si="197"/>
        <v>2</v>
      </c>
      <c r="M1166" s="145">
        <f t="shared" si="196"/>
        <v>2.0942408376963353E-3</v>
      </c>
      <c r="N1166">
        <f t="shared" si="198"/>
        <v>0</v>
      </c>
      <c r="O1166">
        <f t="shared" si="199"/>
        <v>0</v>
      </c>
    </row>
    <row r="1167" spans="1:15" x14ac:dyDescent="0.2">
      <c r="A1167" s="144" t="s">
        <v>39</v>
      </c>
      <c r="B1167" s="144" t="s">
        <v>127</v>
      </c>
      <c r="C1167" s="144" t="s">
        <v>64</v>
      </c>
      <c r="D1167" s="144" t="s">
        <v>1243</v>
      </c>
      <c r="E1167" s="144">
        <v>340</v>
      </c>
      <c r="F1167" s="144">
        <v>1</v>
      </c>
      <c r="G1167" s="145">
        <f t="shared" si="194"/>
        <v>2.9411764705882353E-3</v>
      </c>
      <c r="H1167" s="144">
        <v>138</v>
      </c>
      <c r="I1167" s="144">
        <v>0</v>
      </c>
      <c r="J1167" s="145">
        <f t="shared" si="200"/>
        <v>0</v>
      </c>
      <c r="K1167" s="144">
        <f t="shared" si="197"/>
        <v>478</v>
      </c>
      <c r="L1167" s="144">
        <f t="shared" si="197"/>
        <v>1</v>
      </c>
      <c r="M1167" s="145">
        <f t="shared" si="196"/>
        <v>2.0920502092050207E-3</v>
      </c>
      <c r="N1167">
        <f t="shared" si="198"/>
        <v>0</v>
      </c>
      <c r="O1167">
        <f t="shared" si="199"/>
        <v>0</v>
      </c>
    </row>
    <row r="1168" spans="1:15" x14ac:dyDescent="0.2">
      <c r="A1168" s="144" t="s">
        <v>84</v>
      </c>
      <c r="B1168" s="144" t="s">
        <v>178</v>
      </c>
      <c r="C1168" s="144" t="s">
        <v>179</v>
      </c>
      <c r="D1168" s="144" t="s">
        <v>1244</v>
      </c>
      <c r="E1168" s="144">
        <v>1076</v>
      </c>
      <c r="F1168" s="144">
        <v>3</v>
      </c>
      <c r="G1168" s="145">
        <f t="shared" si="194"/>
        <v>2.7881040892193307E-3</v>
      </c>
      <c r="H1168" s="144">
        <v>839</v>
      </c>
      <c r="I1168" s="144">
        <v>1</v>
      </c>
      <c r="J1168" s="145">
        <f t="shared" si="200"/>
        <v>1.1918951132300357E-3</v>
      </c>
      <c r="K1168" s="144">
        <f t="shared" si="197"/>
        <v>1915</v>
      </c>
      <c r="L1168" s="144">
        <f t="shared" si="197"/>
        <v>4</v>
      </c>
      <c r="M1168" s="145">
        <f t="shared" si="196"/>
        <v>2.0887728459530026E-3</v>
      </c>
      <c r="N1168">
        <f t="shared" si="198"/>
        <v>0</v>
      </c>
      <c r="O1168">
        <f t="shared" si="199"/>
        <v>0</v>
      </c>
    </row>
    <row r="1169" spans="1:15" x14ac:dyDescent="0.2">
      <c r="A1169" s="144" t="s">
        <v>40</v>
      </c>
      <c r="B1169" s="144" t="s">
        <v>125</v>
      </c>
      <c r="C1169" s="144" t="s">
        <v>40</v>
      </c>
      <c r="D1169" s="144" t="s">
        <v>1245</v>
      </c>
      <c r="E1169" s="144">
        <v>336</v>
      </c>
      <c r="F1169" s="144">
        <v>1</v>
      </c>
      <c r="G1169" s="145">
        <f t="shared" si="194"/>
        <v>2.976190476190476E-3</v>
      </c>
      <c r="H1169" s="144">
        <v>143</v>
      </c>
      <c r="I1169" s="144">
        <v>0</v>
      </c>
      <c r="J1169" s="145">
        <f t="shared" si="200"/>
        <v>0</v>
      </c>
      <c r="K1169" s="144">
        <f t="shared" si="197"/>
        <v>479</v>
      </c>
      <c r="L1169" s="144">
        <f t="shared" si="197"/>
        <v>1</v>
      </c>
      <c r="M1169" s="145">
        <f t="shared" si="196"/>
        <v>2.0876826722338203E-3</v>
      </c>
      <c r="N1169">
        <f t="shared" si="198"/>
        <v>0</v>
      </c>
      <c r="O1169">
        <f t="shared" si="199"/>
        <v>0</v>
      </c>
    </row>
    <row r="1170" spans="1:15" x14ac:dyDescent="0.2">
      <c r="A1170" s="144" t="s">
        <v>40</v>
      </c>
      <c r="B1170" s="144" t="s">
        <v>125</v>
      </c>
      <c r="C1170" s="144" t="s">
        <v>40</v>
      </c>
      <c r="D1170" s="144" t="s">
        <v>1246</v>
      </c>
      <c r="E1170" s="144">
        <v>367</v>
      </c>
      <c r="F1170" s="144">
        <v>0</v>
      </c>
      <c r="G1170" s="145">
        <f t="shared" si="194"/>
        <v>0</v>
      </c>
      <c r="H1170" s="144">
        <v>114</v>
      </c>
      <c r="I1170" s="144">
        <v>1</v>
      </c>
      <c r="J1170" s="145">
        <f t="shared" si="200"/>
        <v>8.771929824561403E-3</v>
      </c>
      <c r="K1170" s="144">
        <f t="shared" si="197"/>
        <v>481</v>
      </c>
      <c r="L1170" s="144">
        <f t="shared" si="197"/>
        <v>1</v>
      </c>
      <c r="M1170" s="145">
        <f t="shared" si="196"/>
        <v>2.0790020790020791E-3</v>
      </c>
      <c r="N1170">
        <f t="shared" si="198"/>
        <v>0</v>
      </c>
      <c r="O1170">
        <f t="shared" si="199"/>
        <v>0</v>
      </c>
    </row>
    <row r="1171" spans="1:15" x14ac:dyDescent="0.2">
      <c r="A1171" s="144" t="s">
        <v>39</v>
      </c>
      <c r="B1171" s="144" t="s">
        <v>127</v>
      </c>
      <c r="C1171" s="144" t="s">
        <v>39</v>
      </c>
      <c r="D1171" s="144" t="s">
        <v>1247</v>
      </c>
      <c r="E1171" s="144">
        <v>702</v>
      </c>
      <c r="F1171" s="144">
        <v>2</v>
      </c>
      <c r="G1171" s="145">
        <f t="shared" si="194"/>
        <v>2.8490028490028491E-3</v>
      </c>
      <c r="H1171" s="144">
        <v>261</v>
      </c>
      <c r="I1171" s="144">
        <v>0</v>
      </c>
      <c r="J1171" s="145">
        <f t="shared" si="200"/>
        <v>0</v>
      </c>
      <c r="K1171" s="144">
        <f t="shared" si="197"/>
        <v>963</v>
      </c>
      <c r="L1171" s="144">
        <f t="shared" si="197"/>
        <v>2</v>
      </c>
      <c r="M1171" s="145">
        <f t="shared" si="196"/>
        <v>2.0768431983385254E-3</v>
      </c>
      <c r="N1171">
        <f t="shared" si="198"/>
        <v>0</v>
      </c>
      <c r="O1171">
        <f t="shared" si="199"/>
        <v>0</v>
      </c>
    </row>
    <row r="1172" spans="1:15" x14ac:dyDescent="0.2">
      <c r="A1172" s="144" t="s">
        <v>65</v>
      </c>
      <c r="B1172" s="144" t="s">
        <v>142</v>
      </c>
      <c r="C1172" s="144" t="s">
        <v>65</v>
      </c>
      <c r="D1172" s="144" t="s">
        <v>1248</v>
      </c>
      <c r="E1172" s="144">
        <v>367</v>
      </c>
      <c r="F1172" s="144">
        <v>1</v>
      </c>
      <c r="G1172" s="145">
        <f t="shared" si="194"/>
        <v>2.7247956403269754E-3</v>
      </c>
      <c r="H1172" s="144">
        <v>118</v>
      </c>
      <c r="I1172" s="144">
        <v>0</v>
      </c>
      <c r="J1172" s="145">
        <f t="shared" si="200"/>
        <v>0</v>
      </c>
      <c r="K1172" s="144">
        <f t="shared" si="197"/>
        <v>485</v>
      </c>
      <c r="L1172" s="144">
        <f t="shared" si="197"/>
        <v>1</v>
      </c>
      <c r="M1172" s="145">
        <f t="shared" si="196"/>
        <v>2.0618556701030928E-3</v>
      </c>
      <c r="N1172">
        <f t="shared" si="198"/>
        <v>0</v>
      </c>
      <c r="O1172">
        <f t="shared" si="199"/>
        <v>0</v>
      </c>
    </row>
    <row r="1173" spans="1:15" x14ac:dyDescent="0.2">
      <c r="A1173" s="144" t="s">
        <v>39</v>
      </c>
      <c r="B1173" s="144" t="s">
        <v>127</v>
      </c>
      <c r="C1173" s="144" t="s">
        <v>78</v>
      </c>
      <c r="D1173" s="144" t="s">
        <v>1249</v>
      </c>
      <c r="E1173" s="144">
        <v>292</v>
      </c>
      <c r="F1173" s="144">
        <v>1</v>
      </c>
      <c r="G1173" s="145">
        <f t="shared" si="194"/>
        <v>3.4246575342465752E-3</v>
      </c>
      <c r="H1173" s="144">
        <v>193</v>
      </c>
      <c r="I1173" s="144">
        <v>0</v>
      </c>
      <c r="J1173" s="145">
        <f t="shared" si="200"/>
        <v>0</v>
      </c>
      <c r="K1173" s="144">
        <f t="shared" si="197"/>
        <v>485</v>
      </c>
      <c r="L1173" s="144">
        <f t="shared" si="197"/>
        <v>1</v>
      </c>
      <c r="M1173" s="145">
        <f t="shared" si="196"/>
        <v>2.0618556701030928E-3</v>
      </c>
      <c r="N1173">
        <f t="shared" si="198"/>
        <v>0</v>
      </c>
      <c r="O1173">
        <f t="shared" si="199"/>
        <v>0</v>
      </c>
    </row>
    <row r="1174" spans="1:15" x14ac:dyDescent="0.2">
      <c r="A1174" s="144" t="s">
        <v>40</v>
      </c>
      <c r="B1174" s="144" t="s">
        <v>127</v>
      </c>
      <c r="C1174" s="144" t="s">
        <v>46</v>
      </c>
      <c r="D1174" s="144" t="s">
        <v>1250</v>
      </c>
      <c r="E1174" s="144">
        <v>362</v>
      </c>
      <c r="F1174" s="144">
        <v>1</v>
      </c>
      <c r="G1174" s="145">
        <f t="shared" si="194"/>
        <v>2.7624309392265192E-3</v>
      </c>
      <c r="H1174" s="144">
        <v>124</v>
      </c>
      <c r="I1174" s="144">
        <v>0</v>
      </c>
      <c r="J1174" s="145">
        <f t="shared" si="200"/>
        <v>0</v>
      </c>
      <c r="K1174" s="144">
        <f t="shared" si="197"/>
        <v>486</v>
      </c>
      <c r="L1174" s="144">
        <f t="shared" si="197"/>
        <v>1</v>
      </c>
      <c r="M1174" s="145">
        <f t="shared" si="196"/>
        <v>2.05761316872428E-3</v>
      </c>
      <c r="N1174">
        <f t="shared" si="198"/>
        <v>0</v>
      </c>
      <c r="O1174">
        <f t="shared" si="199"/>
        <v>0</v>
      </c>
    </row>
    <row r="1175" spans="1:15" x14ac:dyDescent="0.2">
      <c r="A1175" s="144" t="s">
        <v>39</v>
      </c>
      <c r="B1175" s="144" t="s">
        <v>127</v>
      </c>
      <c r="C1175" s="144" t="s">
        <v>66</v>
      </c>
      <c r="D1175" s="144" t="s">
        <v>1251</v>
      </c>
      <c r="E1175" s="144">
        <v>368</v>
      </c>
      <c r="F1175" s="144">
        <v>1</v>
      </c>
      <c r="G1175" s="145">
        <f t="shared" si="194"/>
        <v>2.717391304347826E-3</v>
      </c>
      <c r="H1175" s="144">
        <v>119</v>
      </c>
      <c r="I1175" s="144">
        <v>0</v>
      </c>
      <c r="J1175" s="145">
        <f t="shared" si="200"/>
        <v>0</v>
      </c>
      <c r="K1175" s="144">
        <f t="shared" si="197"/>
        <v>487</v>
      </c>
      <c r="L1175" s="144">
        <f t="shared" si="197"/>
        <v>1</v>
      </c>
      <c r="M1175" s="145">
        <f t="shared" si="196"/>
        <v>2.0533880903490761E-3</v>
      </c>
      <c r="N1175">
        <f t="shared" si="198"/>
        <v>0</v>
      </c>
      <c r="O1175">
        <f t="shared" si="199"/>
        <v>0</v>
      </c>
    </row>
    <row r="1176" spans="1:15" x14ac:dyDescent="0.2">
      <c r="A1176" s="144" t="s">
        <v>39</v>
      </c>
      <c r="B1176" s="144" t="s">
        <v>127</v>
      </c>
      <c r="C1176" s="144" t="s">
        <v>64</v>
      </c>
      <c r="D1176" s="144" t="s">
        <v>1252</v>
      </c>
      <c r="E1176" s="144">
        <v>378</v>
      </c>
      <c r="F1176" s="144">
        <v>1</v>
      </c>
      <c r="G1176" s="145">
        <f t="shared" si="194"/>
        <v>2.6455026455026454E-3</v>
      </c>
      <c r="H1176" s="144">
        <v>110</v>
      </c>
      <c r="I1176" s="144">
        <v>0</v>
      </c>
      <c r="J1176" s="145">
        <f t="shared" si="200"/>
        <v>0</v>
      </c>
      <c r="K1176" s="144">
        <f t="shared" si="197"/>
        <v>488</v>
      </c>
      <c r="L1176" s="144">
        <f t="shared" si="197"/>
        <v>1</v>
      </c>
      <c r="M1176" s="145">
        <f t="shared" si="196"/>
        <v>2.0491803278688526E-3</v>
      </c>
      <c r="N1176">
        <f t="shared" si="198"/>
        <v>0</v>
      </c>
      <c r="O1176">
        <f t="shared" si="199"/>
        <v>0</v>
      </c>
    </row>
    <row r="1177" spans="1:15" x14ac:dyDescent="0.2">
      <c r="A1177" s="144" t="s">
        <v>6</v>
      </c>
      <c r="B1177" s="144" t="s">
        <v>125</v>
      </c>
      <c r="C1177" s="144" t="s">
        <v>58</v>
      </c>
      <c r="D1177" s="144" t="s">
        <v>1253</v>
      </c>
      <c r="E1177" s="144">
        <v>525</v>
      </c>
      <c r="F1177" s="144">
        <v>1</v>
      </c>
      <c r="G1177" s="145">
        <f t="shared" si="194"/>
        <v>1.9047619047619048E-3</v>
      </c>
      <c r="H1177" s="144">
        <v>452</v>
      </c>
      <c r="I1177" s="144">
        <v>1</v>
      </c>
      <c r="J1177" s="145">
        <f t="shared" si="200"/>
        <v>2.2123893805309734E-3</v>
      </c>
      <c r="K1177" s="144">
        <f t="shared" si="197"/>
        <v>977</v>
      </c>
      <c r="L1177" s="144">
        <f t="shared" si="197"/>
        <v>2</v>
      </c>
      <c r="M1177" s="145">
        <f t="shared" si="196"/>
        <v>2.0470829068577278E-3</v>
      </c>
      <c r="N1177">
        <f t="shared" si="198"/>
        <v>0</v>
      </c>
      <c r="O1177">
        <f t="shared" si="199"/>
        <v>0</v>
      </c>
    </row>
    <row r="1178" spans="1:15" x14ac:dyDescent="0.2">
      <c r="A1178" s="144" t="s">
        <v>76</v>
      </c>
      <c r="B1178" s="144" t="s">
        <v>130</v>
      </c>
      <c r="C1178" s="144" t="s">
        <v>61</v>
      </c>
      <c r="D1178" s="144" t="s">
        <v>1254</v>
      </c>
      <c r="E1178" s="144">
        <v>672</v>
      </c>
      <c r="F1178" s="144">
        <v>1</v>
      </c>
      <c r="G1178" s="145">
        <f t="shared" si="194"/>
        <v>1.488095238095238E-3</v>
      </c>
      <c r="H1178" s="144">
        <v>305</v>
      </c>
      <c r="I1178" s="144">
        <v>1</v>
      </c>
      <c r="J1178" s="145">
        <f t="shared" si="200"/>
        <v>3.2786885245901639E-3</v>
      </c>
      <c r="K1178" s="144">
        <f t="shared" si="197"/>
        <v>977</v>
      </c>
      <c r="L1178" s="144">
        <f t="shared" si="197"/>
        <v>2</v>
      </c>
      <c r="M1178" s="145">
        <f t="shared" si="196"/>
        <v>2.0470829068577278E-3</v>
      </c>
      <c r="N1178">
        <f t="shared" si="198"/>
        <v>0</v>
      </c>
      <c r="O1178">
        <f t="shared" si="199"/>
        <v>0</v>
      </c>
    </row>
    <row r="1179" spans="1:15" x14ac:dyDescent="0.2">
      <c r="A1179" s="144" t="s">
        <v>65</v>
      </c>
      <c r="B1179" s="144" t="s">
        <v>142</v>
      </c>
      <c r="C1179" s="144" t="s">
        <v>65</v>
      </c>
      <c r="D1179" s="144" t="s">
        <v>1255</v>
      </c>
      <c r="E1179" s="144">
        <v>323</v>
      </c>
      <c r="F1179" s="144">
        <v>1</v>
      </c>
      <c r="G1179" s="145">
        <f t="shared" si="194"/>
        <v>3.0959752321981426E-3</v>
      </c>
      <c r="H1179" s="144">
        <v>166</v>
      </c>
      <c r="I1179" s="144">
        <v>0</v>
      </c>
      <c r="J1179" s="145">
        <f t="shared" si="200"/>
        <v>0</v>
      </c>
      <c r="K1179" s="144">
        <f t="shared" si="197"/>
        <v>489</v>
      </c>
      <c r="L1179" s="144">
        <f t="shared" si="197"/>
        <v>1</v>
      </c>
      <c r="M1179" s="145">
        <f t="shared" si="196"/>
        <v>2.0449897750511249E-3</v>
      </c>
      <c r="N1179">
        <f t="shared" si="198"/>
        <v>0</v>
      </c>
      <c r="O1179">
        <f t="shared" si="199"/>
        <v>0</v>
      </c>
    </row>
    <row r="1180" spans="1:15" x14ac:dyDescent="0.2">
      <c r="A1180" s="144" t="s">
        <v>65</v>
      </c>
      <c r="B1180" s="144" t="s">
        <v>137</v>
      </c>
      <c r="C1180" s="144" t="s">
        <v>71</v>
      </c>
      <c r="D1180" s="144" t="s">
        <v>1256</v>
      </c>
      <c r="E1180" s="144">
        <v>372</v>
      </c>
      <c r="F1180" s="144">
        <v>1</v>
      </c>
      <c r="G1180" s="145">
        <f t="shared" si="194"/>
        <v>2.6881720430107529E-3</v>
      </c>
      <c r="H1180" s="144">
        <v>117</v>
      </c>
      <c r="I1180" s="144">
        <v>0</v>
      </c>
      <c r="J1180" s="145">
        <f t="shared" si="200"/>
        <v>0</v>
      </c>
      <c r="K1180" s="144">
        <f t="shared" si="197"/>
        <v>489</v>
      </c>
      <c r="L1180" s="144">
        <f t="shared" si="197"/>
        <v>1</v>
      </c>
      <c r="M1180" s="145">
        <f t="shared" si="196"/>
        <v>2.0449897750511249E-3</v>
      </c>
      <c r="N1180">
        <f t="shared" si="198"/>
        <v>0</v>
      </c>
      <c r="O1180">
        <f t="shared" si="199"/>
        <v>0</v>
      </c>
    </row>
    <row r="1181" spans="1:15" x14ac:dyDescent="0.2">
      <c r="A1181" s="144" t="s">
        <v>39</v>
      </c>
      <c r="B1181" s="144" t="s">
        <v>127</v>
      </c>
      <c r="C1181" s="144" t="s">
        <v>39</v>
      </c>
      <c r="D1181" s="144" t="s">
        <v>1257</v>
      </c>
      <c r="E1181" s="144">
        <v>356</v>
      </c>
      <c r="F1181" s="144">
        <v>1</v>
      </c>
      <c r="G1181" s="145">
        <f t="shared" si="194"/>
        <v>2.8089887640449437E-3</v>
      </c>
      <c r="H1181" s="144">
        <v>138</v>
      </c>
      <c r="I1181" s="144">
        <v>0</v>
      </c>
      <c r="J1181" s="145">
        <f t="shared" si="200"/>
        <v>0</v>
      </c>
      <c r="K1181" s="144">
        <f t="shared" si="197"/>
        <v>494</v>
      </c>
      <c r="L1181" s="144">
        <f t="shared" si="197"/>
        <v>1</v>
      </c>
      <c r="M1181" s="145">
        <f t="shared" si="196"/>
        <v>2.0242914979757085E-3</v>
      </c>
      <c r="N1181">
        <f t="shared" si="198"/>
        <v>0</v>
      </c>
      <c r="O1181">
        <f t="shared" si="199"/>
        <v>0</v>
      </c>
    </row>
    <row r="1182" spans="1:15" x14ac:dyDescent="0.2">
      <c r="A1182" s="144" t="s">
        <v>49</v>
      </c>
      <c r="B1182" s="144" t="s">
        <v>137</v>
      </c>
      <c r="C1182" s="144" t="s">
        <v>49</v>
      </c>
      <c r="D1182" s="144" t="s">
        <v>1258</v>
      </c>
      <c r="E1182" s="144">
        <v>375</v>
      </c>
      <c r="F1182" s="144">
        <v>1</v>
      </c>
      <c r="G1182" s="145">
        <f t="shared" si="194"/>
        <v>2.6666666666666666E-3</v>
      </c>
      <c r="H1182" s="144">
        <v>119</v>
      </c>
      <c r="I1182" s="144">
        <v>0</v>
      </c>
      <c r="J1182" s="145">
        <f t="shared" si="200"/>
        <v>0</v>
      </c>
      <c r="K1182" s="144">
        <f t="shared" si="197"/>
        <v>494</v>
      </c>
      <c r="L1182" s="144">
        <f t="shared" si="197"/>
        <v>1</v>
      </c>
      <c r="M1182" s="145">
        <f t="shared" si="196"/>
        <v>2.0242914979757085E-3</v>
      </c>
      <c r="N1182">
        <f t="shared" si="198"/>
        <v>0</v>
      </c>
      <c r="O1182">
        <f t="shared" si="199"/>
        <v>0</v>
      </c>
    </row>
    <row r="1183" spans="1:15" x14ac:dyDescent="0.2">
      <c r="A1183" s="144" t="s">
        <v>53</v>
      </c>
      <c r="B1183" s="144" t="s">
        <v>130</v>
      </c>
      <c r="C1183" s="144" t="s">
        <v>53</v>
      </c>
      <c r="D1183" s="144" t="s">
        <v>1259</v>
      </c>
      <c r="E1183" s="144">
        <v>494</v>
      </c>
      <c r="F1183" s="144">
        <v>1</v>
      </c>
      <c r="G1183" s="145">
        <f t="shared" si="194"/>
        <v>2.0242914979757085E-3</v>
      </c>
      <c r="H1183" s="144">
        <v>0</v>
      </c>
      <c r="I1183" s="144">
        <v>0</v>
      </c>
      <c r="J1183" s="145">
        <v>0</v>
      </c>
      <c r="K1183" s="144">
        <f t="shared" si="197"/>
        <v>494</v>
      </c>
      <c r="L1183" s="144">
        <f t="shared" si="197"/>
        <v>1</v>
      </c>
      <c r="M1183" s="145">
        <f t="shared" si="196"/>
        <v>2.0242914979757085E-3</v>
      </c>
      <c r="N1183">
        <f t="shared" si="198"/>
        <v>0</v>
      </c>
      <c r="O1183">
        <f t="shared" si="199"/>
        <v>0</v>
      </c>
    </row>
    <row r="1184" spans="1:15" x14ac:dyDescent="0.2">
      <c r="A1184" s="144" t="s">
        <v>53</v>
      </c>
      <c r="B1184" s="144" t="s">
        <v>130</v>
      </c>
      <c r="C1184" s="144" t="s">
        <v>53</v>
      </c>
      <c r="D1184" s="144" t="s">
        <v>1260</v>
      </c>
      <c r="E1184" s="144">
        <v>636</v>
      </c>
      <c r="F1184" s="144">
        <v>1</v>
      </c>
      <c r="G1184" s="145">
        <f t="shared" si="194"/>
        <v>1.5723270440251573E-3</v>
      </c>
      <c r="H1184" s="144">
        <v>360</v>
      </c>
      <c r="I1184" s="144">
        <v>1</v>
      </c>
      <c r="J1184" s="145">
        <f>I1184/H1184</f>
        <v>2.7777777777777779E-3</v>
      </c>
      <c r="K1184" s="144">
        <f t="shared" si="197"/>
        <v>996</v>
      </c>
      <c r="L1184" s="144">
        <f t="shared" si="197"/>
        <v>2</v>
      </c>
      <c r="M1184" s="145">
        <f t="shared" si="196"/>
        <v>2.008032128514056E-3</v>
      </c>
      <c r="N1184">
        <f t="shared" si="198"/>
        <v>0</v>
      </c>
      <c r="O1184">
        <f t="shared" si="199"/>
        <v>0</v>
      </c>
    </row>
    <row r="1185" spans="1:15" x14ac:dyDescent="0.2">
      <c r="A1185" s="144" t="s">
        <v>40</v>
      </c>
      <c r="B1185" s="144" t="s">
        <v>127</v>
      </c>
      <c r="C1185" s="144" t="s">
        <v>46</v>
      </c>
      <c r="D1185" s="144" t="s">
        <v>1261</v>
      </c>
      <c r="E1185" s="144">
        <v>1012</v>
      </c>
      <c r="F1185" s="144">
        <v>3</v>
      </c>
      <c r="G1185" s="145">
        <f t="shared" si="194"/>
        <v>2.9644268774703555E-3</v>
      </c>
      <c r="H1185" s="144">
        <v>486</v>
      </c>
      <c r="I1185" s="144">
        <v>0</v>
      </c>
      <c r="J1185" s="145">
        <f>I1185/H1185</f>
        <v>0</v>
      </c>
      <c r="K1185" s="144">
        <f t="shared" si="197"/>
        <v>1498</v>
      </c>
      <c r="L1185" s="144">
        <f t="shared" si="197"/>
        <v>3</v>
      </c>
      <c r="M1185" s="145">
        <f t="shared" si="196"/>
        <v>2.0026702269692926E-3</v>
      </c>
      <c r="N1185">
        <f t="shared" si="198"/>
        <v>0</v>
      </c>
      <c r="O1185">
        <f t="shared" si="199"/>
        <v>0</v>
      </c>
    </row>
    <row r="1186" spans="1:15" x14ac:dyDescent="0.2">
      <c r="A1186" s="144" t="s">
        <v>49</v>
      </c>
      <c r="B1186" s="144" t="s">
        <v>137</v>
      </c>
      <c r="C1186" s="144" t="s">
        <v>49</v>
      </c>
      <c r="D1186" s="144" t="s">
        <v>1262</v>
      </c>
      <c r="E1186" s="144">
        <v>359</v>
      </c>
      <c r="F1186" s="144">
        <v>1</v>
      </c>
      <c r="G1186" s="145">
        <f t="shared" si="194"/>
        <v>2.7855153203342618E-3</v>
      </c>
      <c r="H1186" s="144">
        <v>142</v>
      </c>
      <c r="I1186" s="144">
        <v>0</v>
      </c>
      <c r="J1186" s="145">
        <f>I1186/H1186</f>
        <v>0</v>
      </c>
      <c r="K1186" s="144">
        <f t="shared" si="197"/>
        <v>501</v>
      </c>
      <c r="L1186" s="144">
        <f t="shared" si="197"/>
        <v>1</v>
      </c>
      <c r="M1186" s="145">
        <f t="shared" si="196"/>
        <v>1.996007984031936E-3</v>
      </c>
      <c r="N1186">
        <f t="shared" si="198"/>
        <v>0</v>
      </c>
      <c r="O1186">
        <f t="shared" si="199"/>
        <v>0</v>
      </c>
    </row>
    <row r="1187" spans="1:15" x14ac:dyDescent="0.2">
      <c r="A1187" s="144" t="s">
        <v>84</v>
      </c>
      <c r="B1187" s="144" t="s">
        <v>178</v>
      </c>
      <c r="C1187" s="144" t="s">
        <v>179</v>
      </c>
      <c r="D1187" s="144" t="s">
        <v>1263</v>
      </c>
      <c r="E1187" s="144">
        <v>1354</v>
      </c>
      <c r="F1187" s="144">
        <v>2</v>
      </c>
      <c r="G1187" s="145">
        <f t="shared" si="194"/>
        <v>1.4771048744460858E-3</v>
      </c>
      <c r="H1187" s="144">
        <v>1162</v>
      </c>
      <c r="I1187" s="144">
        <v>3</v>
      </c>
      <c r="J1187" s="145">
        <f>I1187/H1187</f>
        <v>2.5817555938037868E-3</v>
      </c>
      <c r="K1187" s="144">
        <f t="shared" si="197"/>
        <v>2516</v>
      </c>
      <c r="L1187" s="144">
        <f t="shared" si="197"/>
        <v>5</v>
      </c>
      <c r="M1187" s="145">
        <f t="shared" si="196"/>
        <v>1.9872813990461048E-3</v>
      </c>
      <c r="N1187">
        <f t="shared" si="198"/>
        <v>0</v>
      </c>
      <c r="O1187">
        <f t="shared" si="199"/>
        <v>0</v>
      </c>
    </row>
    <row r="1188" spans="1:15" x14ac:dyDescent="0.2">
      <c r="A1188" s="144" t="s">
        <v>39</v>
      </c>
      <c r="B1188" s="144" t="s">
        <v>127</v>
      </c>
      <c r="C1188" s="144" t="s">
        <v>72</v>
      </c>
      <c r="D1188" s="144" t="s">
        <v>1264</v>
      </c>
      <c r="E1188" s="144">
        <v>350</v>
      </c>
      <c r="F1188" s="144">
        <v>0</v>
      </c>
      <c r="G1188" s="145">
        <f t="shared" si="194"/>
        <v>0</v>
      </c>
      <c r="H1188" s="144">
        <v>158</v>
      </c>
      <c r="I1188" s="144">
        <v>1</v>
      </c>
      <c r="J1188" s="145">
        <f>I1188/H1188</f>
        <v>6.3291139240506328E-3</v>
      </c>
      <c r="K1188" s="144">
        <f t="shared" si="197"/>
        <v>508</v>
      </c>
      <c r="L1188" s="144">
        <f t="shared" si="197"/>
        <v>1</v>
      </c>
      <c r="M1188" s="145">
        <f t="shared" si="196"/>
        <v>1.968503937007874E-3</v>
      </c>
      <c r="N1188">
        <f t="shared" si="198"/>
        <v>0</v>
      </c>
      <c r="O1188">
        <f t="shared" si="199"/>
        <v>0</v>
      </c>
    </row>
    <row r="1189" spans="1:15" x14ac:dyDescent="0.2">
      <c r="A1189" s="144" t="s">
        <v>76</v>
      </c>
      <c r="B1189" s="144" t="s">
        <v>130</v>
      </c>
      <c r="C1189" s="144" t="s">
        <v>61</v>
      </c>
      <c r="D1189" s="144" t="s">
        <v>1265</v>
      </c>
      <c r="E1189" s="144">
        <v>510</v>
      </c>
      <c r="F1189" s="144">
        <v>1</v>
      </c>
      <c r="G1189" s="145">
        <f t="shared" si="194"/>
        <v>1.9607843137254902E-3</v>
      </c>
      <c r="H1189" s="144">
        <v>0</v>
      </c>
      <c r="I1189" s="144">
        <v>0</v>
      </c>
      <c r="J1189" s="145">
        <v>0</v>
      </c>
      <c r="K1189" s="144">
        <f t="shared" si="197"/>
        <v>510</v>
      </c>
      <c r="L1189" s="144">
        <f t="shared" si="197"/>
        <v>1</v>
      </c>
      <c r="M1189" s="145">
        <f t="shared" si="196"/>
        <v>1.9607843137254902E-3</v>
      </c>
      <c r="N1189">
        <f t="shared" si="198"/>
        <v>0</v>
      </c>
      <c r="O1189">
        <f t="shared" si="199"/>
        <v>0</v>
      </c>
    </row>
    <row r="1190" spans="1:15" x14ac:dyDescent="0.2">
      <c r="A1190" s="144" t="s">
        <v>40</v>
      </c>
      <c r="B1190" s="144" t="s">
        <v>127</v>
      </c>
      <c r="C1190" s="144" t="s">
        <v>46</v>
      </c>
      <c r="D1190" s="144" t="s">
        <v>1266</v>
      </c>
      <c r="E1190" s="144">
        <v>665</v>
      </c>
      <c r="F1190" s="144">
        <v>1</v>
      </c>
      <c r="G1190" s="145">
        <f t="shared" si="194"/>
        <v>1.5037593984962407E-3</v>
      </c>
      <c r="H1190" s="144">
        <v>357</v>
      </c>
      <c r="I1190" s="144">
        <v>1</v>
      </c>
      <c r="J1190" s="145">
        <f t="shared" ref="J1190:J1202" si="201">I1190/H1190</f>
        <v>2.8011204481792717E-3</v>
      </c>
      <c r="K1190" s="144">
        <f t="shared" si="197"/>
        <v>1022</v>
      </c>
      <c r="L1190" s="144">
        <f t="shared" si="197"/>
        <v>2</v>
      </c>
      <c r="M1190" s="145">
        <f t="shared" si="196"/>
        <v>1.9569471624266144E-3</v>
      </c>
      <c r="N1190">
        <f t="shared" si="198"/>
        <v>0</v>
      </c>
      <c r="O1190">
        <f t="shared" si="199"/>
        <v>0</v>
      </c>
    </row>
    <row r="1191" spans="1:15" x14ac:dyDescent="0.2">
      <c r="A1191" s="144" t="s">
        <v>40</v>
      </c>
      <c r="B1191" s="144" t="s">
        <v>127</v>
      </c>
      <c r="C1191" s="144" t="s">
        <v>69</v>
      </c>
      <c r="D1191" s="144" t="s">
        <v>1267</v>
      </c>
      <c r="E1191" s="144">
        <v>399</v>
      </c>
      <c r="F1191" s="144">
        <v>1</v>
      </c>
      <c r="G1191" s="145">
        <f t="shared" si="194"/>
        <v>2.5062656641604009E-3</v>
      </c>
      <c r="H1191" s="144">
        <v>114</v>
      </c>
      <c r="I1191" s="144">
        <v>0</v>
      </c>
      <c r="J1191" s="145">
        <f t="shared" si="201"/>
        <v>0</v>
      </c>
      <c r="K1191" s="144">
        <f t="shared" si="197"/>
        <v>513</v>
      </c>
      <c r="L1191" s="144">
        <f t="shared" si="197"/>
        <v>1</v>
      </c>
      <c r="M1191" s="145">
        <f t="shared" si="196"/>
        <v>1.9493177387914229E-3</v>
      </c>
      <c r="N1191">
        <f t="shared" si="198"/>
        <v>0</v>
      </c>
      <c r="O1191">
        <f t="shared" si="199"/>
        <v>0</v>
      </c>
    </row>
    <row r="1192" spans="1:15" x14ac:dyDescent="0.2">
      <c r="A1192" s="144" t="s">
        <v>76</v>
      </c>
      <c r="B1192" s="144" t="s">
        <v>130</v>
      </c>
      <c r="C1192" s="144" t="s">
        <v>76</v>
      </c>
      <c r="D1192" s="144" t="s">
        <v>1268</v>
      </c>
      <c r="E1192" s="144">
        <v>369</v>
      </c>
      <c r="F1192" s="144">
        <v>1</v>
      </c>
      <c r="G1192" s="145">
        <f t="shared" si="194"/>
        <v>2.7100271002710027E-3</v>
      </c>
      <c r="H1192" s="144">
        <v>144</v>
      </c>
      <c r="I1192" s="144">
        <v>0</v>
      </c>
      <c r="J1192" s="145">
        <f t="shared" si="201"/>
        <v>0</v>
      </c>
      <c r="K1192" s="144">
        <f t="shared" si="197"/>
        <v>513</v>
      </c>
      <c r="L1192" s="144">
        <f t="shared" si="197"/>
        <v>1</v>
      </c>
      <c r="M1192" s="145">
        <f t="shared" si="196"/>
        <v>1.9493177387914229E-3</v>
      </c>
      <c r="N1192">
        <f t="shared" si="198"/>
        <v>0</v>
      </c>
      <c r="O1192">
        <f t="shared" si="199"/>
        <v>0</v>
      </c>
    </row>
    <row r="1193" spans="1:15" x14ac:dyDescent="0.2">
      <c r="A1193" s="144" t="s">
        <v>6</v>
      </c>
      <c r="B1193" s="144" t="s">
        <v>125</v>
      </c>
      <c r="C1193" s="144" t="s">
        <v>58</v>
      </c>
      <c r="D1193" s="144" t="s">
        <v>1269</v>
      </c>
      <c r="E1193" s="144">
        <v>768</v>
      </c>
      <c r="F1193" s="144">
        <v>2</v>
      </c>
      <c r="G1193" s="145">
        <f t="shared" si="194"/>
        <v>2.6041666666666665E-3</v>
      </c>
      <c r="H1193" s="144">
        <v>271</v>
      </c>
      <c r="I1193" s="144">
        <v>0</v>
      </c>
      <c r="J1193" s="145">
        <f t="shared" si="201"/>
        <v>0</v>
      </c>
      <c r="K1193" s="144">
        <f t="shared" si="197"/>
        <v>1039</v>
      </c>
      <c r="L1193" s="144">
        <f t="shared" si="197"/>
        <v>2</v>
      </c>
      <c r="M1193" s="145">
        <f t="shared" si="196"/>
        <v>1.9249278152069298E-3</v>
      </c>
      <c r="N1193">
        <f t="shared" si="198"/>
        <v>0</v>
      </c>
      <c r="O1193">
        <f t="shared" si="199"/>
        <v>0</v>
      </c>
    </row>
    <row r="1194" spans="1:15" x14ac:dyDescent="0.2">
      <c r="A1194" s="144" t="s">
        <v>59</v>
      </c>
      <c r="B1194" s="144" t="s">
        <v>130</v>
      </c>
      <c r="C1194" s="144" t="s">
        <v>360</v>
      </c>
      <c r="D1194" s="144" t="s">
        <v>1270</v>
      </c>
      <c r="E1194" s="144">
        <v>372</v>
      </c>
      <c r="F1194" s="144">
        <v>1</v>
      </c>
      <c r="G1194" s="145">
        <f t="shared" si="194"/>
        <v>2.6881720430107529E-3</v>
      </c>
      <c r="H1194" s="144">
        <v>148</v>
      </c>
      <c r="I1194" s="144">
        <v>0</v>
      </c>
      <c r="J1194" s="145">
        <f t="shared" si="201"/>
        <v>0</v>
      </c>
      <c r="K1194" s="144">
        <f t="shared" si="197"/>
        <v>520</v>
      </c>
      <c r="L1194" s="144">
        <f t="shared" si="197"/>
        <v>1</v>
      </c>
      <c r="M1194" s="145">
        <f t="shared" si="196"/>
        <v>1.9230769230769232E-3</v>
      </c>
      <c r="N1194">
        <f t="shared" si="198"/>
        <v>0</v>
      </c>
      <c r="O1194">
        <f t="shared" si="199"/>
        <v>0</v>
      </c>
    </row>
    <row r="1195" spans="1:15" x14ac:dyDescent="0.2">
      <c r="A1195" s="144" t="s">
        <v>39</v>
      </c>
      <c r="B1195" s="144" t="s">
        <v>127</v>
      </c>
      <c r="C1195" s="144" t="s">
        <v>39</v>
      </c>
      <c r="D1195" s="144" t="s">
        <v>1271</v>
      </c>
      <c r="E1195" s="144">
        <v>442</v>
      </c>
      <c r="F1195" s="144">
        <v>1</v>
      </c>
      <c r="G1195" s="145">
        <f t="shared" si="194"/>
        <v>2.2624434389140274E-3</v>
      </c>
      <c r="H1195" s="144">
        <v>81</v>
      </c>
      <c r="I1195" s="144">
        <v>0</v>
      </c>
      <c r="J1195" s="145">
        <f t="shared" si="201"/>
        <v>0</v>
      </c>
      <c r="K1195" s="144">
        <f t="shared" si="197"/>
        <v>523</v>
      </c>
      <c r="L1195" s="144">
        <f t="shared" si="197"/>
        <v>1</v>
      </c>
      <c r="M1195" s="145">
        <f t="shared" si="196"/>
        <v>1.9120458891013384E-3</v>
      </c>
      <c r="N1195">
        <f t="shared" si="198"/>
        <v>0</v>
      </c>
      <c r="O1195">
        <f t="shared" si="199"/>
        <v>0</v>
      </c>
    </row>
    <row r="1196" spans="1:15" x14ac:dyDescent="0.2">
      <c r="A1196" s="144" t="s">
        <v>40</v>
      </c>
      <c r="B1196" s="144" t="s">
        <v>127</v>
      </c>
      <c r="C1196" s="144" t="s">
        <v>69</v>
      </c>
      <c r="D1196" s="144" t="s">
        <v>1272</v>
      </c>
      <c r="E1196" s="144">
        <v>395</v>
      </c>
      <c r="F1196" s="144">
        <v>0</v>
      </c>
      <c r="G1196" s="145">
        <f t="shared" si="194"/>
        <v>0</v>
      </c>
      <c r="H1196" s="144">
        <v>129</v>
      </c>
      <c r="I1196" s="144">
        <v>1</v>
      </c>
      <c r="J1196" s="145">
        <f t="shared" si="201"/>
        <v>7.7519379844961239E-3</v>
      </c>
      <c r="K1196" s="144">
        <f t="shared" si="197"/>
        <v>524</v>
      </c>
      <c r="L1196" s="144">
        <f t="shared" si="197"/>
        <v>1</v>
      </c>
      <c r="M1196" s="145">
        <f t="shared" si="196"/>
        <v>1.9083969465648854E-3</v>
      </c>
      <c r="N1196">
        <f t="shared" si="198"/>
        <v>0</v>
      </c>
      <c r="O1196">
        <f t="shared" si="199"/>
        <v>0</v>
      </c>
    </row>
    <row r="1197" spans="1:15" x14ac:dyDescent="0.2">
      <c r="A1197" s="144" t="s">
        <v>39</v>
      </c>
      <c r="B1197" s="144" t="s">
        <v>127</v>
      </c>
      <c r="C1197" s="144" t="s">
        <v>39</v>
      </c>
      <c r="D1197" s="144" t="s">
        <v>1273</v>
      </c>
      <c r="E1197" s="144">
        <v>378</v>
      </c>
      <c r="F1197" s="144">
        <v>1</v>
      </c>
      <c r="G1197" s="145">
        <f t="shared" si="194"/>
        <v>2.6455026455026454E-3</v>
      </c>
      <c r="H1197" s="144">
        <v>153</v>
      </c>
      <c r="I1197" s="144">
        <v>0</v>
      </c>
      <c r="J1197" s="145">
        <f t="shared" si="201"/>
        <v>0</v>
      </c>
      <c r="K1197" s="144">
        <f t="shared" si="197"/>
        <v>531</v>
      </c>
      <c r="L1197" s="144">
        <f t="shared" si="197"/>
        <v>1</v>
      </c>
      <c r="M1197" s="145">
        <f t="shared" si="196"/>
        <v>1.8832391713747645E-3</v>
      </c>
      <c r="N1197">
        <f t="shared" si="198"/>
        <v>0</v>
      </c>
      <c r="O1197">
        <f t="shared" si="199"/>
        <v>0</v>
      </c>
    </row>
    <row r="1198" spans="1:15" x14ac:dyDescent="0.2">
      <c r="A1198" s="144" t="s">
        <v>40</v>
      </c>
      <c r="B1198" s="144" t="s">
        <v>127</v>
      </c>
      <c r="C1198" s="144" t="s">
        <v>46</v>
      </c>
      <c r="D1198" s="144" t="s">
        <v>1274</v>
      </c>
      <c r="E1198" s="144">
        <v>352</v>
      </c>
      <c r="F1198" s="144">
        <v>1</v>
      </c>
      <c r="G1198" s="145">
        <f t="shared" si="194"/>
        <v>2.840909090909091E-3</v>
      </c>
      <c r="H1198" s="144">
        <v>181</v>
      </c>
      <c r="I1198" s="144">
        <v>0</v>
      </c>
      <c r="J1198" s="145">
        <f t="shared" si="201"/>
        <v>0</v>
      </c>
      <c r="K1198" s="144">
        <f t="shared" si="197"/>
        <v>533</v>
      </c>
      <c r="L1198" s="144">
        <f t="shared" si="197"/>
        <v>1</v>
      </c>
      <c r="M1198" s="145">
        <f t="shared" si="196"/>
        <v>1.876172607879925E-3</v>
      </c>
      <c r="N1198">
        <f t="shared" si="198"/>
        <v>0</v>
      </c>
      <c r="O1198">
        <f t="shared" si="199"/>
        <v>0</v>
      </c>
    </row>
    <row r="1199" spans="1:15" x14ac:dyDescent="0.2">
      <c r="A1199" s="144" t="s">
        <v>36</v>
      </c>
      <c r="B1199" s="144" t="s">
        <v>214</v>
      </c>
      <c r="C1199" s="144" t="s">
        <v>48</v>
      </c>
      <c r="D1199" s="144" t="s">
        <v>1275</v>
      </c>
      <c r="E1199" s="144">
        <v>425</v>
      </c>
      <c r="F1199" s="144">
        <v>0</v>
      </c>
      <c r="G1199" s="145">
        <f t="shared" si="194"/>
        <v>0</v>
      </c>
      <c r="H1199" s="144">
        <v>111</v>
      </c>
      <c r="I1199" s="144">
        <v>1</v>
      </c>
      <c r="J1199" s="145">
        <f t="shared" si="201"/>
        <v>9.0090090090090089E-3</v>
      </c>
      <c r="K1199" s="144">
        <f t="shared" si="197"/>
        <v>536</v>
      </c>
      <c r="L1199" s="144">
        <f t="shared" si="197"/>
        <v>1</v>
      </c>
      <c r="M1199" s="145">
        <f t="shared" si="196"/>
        <v>1.8656716417910447E-3</v>
      </c>
      <c r="N1199">
        <f t="shared" si="198"/>
        <v>0</v>
      </c>
      <c r="O1199">
        <f t="shared" si="199"/>
        <v>0</v>
      </c>
    </row>
    <row r="1200" spans="1:15" x14ac:dyDescent="0.2">
      <c r="A1200" s="144" t="s">
        <v>76</v>
      </c>
      <c r="B1200" s="144" t="s">
        <v>130</v>
      </c>
      <c r="C1200" s="144" t="s">
        <v>61</v>
      </c>
      <c r="D1200" s="144" t="s">
        <v>1276</v>
      </c>
      <c r="E1200" s="144">
        <v>825</v>
      </c>
      <c r="F1200" s="144">
        <v>1</v>
      </c>
      <c r="G1200" s="145">
        <f t="shared" si="194"/>
        <v>1.2121212121212121E-3</v>
      </c>
      <c r="H1200" s="144">
        <v>252</v>
      </c>
      <c r="I1200" s="144">
        <v>1</v>
      </c>
      <c r="J1200" s="145">
        <f t="shared" si="201"/>
        <v>3.968253968253968E-3</v>
      </c>
      <c r="K1200" s="144">
        <f t="shared" si="197"/>
        <v>1077</v>
      </c>
      <c r="L1200" s="144">
        <f t="shared" si="197"/>
        <v>2</v>
      </c>
      <c r="M1200" s="145">
        <f t="shared" si="196"/>
        <v>1.8570102135561746E-3</v>
      </c>
      <c r="N1200">
        <f t="shared" si="198"/>
        <v>0</v>
      </c>
      <c r="O1200">
        <f t="shared" si="199"/>
        <v>0</v>
      </c>
    </row>
    <row r="1201" spans="1:15" x14ac:dyDescent="0.2">
      <c r="A1201" s="144" t="s">
        <v>36</v>
      </c>
      <c r="B1201" s="144" t="s">
        <v>214</v>
      </c>
      <c r="C1201" s="144" t="s">
        <v>48</v>
      </c>
      <c r="D1201" s="144" t="s">
        <v>1277</v>
      </c>
      <c r="E1201" s="144">
        <v>373</v>
      </c>
      <c r="F1201" s="144">
        <v>1</v>
      </c>
      <c r="G1201" s="145">
        <f t="shared" si="194"/>
        <v>2.6809651474530832E-3</v>
      </c>
      <c r="H1201" s="144">
        <v>166</v>
      </c>
      <c r="I1201" s="144">
        <v>0</v>
      </c>
      <c r="J1201" s="145">
        <f t="shared" si="201"/>
        <v>0</v>
      </c>
      <c r="K1201" s="144">
        <f t="shared" si="197"/>
        <v>539</v>
      </c>
      <c r="L1201" s="144">
        <f t="shared" si="197"/>
        <v>1</v>
      </c>
      <c r="M1201" s="145">
        <f t="shared" si="196"/>
        <v>1.8552875695732839E-3</v>
      </c>
      <c r="N1201">
        <f t="shared" si="198"/>
        <v>0</v>
      </c>
      <c r="O1201">
        <f t="shared" si="199"/>
        <v>0</v>
      </c>
    </row>
    <row r="1202" spans="1:15" x14ac:dyDescent="0.2">
      <c r="A1202" s="144" t="s">
        <v>49</v>
      </c>
      <c r="B1202" s="144" t="s">
        <v>137</v>
      </c>
      <c r="C1202" s="144" t="s">
        <v>60</v>
      </c>
      <c r="D1202" s="144" t="s">
        <v>1278</v>
      </c>
      <c r="E1202" s="144">
        <v>2439</v>
      </c>
      <c r="F1202" s="144">
        <v>4</v>
      </c>
      <c r="G1202" s="145">
        <f t="shared" si="194"/>
        <v>1.6400164001640015E-3</v>
      </c>
      <c r="H1202" s="144">
        <v>813</v>
      </c>
      <c r="I1202" s="144">
        <v>2</v>
      </c>
      <c r="J1202" s="145">
        <f t="shared" si="201"/>
        <v>2.4600246002460025E-3</v>
      </c>
      <c r="K1202" s="144">
        <f t="shared" si="197"/>
        <v>3252</v>
      </c>
      <c r="L1202" s="144">
        <f t="shared" si="197"/>
        <v>6</v>
      </c>
      <c r="M1202" s="145">
        <f t="shared" si="196"/>
        <v>1.8450184501845018E-3</v>
      </c>
      <c r="N1202">
        <f t="shared" si="198"/>
        <v>0</v>
      </c>
      <c r="O1202">
        <f t="shared" si="199"/>
        <v>0</v>
      </c>
    </row>
    <row r="1203" spans="1:15" x14ac:dyDescent="0.2">
      <c r="A1203" s="144" t="s">
        <v>49</v>
      </c>
      <c r="B1203" s="144" t="s">
        <v>137</v>
      </c>
      <c r="C1203" s="144" t="s">
        <v>50</v>
      </c>
      <c r="D1203" s="144" t="s">
        <v>1279</v>
      </c>
      <c r="E1203" s="144">
        <v>558</v>
      </c>
      <c r="F1203" s="144">
        <v>1</v>
      </c>
      <c r="G1203" s="145">
        <f t="shared" si="194"/>
        <v>1.7921146953405018E-3</v>
      </c>
      <c r="H1203" s="144">
        <v>0</v>
      </c>
      <c r="I1203" s="144">
        <v>0</v>
      </c>
      <c r="J1203" s="145">
        <v>0</v>
      </c>
      <c r="K1203" s="144">
        <f t="shared" si="197"/>
        <v>558</v>
      </c>
      <c r="L1203" s="144">
        <f t="shared" si="197"/>
        <v>1</v>
      </c>
      <c r="M1203" s="145">
        <f t="shared" si="196"/>
        <v>1.7921146953405018E-3</v>
      </c>
      <c r="N1203">
        <f t="shared" si="198"/>
        <v>0</v>
      </c>
      <c r="O1203">
        <f t="shared" si="199"/>
        <v>0</v>
      </c>
    </row>
    <row r="1204" spans="1:15" x14ac:dyDescent="0.2">
      <c r="A1204" s="144" t="s">
        <v>40</v>
      </c>
      <c r="B1204" s="144" t="s">
        <v>125</v>
      </c>
      <c r="C1204" s="144" t="s">
        <v>45</v>
      </c>
      <c r="D1204" s="144" t="s">
        <v>1280</v>
      </c>
      <c r="E1204" s="144">
        <v>416</v>
      </c>
      <c r="F1204" s="144">
        <v>1</v>
      </c>
      <c r="G1204" s="145">
        <f t="shared" si="194"/>
        <v>2.403846153846154E-3</v>
      </c>
      <c r="H1204" s="144">
        <v>145</v>
      </c>
      <c r="I1204" s="144">
        <v>0</v>
      </c>
      <c r="J1204" s="145">
        <f t="shared" ref="J1204:J1224" si="202">I1204/H1204</f>
        <v>0</v>
      </c>
      <c r="K1204" s="144">
        <f t="shared" si="197"/>
        <v>561</v>
      </c>
      <c r="L1204" s="144">
        <f t="shared" si="197"/>
        <v>1</v>
      </c>
      <c r="M1204" s="145">
        <f t="shared" si="196"/>
        <v>1.7825311942959001E-3</v>
      </c>
      <c r="N1204">
        <f t="shared" si="198"/>
        <v>0</v>
      </c>
      <c r="O1204">
        <f t="shared" si="199"/>
        <v>0</v>
      </c>
    </row>
    <row r="1205" spans="1:15" x14ac:dyDescent="0.2">
      <c r="A1205" s="144" t="s">
        <v>49</v>
      </c>
      <c r="B1205" s="144" t="s">
        <v>137</v>
      </c>
      <c r="C1205" s="144" t="s">
        <v>41</v>
      </c>
      <c r="D1205" s="144" t="s">
        <v>1281</v>
      </c>
      <c r="E1205" s="144">
        <v>752</v>
      </c>
      <c r="F1205" s="144">
        <v>1</v>
      </c>
      <c r="G1205" s="145">
        <f t="shared" si="194"/>
        <v>1.3297872340425532E-3</v>
      </c>
      <c r="H1205" s="144">
        <v>375</v>
      </c>
      <c r="I1205" s="144">
        <v>1</v>
      </c>
      <c r="J1205" s="145">
        <f t="shared" si="202"/>
        <v>2.6666666666666666E-3</v>
      </c>
      <c r="K1205" s="144">
        <f t="shared" si="197"/>
        <v>1127</v>
      </c>
      <c r="L1205" s="144">
        <f t="shared" si="197"/>
        <v>2</v>
      </c>
      <c r="M1205" s="145">
        <f t="shared" si="196"/>
        <v>1.7746228926353151E-3</v>
      </c>
      <c r="N1205">
        <f t="shared" si="198"/>
        <v>0</v>
      </c>
      <c r="O1205">
        <f t="shared" si="199"/>
        <v>0</v>
      </c>
    </row>
    <row r="1206" spans="1:15" x14ac:dyDescent="0.2">
      <c r="A1206" s="144" t="s">
        <v>40</v>
      </c>
      <c r="B1206" s="144" t="s">
        <v>125</v>
      </c>
      <c r="C1206" s="144" t="s">
        <v>40</v>
      </c>
      <c r="D1206" s="144" t="s">
        <v>1282</v>
      </c>
      <c r="E1206" s="144">
        <v>861</v>
      </c>
      <c r="F1206" s="144">
        <v>2</v>
      </c>
      <c r="G1206" s="145">
        <f t="shared" si="194"/>
        <v>2.3228803716608595E-3</v>
      </c>
      <c r="H1206" s="144">
        <v>272</v>
      </c>
      <c r="I1206" s="144">
        <v>0</v>
      </c>
      <c r="J1206" s="145">
        <f t="shared" si="202"/>
        <v>0</v>
      </c>
      <c r="K1206" s="144">
        <f t="shared" si="197"/>
        <v>1133</v>
      </c>
      <c r="L1206" s="144">
        <f t="shared" si="197"/>
        <v>2</v>
      </c>
      <c r="M1206" s="145">
        <f t="shared" si="196"/>
        <v>1.76522506619594E-3</v>
      </c>
      <c r="N1206">
        <f t="shared" si="198"/>
        <v>0</v>
      </c>
      <c r="O1206">
        <f t="shared" si="199"/>
        <v>0</v>
      </c>
    </row>
    <row r="1207" spans="1:15" x14ac:dyDescent="0.2">
      <c r="A1207" s="144" t="s">
        <v>40</v>
      </c>
      <c r="B1207" s="144" t="s">
        <v>127</v>
      </c>
      <c r="C1207" s="144" t="s">
        <v>46</v>
      </c>
      <c r="D1207" s="144" t="s">
        <v>1283</v>
      </c>
      <c r="E1207" s="144">
        <v>387</v>
      </c>
      <c r="F1207" s="144">
        <v>1</v>
      </c>
      <c r="G1207" s="145">
        <f t="shared" si="194"/>
        <v>2.5839793281653748E-3</v>
      </c>
      <c r="H1207" s="144">
        <v>180</v>
      </c>
      <c r="I1207" s="144">
        <v>0</v>
      </c>
      <c r="J1207" s="145">
        <f t="shared" si="202"/>
        <v>0</v>
      </c>
      <c r="K1207" s="144">
        <f t="shared" si="197"/>
        <v>567</v>
      </c>
      <c r="L1207" s="144">
        <f t="shared" si="197"/>
        <v>1</v>
      </c>
      <c r="M1207" s="145">
        <f t="shared" si="196"/>
        <v>1.7636684303350969E-3</v>
      </c>
      <c r="N1207">
        <f t="shared" si="198"/>
        <v>0</v>
      </c>
      <c r="O1207">
        <f t="shared" si="199"/>
        <v>0</v>
      </c>
    </row>
    <row r="1208" spans="1:15" x14ac:dyDescent="0.2">
      <c r="A1208" s="144" t="s">
        <v>36</v>
      </c>
      <c r="B1208" s="144" t="s">
        <v>214</v>
      </c>
      <c r="C1208" s="144" t="s">
        <v>36</v>
      </c>
      <c r="D1208" s="144" t="s">
        <v>1284</v>
      </c>
      <c r="E1208" s="144">
        <v>3187</v>
      </c>
      <c r="F1208" s="144">
        <v>6</v>
      </c>
      <c r="G1208" s="145">
        <f t="shared" si="194"/>
        <v>1.8826482585503608E-3</v>
      </c>
      <c r="H1208" s="144">
        <v>791</v>
      </c>
      <c r="I1208" s="144">
        <v>1</v>
      </c>
      <c r="J1208" s="145">
        <f t="shared" si="202"/>
        <v>1.2642225031605564E-3</v>
      </c>
      <c r="K1208" s="144">
        <f t="shared" si="197"/>
        <v>3978</v>
      </c>
      <c r="L1208" s="144">
        <f t="shared" si="197"/>
        <v>7</v>
      </c>
      <c r="M1208" s="145">
        <f t="shared" si="196"/>
        <v>1.7596782302664656E-3</v>
      </c>
      <c r="N1208">
        <f t="shared" si="198"/>
        <v>0</v>
      </c>
      <c r="O1208">
        <f t="shared" si="199"/>
        <v>0</v>
      </c>
    </row>
    <row r="1209" spans="1:15" x14ac:dyDescent="0.2">
      <c r="A1209" s="144" t="s">
        <v>36</v>
      </c>
      <c r="B1209" s="144" t="s">
        <v>214</v>
      </c>
      <c r="C1209" s="144" t="s">
        <v>52</v>
      </c>
      <c r="D1209" s="144" t="s">
        <v>1285</v>
      </c>
      <c r="E1209" s="144">
        <v>428</v>
      </c>
      <c r="F1209" s="144">
        <v>1</v>
      </c>
      <c r="G1209" s="145">
        <f t="shared" si="194"/>
        <v>2.3364485981308409E-3</v>
      </c>
      <c r="H1209" s="144">
        <v>143</v>
      </c>
      <c r="I1209" s="144">
        <v>0</v>
      </c>
      <c r="J1209" s="145">
        <f t="shared" si="202"/>
        <v>0</v>
      </c>
      <c r="K1209" s="144">
        <f t="shared" si="197"/>
        <v>571</v>
      </c>
      <c r="L1209" s="144">
        <f t="shared" si="197"/>
        <v>1</v>
      </c>
      <c r="M1209" s="145">
        <f t="shared" si="196"/>
        <v>1.7513134851138354E-3</v>
      </c>
      <c r="N1209">
        <f t="shared" si="198"/>
        <v>0</v>
      </c>
      <c r="O1209">
        <f t="shared" si="199"/>
        <v>0</v>
      </c>
    </row>
    <row r="1210" spans="1:15" x14ac:dyDescent="0.2">
      <c r="A1210" s="144" t="s">
        <v>39</v>
      </c>
      <c r="B1210" s="144" t="s">
        <v>127</v>
      </c>
      <c r="C1210" s="144" t="s">
        <v>66</v>
      </c>
      <c r="D1210" s="144" t="s">
        <v>1286</v>
      </c>
      <c r="E1210" s="144">
        <v>431</v>
      </c>
      <c r="F1210" s="144">
        <v>1</v>
      </c>
      <c r="G1210" s="145">
        <f t="shared" si="194"/>
        <v>2.3201856148491878E-3</v>
      </c>
      <c r="H1210" s="144">
        <v>142</v>
      </c>
      <c r="I1210" s="144">
        <v>0</v>
      </c>
      <c r="J1210" s="145">
        <f t="shared" si="202"/>
        <v>0</v>
      </c>
      <c r="K1210" s="144">
        <f t="shared" si="197"/>
        <v>573</v>
      </c>
      <c r="L1210" s="144">
        <f t="shared" si="197"/>
        <v>1</v>
      </c>
      <c r="M1210" s="145">
        <f t="shared" si="196"/>
        <v>1.7452006980802793E-3</v>
      </c>
      <c r="N1210">
        <f t="shared" si="198"/>
        <v>0</v>
      </c>
      <c r="O1210">
        <f t="shared" si="199"/>
        <v>0</v>
      </c>
    </row>
    <row r="1211" spans="1:15" x14ac:dyDescent="0.2">
      <c r="A1211" s="144" t="s">
        <v>39</v>
      </c>
      <c r="B1211" s="144" t="s">
        <v>127</v>
      </c>
      <c r="C1211" s="144" t="s">
        <v>77</v>
      </c>
      <c r="D1211" s="144" t="s">
        <v>1287</v>
      </c>
      <c r="E1211" s="144">
        <v>394</v>
      </c>
      <c r="F1211" s="144">
        <v>1</v>
      </c>
      <c r="G1211" s="145">
        <f t="shared" ref="G1211:G1271" si="203">F1211/E1211</f>
        <v>2.5380710659898475E-3</v>
      </c>
      <c r="H1211" s="144">
        <v>181</v>
      </c>
      <c r="I1211" s="144">
        <v>0</v>
      </c>
      <c r="J1211" s="145">
        <f t="shared" si="202"/>
        <v>0</v>
      </c>
      <c r="K1211" s="144">
        <f t="shared" si="197"/>
        <v>575</v>
      </c>
      <c r="L1211" s="144">
        <f t="shared" si="197"/>
        <v>1</v>
      </c>
      <c r="M1211" s="145">
        <f t="shared" si="196"/>
        <v>1.7391304347826088E-3</v>
      </c>
      <c r="N1211">
        <f t="shared" si="198"/>
        <v>0</v>
      </c>
      <c r="O1211">
        <f t="shared" si="199"/>
        <v>0</v>
      </c>
    </row>
    <row r="1212" spans="1:15" x14ac:dyDescent="0.2">
      <c r="A1212" s="144" t="s">
        <v>40</v>
      </c>
      <c r="B1212" s="144" t="s">
        <v>127</v>
      </c>
      <c r="C1212" s="144" t="s">
        <v>69</v>
      </c>
      <c r="D1212" s="144" t="s">
        <v>593</v>
      </c>
      <c r="E1212" s="144">
        <v>459</v>
      </c>
      <c r="F1212" s="144">
        <v>1</v>
      </c>
      <c r="G1212" s="145">
        <f t="shared" si="203"/>
        <v>2.1786492374727671E-3</v>
      </c>
      <c r="H1212" s="144">
        <v>120</v>
      </c>
      <c r="I1212" s="144">
        <v>0</v>
      </c>
      <c r="J1212" s="145">
        <f t="shared" si="202"/>
        <v>0</v>
      </c>
      <c r="K1212" s="144">
        <f t="shared" si="197"/>
        <v>579</v>
      </c>
      <c r="L1212" s="144">
        <f t="shared" si="197"/>
        <v>1</v>
      </c>
      <c r="M1212" s="145">
        <f t="shared" si="196"/>
        <v>1.7271157167530224E-3</v>
      </c>
      <c r="N1212">
        <f t="shared" si="198"/>
        <v>0</v>
      </c>
      <c r="O1212">
        <f t="shared" si="199"/>
        <v>0</v>
      </c>
    </row>
    <row r="1213" spans="1:15" x14ac:dyDescent="0.2">
      <c r="A1213" s="144" t="s">
        <v>39</v>
      </c>
      <c r="B1213" s="144" t="s">
        <v>127</v>
      </c>
      <c r="C1213" s="144" t="s">
        <v>78</v>
      </c>
      <c r="D1213" s="144" t="s">
        <v>1288</v>
      </c>
      <c r="E1213" s="144">
        <v>377</v>
      </c>
      <c r="F1213" s="144">
        <v>0</v>
      </c>
      <c r="G1213" s="145">
        <f t="shared" si="203"/>
        <v>0</v>
      </c>
      <c r="H1213" s="144">
        <v>202</v>
      </c>
      <c r="I1213" s="144">
        <v>1</v>
      </c>
      <c r="J1213" s="145">
        <f t="shared" si="202"/>
        <v>4.9504950495049506E-3</v>
      </c>
      <c r="K1213" s="144">
        <f t="shared" si="197"/>
        <v>579</v>
      </c>
      <c r="L1213" s="144">
        <f t="shared" si="197"/>
        <v>1</v>
      </c>
      <c r="M1213" s="145">
        <f t="shared" si="196"/>
        <v>1.7271157167530224E-3</v>
      </c>
      <c r="N1213">
        <f t="shared" si="198"/>
        <v>0</v>
      </c>
      <c r="O1213">
        <f t="shared" si="199"/>
        <v>0</v>
      </c>
    </row>
    <row r="1214" spans="1:15" x14ac:dyDescent="0.2">
      <c r="A1214" s="144" t="s">
        <v>65</v>
      </c>
      <c r="B1214" s="144" t="s">
        <v>137</v>
      </c>
      <c r="C1214" s="144" t="s">
        <v>73</v>
      </c>
      <c r="D1214" s="144" t="s">
        <v>1289</v>
      </c>
      <c r="E1214" s="144">
        <v>833</v>
      </c>
      <c r="F1214" s="144">
        <v>2</v>
      </c>
      <c r="G1214" s="145">
        <f t="shared" si="203"/>
        <v>2.4009603841536613E-3</v>
      </c>
      <c r="H1214" s="144">
        <v>340</v>
      </c>
      <c r="I1214" s="144">
        <v>0</v>
      </c>
      <c r="J1214" s="145">
        <f t="shared" si="202"/>
        <v>0</v>
      </c>
      <c r="K1214" s="144">
        <f t="shared" si="197"/>
        <v>1173</v>
      </c>
      <c r="L1214" s="144">
        <f t="shared" si="197"/>
        <v>2</v>
      </c>
      <c r="M1214" s="145">
        <f t="shared" si="196"/>
        <v>1.7050298380221654E-3</v>
      </c>
      <c r="N1214">
        <f t="shared" si="198"/>
        <v>0</v>
      </c>
      <c r="O1214">
        <f t="shared" si="199"/>
        <v>0</v>
      </c>
    </row>
    <row r="1215" spans="1:15" x14ac:dyDescent="0.2">
      <c r="A1215" s="144" t="s">
        <v>39</v>
      </c>
      <c r="B1215" s="144" t="s">
        <v>127</v>
      </c>
      <c r="C1215" s="144" t="s">
        <v>64</v>
      </c>
      <c r="D1215" s="144" t="s">
        <v>1290</v>
      </c>
      <c r="E1215" s="144">
        <v>389</v>
      </c>
      <c r="F1215" s="144">
        <v>1</v>
      </c>
      <c r="G1215" s="145">
        <f t="shared" si="203"/>
        <v>2.5706940874035988E-3</v>
      </c>
      <c r="H1215" s="144">
        <v>202</v>
      </c>
      <c r="I1215" s="144">
        <v>0</v>
      </c>
      <c r="J1215" s="145">
        <f t="shared" si="202"/>
        <v>0</v>
      </c>
      <c r="K1215" s="144">
        <f t="shared" si="197"/>
        <v>591</v>
      </c>
      <c r="L1215" s="144">
        <f t="shared" si="197"/>
        <v>1</v>
      </c>
      <c r="M1215" s="145">
        <f t="shared" si="196"/>
        <v>1.6920473773265651E-3</v>
      </c>
      <c r="N1215">
        <f t="shared" si="198"/>
        <v>0</v>
      </c>
      <c r="O1215">
        <f t="shared" si="199"/>
        <v>0</v>
      </c>
    </row>
    <row r="1216" spans="1:15" x14ac:dyDescent="0.2">
      <c r="A1216" s="144" t="s">
        <v>53</v>
      </c>
      <c r="B1216" s="144" t="s">
        <v>130</v>
      </c>
      <c r="C1216" s="144" t="s">
        <v>81</v>
      </c>
      <c r="D1216" s="144" t="s">
        <v>1291</v>
      </c>
      <c r="E1216" s="144">
        <v>409</v>
      </c>
      <c r="F1216" s="144">
        <v>1</v>
      </c>
      <c r="G1216" s="145">
        <f t="shared" si="203"/>
        <v>2.4449877750611247E-3</v>
      </c>
      <c r="H1216" s="144">
        <v>182</v>
      </c>
      <c r="I1216" s="144">
        <v>0</v>
      </c>
      <c r="J1216" s="145">
        <f t="shared" si="202"/>
        <v>0</v>
      </c>
      <c r="K1216" s="144">
        <f t="shared" si="197"/>
        <v>591</v>
      </c>
      <c r="L1216" s="144">
        <f t="shared" si="197"/>
        <v>1</v>
      </c>
      <c r="M1216" s="145">
        <f t="shared" si="196"/>
        <v>1.6920473773265651E-3</v>
      </c>
      <c r="N1216">
        <f t="shared" si="198"/>
        <v>0</v>
      </c>
      <c r="O1216">
        <f t="shared" si="199"/>
        <v>0</v>
      </c>
    </row>
    <row r="1217" spans="1:15" x14ac:dyDescent="0.2">
      <c r="A1217" s="144" t="s">
        <v>20</v>
      </c>
      <c r="B1217" s="144" t="s">
        <v>178</v>
      </c>
      <c r="C1217" s="144" t="s">
        <v>42</v>
      </c>
      <c r="D1217" s="144" t="s">
        <v>1292</v>
      </c>
      <c r="E1217" s="144">
        <v>1788</v>
      </c>
      <c r="F1217" s="144">
        <v>4</v>
      </c>
      <c r="G1217" s="145">
        <f t="shared" si="203"/>
        <v>2.2371364653243847E-3</v>
      </c>
      <c r="H1217" s="144">
        <v>1170</v>
      </c>
      <c r="I1217" s="144">
        <v>1</v>
      </c>
      <c r="J1217" s="145">
        <f t="shared" si="202"/>
        <v>8.547008547008547E-4</v>
      </c>
      <c r="K1217" s="144">
        <f t="shared" si="197"/>
        <v>2958</v>
      </c>
      <c r="L1217" s="144">
        <f t="shared" si="197"/>
        <v>5</v>
      </c>
      <c r="M1217" s="145">
        <f t="shared" si="196"/>
        <v>1.6903313049357674E-3</v>
      </c>
      <c r="N1217">
        <f t="shared" si="198"/>
        <v>0</v>
      </c>
      <c r="O1217">
        <f t="shared" si="199"/>
        <v>0</v>
      </c>
    </row>
    <row r="1218" spans="1:15" x14ac:dyDescent="0.2">
      <c r="A1218" s="144" t="s">
        <v>39</v>
      </c>
      <c r="B1218" s="144" t="s">
        <v>127</v>
      </c>
      <c r="C1218" s="144" t="s">
        <v>39</v>
      </c>
      <c r="D1218" s="144" t="s">
        <v>1293</v>
      </c>
      <c r="E1218" s="144">
        <v>819</v>
      </c>
      <c r="F1218" s="144">
        <v>2</v>
      </c>
      <c r="G1218" s="145">
        <f t="shared" si="203"/>
        <v>2.442002442002442E-3</v>
      </c>
      <c r="H1218" s="144">
        <v>381</v>
      </c>
      <c r="I1218" s="144">
        <v>0</v>
      </c>
      <c r="J1218" s="145">
        <f t="shared" si="202"/>
        <v>0</v>
      </c>
      <c r="K1218" s="144">
        <f t="shared" si="197"/>
        <v>1200</v>
      </c>
      <c r="L1218" s="144">
        <f t="shared" si="197"/>
        <v>2</v>
      </c>
      <c r="M1218" s="145">
        <f t="shared" ref="M1218:M1281" si="204">L1218/K1218</f>
        <v>1.6666666666666668E-3</v>
      </c>
      <c r="N1218">
        <f t="shared" si="198"/>
        <v>0</v>
      </c>
      <c r="O1218">
        <f t="shared" si="199"/>
        <v>0</v>
      </c>
    </row>
    <row r="1219" spans="1:15" x14ac:dyDescent="0.2">
      <c r="A1219" s="144" t="s">
        <v>40</v>
      </c>
      <c r="B1219" s="144" t="s">
        <v>127</v>
      </c>
      <c r="C1219" s="144" t="s">
        <v>68</v>
      </c>
      <c r="D1219" s="144" t="s">
        <v>1294</v>
      </c>
      <c r="E1219" s="144">
        <v>483</v>
      </c>
      <c r="F1219" s="144">
        <v>0</v>
      </c>
      <c r="G1219" s="145">
        <f t="shared" si="203"/>
        <v>0</v>
      </c>
      <c r="H1219" s="144">
        <v>122</v>
      </c>
      <c r="I1219" s="144">
        <v>1</v>
      </c>
      <c r="J1219" s="145">
        <f t="shared" si="202"/>
        <v>8.1967213114754103E-3</v>
      </c>
      <c r="K1219" s="144">
        <f t="shared" ref="K1219:L1282" si="205">E1219+H1219</f>
        <v>605</v>
      </c>
      <c r="L1219" s="144">
        <f t="shared" si="205"/>
        <v>1</v>
      </c>
      <c r="M1219" s="145">
        <f t="shared" si="204"/>
        <v>1.652892561983471E-3</v>
      </c>
      <c r="N1219">
        <f t="shared" ref="N1219:N1282" si="206">IF(M1219&gt;1%,1,0)</f>
        <v>0</v>
      </c>
      <c r="O1219">
        <f t="shared" ref="O1219:O1282" si="207">IF(M1219&gt;$P$1,K1219,0)</f>
        <v>0</v>
      </c>
    </row>
    <row r="1220" spans="1:15" x14ac:dyDescent="0.2">
      <c r="A1220" s="144" t="s">
        <v>20</v>
      </c>
      <c r="B1220" s="144" t="s">
        <v>178</v>
      </c>
      <c r="C1220" s="144" t="s">
        <v>42</v>
      </c>
      <c r="D1220" s="144" t="s">
        <v>1295</v>
      </c>
      <c r="E1220" s="144">
        <v>452</v>
      </c>
      <c r="F1220" s="144">
        <v>1</v>
      </c>
      <c r="G1220" s="145">
        <f t="shared" si="203"/>
        <v>2.2123893805309734E-3</v>
      </c>
      <c r="H1220" s="144">
        <v>153</v>
      </c>
      <c r="I1220" s="144">
        <v>0</v>
      </c>
      <c r="J1220" s="145">
        <f t="shared" si="202"/>
        <v>0</v>
      </c>
      <c r="K1220" s="144">
        <f t="shared" si="205"/>
        <v>605</v>
      </c>
      <c r="L1220" s="144">
        <f t="shared" si="205"/>
        <v>1</v>
      </c>
      <c r="M1220" s="145">
        <f t="shared" si="204"/>
        <v>1.652892561983471E-3</v>
      </c>
      <c r="N1220">
        <f t="shared" si="206"/>
        <v>0</v>
      </c>
      <c r="O1220">
        <f t="shared" si="207"/>
        <v>0</v>
      </c>
    </row>
    <row r="1221" spans="1:15" x14ac:dyDescent="0.2">
      <c r="A1221" s="144" t="s">
        <v>84</v>
      </c>
      <c r="B1221" s="144" t="s">
        <v>178</v>
      </c>
      <c r="C1221" s="144" t="s">
        <v>179</v>
      </c>
      <c r="D1221" s="144" t="s">
        <v>1296</v>
      </c>
      <c r="E1221" s="144">
        <v>878</v>
      </c>
      <c r="F1221" s="144">
        <v>0</v>
      </c>
      <c r="G1221" s="145">
        <f t="shared" si="203"/>
        <v>0</v>
      </c>
      <c r="H1221" s="144">
        <v>338</v>
      </c>
      <c r="I1221" s="144">
        <v>2</v>
      </c>
      <c r="J1221" s="145">
        <f t="shared" si="202"/>
        <v>5.9171597633136093E-3</v>
      </c>
      <c r="K1221" s="144">
        <f t="shared" si="205"/>
        <v>1216</v>
      </c>
      <c r="L1221" s="144">
        <f t="shared" si="205"/>
        <v>2</v>
      </c>
      <c r="M1221" s="145">
        <f t="shared" si="204"/>
        <v>1.6447368421052631E-3</v>
      </c>
      <c r="N1221">
        <f t="shared" si="206"/>
        <v>0</v>
      </c>
      <c r="O1221">
        <f t="shared" si="207"/>
        <v>0</v>
      </c>
    </row>
    <row r="1222" spans="1:15" x14ac:dyDescent="0.2">
      <c r="A1222" s="144" t="s">
        <v>49</v>
      </c>
      <c r="B1222" s="144" t="s">
        <v>137</v>
      </c>
      <c r="C1222" s="144" t="s">
        <v>49</v>
      </c>
      <c r="D1222" s="144" t="s">
        <v>1297</v>
      </c>
      <c r="E1222" s="144">
        <v>443</v>
      </c>
      <c r="F1222" s="144">
        <v>1</v>
      </c>
      <c r="G1222" s="145">
        <f t="shared" si="203"/>
        <v>2.257336343115124E-3</v>
      </c>
      <c r="H1222" s="144">
        <v>171</v>
      </c>
      <c r="I1222" s="144">
        <v>0</v>
      </c>
      <c r="J1222" s="145">
        <f t="shared" si="202"/>
        <v>0</v>
      </c>
      <c r="K1222" s="144">
        <f t="shared" si="205"/>
        <v>614</v>
      </c>
      <c r="L1222" s="144">
        <f t="shared" si="205"/>
        <v>1</v>
      </c>
      <c r="M1222" s="145">
        <f t="shared" si="204"/>
        <v>1.6286644951140066E-3</v>
      </c>
      <c r="N1222">
        <f t="shared" si="206"/>
        <v>0</v>
      </c>
      <c r="O1222">
        <f t="shared" si="207"/>
        <v>0</v>
      </c>
    </row>
    <row r="1223" spans="1:15" x14ac:dyDescent="0.2">
      <c r="A1223" s="144" t="s">
        <v>76</v>
      </c>
      <c r="B1223" s="144" t="s">
        <v>130</v>
      </c>
      <c r="C1223" s="144" t="s">
        <v>61</v>
      </c>
      <c r="D1223" s="144" t="s">
        <v>1298</v>
      </c>
      <c r="E1223" s="144">
        <v>443</v>
      </c>
      <c r="F1223" s="144">
        <v>1</v>
      </c>
      <c r="G1223" s="145">
        <f t="shared" si="203"/>
        <v>2.257336343115124E-3</v>
      </c>
      <c r="H1223" s="144">
        <v>171</v>
      </c>
      <c r="I1223" s="144">
        <v>0</v>
      </c>
      <c r="J1223" s="145">
        <f t="shared" si="202"/>
        <v>0</v>
      </c>
      <c r="K1223" s="144">
        <f t="shared" si="205"/>
        <v>614</v>
      </c>
      <c r="L1223" s="144">
        <f t="shared" si="205"/>
        <v>1</v>
      </c>
      <c r="M1223" s="145">
        <f t="shared" si="204"/>
        <v>1.6286644951140066E-3</v>
      </c>
      <c r="N1223">
        <f t="shared" si="206"/>
        <v>0</v>
      </c>
      <c r="O1223">
        <f t="shared" si="207"/>
        <v>0</v>
      </c>
    </row>
    <row r="1224" spans="1:15" x14ac:dyDescent="0.2">
      <c r="A1224" s="144" t="s">
        <v>39</v>
      </c>
      <c r="B1224" s="144" t="s">
        <v>127</v>
      </c>
      <c r="C1224" s="144" t="s">
        <v>78</v>
      </c>
      <c r="D1224" s="144" t="s">
        <v>1299</v>
      </c>
      <c r="E1224" s="144">
        <v>409</v>
      </c>
      <c r="F1224" s="144">
        <v>1</v>
      </c>
      <c r="G1224" s="145">
        <f t="shared" si="203"/>
        <v>2.4449877750611247E-3</v>
      </c>
      <c r="H1224" s="144">
        <v>214</v>
      </c>
      <c r="I1224" s="144">
        <v>0</v>
      </c>
      <c r="J1224" s="145">
        <f t="shared" si="202"/>
        <v>0</v>
      </c>
      <c r="K1224" s="144">
        <f t="shared" si="205"/>
        <v>623</v>
      </c>
      <c r="L1224" s="144">
        <f t="shared" si="205"/>
        <v>1</v>
      </c>
      <c r="M1224" s="145">
        <f t="shared" si="204"/>
        <v>1.6051364365971107E-3</v>
      </c>
      <c r="N1224">
        <f t="shared" si="206"/>
        <v>0</v>
      </c>
      <c r="O1224">
        <f t="shared" si="207"/>
        <v>0</v>
      </c>
    </row>
    <row r="1225" spans="1:15" x14ac:dyDescent="0.2">
      <c r="A1225" s="144" t="s">
        <v>84</v>
      </c>
      <c r="B1225" s="144" t="s">
        <v>178</v>
      </c>
      <c r="C1225" s="144" t="s">
        <v>179</v>
      </c>
      <c r="D1225" s="144" t="s">
        <v>1300</v>
      </c>
      <c r="E1225" s="144">
        <v>632</v>
      </c>
      <c r="F1225" s="144">
        <v>1</v>
      </c>
      <c r="G1225" s="145">
        <f t="shared" si="203"/>
        <v>1.5822784810126582E-3</v>
      </c>
      <c r="H1225" s="144">
        <v>0</v>
      </c>
      <c r="I1225" s="144">
        <v>0</v>
      </c>
      <c r="J1225" s="145">
        <v>0</v>
      </c>
      <c r="K1225" s="144">
        <f t="shared" si="205"/>
        <v>632</v>
      </c>
      <c r="L1225" s="144">
        <f t="shared" si="205"/>
        <v>1</v>
      </c>
      <c r="M1225" s="145">
        <f t="shared" si="204"/>
        <v>1.5822784810126582E-3</v>
      </c>
      <c r="N1225">
        <f t="shared" si="206"/>
        <v>0</v>
      </c>
      <c r="O1225">
        <f t="shared" si="207"/>
        <v>0</v>
      </c>
    </row>
    <row r="1226" spans="1:15" x14ac:dyDescent="0.2">
      <c r="A1226" s="144" t="s">
        <v>49</v>
      </c>
      <c r="B1226" s="144" t="s">
        <v>137</v>
      </c>
      <c r="C1226" s="144" t="s">
        <v>60</v>
      </c>
      <c r="D1226" s="144" t="s">
        <v>1301</v>
      </c>
      <c r="E1226" s="144">
        <v>493</v>
      </c>
      <c r="F1226" s="144">
        <v>1</v>
      </c>
      <c r="G1226" s="145">
        <f t="shared" si="203"/>
        <v>2.0283975659229209E-3</v>
      </c>
      <c r="H1226" s="144">
        <v>142</v>
      </c>
      <c r="I1226" s="144">
        <v>0</v>
      </c>
      <c r="J1226" s="145">
        <f t="shared" ref="J1226:J1233" si="208">I1226/H1226</f>
        <v>0</v>
      </c>
      <c r="K1226" s="144">
        <f t="shared" si="205"/>
        <v>635</v>
      </c>
      <c r="L1226" s="144">
        <f t="shared" si="205"/>
        <v>1</v>
      </c>
      <c r="M1226" s="145">
        <f t="shared" si="204"/>
        <v>1.5748031496062992E-3</v>
      </c>
      <c r="N1226">
        <f t="shared" si="206"/>
        <v>0</v>
      </c>
      <c r="O1226">
        <f t="shared" si="207"/>
        <v>0</v>
      </c>
    </row>
    <row r="1227" spans="1:15" x14ac:dyDescent="0.2">
      <c r="A1227" s="144" t="s">
        <v>20</v>
      </c>
      <c r="B1227" s="144" t="s">
        <v>178</v>
      </c>
      <c r="C1227" s="144" t="s">
        <v>54</v>
      </c>
      <c r="D1227" s="144" t="s">
        <v>1302</v>
      </c>
      <c r="E1227" s="144">
        <v>444</v>
      </c>
      <c r="F1227" s="144">
        <v>0</v>
      </c>
      <c r="G1227" s="145">
        <f t="shared" si="203"/>
        <v>0</v>
      </c>
      <c r="H1227" s="144">
        <v>201</v>
      </c>
      <c r="I1227" s="144">
        <v>1</v>
      </c>
      <c r="J1227" s="145">
        <f t="shared" si="208"/>
        <v>4.9751243781094526E-3</v>
      </c>
      <c r="K1227" s="144">
        <f t="shared" si="205"/>
        <v>645</v>
      </c>
      <c r="L1227" s="144">
        <f t="shared" si="205"/>
        <v>1</v>
      </c>
      <c r="M1227" s="145">
        <f t="shared" si="204"/>
        <v>1.5503875968992248E-3</v>
      </c>
      <c r="N1227">
        <f t="shared" si="206"/>
        <v>0</v>
      </c>
      <c r="O1227">
        <f t="shared" si="207"/>
        <v>0</v>
      </c>
    </row>
    <row r="1228" spans="1:15" x14ac:dyDescent="0.2">
      <c r="A1228" s="144" t="s">
        <v>20</v>
      </c>
      <c r="B1228" s="144" t="s">
        <v>178</v>
      </c>
      <c r="C1228" s="144" t="s">
        <v>42</v>
      </c>
      <c r="D1228" s="144" t="s">
        <v>1303</v>
      </c>
      <c r="E1228" s="144">
        <v>717</v>
      </c>
      <c r="F1228" s="144">
        <v>1</v>
      </c>
      <c r="G1228" s="145">
        <f t="shared" si="203"/>
        <v>1.3947001394700139E-3</v>
      </c>
      <c r="H1228" s="144">
        <v>577</v>
      </c>
      <c r="I1228" s="144">
        <v>1</v>
      </c>
      <c r="J1228" s="145">
        <f t="shared" si="208"/>
        <v>1.7331022530329288E-3</v>
      </c>
      <c r="K1228" s="144">
        <f t="shared" si="205"/>
        <v>1294</v>
      </c>
      <c r="L1228" s="144">
        <f t="shared" si="205"/>
        <v>2</v>
      </c>
      <c r="M1228" s="145">
        <f t="shared" si="204"/>
        <v>1.5455950540958269E-3</v>
      </c>
      <c r="N1228">
        <f t="shared" si="206"/>
        <v>0</v>
      </c>
      <c r="O1228">
        <f t="shared" si="207"/>
        <v>0</v>
      </c>
    </row>
    <row r="1229" spans="1:15" x14ac:dyDescent="0.2">
      <c r="A1229" s="144" t="s">
        <v>39</v>
      </c>
      <c r="B1229" s="144" t="s">
        <v>127</v>
      </c>
      <c r="C1229" s="144" t="s">
        <v>64</v>
      </c>
      <c r="D1229" s="144" t="s">
        <v>1304</v>
      </c>
      <c r="E1229" s="144">
        <v>466</v>
      </c>
      <c r="F1229" s="144">
        <v>0</v>
      </c>
      <c r="G1229" s="145">
        <f t="shared" si="203"/>
        <v>0</v>
      </c>
      <c r="H1229" s="144">
        <v>183</v>
      </c>
      <c r="I1229" s="144">
        <v>1</v>
      </c>
      <c r="J1229" s="145">
        <f t="shared" si="208"/>
        <v>5.4644808743169399E-3</v>
      </c>
      <c r="K1229" s="144">
        <f t="shared" si="205"/>
        <v>649</v>
      </c>
      <c r="L1229" s="144">
        <f t="shared" si="205"/>
        <v>1</v>
      </c>
      <c r="M1229" s="145">
        <f t="shared" si="204"/>
        <v>1.5408320493066256E-3</v>
      </c>
      <c r="N1229">
        <f t="shared" si="206"/>
        <v>0</v>
      </c>
      <c r="O1229">
        <f t="shared" si="207"/>
        <v>0</v>
      </c>
    </row>
    <row r="1230" spans="1:15" x14ac:dyDescent="0.2">
      <c r="A1230" s="144" t="s">
        <v>39</v>
      </c>
      <c r="B1230" s="144" t="s">
        <v>127</v>
      </c>
      <c r="C1230" s="144" t="s">
        <v>66</v>
      </c>
      <c r="D1230" s="144" t="s">
        <v>1305</v>
      </c>
      <c r="E1230" s="144">
        <v>913</v>
      </c>
      <c r="F1230" s="144">
        <v>2</v>
      </c>
      <c r="G1230" s="145">
        <f t="shared" si="203"/>
        <v>2.1905805038335158E-3</v>
      </c>
      <c r="H1230" s="144">
        <v>385</v>
      </c>
      <c r="I1230" s="144">
        <v>0</v>
      </c>
      <c r="J1230" s="145">
        <f t="shared" si="208"/>
        <v>0</v>
      </c>
      <c r="K1230" s="144">
        <f t="shared" si="205"/>
        <v>1298</v>
      </c>
      <c r="L1230" s="144">
        <f t="shared" si="205"/>
        <v>2</v>
      </c>
      <c r="M1230" s="145">
        <f t="shared" si="204"/>
        <v>1.5408320493066256E-3</v>
      </c>
      <c r="N1230">
        <f t="shared" si="206"/>
        <v>0</v>
      </c>
      <c r="O1230">
        <f t="shared" si="207"/>
        <v>0</v>
      </c>
    </row>
    <row r="1231" spans="1:15" x14ac:dyDescent="0.2">
      <c r="A1231" s="144" t="s">
        <v>36</v>
      </c>
      <c r="B1231" s="144" t="s">
        <v>214</v>
      </c>
      <c r="C1231" s="144" t="s">
        <v>48</v>
      </c>
      <c r="D1231" s="144" t="s">
        <v>1306</v>
      </c>
      <c r="E1231" s="144">
        <v>408</v>
      </c>
      <c r="F1231" s="144">
        <v>1</v>
      </c>
      <c r="G1231" s="145">
        <f t="shared" si="203"/>
        <v>2.4509803921568627E-3</v>
      </c>
      <c r="H1231" s="144">
        <v>243</v>
      </c>
      <c r="I1231" s="144">
        <v>0</v>
      </c>
      <c r="J1231" s="145">
        <f t="shared" si="208"/>
        <v>0</v>
      </c>
      <c r="K1231" s="144">
        <f t="shared" si="205"/>
        <v>651</v>
      </c>
      <c r="L1231" s="144">
        <f t="shared" si="205"/>
        <v>1</v>
      </c>
      <c r="M1231" s="145">
        <f t="shared" si="204"/>
        <v>1.5360983102918587E-3</v>
      </c>
      <c r="N1231">
        <f t="shared" si="206"/>
        <v>0</v>
      </c>
      <c r="O1231">
        <f t="shared" si="207"/>
        <v>0</v>
      </c>
    </row>
    <row r="1232" spans="1:15" x14ac:dyDescent="0.2">
      <c r="A1232" s="144" t="s">
        <v>36</v>
      </c>
      <c r="B1232" s="144" t="s">
        <v>214</v>
      </c>
      <c r="C1232" s="144" t="s">
        <v>52</v>
      </c>
      <c r="D1232" s="144" t="s">
        <v>1307</v>
      </c>
      <c r="E1232" s="144">
        <v>422</v>
      </c>
      <c r="F1232" s="144">
        <v>0</v>
      </c>
      <c r="G1232" s="145">
        <f t="shared" si="203"/>
        <v>0</v>
      </c>
      <c r="H1232" s="144">
        <v>231</v>
      </c>
      <c r="I1232" s="144">
        <v>1</v>
      </c>
      <c r="J1232" s="145">
        <f t="shared" si="208"/>
        <v>4.329004329004329E-3</v>
      </c>
      <c r="K1232" s="144">
        <f t="shared" si="205"/>
        <v>653</v>
      </c>
      <c r="L1232" s="144">
        <f t="shared" si="205"/>
        <v>1</v>
      </c>
      <c r="M1232" s="145">
        <f t="shared" si="204"/>
        <v>1.5313935681470138E-3</v>
      </c>
      <c r="N1232">
        <f t="shared" si="206"/>
        <v>0</v>
      </c>
      <c r="O1232">
        <f t="shared" si="207"/>
        <v>0</v>
      </c>
    </row>
    <row r="1233" spans="1:15" x14ac:dyDescent="0.2">
      <c r="A1233" s="144" t="s">
        <v>40</v>
      </c>
      <c r="B1233" s="144" t="s">
        <v>125</v>
      </c>
      <c r="C1233" s="144" t="s">
        <v>40</v>
      </c>
      <c r="D1233" s="144" t="s">
        <v>1308</v>
      </c>
      <c r="E1233" s="144">
        <v>442</v>
      </c>
      <c r="F1233" s="144">
        <v>0</v>
      </c>
      <c r="G1233" s="145">
        <f t="shared" si="203"/>
        <v>0</v>
      </c>
      <c r="H1233" s="144">
        <v>214</v>
      </c>
      <c r="I1233" s="144">
        <v>1</v>
      </c>
      <c r="J1233" s="145">
        <f t="shared" si="208"/>
        <v>4.6728971962616819E-3</v>
      </c>
      <c r="K1233" s="144">
        <f t="shared" si="205"/>
        <v>656</v>
      </c>
      <c r="L1233" s="144">
        <f t="shared" si="205"/>
        <v>1</v>
      </c>
      <c r="M1233" s="145">
        <f t="shared" si="204"/>
        <v>1.5243902439024391E-3</v>
      </c>
      <c r="N1233">
        <f t="shared" si="206"/>
        <v>0</v>
      </c>
      <c r="O1233">
        <f t="shared" si="207"/>
        <v>0</v>
      </c>
    </row>
    <row r="1234" spans="1:15" x14ac:dyDescent="0.2">
      <c r="A1234" s="144" t="s">
        <v>49</v>
      </c>
      <c r="B1234" s="144" t="s">
        <v>137</v>
      </c>
      <c r="C1234" s="144" t="s">
        <v>60</v>
      </c>
      <c r="D1234" s="144" t="s">
        <v>1309</v>
      </c>
      <c r="E1234" s="144">
        <v>662</v>
      </c>
      <c r="F1234" s="144">
        <v>1</v>
      </c>
      <c r="G1234" s="145">
        <f t="shared" si="203"/>
        <v>1.5105740181268882E-3</v>
      </c>
      <c r="H1234" s="144">
        <v>0</v>
      </c>
      <c r="I1234" s="144">
        <v>0</v>
      </c>
      <c r="J1234" s="145">
        <v>0</v>
      </c>
      <c r="K1234" s="144">
        <f t="shared" si="205"/>
        <v>662</v>
      </c>
      <c r="L1234" s="144">
        <f t="shared" si="205"/>
        <v>1</v>
      </c>
      <c r="M1234" s="145">
        <f t="shared" si="204"/>
        <v>1.5105740181268882E-3</v>
      </c>
      <c r="N1234">
        <f t="shared" si="206"/>
        <v>0</v>
      </c>
      <c r="O1234">
        <f t="shared" si="207"/>
        <v>0</v>
      </c>
    </row>
    <row r="1235" spans="1:15" x14ac:dyDescent="0.2">
      <c r="A1235" s="144" t="s">
        <v>20</v>
      </c>
      <c r="B1235" s="144" t="s">
        <v>178</v>
      </c>
      <c r="C1235" s="144" t="s">
        <v>54</v>
      </c>
      <c r="D1235" s="144" t="s">
        <v>1310</v>
      </c>
      <c r="E1235" s="144">
        <v>526</v>
      </c>
      <c r="F1235" s="144">
        <v>0</v>
      </c>
      <c r="G1235" s="145">
        <f t="shared" si="203"/>
        <v>0</v>
      </c>
      <c r="H1235" s="144">
        <v>139</v>
      </c>
      <c r="I1235" s="144">
        <v>1</v>
      </c>
      <c r="J1235" s="145">
        <f t="shared" ref="J1235:J1245" si="209">I1235/H1235</f>
        <v>7.1942446043165471E-3</v>
      </c>
      <c r="K1235" s="144">
        <f t="shared" si="205"/>
        <v>665</v>
      </c>
      <c r="L1235" s="144">
        <f t="shared" si="205"/>
        <v>1</v>
      </c>
      <c r="M1235" s="145">
        <f t="shared" si="204"/>
        <v>1.5037593984962407E-3</v>
      </c>
      <c r="N1235">
        <f t="shared" si="206"/>
        <v>0</v>
      </c>
      <c r="O1235">
        <f t="shared" si="207"/>
        <v>0</v>
      </c>
    </row>
    <row r="1236" spans="1:15" x14ac:dyDescent="0.2">
      <c r="A1236" s="144" t="s">
        <v>36</v>
      </c>
      <c r="B1236" s="144" t="s">
        <v>214</v>
      </c>
      <c r="C1236" s="144" t="s">
        <v>48</v>
      </c>
      <c r="D1236" s="144" t="s">
        <v>1311</v>
      </c>
      <c r="E1236" s="144">
        <v>489</v>
      </c>
      <c r="F1236" s="144">
        <v>0</v>
      </c>
      <c r="G1236" s="145">
        <f t="shared" si="203"/>
        <v>0</v>
      </c>
      <c r="H1236" s="144">
        <v>177</v>
      </c>
      <c r="I1236" s="144">
        <v>1</v>
      </c>
      <c r="J1236" s="145">
        <f t="shared" si="209"/>
        <v>5.6497175141242938E-3</v>
      </c>
      <c r="K1236" s="144">
        <f t="shared" si="205"/>
        <v>666</v>
      </c>
      <c r="L1236" s="144">
        <f t="shared" si="205"/>
        <v>1</v>
      </c>
      <c r="M1236" s="145">
        <f t="shared" si="204"/>
        <v>1.5015015015015015E-3</v>
      </c>
      <c r="N1236">
        <f t="shared" si="206"/>
        <v>0</v>
      </c>
      <c r="O1236">
        <f t="shared" si="207"/>
        <v>0</v>
      </c>
    </row>
    <row r="1237" spans="1:15" x14ac:dyDescent="0.2">
      <c r="A1237" s="144" t="s">
        <v>53</v>
      </c>
      <c r="B1237" s="144" t="s">
        <v>130</v>
      </c>
      <c r="C1237" s="144" t="s">
        <v>53</v>
      </c>
      <c r="D1237" s="144" t="s">
        <v>1312</v>
      </c>
      <c r="E1237" s="144">
        <v>519</v>
      </c>
      <c r="F1237" s="144">
        <v>1</v>
      </c>
      <c r="G1237" s="145">
        <f t="shared" si="203"/>
        <v>1.9267822736030828E-3</v>
      </c>
      <c r="H1237" s="144">
        <v>155</v>
      </c>
      <c r="I1237" s="144">
        <v>0</v>
      </c>
      <c r="J1237" s="145">
        <f t="shared" si="209"/>
        <v>0</v>
      </c>
      <c r="K1237" s="144">
        <f t="shared" si="205"/>
        <v>674</v>
      </c>
      <c r="L1237" s="144">
        <f t="shared" si="205"/>
        <v>1</v>
      </c>
      <c r="M1237" s="145">
        <f t="shared" si="204"/>
        <v>1.483679525222552E-3</v>
      </c>
      <c r="N1237">
        <f t="shared" si="206"/>
        <v>0</v>
      </c>
      <c r="O1237">
        <f t="shared" si="207"/>
        <v>0</v>
      </c>
    </row>
    <row r="1238" spans="1:15" x14ac:dyDescent="0.2">
      <c r="A1238" s="144" t="s">
        <v>39</v>
      </c>
      <c r="B1238" s="144" t="s">
        <v>127</v>
      </c>
      <c r="C1238" s="144" t="s">
        <v>39</v>
      </c>
      <c r="D1238" s="144" t="s">
        <v>1313</v>
      </c>
      <c r="E1238" s="144">
        <v>450</v>
      </c>
      <c r="F1238" s="144">
        <v>1</v>
      </c>
      <c r="G1238" s="145">
        <f t="shared" si="203"/>
        <v>2.2222222222222222E-3</v>
      </c>
      <c r="H1238" s="144">
        <v>230</v>
      </c>
      <c r="I1238" s="144">
        <v>0</v>
      </c>
      <c r="J1238" s="145">
        <f t="shared" si="209"/>
        <v>0</v>
      </c>
      <c r="K1238" s="144">
        <f t="shared" si="205"/>
        <v>680</v>
      </c>
      <c r="L1238" s="144">
        <f t="shared" si="205"/>
        <v>1</v>
      </c>
      <c r="M1238" s="145">
        <f t="shared" si="204"/>
        <v>1.4705882352941176E-3</v>
      </c>
      <c r="N1238">
        <f t="shared" si="206"/>
        <v>0</v>
      </c>
      <c r="O1238">
        <f t="shared" si="207"/>
        <v>0</v>
      </c>
    </row>
    <row r="1239" spans="1:15" x14ac:dyDescent="0.2">
      <c r="A1239" s="144" t="s">
        <v>36</v>
      </c>
      <c r="B1239" s="144" t="s">
        <v>214</v>
      </c>
      <c r="C1239" s="144" t="s">
        <v>47</v>
      </c>
      <c r="D1239" s="144" t="s">
        <v>1314</v>
      </c>
      <c r="E1239" s="144">
        <v>485</v>
      </c>
      <c r="F1239" s="144">
        <v>0</v>
      </c>
      <c r="G1239" s="145">
        <f t="shared" si="203"/>
        <v>0</v>
      </c>
      <c r="H1239" s="144">
        <v>201</v>
      </c>
      <c r="I1239" s="144">
        <v>1</v>
      </c>
      <c r="J1239" s="145">
        <f t="shared" si="209"/>
        <v>4.9751243781094526E-3</v>
      </c>
      <c r="K1239" s="144">
        <f t="shared" si="205"/>
        <v>686</v>
      </c>
      <c r="L1239" s="144">
        <f t="shared" si="205"/>
        <v>1</v>
      </c>
      <c r="M1239" s="145">
        <f t="shared" si="204"/>
        <v>1.4577259475218659E-3</v>
      </c>
      <c r="N1239">
        <f t="shared" si="206"/>
        <v>0</v>
      </c>
      <c r="O1239">
        <f t="shared" si="207"/>
        <v>0</v>
      </c>
    </row>
    <row r="1240" spans="1:15" x14ac:dyDescent="0.2">
      <c r="A1240" s="144" t="s">
        <v>49</v>
      </c>
      <c r="B1240" s="144" t="s">
        <v>137</v>
      </c>
      <c r="C1240" s="144" t="s">
        <v>50</v>
      </c>
      <c r="D1240" s="144" t="s">
        <v>1315</v>
      </c>
      <c r="E1240" s="144">
        <v>531</v>
      </c>
      <c r="F1240" s="144">
        <v>0</v>
      </c>
      <c r="G1240" s="145">
        <f t="shared" si="203"/>
        <v>0</v>
      </c>
      <c r="H1240" s="144">
        <v>166</v>
      </c>
      <c r="I1240" s="144">
        <v>1</v>
      </c>
      <c r="J1240" s="145">
        <f t="shared" si="209"/>
        <v>6.024096385542169E-3</v>
      </c>
      <c r="K1240" s="144">
        <f t="shared" si="205"/>
        <v>697</v>
      </c>
      <c r="L1240" s="144">
        <f t="shared" si="205"/>
        <v>1</v>
      </c>
      <c r="M1240" s="145">
        <f t="shared" si="204"/>
        <v>1.4347202295552368E-3</v>
      </c>
      <c r="N1240">
        <f t="shared" si="206"/>
        <v>0</v>
      </c>
      <c r="O1240">
        <f t="shared" si="207"/>
        <v>0</v>
      </c>
    </row>
    <row r="1241" spans="1:15" x14ac:dyDescent="0.2">
      <c r="A1241" s="144" t="s">
        <v>40</v>
      </c>
      <c r="B1241" s="144" t="s">
        <v>125</v>
      </c>
      <c r="C1241" s="144" t="s">
        <v>40</v>
      </c>
      <c r="D1241" s="144" t="s">
        <v>1316</v>
      </c>
      <c r="E1241" s="144">
        <v>452</v>
      </c>
      <c r="F1241" s="144">
        <v>1</v>
      </c>
      <c r="G1241" s="145">
        <f t="shared" si="203"/>
        <v>2.2123893805309734E-3</v>
      </c>
      <c r="H1241" s="144">
        <v>255</v>
      </c>
      <c r="I1241" s="144">
        <v>0</v>
      </c>
      <c r="J1241" s="145">
        <f t="shared" si="209"/>
        <v>0</v>
      </c>
      <c r="K1241" s="144">
        <f t="shared" si="205"/>
        <v>707</v>
      </c>
      <c r="L1241" s="144">
        <f t="shared" si="205"/>
        <v>1</v>
      </c>
      <c r="M1241" s="145">
        <f t="shared" si="204"/>
        <v>1.4144271570014145E-3</v>
      </c>
      <c r="N1241">
        <f t="shared" si="206"/>
        <v>0</v>
      </c>
      <c r="O1241">
        <f t="shared" si="207"/>
        <v>0</v>
      </c>
    </row>
    <row r="1242" spans="1:15" x14ac:dyDescent="0.2">
      <c r="A1242" s="144" t="s">
        <v>40</v>
      </c>
      <c r="B1242" s="144" t="s">
        <v>125</v>
      </c>
      <c r="C1242" s="144" t="s">
        <v>40</v>
      </c>
      <c r="D1242" s="144" t="s">
        <v>1317</v>
      </c>
      <c r="E1242" s="144">
        <v>447</v>
      </c>
      <c r="F1242" s="144">
        <v>0</v>
      </c>
      <c r="G1242" s="145">
        <f t="shared" si="203"/>
        <v>0</v>
      </c>
      <c r="H1242" s="144">
        <v>265</v>
      </c>
      <c r="I1242" s="144">
        <v>1</v>
      </c>
      <c r="J1242" s="145">
        <f t="shared" si="209"/>
        <v>3.7735849056603774E-3</v>
      </c>
      <c r="K1242" s="144">
        <f t="shared" si="205"/>
        <v>712</v>
      </c>
      <c r="L1242" s="144">
        <f t="shared" si="205"/>
        <v>1</v>
      </c>
      <c r="M1242" s="145">
        <f t="shared" si="204"/>
        <v>1.4044943820224719E-3</v>
      </c>
      <c r="N1242">
        <f t="shared" si="206"/>
        <v>0</v>
      </c>
      <c r="O1242">
        <f t="shared" si="207"/>
        <v>0</v>
      </c>
    </row>
    <row r="1243" spans="1:15" x14ac:dyDescent="0.2">
      <c r="A1243" s="144" t="s">
        <v>40</v>
      </c>
      <c r="B1243" s="144" t="s">
        <v>125</v>
      </c>
      <c r="C1243" s="144" t="s">
        <v>40</v>
      </c>
      <c r="D1243" s="144" t="s">
        <v>1318</v>
      </c>
      <c r="E1243" s="144">
        <v>474</v>
      </c>
      <c r="F1243" s="144">
        <v>1</v>
      </c>
      <c r="G1243" s="145">
        <f t="shared" si="203"/>
        <v>2.1097046413502108E-3</v>
      </c>
      <c r="H1243" s="144">
        <v>245</v>
      </c>
      <c r="I1243" s="144">
        <v>0</v>
      </c>
      <c r="J1243" s="145">
        <f t="shared" si="209"/>
        <v>0</v>
      </c>
      <c r="K1243" s="144">
        <f t="shared" si="205"/>
        <v>719</v>
      </c>
      <c r="L1243" s="144">
        <f t="shared" si="205"/>
        <v>1</v>
      </c>
      <c r="M1243" s="145">
        <f t="shared" si="204"/>
        <v>1.3908205841446453E-3</v>
      </c>
      <c r="N1243">
        <f t="shared" si="206"/>
        <v>0</v>
      </c>
      <c r="O1243">
        <f t="shared" si="207"/>
        <v>0</v>
      </c>
    </row>
    <row r="1244" spans="1:15" x14ac:dyDescent="0.2">
      <c r="A1244" s="144" t="s">
        <v>6</v>
      </c>
      <c r="B1244" s="144" t="s">
        <v>125</v>
      </c>
      <c r="C1244" s="144" t="s">
        <v>58</v>
      </c>
      <c r="D1244" s="144" t="s">
        <v>1319</v>
      </c>
      <c r="E1244" s="144">
        <v>1411</v>
      </c>
      <c r="F1244" s="144">
        <v>1</v>
      </c>
      <c r="G1244" s="145">
        <f t="shared" si="203"/>
        <v>7.0871722182849046E-4</v>
      </c>
      <c r="H1244" s="144">
        <v>775</v>
      </c>
      <c r="I1244" s="144">
        <v>2</v>
      </c>
      <c r="J1244" s="145">
        <f t="shared" si="209"/>
        <v>2.5806451612903226E-3</v>
      </c>
      <c r="K1244" s="144">
        <f t="shared" si="205"/>
        <v>2186</v>
      </c>
      <c r="L1244" s="144">
        <f t="shared" si="205"/>
        <v>3</v>
      </c>
      <c r="M1244" s="145">
        <f t="shared" si="204"/>
        <v>1.3723696248856359E-3</v>
      </c>
      <c r="N1244">
        <f t="shared" si="206"/>
        <v>0</v>
      </c>
      <c r="O1244">
        <f t="shared" si="207"/>
        <v>0</v>
      </c>
    </row>
    <row r="1245" spans="1:15" x14ac:dyDescent="0.2">
      <c r="A1245" s="144" t="s">
        <v>39</v>
      </c>
      <c r="B1245" s="144" t="s">
        <v>127</v>
      </c>
      <c r="C1245" s="144" t="s">
        <v>39</v>
      </c>
      <c r="D1245" s="144" t="s">
        <v>1320</v>
      </c>
      <c r="E1245" s="144">
        <v>1124</v>
      </c>
      <c r="F1245" s="144">
        <v>2</v>
      </c>
      <c r="G1245" s="145">
        <f t="shared" si="203"/>
        <v>1.7793594306049821E-3</v>
      </c>
      <c r="H1245" s="144">
        <v>342</v>
      </c>
      <c r="I1245" s="144">
        <v>0</v>
      </c>
      <c r="J1245" s="145">
        <f t="shared" si="209"/>
        <v>0</v>
      </c>
      <c r="K1245" s="144">
        <f t="shared" si="205"/>
        <v>1466</v>
      </c>
      <c r="L1245" s="144">
        <f t="shared" si="205"/>
        <v>2</v>
      </c>
      <c r="M1245" s="145">
        <f t="shared" si="204"/>
        <v>1.364256480218281E-3</v>
      </c>
      <c r="N1245">
        <f t="shared" si="206"/>
        <v>0</v>
      </c>
      <c r="O1245">
        <f t="shared" si="207"/>
        <v>0</v>
      </c>
    </row>
    <row r="1246" spans="1:15" x14ac:dyDescent="0.2">
      <c r="A1246" s="144" t="s">
        <v>84</v>
      </c>
      <c r="B1246" s="144" t="s">
        <v>178</v>
      </c>
      <c r="C1246" s="144" t="s">
        <v>179</v>
      </c>
      <c r="D1246" s="144" t="s">
        <v>1321</v>
      </c>
      <c r="E1246" s="144">
        <v>740</v>
      </c>
      <c r="F1246" s="144">
        <v>1</v>
      </c>
      <c r="G1246" s="145">
        <f t="shared" si="203"/>
        <v>1.3513513513513514E-3</v>
      </c>
      <c r="H1246" s="144">
        <v>0</v>
      </c>
      <c r="I1246" s="144">
        <v>0</v>
      </c>
      <c r="J1246" s="145">
        <v>0</v>
      </c>
      <c r="K1246" s="144">
        <f t="shared" si="205"/>
        <v>740</v>
      </c>
      <c r="L1246" s="144">
        <f t="shared" si="205"/>
        <v>1</v>
      </c>
      <c r="M1246" s="145">
        <f t="shared" si="204"/>
        <v>1.3513513513513514E-3</v>
      </c>
      <c r="N1246">
        <f t="shared" si="206"/>
        <v>0</v>
      </c>
      <c r="O1246">
        <f t="shared" si="207"/>
        <v>0</v>
      </c>
    </row>
    <row r="1247" spans="1:15" x14ac:dyDescent="0.2">
      <c r="A1247" s="144" t="s">
        <v>49</v>
      </c>
      <c r="B1247" s="144" t="s">
        <v>137</v>
      </c>
      <c r="C1247" s="144" t="s">
        <v>41</v>
      </c>
      <c r="D1247" s="144" t="s">
        <v>1322</v>
      </c>
      <c r="E1247" s="144">
        <v>488</v>
      </c>
      <c r="F1247" s="144">
        <v>0</v>
      </c>
      <c r="G1247" s="145">
        <f t="shared" si="203"/>
        <v>0</v>
      </c>
      <c r="H1247" s="144">
        <v>255</v>
      </c>
      <c r="I1247" s="144">
        <v>1</v>
      </c>
      <c r="J1247" s="145">
        <f>I1247/H1247</f>
        <v>3.9215686274509803E-3</v>
      </c>
      <c r="K1247" s="144">
        <f t="shared" si="205"/>
        <v>743</v>
      </c>
      <c r="L1247" s="144">
        <f t="shared" si="205"/>
        <v>1</v>
      </c>
      <c r="M1247" s="145">
        <f t="shared" si="204"/>
        <v>1.3458950201884253E-3</v>
      </c>
      <c r="N1247">
        <f t="shared" si="206"/>
        <v>0</v>
      </c>
      <c r="O1247">
        <f t="shared" si="207"/>
        <v>0</v>
      </c>
    </row>
    <row r="1248" spans="1:15" x14ac:dyDescent="0.2">
      <c r="A1248" s="144" t="s">
        <v>39</v>
      </c>
      <c r="B1248" s="144" t="s">
        <v>127</v>
      </c>
      <c r="C1248" s="144" t="s">
        <v>72</v>
      </c>
      <c r="D1248" s="144" t="s">
        <v>1323</v>
      </c>
      <c r="E1248" s="144">
        <v>597</v>
      </c>
      <c r="F1248" s="144">
        <v>1</v>
      </c>
      <c r="G1248" s="145">
        <f t="shared" si="203"/>
        <v>1.6750418760469012E-3</v>
      </c>
      <c r="H1248" s="144">
        <v>163</v>
      </c>
      <c r="I1248" s="144">
        <v>0</v>
      </c>
      <c r="J1248" s="145">
        <f>I1248/H1248</f>
        <v>0</v>
      </c>
      <c r="K1248" s="144">
        <f t="shared" si="205"/>
        <v>760</v>
      </c>
      <c r="L1248" s="144">
        <f t="shared" si="205"/>
        <v>1</v>
      </c>
      <c r="M1248" s="145">
        <f t="shared" si="204"/>
        <v>1.3157894736842105E-3</v>
      </c>
      <c r="N1248">
        <f t="shared" si="206"/>
        <v>0</v>
      </c>
      <c r="O1248">
        <f t="shared" si="207"/>
        <v>0</v>
      </c>
    </row>
    <row r="1249" spans="1:15" x14ac:dyDescent="0.2">
      <c r="A1249" s="144" t="s">
        <v>40</v>
      </c>
      <c r="B1249" s="144" t="s">
        <v>125</v>
      </c>
      <c r="C1249" s="144" t="s">
        <v>40</v>
      </c>
      <c r="D1249" s="144" t="s">
        <v>1324</v>
      </c>
      <c r="E1249" s="144">
        <v>578</v>
      </c>
      <c r="F1249" s="144">
        <v>1</v>
      </c>
      <c r="G1249" s="145">
        <f t="shared" si="203"/>
        <v>1.7301038062283738E-3</v>
      </c>
      <c r="H1249" s="144">
        <v>194</v>
      </c>
      <c r="I1249" s="144">
        <v>0</v>
      </c>
      <c r="J1249" s="145">
        <f>I1249/H1249</f>
        <v>0</v>
      </c>
      <c r="K1249" s="144">
        <f t="shared" si="205"/>
        <v>772</v>
      </c>
      <c r="L1249" s="144">
        <f t="shared" si="205"/>
        <v>1</v>
      </c>
      <c r="M1249" s="145">
        <f t="shared" si="204"/>
        <v>1.2953367875647669E-3</v>
      </c>
      <c r="N1249">
        <f t="shared" si="206"/>
        <v>0</v>
      </c>
      <c r="O1249">
        <f t="shared" si="207"/>
        <v>0</v>
      </c>
    </row>
    <row r="1250" spans="1:15" x14ac:dyDescent="0.2">
      <c r="A1250" s="144" t="s">
        <v>84</v>
      </c>
      <c r="B1250" s="144" t="s">
        <v>178</v>
      </c>
      <c r="C1250" s="144" t="s">
        <v>179</v>
      </c>
      <c r="D1250" s="144" t="s">
        <v>1325</v>
      </c>
      <c r="E1250" s="144">
        <v>776</v>
      </c>
      <c r="F1250" s="144">
        <v>1</v>
      </c>
      <c r="G1250" s="145">
        <f t="shared" si="203"/>
        <v>1.288659793814433E-3</v>
      </c>
      <c r="H1250" s="144">
        <v>0</v>
      </c>
      <c r="I1250" s="144">
        <v>0</v>
      </c>
      <c r="J1250" s="145">
        <v>0</v>
      </c>
      <c r="K1250" s="144">
        <f t="shared" si="205"/>
        <v>776</v>
      </c>
      <c r="L1250" s="144">
        <f t="shared" si="205"/>
        <v>1</v>
      </c>
      <c r="M1250" s="145">
        <f t="shared" si="204"/>
        <v>1.288659793814433E-3</v>
      </c>
      <c r="N1250">
        <f t="shared" si="206"/>
        <v>0</v>
      </c>
      <c r="O1250">
        <f t="shared" si="207"/>
        <v>0</v>
      </c>
    </row>
    <row r="1251" spans="1:15" x14ac:dyDescent="0.2">
      <c r="A1251" s="144" t="s">
        <v>39</v>
      </c>
      <c r="B1251" s="144" t="s">
        <v>127</v>
      </c>
      <c r="C1251" s="144" t="s">
        <v>66</v>
      </c>
      <c r="D1251" s="144" t="s">
        <v>1326</v>
      </c>
      <c r="E1251" s="144">
        <v>484</v>
      </c>
      <c r="F1251" s="144">
        <v>1</v>
      </c>
      <c r="G1251" s="145">
        <f t="shared" si="203"/>
        <v>2.0661157024793389E-3</v>
      </c>
      <c r="H1251" s="144">
        <v>305</v>
      </c>
      <c r="I1251" s="144">
        <v>0</v>
      </c>
      <c r="J1251" s="145">
        <f t="shared" ref="J1251:J1270" si="210">I1251/H1251</f>
        <v>0</v>
      </c>
      <c r="K1251" s="144">
        <f t="shared" si="205"/>
        <v>789</v>
      </c>
      <c r="L1251" s="144">
        <f t="shared" si="205"/>
        <v>1</v>
      </c>
      <c r="M1251" s="145">
        <f t="shared" si="204"/>
        <v>1.2674271229404308E-3</v>
      </c>
      <c r="N1251">
        <f t="shared" si="206"/>
        <v>0</v>
      </c>
      <c r="O1251">
        <f t="shared" si="207"/>
        <v>0</v>
      </c>
    </row>
    <row r="1252" spans="1:15" x14ac:dyDescent="0.2">
      <c r="A1252" s="144" t="s">
        <v>49</v>
      </c>
      <c r="B1252" s="144" t="s">
        <v>137</v>
      </c>
      <c r="C1252" s="144" t="s">
        <v>41</v>
      </c>
      <c r="D1252" s="144" t="s">
        <v>1327</v>
      </c>
      <c r="E1252" s="144">
        <v>1204</v>
      </c>
      <c r="F1252" s="144">
        <v>1</v>
      </c>
      <c r="G1252" s="145">
        <f t="shared" si="203"/>
        <v>8.3056478405315617E-4</v>
      </c>
      <c r="H1252" s="144">
        <v>391</v>
      </c>
      <c r="I1252" s="144">
        <v>1</v>
      </c>
      <c r="J1252" s="145">
        <f t="shared" si="210"/>
        <v>2.5575447570332483E-3</v>
      </c>
      <c r="K1252" s="144">
        <f t="shared" si="205"/>
        <v>1595</v>
      </c>
      <c r="L1252" s="144">
        <f t="shared" si="205"/>
        <v>2</v>
      </c>
      <c r="M1252" s="145">
        <f t="shared" si="204"/>
        <v>1.2539184952978057E-3</v>
      </c>
      <c r="N1252">
        <f t="shared" si="206"/>
        <v>0</v>
      </c>
      <c r="O1252">
        <f t="shared" si="207"/>
        <v>0</v>
      </c>
    </row>
    <row r="1253" spans="1:15" x14ac:dyDescent="0.2">
      <c r="A1253" s="144" t="s">
        <v>6</v>
      </c>
      <c r="B1253" s="144" t="s">
        <v>125</v>
      </c>
      <c r="C1253" s="144" t="s">
        <v>37</v>
      </c>
      <c r="D1253" s="144" t="s">
        <v>1328</v>
      </c>
      <c r="E1253" s="144">
        <v>587</v>
      </c>
      <c r="F1253" s="144">
        <v>0</v>
      </c>
      <c r="G1253" s="145">
        <f t="shared" si="203"/>
        <v>0</v>
      </c>
      <c r="H1253" s="144">
        <v>214</v>
      </c>
      <c r="I1253" s="144">
        <v>1</v>
      </c>
      <c r="J1253" s="145">
        <f t="shared" si="210"/>
        <v>4.6728971962616819E-3</v>
      </c>
      <c r="K1253" s="144">
        <f t="shared" si="205"/>
        <v>801</v>
      </c>
      <c r="L1253" s="144">
        <f t="shared" si="205"/>
        <v>1</v>
      </c>
      <c r="M1253" s="145">
        <f t="shared" si="204"/>
        <v>1.2484394506866417E-3</v>
      </c>
      <c r="N1253">
        <f t="shared" si="206"/>
        <v>0</v>
      </c>
      <c r="O1253">
        <f t="shared" si="207"/>
        <v>0</v>
      </c>
    </row>
    <row r="1254" spans="1:15" x14ac:dyDescent="0.2">
      <c r="A1254" s="144" t="s">
        <v>65</v>
      </c>
      <c r="B1254" s="144" t="s">
        <v>137</v>
      </c>
      <c r="C1254" s="144" t="s">
        <v>71</v>
      </c>
      <c r="D1254" s="144" t="s">
        <v>1329</v>
      </c>
      <c r="E1254" s="144">
        <v>563</v>
      </c>
      <c r="F1254" s="144">
        <v>0</v>
      </c>
      <c r="G1254" s="145">
        <f t="shared" si="203"/>
        <v>0</v>
      </c>
      <c r="H1254" s="144">
        <v>242</v>
      </c>
      <c r="I1254" s="144">
        <v>1</v>
      </c>
      <c r="J1254" s="145">
        <f t="shared" si="210"/>
        <v>4.1322314049586778E-3</v>
      </c>
      <c r="K1254" s="144">
        <f t="shared" si="205"/>
        <v>805</v>
      </c>
      <c r="L1254" s="144">
        <f t="shared" si="205"/>
        <v>1</v>
      </c>
      <c r="M1254" s="145">
        <f t="shared" si="204"/>
        <v>1.2422360248447205E-3</v>
      </c>
      <c r="N1254">
        <f t="shared" si="206"/>
        <v>0</v>
      </c>
      <c r="O1254">
        <f t="shared" si="207"/>
        <v>0</v>
      </c>
    </row>
    <row r="1255" spans="1:15" x14ac:dyDescent="0.2">
      <c r="A1255" s="144" t="s">
        <v>76</v>
      </c>
      <c r="B1255" s="144" t="s">
        <v>130</v>
      </c>
      <c r="C1255" s="144" t="s">
        <v>61</v>
      </c>
      <c r="D1255" s="144" t="s">
        <v>1330</v>
      </c>
      <c r="E1255" s="144">
        <v>616</v>
      </c>
      <c r="F1255" s="144">
        <v>0</v>
      </c>
      <c r="G1255" s="145">
        <f t="shared" si="203"/>
        <v>0</v>
      </c>
      <c r="H1255" s="144">
        <v>197</v>
      </c>
      <c r="I1255" s="144">
        <v>1</v>
      </c>
      <c r="J1255" s="145">
        <f t="shared" si="210"/>
        <v>5.076142131979695E-3</v>
      </c>
      <c r="K1255" s="144">
        <f t="shared" si="205"/>
        <v>813</v>
      </c>
      <c r="L1255" s="144">
        <f t="shared" si="205"/>
        <v>1</v>
      </c>
      <c r="M1255" s="145">
        <f t="shared" si="204"/>
        <v>1.2300123001230013E-3</v>
      </c>
      <c r="N1255">
        <f t="shared" si="206"/>
        <v>0</v>
      </c>
      <c r="O1255">
        <f t="shared" si="207"/>
        <v>0</v>
      </c>
    </row>
    <row r="1256" spans="1:15" x14ac:dyDescent="0.2">
      <c r="A1256" s="144" t="s">
        <v>65</v>
      </c>
      <c r="B1256" s="144" t="s">
        <v>137</v>
      </c>
      <c r="C1256" s="144" t="s">
        <v>73</v>
      </c>
      <c r="D1256" s="144" t="s">
        <v>1331</v>
      </c>
      <c r="E1256" s="144">
        <v>611</v>
      </c>
      <c r="F1256" s="144">
        <v>1</v>
      </c>
      <c r="G1256" s="145">
        <f t="shared" si="203"/>
        <v>1.6366612111292963E-3</v>
      </c>
      <c r="H1256" s="144">
        <v>235</v>
      </c>
      <c r="I1256" s="144">
        <v>0</v>
      </c>
      <c r="J1256" s="145">
        <f t="shared" si="210"/>
        <v>0</v>
      </c>
      <c r="K1256" s="144">
        <f t="shared" si="205"/>
        <v>846</v>
      </c>
      <c r="L1256" s="144">
        <f t="shared" si="205"/>
        <v>1</v>
      </c>
      <c r="M1256" s="145">
        <f t="shared" si="204"/>
        <v>1.1820330969267139E-3</v>
      </c>
      <c r="N1256">
        <f t="shared" si="206"/>
        <v>0</v>
      </c>
      <c r="O1256">
        <f t="shared" si="207"/>
        <v>0</v>
      </c>
    </row>
    <row r="1257" spans="1:15" x14ac:dyDescent="0.2">
      <c r="A1257" s="144" t="s">
        <v>36</v>
      </c>
      <c r="B1257" s="144" t="s">
        <v>214</v>
      </c>
      <c r="C1257" s="144" t="s">
        <v>48</v>
      </c>
      <c r="D1257" s="144" t="s">
        <v>1332</v>
      </c>
      <c r="E1257" s="144">
        <v>575</v>
      </c>
      <c r="F1257" s="144">
        <v>1</v>
      </c>
      <c r="G1257" s="145">
        <f t="shared" si="203"/>
        <v>1.7391304347826088E-3</v>
      </c>
      <c r="H1257" s="144">
        <v>276</v>
      </c>
      <c r="I1257" s="144">
        <v>0</v>
      </c>
      <c r="J1257" s="145">
        <f t="shared" si="210"/>
        <v>0</v>
      </c>
      <c r="K1257" s="144">
        <f t="shared" si="205"/>
        <v>851</v>
      </c>
      <c r="L1257" s="144">
        <f t="shared" si="205"/>
        <v>1</v>
      </c>
      <c r="M1257" s="145">
        <f t="shared" si="204"/>
        <v>1.1750881316098707E-3</v>
      </c>
      <c r="N1257">
        <f t="shared" si="206"/>
        <v>0</v>
      </c>
      <c r="O1257">
        <f t="shared" si="207"/>
        <v>0</v>
      </c>
    </row>
    <row r="1258" spans="1:15" x14ac:dyDescent="0.2">
      <c r="A1258" s="144" t="s">
        <v>40</v>
      </c>
      <c r="B1258" s="144" t="s">
        <v>127</v>
      </c>
      <c r="C1258" s="144" t="s">
        <v>46</v>
      </c>
      <c r="D1258" s="144" t="s">
        <v>1187</v>
      </c>
      <c r="E1258" s="144">
        <v>483</v>
      </c>
      <c r="F1258" s="144">
        <v>1</v>
      </c>
      <c r="G1258" s="145">
        <f t="shared" si="203"/>
        <v>2.070393374741201E-3</v>
      </c>
      <c r="H1258" s="144">
        <v>374</v>
      </c>
      <c r="I1258" s="144">
        <v>0</v>
      </c>
      <c r="J1258" s="145">
        <f t="shared" si="210"/>
        <v>0</v>
      </c>
      <c r="K1258" s="144">
        <f t="shared" si="205"/>
        <v>857</v>
      </c>
      <c r="L1258" s="144">
        <f t="shared" si="205"/>
        <v>1</v>
      </c>
      <c r="M1258" s="145">
        <f t="shared" si="204"/>
        <v>1.1668611435239206E-3</v>
      </c>
      <c r="N1258">
        <f t="shared" si="206"/>
        <v>0</v>
      </c>
      <c r="O1258">
        <f t="shared" si="207"/>
        <v>0</v>
      </c>
    </row>
    <row r="1259" spans="1:15" x14ac:dyDescent="0.2">
      <c r="A1259" s="144" t="s">
        <v>6</v>
      </c>
      <c r="B1259" s="144" t="s">
        <v>125</v>
      </c>
      <c r="C1259" s="144" t="s">
        <v>37</v>
      </c>
      <c r="D1259" s="144" t="s">
        <v>1333</v>
      </c>
      <c r="E1259" s="144">
        <v>522</v>
      </c>
      <c r="F1259" s="144">
        <v>1</v>
      </c>
      <c r="G1259" s="145">
        <f t="shared" si="203"/>
        <v>1.9157088122605363E-3</v>
      </c>
      <c r="H1259" s="144">
        <v>344</v>
      </c>
      <c r="I1259" s="144">
        <v>0</v>
      </c>
      <c r="J1259" s="145">
        <f t="shared" si="210"/>
        <v>0</v>
      </c>
      <c r="K1259" s="144">
        <f t="shared" si="205"/>
        <v>866</v>
      </c>
      <c r="L1259" s="144">
        <f t="shared" si="205"/>
        <v>1</v>
      </c>
      <c r="M1259" s="145">
        <f t="shared" si="204"/>
        <v>1.1547344110854503E-3</v>
      </c>
      <c r="N1259">
        <f t="shared" si="206"/>
        <v>0</v>
      </c>
      <c r="O1259">
        <f t="shared" si="207"/>
        <v>0</v>
      </c>
    </row>
    <row r="1260" spans="1:15" x14ac:dyDescent="0.2">
      <c r="A1260" s="144" t="s">
        <v>84</v>
      </c>
      <c r="B1260" s="144" t="s">
        <v>178</v>
      </c>
      <c r="C1260" s="144" t="s">
        <v>179</v>
      </c>
      <c r="D1260" s="144" t="s">
        <v>1334</v>
      </c>
      <c r="E1260" s="144">
        <v>610</v>
      </c>
      <c r="F1260" s="144">
        <v>0</v>
      </c>
      <c r="G1260" s="145">
        <f t="shared" si="203"/>
        <v>0</v>
      </c>
      <c r="H1260" s="144">
        <v>279</v>
      </c>
      <c r="I1260" s="144">
        <v>1</v>
      </c>
      <c r="J1260" s="145">
        <f t="shared" si="210"/>
        <v>3.5842293906810036E-3</v>
      </c>
      <c r="K1260" s="144">
        <f t="shared" si="205"/>
        <v>889</v>
      </c>
      <c r="L1260" s="144">
        <f t="shared" si="205"/>
        <v>1</v>
      </c>
      <c r="M1260" s="145">
        <f t="shared" si="204"/>
        <v>1.1248593925759281E-3</v>
      </c>
      <c r="N1260">
        <f t="shared" si="206"/>
        <v>0</v>
      </c>
      <c r="O1260">
        <f t="shared" si="207"/>
        <v>0</v>
      </c>
    </row>
    <row r="1261" spans="1:15" x14ac:dyDescent="0.2">
      <c r="A1261" s="144" t="s">
        <v>36</v>
      </c>
      <c r="B1261" s="144" t="s">
        <v>214</v>
      </c>
      <c r="C1261" s="144" t="s">
        <v>36</v>
      </c>
      <c r="D1261" s="144" t="s">
        <v>1335</v>
      </c>
      <c r="E1261" s="144">
        <v>1168</v>
      </c>
      <c r="F1261" s="144">
        <v>0</v>
      </c>
      <c r="G1261" s="145">
        <f t="shared" si="203"/>
        <v>0</v>
      </c>
      <c r="H1261" s="144">
        <v>705</v>
      </c>
      <c r="I1261" s="144">
        <v>2</v>
      </c>
      <c r="J1261" s="145">
        <f t="shared" si="210"/>
        <v>2.8368794326241137E-3</v>
      </c>
      <c r="K1261" s="144">
        <f t="shared" si="205"/>
        <v>1873</v>
      </c>
      <c r="L1261" s="144">
        <f t="shared" si="205"/>
        <v>2</v>
      </c>
      <c r="M1261" s="145">
        <f t="shared" si="204"/>
        <v>1.0678056593699946E-3</v>
      </c>
      <c r="N1261">
        <f t="shared" si="206"/>
        <v>0</v>
      </c>
      <c r="O1261">
        <f t="shared" si="207"/>
        <v>0</v>
      </c>
    </row>
    <row r="1262" spans="1:15" x14ac:dyDescent="0.2">
      <c r="A1262" s="144" t="s">
        <v>20</v>
      </c>
      <c r="B1262" s="144" t="s">
        <v>178</v>
      </c>
      <c r="C1262" s="144" t="s">
        <v>42</v>
      </c>
      <c r="D1262" s="144" t="s">
        <v>1336</v>
      </c>
      <c r="E1262" s="144">
        <v>652</v>
      </c>
      <c r="F1262" s="144">
        <v>1</v>
      </c>
      <c r="G1262" s="145">
        <f t="shared" si="203"/>
        <v>1.5337423312883436E-3</v>
      </c>
      <c r="H1262" s="144">
        <v>342</v>
      </c>
      <c r="I1262" s="144">
        <v>0</v>
      </c>
      <c r="J1262" s="145">
        <f t="shared" si="210"/>
        <v>0</v>
      </c>
      <c r="K1262" s="144">
        <f t="shared" si="205"/>
        <v>994</v>
      </c>
      <c r="L1262" s="144">
        <f t="shared" si="205"/>
        <v>1</v>
      </c>
      <c r="M1262" s="145">
        <f t="shared" si="204"/>
        <v>1.006036217303823E-3</v>
      </c>
      <c r="N1262">
        <f t="shared" si="206"/>
        <v>0</v>
      </c>
      <c r="O1262">
        <f t="shared" si="207"/>
        <v>0</v>
      </c>
    </row>
    <row r="1263" spans="1:15" x14ac:dyDescent="0.2">
      <c r="A1263" s="144" t="s">
        <v>36</v>
      </c>
      <c r="B1263" s="144" t="s">
        <v>214</v>
      </c>
      <c r="C1263" s="144" t="s">
        <v>36</v>
      </c>
      <c r="D1263" s="144" t="s">
        <v>1337</v>
      </c>
      <c r="E1263" s="144">
        <v>627</v>
      </c>
      <c r="F1263" s="144">
        <v>1</v>
      </c>
      <c r="G1263" s="145">
        <f t="shared" si="203"/>
        <v>1.594896331738437E-3</v>
      </c>
      <c r="H1263" s="144">
        <v>388</v>
      </c>
      <c r="I1263" s="144">
        <v>0</v>
      </c>
      <c r="J1263" s="145">
        <f t="shared" si="210"/>
        <v>0</v>
      </c>
      <c r="K1263" s="144">
        <f t="shared" si="205"/>
        <v>1015</v>
      </c>
      <c r="L1263" s="144">
        <f t="shared" si="205"/>
        <v>1</v>
      </c>
      <c r="M1263" s="145">
        <f t="shared" si="204"/>
        <v>9.8522167487684722E-4</v>
      </c>
      <c r="N1263">
        <f t="shared" si="206"/>
        <v>0</v>
      </c>
      <c r="O1263">
        <f t="shared" si="207"/>
        <v>0</v>
      </c>
    </row>
    <row r="1264" spans="1:15" x14ac:dyDescent="0.2">
      <c r="A1264" s="144" t="s">
        <v>53</v>
      </c>
      <c r="B1264" s="144" t="s">
        <v>130</v>
      </c>
      <c r="C1264" s="144" t="s">
        <v>53</v>
      </c>
      <c r="D1264" s="144" t="s">
        <v>1338</v>
      </c>
      <c r="E1264" s="144">
        <v>711</v>
      </c>
      <c r="F1264" s="144">
        <v>0</v>
      </c>
      <c r="G1264" s="145">
        <f t="shared" si="203"/>
        <v>0</v>
      </c>
      <c r="H1264" s="144">
        <v>315</v>
      </c>
      <c r="I1264" s="144">
        <v>1</v>
      </c>
      <c r="J1264" s="145">
        <f t="shared" si="210"/>
        <v>3.1746031746031746E-3</v>
      </c>
      <c r="K1264" s="144">
        <f t="shared" si="205"/>
        <v>1026</v>
      </c>
      <c r="L1264" s="144">
        <f t="shared" si="205"/>
        <v>1</v>
      </c>
      <c r="M1264" s="145">
        <f t="shared" si="204"/>
        <v>9.7465886939571145E-4</v>
      </c>
      <c r="N1264">
        <f t="shared" si="206"/>
        <v>0</v>
      </c>
      <c r="O1264">
        <f t="shared" si="207"/>
        <v>0</v>
      </c>
    </row>
    <row r="1265" spans="1:15" x14ac:dyDescent="0.2">
      <c r="A1265" s="144" t="s">
        <v>20</v>
      </c>
      <c r="B1265" s="144" t="s">
        <v>178</v>
      </c>
      <c r="C1265" s="144" t="s">
        <v>42</v>
      </c>
      <c r="D1265" s="144" t="s">
        <v>1339</v>
      </c>
      <c r="E1265" s="144">
        <v>761</v>
      </c>
      <c r="F1265" s="144">
        <v>1</v>
      </c>
      <c r="G1265" s="145">
        <f t="shared" si="203"/>
        <v>1.3140604467805519E-3</v>
      </c>
      <c r="H1265" s="144">
        <v>296</v>
      </c>
      <c r="I1265" s="144">
        <v>0</v>
      </c>
      <c r="J1265" s="145">
        <f t="shared" si="210"/>
        <v>0</v>
      </c>
      <c r="K1265" s="144">
        <f t="shared" si="205"/>
        <v>1057</v>
      </c>
      <c r="L1265" s="144">
        <f t="shared" si="205"/>
        <v>1</v>
      </c>
      <c r="M1265" s="145">
        <f t="shared" si="204"/>
        <v>9.4607379375591296E-4</v>
      </c>
      <c r="N1265">
        <f t="shared" si="206"/>
        <v>0</v>
      </c>
      <c r="O1265">
        <f t="shared" si="207"/>
        <v>0</v>
      </c>
    </row>
    <row r="1266" spans="1:15" x14ac:dyDescent="0.2">
      <c r="A1266" s="144" t="s">
        <v>84</v>
      </c>
      <c r="B1266" s="144" t="s">
        <v>178</v>
      </c>
      <c r="C1266" s="144" t="s">
        <v>179</v>
      </c>
      <c r="D1266" s="144" t="s">
        <v>1340</v>
      </c>
      <c r="E1266" s="144">
        <v>780</v>
      </c>
      <c r="F1266" s="144">
        <v>1</v>
      </c>
      <c r="G1266" s="145">
        <f t="shared" si="203"/>
        <v>1.2820512820512821E-3</v>
      </c>
      <c r="H1266" s="144">
        <v>324</v>
      </c>
      <c r="I1266" s="144">
        <v>0</v>
      </c>
      <c r="J1266" s="145">
        <f t="shared" si="210"/>
        <v>0</v>
      </c>
      <c r="K1266" s="144">
        <f t="shared" si="205"/>
        <v>1104</v>
      </c>
      <c r="L1266" s="144">
        <f t="shared" si="205"/>
        <v>1</v>
      </c>
      <c r="M1266" s="145">
        <f t="shared" si="204"/>
        <v>9.0579710144927537E-4</v>
      </c>
      <c r="N1266">
        <f t="shared" si="206"/>
        <v>0</v>
      </c>
      <c r="O1266">
        <f t="shared" si="207"/>
        <v>0</v>
      </c>
    </row>
    <row r="1267" spans="1:15" x14ac:dyDescent="0.2">
      <c r="A1267" s="144" t="s">
        <v>36</v>
      </c>
      <c r="B1267" s="144" t="s">
        <v>214</v>
      </c>
      <c r="C1267" s="144" t="s">
        <v>48</v>
      </c>
      <c r="D1267" s="144" t="s">
        <v>1341</v>
      </c>
      <c r="E1267" s="144">
        <v>918</v>
      </c>
      <c r="F1267" s="144">
        <v>1</v>
      </c>
      <c r="G1267" s="145">
        <f t="shared" si="203"/>
        <v>1.0893246187363835E-3</v>
      </c>
      <c r="H1267" s="144">
        <v>205</v>
      </c>
      <c r="I1267" s="144">
        <v>0</v>
      </c>
      <c r="J1267" s="145">
        <f t="shared" si="210"/>
        <v>0</v>
      </c>
      <c r="K1267" s="144">
        <f t="shared" si="205"/>
        <v>1123</v>
      </c>
      <c r="L1267" s="144">
        <f t="shared" si="205"/>
        <v>1</v>
      </c>
      <c r="M1267" s="145">
        <f t="shared" si="204"/>
        <v>8.9047195013357077E-4</v>
      </c>
      <c r="N1267">
        <f t="shared" si="206"/>
        <v>0</v>
      </c>
      <c r="O1267">
        <f t="shared" si="207"/>
        <v>0</v>
      </c>
    </row>
    <row r="1268" spans="1:15" x14ac:dyDescent="0.2">
      <c r="A1268" s="144" t="s">
        <v>6</v>
      </c>
      <c r="B1268" s="144" t="s">
        <v>125</v>
      </c>
      <c r="C1268" s="144" t="s">
        <v>37</v>
      </c>
      <c r="D1268" s="144" t="s">
        <v>1342</v>
      </c>
      <c r="E1268" s="144">
        <v>923</v>
      </c>
      <c r="F1268" s="144">
        <v>1</v>
      </c>
      <c r="G1268" s="145">
        <f t="shared" si="203"/>
        <v>1.0834236186348862E-3</v>
      </c>
      <c r="H1268" s="144">
        <v>362</v>
      </c>
      <c r="I1268" s="144">
        <v>0</v>
      </c>
      <c r="J1268" s="145">
        <f t="shared" si="210"/>
        <v>0</v>
      </c>
      <c r="K1268" s="144">
        <f t="shared" si="205"/>
        <v>1285</v>
      </c>
      <c r="L1268" s="144">
        <f t="shared" si="205"/>
        <v>1</v>
      </c>
      <c r="M1268" s="145">
        <f t="shared" si="204"/>
        <v>7.7821011673151756E-4</v>
      </c>
      <c r="N1268">
        <f t="shared" si="206"/>
        <v>0</v>
      </c>
      <c r="O1268">
        <f t="shared" si="207"/>
        <v>0</v>
      </c>
    </row>
    <row r="1269" spans="1:15" x14ac:dyDescent="0.2">
      <c r="A1269" s="144" t="s">
        <v>40</v>
      </c>
      <c r="B1269" s="144" t="s">
        <v>127</v>
      </c>
      <c r="C1269" s="144" t="s">
        <v>46</v>
      </c>
      <c r="D1269" s="144" t="s">
        <v>1343</v>
      </c>
      <c r="E1269" s="144">
        <v>1040</v>
      </c>
      <c r="F1269" s="144">
        <v>1</v>
      </c>
      <c r="G1269" s="145">
        <f t="shared" si="203"/>
        <v>9.6153846153846159E-4</v>
      </c>
      <c r="H1269" s="144">
        <v>451</v>
      </c>
      <c r="I1269" s="144">
        <v>0</v>
      </c>
      <c r="J1269" s="145">
        <f t="shared" si="210"/>
        <v>0</v>
      </c>
      <c r="K1269" s="144">
        <f t="shared" si="205"/>
        <v>1491</v>
      </c>
      <c r="L1269" s="144">
        <f t="shared" si="205"/>
        <v>1</v>
      </c>
      <c r="M1269" s="145">
        <f t="shared" si="204"/>
        <v>6.7069081153588194E-4</v>
      </c>
      <c r="N1269">
        <f t="shared" si="206"/>
        <v>0</v>
      </c>
      <c r="O1269">
        <f t="shared" si="207"/>
        <v>0</v>
      </c>
    </row>
    <row r="1270" spans="1:15" x14ac:dyDescent="0.2">
      <c r="A1270" s="144" t="s">
        <v>84</v>
      </c>
      <c r="B1270" s="144" t="s">
        <v>178</v>
      </c>
      <c r="C1270" s="144" t="s">
        <v>179</v>
      </c>
      <c r="D1270" s="144" t="s">
        <v>1344</v>
      </c>
      <c r="E1270" s="144">
        <v>1370</v>
      </c>
      <c r="F1270" s="144">
        <v>1</v>
      </c>
      <c r="G1270" s="145">
        <f t="shared" si="203"/>
        <v>7.2992700729927003E-4</v>
      </c>
      <c r="H1270" s="144">
        <v>715</v>
      </c>
      <c r="I1270" s="144">
        <v>0</v>
      </c>
      <c r="J1270" s="145">
        <f t="shared" si="210"/>
        <v>0</v>
      </c>
      <c r="K1270" s="144">
        <f t="shared" si="205"/>
        <v>2085</v>
      </c>
      <c r="L1270" s="144">
        <f t="shared" si="205"/>
        <v>1</v>
      </c>
      <c r="M1270" s="145">
        <f t="shared" si="204"/>
        <v>4.7961630695443646E-4</v>
      </c>
      <c r="N1270">
        <f t="shared" si="206"/>
        <v>0</v>
      </c>
      <c r="O1270">
        <f t="shared" si="207"/>
        <v>0</v>
      </c>
    </row>
    <row r="1271" spans="1:15" x14ac:dyDescent="0.2">
      <c r="A1271" s="144" t="s">
        <v>36</v>
      </c>
      <c r="B1271" s="144" t="s">
        <v>214</v>
      </c>
      <c r="C1271" s="144" t="s">
        <v>48</v>
      </c>
      <c r="D1271" s="144" t="s">
        <v>1345</v>
      </c>
      <c r="E1271" s="144">
        <v>335</v>
      </c>
      <c r="F1271" s="144">
        <v>0</v>
      </c>
      <c r="G1271" s="145">
        <f t="shared" si="203"/>
        <v>0</v>
      </c>
      <c r="H1271" s="144">
        <v>0</v>
      </c>
      <c r="I1271" s="144">
        <v>0</v>
      </c>
      <c r="J1271" s="145">
        <v>0</v>
      </c>
      <c r="K1271" s="144">
        <f t="shared" si="205"/>
        <v>335</v>
      </c>
      <c r="L1271" s="144">
        <f t="shared" si="205"/>
        <v>0</v>
      </c>
      <c r="M1271" s="145">
        <f t="shared" si="204"/>
        <v>0</v>
      </c>
      <c r="N1271">
        <f t="shared" si="206"/>
        <v>0</v>
      </c>
      <c r="O1271">
        <f t="shared" si="207"/>
        <v>0</v>
      </c>
    </row>
    <row r="1272" spans="1:15" x14ac:dyDescent="0.2">
      <c r="A1272" s="144" t="s">
        <v>36</v>
      </c>
      <c r="B1272" s="144" t="s">
        <v>214</v>
      </c>
      <c r="C1272" s="144" t="s">
        <v>48</v>
      </c>
      <c r="D1272" s="144" t="s">
        <v>1346</v>
      </c>
      <c r="E1272" s="144">
        <v>0</v>
      </c>
      <c r="F1272" s="144">
        <v>0</v>
      </c>
      <c r="G1272" s="145">
        <v>0</v>
      </c>
      <c r="H1272" s="144">
        <v>228</v>
      </c>
      <c r="I1272" s="144">
        <v>0</v>
      </c>
      <c r="J1272" s="145">
        <f>I1272/H1272</f>
        <v>0</v>
      </c>
      <c r="K1272" s="144">
        <f t="shared" si="205"/>
        <v>228</v>
      </c>
      <c r="L1272" s="144">
        <f t="shared" si="205"/>
        <v>0</v>
      </c>
      <c r="M1272" s="145">
        <f t="shared" si="204"/>
        <v>0</v>
      </c>
      <c r="N1272">
        <f t="shared" si="206"/>
        <v>0</v>
      </c>
      <c r="O1272">
        <f t="shared" si="207"/>
        <v>0</v>
      </c>
    </row>
    <row r="1273" spans="1:15" x14ac:dyDescent="0.2">
      <c r="A1273" s="144" t="s">
        <v>36</v>
      </c>
      <c r="B1273" s="144" t="s">
        <v>214</v>
      </c>
      <c r="C1273" s="144" t="s">
        <v>48</v>
      </c>
      <c r="D1273" s="144" t="s">
        <v>1347</v>
      </c>
      <c r="E1273" s="144">
        <v>450</v>
      </c>
      <c r="F1273" s="144">
        <v>0</v>
      </c>
      <c r="G1273" s="145">
        <f>F1273/E1273</f>
        <v>0</v>
      </c>
      <c r="H1273" s="144">
        <v>136</v>
      </c>
      <c r="I1273" s="144">
        <v>0</v>
      </c>
      <c r="J1273" s="145">
        <f>I1273/H1273</f>
        <v>0</v>
      </c>
      <c r="K1273" s="144">
        <f t="shared" si="205"/>
        <v>586</v>
      </c>
      <c r="L1273" s="144">
        <f t="shared" si="205"/>
        <v>0</v>
      </c>
      <c r="M1273" s="145">
        <f t="shared" si="204"/>
        <v>0</v>
      </c>
      <c r="N1273">
        <f t="shared" si="206"/>
        <v>0</v>
      </c>
      <c r="O1273">
        <f t="shared" si="207"/>
        <v>0</v>
      </c>
    </row>
    <row r="1274" spans="1:15" x14ac:dyDescent="0.2">
      <c r="A1274" s="144" t="s">
        <v>36</v>
      </c>
      <c r="B1274" s="144" t="s">
        <v>214</v>
      </c>
      <c r="C1274" s="144" t="s">
        <v>48</v>
      </c>
      <c r="D1274" s="144" t="s">
        <v>1348</v>
      </c>
      <c r="E1274" s="144">
        <v>373</v>
      </c>
      <c r="F1274" s="144">
        <v>0</v>
      </c>
      <c r="G1274" s="145">
        <f>F1274/E1274</f>
        <v>0</v>
      </c>
      <c r="H1274" s="144">
        <v>191</v>
      </c>
      <c r="I1274" s="144">
        <v>0</v>
      </c>
      <c r="J1274" s="145">
        <f>I1274/H1274</f>
        <v>0</v>
      </c>
      <c r="K1274" s="144">
        <f t="shared" si="205"/>
        <v>564</v>
      </c>
      <c r="L1274" s="144">
        <f t="shared" si="205"/>
        <v>0</v>
      </c>
      <c r="M1274" s="145">
        <f t="shared" si="204"/>
        <v>0</v>
      </c>
      <c r="N1274">
        <f t="shared" si="206"/>
        <v>0</v>
      </c>
      <c r="O1274">
        <f t="shared" si="207"/>
        <v>0</v>
      </c>
    </row>
    <row r="1275" spans="1:15" x14ac:dyDescent="0.2">
      <c r="A1275" s="144" t="s">
        <v>36</v>
      </c>
      <c r="B1275" s="144" t="s">
        <v>214</v>
      </c>
      <c r="C1275" s="144" t="s">
        <v>48</v>
      </c>
      <c r="D1275" s="144" t="s">
        <v>1349</v>
      </c>
      <c r="E1275" s="144">
        <v>0</v>
      </c>
      <c r="F1275" s="144">
        <v>0</v>
      </c>
      <c r="G1275" s="145">
        <v>0</v>
      </c>
      <c r="H1275" s="144">
        <v>270</v>
      </c>
      <c r="I1275" s="144">
        <v>0</v>
      </c>
      <c r="J1275" s="145">
        <f>I1275/H1275</f>
        <v>0</v>
      </c>
      <c r="K1275" s="144">
        <f t="shared" si="205"/>
        <v>270</v>
      </c>
      <c r="L1275" s="144">
        <f t="shared" si="205"/>
        <v>0</v>
      </c>
      <c r="M1275" s="145">
        <f t="shared" si="204"/>
        <v>0</v>
      </c>
      <c r="N1275">
        <f t="shared" si="206"/>
        <v>0</v>
      </c>
      <c r="O1275">
        <f t="shared" si="207"/>
        <v>0</v>
      </c>
    </row>
    <row r="1276" spans="1:15" x14ac:dyDescent="0.2">
      <c r="A1276" s="144" t="s">
        <v>36</v>
      </c>
      <c r="B1276" s="144" t="s">
        <v>214</v>
      </c>
      <c r="C1276" s="144" t="s">
        <v>48</v>
      </c>
      <c r="D1276" s="144" t="s">
        <v>1350</v>
      </c>
      <c r="E1276" s="144">
        <v>113</v>
      </c>
      <c r="F1276" s="144">
        <v>0</v>
      </c>
      <c r="G1276" s="145">
        <f t="shared" ref="G1276:G1284" si="211">F1276/E1276</f>
        <v>0</v>
      </c>
      <c r="H1276" s="144">
        <v>0</v>
      </c>
      <c r="I1276" s="144">
        <v>0</v>
      </c>
      <c r="J1276" s="145">
        <v>0</v>
      </c>
      <c r="K1276" s="144">
        <f t="shared" si="205"/>
        <v>113</v>
      </c>
      <c r="L1276" s="144">
        <f t="shared" si="205"/>
        <v>0</v>
      </c>
      <c r="M1276" s="145">
        <f t="shared" si="204"/>
        <v>0</v>
      </c>
      <c r="N1276">
        <f t="shared" si="206"/>
        <v>0</v>
      </c>
      <c r="O1276">
        <f t="shared" si="207"/>
        <v>0</v>
      </c>
    </row>
    <row r="1277" spans="1:15" x14ac:dyDescent="0.2">
      <c r="A1277" s="144" t="s">
        <v>36</v>
      </c>
      <c r="B1277" s="144" t="s">
        <v>214</v>
      </c>
      <c r="C1277" s="144" t="s">
        <v>48</v>
      </c>
      <c r="D1277" s="144" t="s">
        <v>1351</v>
      </c>
      <c r="E1277" s="144">
        <v>193</v>
      </c>
      <c r="F1277" s="144">
        <v>0</v>
      </c>
      <c r="G1277" s="145">
        <f t="shared" si="211"/>
        <v>0</v>
      </c>
      <c r="H1277" s="144">
        <v>0</v>
      </c>
      <c r="I1277" s="144">
        <v>0</v>
      </c>
      <c r="J1277" s="145">
        <v>0</v>
      </c>
      <c r="K1277" s="144">
        <f t="shared" si="205"/>
        <v>193</v>
      </c>
      <c r="L1277" s="144">
        <f t="shared" si="205"/>
        <v>0</v>
      </c>
      <c r="M1277" s="145">
        <f t="shared" si="204"/>
        <v>0</v>
      </c>
      <c r="N1277">
        <f t="shared" si="206"/>
        <v>0</v>
      </c>
      <c r="O1277">
        <f t="shared" si="207"/>
        <v>0</v>
      </c>
    </row>
    <row r="1278" spans="1:15" x14ac:dyDescent="0.2">
      <c r="A1278" s="144" t="s">
        <v>36</v>
      </c>
      <c r="B1278" s="144" t="s">
        <v>214</v>
      </c>
      <c r="C1278" s="144" t="s">
        <v>48</v>
      </c>
      <c r="D1278" s="144" t="s">
        <v>1352</v>
      </c>
      <c r="E1278" s="144">
        <v>470</v>
      </c>
      <c r="F1278" s="144">
        <v>0</v>
      </c>
      <c r="G1278" s="145">
        <f t="shared" si="211"/>
        <v>0</v>
      </c>
      <c r="H1278" s="144">
        <v>280</v>
      </c>
      <c r="I1278" s="144">
        <v>0</v>
      </c>
      <c r="J1278" s="145">
        <f>I1278/H1278</f>
        <v>0</v>
      </c>
      <c r="K1278" s="144">
        <f t="shared" si="205"/>
        <v>750</v>
      </c>
      <c r="L1278" s="144">
        <f t="shared" si="205"/>
        <v>0</v>
      </c>
      <c r="M1278" s="145">
        <f t="shared" si="204"/>
        <v>0</v>
      </c>
      <c r="N1278">
        <f t="shared" si="206"/>
        <v>0</v>
      </c>
      <c r="O1278">
        <f t="shared" si="207"/>
        <v>0</v>
      </c>
    </row>
    <row r="1279" spans="1:15" x14ac:dyDescent="0.2">
      <c r="A1279" s="144" t="s">
        <v>36</v>
      </c>
      <c r="B1279" s="144" t="s">
        <v>214</v>
      </c>
      <c r="C1279" s="144" t="s">
        <v>48</v>
      </c>
      <c r="D1279" s="144" t="s">
        <v>1353</v>
      </c>
      <c r="E1279" s="144">
        <v>461</v>
      </c>
      <c r="F1279" s="144">
        <v>0</v>
      </c>
      <c r="G1279" s="145">
        <f t="shared" si="211"/>
        <v>0</v>
      </c>
      <c r="H1279" s="144">
        <v>110</v>
      </c>
      <c r="I1279" s="144">
        <v>0</v>
      </c>
      <c r="J1279" s="145">
        <f>I1279/H1279</f>
        <v>0</v>
      </c>
      <c r="K1279" s="144">
        <f t="shared" si="205"/>
        <v>571</v>
      </c>
      <c r="L1279" s="144">
        <f t="shared" si="205"/>
        <v>0</v>
      </c>
      <c r="M1279" s="145">
        <f t="shared" si="204"/>
        <v>0</v>
      </c>
      <c r="N1279">
        <f t="shared" si="206"/>
        <v>0</v>
      </c>
      <c r="O1279">
        <f t="shared" si="207"/>
        <v>0</v>
      </c>
    </row>
    <row r="1280" spans="1:15" x14ac:dyDescent="0.2">
      <c r="A1280" s="144" t="s">
        <v>36</v>
      </c>
      <c r="B1280" s="144" t="s">
        <v>214</v>
      </c>
      <c r="C1280" s="144" t="s">
        <v>48</v>
      </c>
      <c r="D1280" s="144" t="s">
        <v>1354</v>
      </c>
      <c r="E1280" s="144">
        <v>444</v>
      </c>
      <c r="F1280" s="144">
        <v>0</v>
      </c>
      <c r="G1280" s="145">
        <f t="shared" si="211"/>
        <v>0</v>
      </c>
      <c r="H1280" s="144">
        <v>0</v>
      </c>
      <c r="I1280" s="144">
        <v>0</v>
      </c>
      <c r="J1280" s="145">
        <v>0</v>
      </c>
      <c r="K1280" s="144">
        <f t="shared" si="205"/>
        <v>444</v>
      </c>
      <c r="L1280" s="144">
        <f t="shared" si="205"/>
        <v>0</v>
      </c>
      <c r="M1280" s="145">
        <f t="shared" si="204"/>
        <v>0</v>
      </c>
      <c r="N1280">
        <f t="shared" si="206"/>
        <v>0</v>
      </c>
      <c r="O1280">
        <f t="shared" si="207"/>
        <v>0</v>
      </c>
    </row>
    <row r="1281" spans="1:15" x14ac:dyDescent="0.2">
      <c r="A1281" s="144" t="s">
        <v>36</v>
      </c>
      <c r="B1281" s="144" t="s">
        <v>214</v>
      </c>
      <c r="C1281" s="144" t="s">
        <v>52</v>
      </c>
      <c r="D1281" s="144" t="s">
        <v>1355</v>
      </c>
      <c r="E1281" s="144">
        <v>470</v>
      </c>
      <c r="F1281" s="144">
        <v>0</v>
      </c>
      <c r="G1281" s="145">
        <f t="shared" si="211"/>
        <v>0</v>
      </c>
      <c r="H1281" s="144">
        <v>0</v>
      </c>
      <c r="I1281" s="144">
        <v>0</v>
      </c>
      <c r="J1281" s="145">
        <v>0</v>
      </c>
      <c r="K1281" s="144">
        <f t="shared" si="205"/>
        <v>470</v>
      </c>
      <c r="L1281" s="144">
        <f t="shared" si="205"/>
        <v>0</v>
      </c>
      <c r="M1281" s="145">
        <f t="shared" si="204"/>
        <v>0</v>
      </c>
      <c r="N1281">
        <f t="shared" si="206"/>
        <v>0</v>
      </c>
      <c r="O1281">
        <f t="shared" si="207"/>
        <v>0</v>
      </c>
    </row>
    <row r="1282" spans="1:15" x14ac:dyDescent="0.2">
      <c r="A1282" s="144" t="s">
        <v>36</v>
      </c>
      <c r="B1282" s="144" t="s">
        <v>214</v>
      </c>
      <c r="C1282" s="144" t="s">
        <v>52</v>
      </c>
      <c r="D1282" s="144" t="s">
        <v>1356</v>
      </c>
      <c r="E1282" s="144">
        <v>398</v>
      </c>
      <c r="F1282" s="144">
        <v>0</v>
      </c>
      <c r="G1282" s="145">
        <f t="shared" si="211"/>
        <v>0</v>
      </c>
      <c r="H1282" s="144">
        <v>0</v>
      </c>
      <c r="I1282" s="144">
        <v>0</v>
      </c>
      <c r="J1282" s="145">
        <v>0</v>
      </c>
      <c r="K1282" s="144">
        <f t="shared" si="205"/>
        <v>398</v>
      </c>
      <c r="L1282" s="144">
        <f t="shared" si="205"/>
        <v>0</v>
      </c>
      <c r="M1282" s="145">
        <f t="shared" ref="M1282:M1345" si="212">L1282/K1282</f>
        <v>0</v>
      </c>
      <c r="N1282">
        <f t="shared" si="206"/>
        <v>0</v>
      </c>
      <c r="O1282">
        <f t="shared" si="207"/>
        <v>0</v>
      </c>
    </row>
    <row r="1283" spans="1:15" x14ac:dyDescent="0.2">
      <c r="A1283" s="144" t="s">
        <v>36</v>
      </c>
      <c r="B1283" s="144" t="s">
        <v>214</v>
      </c>
      <c r="C1283" s="144" t="s">
        <v>52</v>
      </c>
      <c r="D1283" s="144" t="s">
        <v>1357</v>
      </c>
      <c r="E1283" s="144">
        <v>495</v>
      </c>
      <c r="F1283" s="144">
        <v>0</v>
      </c>
      <c r="G1283" s="145">
        <f t="shared" si="211"/>
        <v>0</v>
      </c>
      <c r="H1283" s="144">
        <v>0</v>
      </c>
      <c r="I1283" s="144">
        <v>0</v>
      </c>
      <c r="J1283" s="145">
        <v>0</v>
      </c>
      <c r="K1283" s="144">
        <f t="shared" ref="K1283:L1346" si="213">E1283+H1283</f>
        <v>495</v>
      </c>
      <c r="L1283" s="144">
        <f t="shared" si="213"/>
        <v>0</v>
      </c>
      <c r="M1283" s="145">
        <f t="shared" si="212"/>
        <v>0</v>
      </c>
      <c r="N1283">
        <f t="shared" ref="N1283:N1346" si="214">IF(M1283&gt;1%,1,0)</f>
        <v>0</v>
      </c>
      <c r="O1283">
        <f t="shared" ref="O1283:O1346" si="215">IF(M1283&gt;$P$1,K1283,0)</f>
        <v>0</v>
      </c>
    </row>
    <row r="1284" spans="1:15" x14ac:dyDescent="0.2">
      <c r="A1284" s="144" t="s">
        <v>36</v>
      </c>
      <c r="B1284" s="144" t="s">
        <v>214</v>
      </c>
      <c r="C1284" s="144" t="s">
        <v>52</v>
      </c>
      <c r="D1284" s="144" t="s">
        <v>1358</v>
      </c>
      <c r="E1284" s="144">
        <v>312</v>
      </c>
      <c r="F1284" s="144">
        <v>0</v>
      </c>
      <c r="G1284" s="145">
        <f t="shared" si="211"/>
        <v>0</v>
      </c>
      <c r="H1284" s="144">
        <v>0</v>
      </c>
      <c r="I1284" s="144">
        <v>0</v>
      </c>
      <c r="J1284" s="145">
        <v>0</v>
      </c>
      <c r="K1284" s="144">
        <f t="shared" si="213"/>
        <v>312</v>
      </c>
      <c r="L1284" s="144">
        <f t="shared" si="213"/>
        <v>0</v>
      </c>
      <c r="M1284" s="145">
        <f t="shared" si="212"/>
        <v>0</v>
      </c>
      <c r="N1284">
        <f t="shared" si="214"/>
        <v>0</v>
      </c>
      <c r="O1284">
        <f t="shared" si="215"/>
        <v>0</v>
      </c>
    </row>
    <row r="1285" spans="1:15" x14ac:dyDescent="0.2">
      <c r="A1285" s="144" t="s">
        <v>36</v>
      </c>
      <c r="B1285" s="144" t="s">
        <v>214</v>
      </c>
      <c r="C1285" s="144" t="s">
        <v>52</v>
      </c>
      <c r="D1285" s="144" t="s">
        <v>1359</v>
      </c>
      <c r="E1285" s="144">
        <v>0</v>
      </c>
      <c r="F1285" s="144">
        <v>0</v>
      </c>
      <c r="G1285" s="145">
        <v>0</v>
      </c>
      <c r="H1285" s="144">
        <v>174</v>
      </c>
      <c r="I1285" s="144">
        <v>0</v>
      </c>
      <c r="J1285" s="145">
        <f>I1285/H1285</f>
        <v>0</v>
      </c>
      <c r="K1285" s="144">
        <f t="shared" si="213"/>
        <v>174</v>
      </c>
      <c r="L1285" s="144">
        <f t="shared" si="213"/>
        <v>0</v>
      </c>
      <c r="M1285" s="145">
        <f t="shared" si="212"/>
        <v>0</v>
      </c>
      <c r="N1285">
        <f t="shared" si="214"/>
        <v>0</v>
      </c>
      <c r="O1285">
        <f t="shared" si="215"/>
        <v>0</v>
      </c>
    </row>
    <row r="1286" spans="1:15" x14ac:dyDescent="0.2">
      <c r="A1286" s="144" t="s">
        <v>36</v>
      </c>
      <c r="B1286" s="144" t="s">
        <v>214</v>
      </c>
      <c r="C1286" s="144" t="s">
        <v>47</v>
      </c>
      <c r="D1286" s="144" t="s">
        <v>1360</v>
      </c>
      <c r="E1286" s="144">
        <v>0</v>
      </c>
      <c r="F1286" s="144">
        <v>0</v>
      </c>
      <c r="G1286" s="145">
        <v>0</v>
      </c>
      <c r="H1286" s="144">
        <v>216</v>
      </c>
      <c r="I1286" s="144">
        <v>0</v>
      </c>
      <c r="J1286" s="145">
        <f>I1286/H1286</f>
        <v>0</v>
      </c>
      <c r="K1286" s="144">
        <f t="shared" si="213"/>
        <v>216</v>
      </c>
      <c r="L1286" s="144">
        <f t="shared" si="213"/>
        <v>0</v>
      </c>
      <c r="M1286" s="145">
        <f t="shared" si="212"/>
        <v>0</v>
      </c>
      <c r="N1286">
        <f t="shared" si="214"/>
        <v>0</v>
      </c>
      <c r="O1286">
        <f t="shared" si="215"/>
        <v>0</v>
      </c>
    </row>
    <row r="1287" spans="1:15" x14ac:dyDescent="0.2">
      <c r="A1287" s="144" t="s">
        <v>36</v>
      </c>
      <c r="B1287" s="144" t="s">
        <v>214</v>
      </c>
      <c r="C1287" s="144" t="s">
        <v>47</v>
      </c>
      <c r="D1287" s="144" t="s">
        <v>1361</v>
      </c>
      <c r="E1287" s="144">
        <v>397</v>
      </c>
      <c r="F1287" s="144">
        <v>0</v>
      </c>
      <c r="G1287" s="145">
        <f>F1287/E1287</f>
        <v>0</v>
      </c>
      <c r="H1287" s="144">
        <v>304</v>
      </c>
      <c r="I1287" s="144">
        <v>0</v>
      </c>
      <c r="J1287" s="145">
        <f>I1287/H1287</f>
        <v>0</v>
      </c>
      <c r="K1287" s="144">
        <f t="shared" si="213"/>
        <v>701</v>
      </c>
      <c r="L1287" s="144">
        <f t="shared" si="213"/>
        <v>0</v>
      </c>
      <c r="M1287" s="145">
        <f t="shared" si="212"/>
        <v>0</v>
      </c>
      <c r="N1287">
        <f t="shared" si="214"/>
        <v>0</v>
      </c>
      <c r="O1287">
        <f t="shared" si="215"/>
        <v>0</v>
      </c>
    </row>
    <row r="1288" spans="1:15" x14ac:dyDescent="0.2">
      <c r="A1288" s="144" t="s">
        <v>36</v>
      </c>
      <c r="B1288" s="144" t="s">
        <v>214</v>
      </c>
      <c r="C1288" s="144" t="s">
        <v>47</v>
      </c>
      <c r="D1288" s="144" t="s">
        <v>1362</v>
      </c>
      <c r="E1288" s="144">
        <v>460</v>
      </c>
      <c r="F1288" s="144">
        <v>0</v>
      </c>
      <c r="G1288" s="145">
        <f>F1288/E1288</f>
        <v>0</v>
      </c>
      <c r="H1288" s="144">
        <v>0</v>
      </c>
      <c r="I1288" s="144">
        <v>0</v>
      </c>
      <c r="J1288" s="145">
        <v>0</v>
      </c>
      <c r="K1288" s="144">
        <f t="shared" si="213"/>
        <v>460</v>
      </c>
      <c r="L1288" s="144">
        <f t="shared" si="213"/>
        <v>0</v>
      </c>
      <c r="M1288" s="145">
        <f t="shared" si="212"/>
        <v>0</v>
      </c>
      <c r="N1288">
        <f t="shared" si="214"/>
        <v>0</v>
      </c>
      <c r="O1288">
        <f t="shared" si="215"/>
        <v>0</v>
      </c>
    </row>
    <row r="1289" spans="1:15" x14ac:dyDescent="0.2">
      <c r="A1289" s="144" t="s">
        <v>36</v>
      </c>
      <c r="B1289" s="144" t="s">
        <v>214</v>
      </c>
      <c r="C1289" s="144" t="s">
        <v>36</v>
      </c>
      <c r="D1289" s="144" t="s">
        <v>1363</v>
      </c>
      <c r="E1289" s="144">
        <v>0</v>
      </c>
      <c r="F1289" s="144">
        <v>0</v>
      </c>
      <c r="G1289" s="145">
        <v>0</v>
      </c>
      <c r="H1289" s="144">
        <v>124</v>
      </c>
      <c r="I1289" s="144">
        <v>0</v>
      </c>
      <c r="J1289" s="145">
        <f>I1289/H1289</f>
        <v>0</v>
      </c>
      <c r="K1289" s="144">
        <f t="shared" si="213"/>
        <v>124</v>
      </c>
      <c r="L1289" s="144">
        <f t="shared" si="213"/>
        <v>0</v>
      </c>
      <c r="M1289" s="145">
        <f t="shared" si="212"/>
        <v>0</v>
      </c>
      <c r="N1289">
        <f t="shared" si="214"/>
        <v>0</v>
      </c>
      <c r="O1289">
        <f t="shared" si="215"/>
        <v>0</v>
      </c>
    </row>
    <row r="1290" spans="1:15" x14ac:dyDescent="0.2">
      <c r="A1290" s="144" t="s">
        <v>36</v>
      </c>
      <c r="B1290" s="144" t="s">
        <v>214</v>
      </c>
      <c r="C1290" s="144" t="s">
        <v>36</v>
      </c>
      <c r="D1290" s="144" t="s">
        <v>522</v>
      </c>
      <c r="E1290" s="144">
        <v>0</v>
      </c>
      <c r="F1290" s="144">
        <v>0</v>
      </c>
      <c r="G1290" s="145">
        <v>0</v>
      </c>
      <c r="H1290" s="144">
        <v>235</v>
      </c>
      <c r="I1290" s="144">
        <v>0</v>
      </c>
      <c r="J1290" s="145">
        <f>I1290/H1290</f>
        <v>0</v>
      </c>
      <c r="K1290" s="144">
        <f t="shared" si="213"/>
        <v>235</v>
      </c>
      <c r="L1290" s="144">
        <f t="shared" si="213"/>
        <v>0</v>
      </c>
      <c r="M1290" s="145">
        <f t="shared" si="212"/>
        <v>0</v>
      </c>
      <c r="N1290">
        <f t="shared" si="214"/>
        <v>0</v>
      </c>
      <c r="O1290">
        <f t="shared" si="215"/>
        <v>0</v>
      </c>
    </row>
    <row r="1291" spans="1:15" x14ac:dyDescent="0.2">
      <c r="A1291" s="144" t="s">
        <v>36</v>
      </c>
      <c r="B1291" s="144" t="s">
        <v>214</v>
      </c>
      <c r="C1291" s="144" t="s">
        <v>36</v>
      </c>
      <c r="D1291" s="144" t="s">
        <v>1364</v>
      </c>
      <c r="E1291" s="144">
        <v>798</v>
      </c>
      <c r="F1291" s="144">
        <v>0</v>
      </c>
      <c r="G1291" s="145">
        <f>F1291/E1291</f>
        <v>0</v>
      </c>
      <c r="H1291" s="144">
        <v>366</v>
      </c>
      <c r="I1291" s="144">
        <v>0</v>
      </c>
      <c r="J1291" s="145">
        <f>I1291/H1291</f>
        <v>0</v>
      </c>
      <c r="K1291" s="144">
        <f t="shared" si="213"/>
        <v>1164</v>
      </c>
      <c r="L1291" s="144">
        <f t="shared" si="213"/>
        <v>0</v>
      </c>
      <c r="M1291" s="145">
        <f t="shared" si="212"/>
        <v>0</v>
      </c>
      <c r="N1291">
        <f t="shared" si="214"/>
        <v>0</v>
      </c>
      <c r="O1291">
        <f t="shared" si="215"/>
        <v>0</v>
      </c>
    </row>
    <row r="1292" spans="1:15" x14ac:dyDescent="0.2">
      <c r="A1292" s="144" t="s">
        <v>36</v>
      </c>
      <c r="B1292" s="144" t="s">
        <v>214</v>
      </c>
      <c r="C1292" s="144" t="s">
        <v>36</v>
      </c>
      <c r="D1292" s="144" t="s">
        <v>1365</v>
      </c>
      <c r="E1292" s="144">
        <v>79</v>
      </c>
      <c r="F1292" s="144">
        <v>0</v>
      </c>
      <c r="G1292" s="145">
        <f>F1292/E1292</f>
        <v>0</v>
      </c>
      <c r="H1292" s="144">
        <v>0</v>
      </c>
      <c r="I1292" s="144">
        <v>0</v>
      </c>
      <c r="J1292" s="145">
        <v>0</v>
      </c>
      <c r="K1292" s="144">
        <f t="shared" si="213"/>
        <v>79</v>
      </c>
      <c r="L1292" s="144">
        <f t="shared" si="213"/>
        <v>0</v>
      </c>
      <c r="M1292" s="145">
        <f t="shared" si="212"/>
        <v>0</v>
      </c>
      <c r="N1292">
        <f t="shared" si="214"/>
        <v>0</v>
      </c>
      <c r="O1292">
        <f t="shared" si="215"/>
        <v>0</v>
      </c>
    </row>
    <row r="1293" spans="1:15" x14ac:dyDescent="0.2">
      <c r="A1293" s="144" t="s">
        <v>36</v>
      </c>
      <c r="B1293" s="144" t="s">
        <v>214</v>
      </c>
      <c r="C1293" s="144" t="s">
        <v>36</v>
      </c>
      <c r="D1293" s="144" t="s">
        <v>539</v>
      </c>
      <c r="E1293" s="144">
        <v>0</v>
      </c>
      <c r="F1293" s="144">
        <v>0</v>
      </c>
      <c r="G1293" s="145">
        <v>0</v>
      </c>
      <c r="H1293" s="144">
        <v>176</v>
      </c>
      <c r="I1293" s="144">
        <v>0</v>
      </c>
      <c r="J1293" s="145">
        <f>I1293/H1293</f>
        <v>0</v>
      </c>
      <c r="K1293" s="144">
        <f t="shared" si="213"/>
        <v>176</v>
      </c>
      <c r="L1293" s="144">
        <f t="shared" si="213"/>
        <v>0</v>
      </c>
      <c r="M1293" s="145">
        <f t="shared" si="212"/>
        <v>0</v>
      </c>
      <c r="N1293">
        <f t="shared" si="214"/>
        <v>0</v>
      </c>
      <c r="O1293">
        <f t="shared" si="215"/>
        <v>0</v>
      </c>
    </row>
    <row r="1294" spans="1:15" x14ac:dyDescent="0.2">
      <c r="A1294" s="144" t="s">
        <v>36</v>
      </c>
      <c r="B1294" s="144" t="s">
        <v>214</v>
      </c>
      <c r="C1294" s="144" t="s">
        <v>36</v>
      </c>
      <c r="D1294" s="144" t="s">
        <v>1366</v>
      </c>
      <c r="E1294" s="144">
        <v>99</v>
      </c>
      <c r="F1294" s="144">
        <v>0</v>
      </c>
      <c r="G1294" s="145">
        <f t="shared" ref="G1294:G1301" si="216">F1294/E1294</f>
        <v>0</v>
      </c>
      <c r="H1294" s="144">
        <v>0</v>
      </c>
      <c r="I1294" s="144">
        <v>0</v>
      </c>
      <c r="J1294" s="145">
        <v>0</v>
      </c>
      <c r="K1294" s="144">
        <f t="shared" si="213"/>
        <v>99</v>
      </c>
      <c r="L1294" s="144">
        <f t="shared" si="213"/>
        <v>0</v>
      </c>
      <c r="M1294" s="145">
        <f t="shared" si="212"/>
        <v>0</v>
      </c>
      <c r="N1294">
        <f t="shared" si="214"/>
        <v>0</v>
      </c>
      <c r="O1294">
        <f t="shared" si="215"/>
        <v>0</v>
      </c>
    </row>
    <row r="1295" spans="1:15" x14ac:dyDescent="0.2">
      <c r="A1295" s="144" t="s">
        <v>36</v>
      </c>
      <c r="B1295" s="144" t="s">
        <v>214</v>
      </c>
      <c r="C1295" s="144" t="s">
        <v>36</v>
      </c>
      <c r="D1295" s="144" t="s">
        <v>1367</v>
      </c>
      <c r="E1295" s="144">
        <v>478</v>
      </c>
      <c r="F1295" s="144">
        <v>0</v>
      </c>
      <c r="G1295" s="145">
        <f t="shared" si="216"/>
        <v>0</v>
      </c>
      <c r="H1295" s="144">
        <v>0</v>
      </c>
      <c r="I1295" s="144">
        <v>0</v>
      </c>
      <c r="J1295" s="145">
        <v>0</v>
      </c>
      <c r="K1295" s="144">
        <f t="shared" si="213"/>
        <v>478</v>
      </c>
      <c r="L1295" s="144">
        <f t="shared" si="213"/>
        <v>0</v>
      </c>
      <c r="M1295" s="145">
        <f t="shared" si="212"/>
        <v>0</v>
      </c>
      <c r="N1295">
        <f t="shared" si="214"/>
        <v>0</v>
      </c>
      <c r="O1295">
        <f t="shared" si="215"/>
        <v>0</v>
      </c>
    </row>
    <row r="1296" spans="1:15" x14ac:dyDescent="0.2">
      <c r="A1296" s="144" t="s">
        <v>36</v>
      </c>
      <c r="B1296" s="144" t="s">
        <v>214</v>
      </c>
      <c r="C1296" s="144" t="s">
        <v>36</v>
      </c>
      <c r="D1296" s="144" t="s">
        <v>1368</v>
      </c>
      <c r="E1296" s="144">
        <v>495</v>
      </c>
      <c r="F1296" s="144">
        <v>0</v>
      </c>
      <c r="G1296" s="145">
        <f t="shared" si="216"/>
        <v>0</v>
      </c>
      <c r="H1296" s="144">
        <v>0</v>
      </c>
      <c r="I1296" s="144">
        <v>0</v>
      </c>
      <c r="J1296" s="145">
        <v>0</v>
      </c>
      <c r="K1296" s="144">
        <f t="shared" si="213"/>
        <v>495</v>
      </c>
      <c r="L1296" s="144">
        <f t="shared" si="213"/>
        <v>0</v>
      </c>
      <c r="M1296" s="145">
        <f t="shared" si="212"/>
        <v>0</v>
      </c>
      <c r="N1296">
        <f t="shared" si="214"/>
        <v>0</v>
      </c>
      <c r="O1296">
        <f t="shared" si="215"/>
        <v>0</v>
      </c>
    </row>
    <row r="1297" spans="1:15" x14ac:dyDescent="0.2">
      <c r="A1297" s="144" t="s">
        <v>36</v>
      </c>
      <c r="B1297" s="144" t="s">
        <v>214</v>
      </c>
      <c r="C1297" s="144" t="s">
        <v>36</v>
      </c>
      <c r="D1297" s="144" t="s">
        <v>1369</v>
      </c>
      <c r="E1297" s="144">
        <v>103</v>
      </c>
      <c r="F1297" s="144">
        <v>0</v>
      </c>
      <c r="G1297" s="145">
        <f t="shared" si="216"/>
        <v>0</v>
      </c>
      <c r="H1297" s="144">
        <v>0</v>
      </c>
      <c r="I1297" s="144">
        <v>0</v>
      </c>
      <c r="J1297" s="145">
        <v>0</v>
      </c>
      <c r="K1297" s="144">
        <f t="shared" si="213"/>
        <v>103</v>
      </c>
      <c r="L1297" s="144">
        <f t="shared" si="213"/>
        <v>0</v>
      </c>
      <c r="M1297" s="145">
        <f t="shared" si="212"/>
        <v>0</v>
      </c>
      <c r="N1297">
        <f t="shared" si="214"/>
        <v>0</v>
      </c>
      <c r="O1297">
        <f t="shared" si="215"/>
        <v>0</v>
      </c>
    </row>
    <row r="1298" spans="1:15" x14ac:dyDescent="0.2">
      <c r="A1298" s="144" t="s">
        <v>36</v>
      </c>
      <c r="B1298" s="144" t="s">
        <v>214</v>
      </c>
      <c r="C1298" s="144" t="s">
        <v>36</v>
      </c>
      <c r="D1298" s="144" t="s">
        <v>1370</v>
      </c>
      <c r="E1298" s="144">
        <v>388</v>
      </c>
      <c r="F1298" s="144">
        <v>0</v>
      </c>
      <c r="G1298" s="145">
        <f t="shared" si="216"/>
        <v>0</v>
      </c>
      <c r="H1298" s="144">
        <v>0</v>
      </c>
      <c r="I1298" s="144">
        <v>0</v>
      </c>
      <c r="J1298" s="145">
        <v>0</v>
      </c>
      <c r="K1298" s="144">
        <f t="shared" si="213"/>
        <v>388</v>
      </c>
      <c r="L1298" s="144">
        <f t="shared" si="213"/>
        <v>0</v>
      </c>
      <c r="M1298" s="145">
        <f t="shared" si="212"/>
        <v>0</v>
      </c>
      <c r="N1298">
        <f t="shared" si="214"/>
        <v>0</v>
      </c>
      <c r="O1298">
        <f t="shared" si="215"/>
        <v>0</v>
      </c>
    </row>
    <row r="1299" spans="1:15" x14ac:dyDescent="0.2">
      <c r="A1299" s="144" t="s">
        <v>36</v>
      </c>
      <c r="B1299" s="144" t="s">
        <v>214</v>
      </c>
      <c r="C1299" s="144" t="s">
        <v>36</v>
      </c>
      <c r="D1299" s="144" t="s">
        <v>1371</v>
      </c>
      <c r="E1299" s="144">
        <v>526</v>
      </c>
      <c r="F1299" s="144">
        <v>0</v>
      </c>
      <c r="G1299" s="145">
        <f t="shared" si="216"/>
        <v>0</v>
      </c>
      <c r="H1299" s="144">
        <v>0</v>
      </c>
      <c r="I1299" s="144">
        <v>0</v>
      </c>
      <c r="J1299" s="145">
        <v>0</v>
      </c>
      <c r="K1299" s="144">
        <f t="shared" si="213"/>
        <v>526</v>
      </c>
      <c r="L1299" s="144">
        <f t="shared" si="213"/>
        <v>0</v>
      </c>
      <c r="M1299" s="145">
        <f t="shared" si="212"/>
        <v>0</v>
      </c>
      <c r="N1299">
        <f t="shared" si="214"/>
        <v>0</v>
      </c>
      <c r="O1299">
        <f t="shared" si="215"/>
        <v>0</v>
      </c>
    </row>
    <row r="1300" spans="1:15" x14ac:dyDescent="0.2">
      <c r="A1300" s="144" t="s">
        <v>36</v>
      </c>
      <c r="B1300" s="144" t="s">
        <v>214</v>
      </c>
      <c r="C1300" s="144" t="s">
        <v>36</v>
      </c>
      <c r="D1300" s="144" t="s">
        <v>1372</v>
      </c>
      <c r="E1300" s="144">
        <v>511</v>
      </c>
      <c r="F1300" s="144">
        <v>0</v>
      </c>
      <c r="G1300" s="145">
        <f t="shared" si="216"/>
        <v>0</v>
      </c>
      <c r="H1300" s="144">
        <v>0</v>
      </c>
      <c r="I1300" s="144">
        <v>0</v>
      </c>
      <c r="J1300" s="145">
        <v>0</v>
      </c>
      <c r="K1300" s="144">
        <f t="shared" si="213"/>
        <v>511</v>
      </c>
      <c r="L1300" s="144">
        <f t="shared" si="213"/>
        <v>0</v>
      </c>
      <c r="M1300" s="145">
        <f t="shared" si="212"/>
        <v>0</v>
      </c>
      <c r="N1300">
        <f t="shared" si="214"/>
        <v>0</v>
      </c>
      <c r="O1300">
        <f t="shared" si="215"/>
        <v>0</v>
      </c>
    </row>
    <row r="1301" spans="1:15" x14ac:dyDescent="0.2">
      <c r="A1301" s="144" t="s">
        <v>6</v>
      </c>
      <c r="B1301" s="144" t="s">
        <v>125</v>
      </c>
      <c r="C1301" s="144" t="s">
        <v>37</v>
      </c>
      <c r="D1301" s="144" t="s">
        <v>1373</v>
      </c>
      <c r="E1301" s="144">
        <v>568</v>
      </c>
      <c r="F1301" s="144">
        <v>0</v>
      </c>
      <c r="G1301" s="145">
        <f t="shared" si="216"/>
        <v>0</v>
      </c>
      <c r="H1301" s="144">
        <v>330</v>
      </c>
      <c r="I1301" s="144">
        <v>0</v>
      </c>
      <c r="J1301" s="145">
        <f>I1301/H1301</f>
        <v>0</v>
      </c>
      <c r="K1301" s="144">
        <f t="shared" si="213"/>
        <v>898</v>
      </c>
      <c r="L1301" s="144">
        <f t="shared" si="213"/>
        <v>0</v>
      </c>
      <c r="M1301" s="145">
        <f t="shared" si="212"/>
        <v>0</v>
      </c>
      <c r="N1301">
        <f t="shared" si="214"/>
        <v>0</v>
      </c>
      <c r="O1301">
        <f t="shared" si="215"/>
        <v>0</v>
      </c>
    </row>
    <row r="1302" spans="1:15" x14ac:dyDescent="0.2">
      <c r="A1302" s="144" t="s">
        <v>6</v>
      </c>
      <c r="B1302" s="144" t="s">
        <v>125</v>
      </c>
      <c r="C1302" s="144" t="s">
        <v>37</v>
      </c>
      <c r="D1302" s="144" t="s">
        <v>1374</v>
      </c>
      <c r="E1302" s="144">
        <v>0</v>
      </c>
      <c r="F1302" s="144">
        <v>0</v>
      </c>
      <c r="G1302" s="145">
        <v>0</v>
      </c>
      <c r="H1302" s="144">
        <v>170</v>
      </c>
      <c r="I1302" s="144">
        <v>0</v>
      </c>
      <c r="J1302" s="145">
        <f>I1302/H1302</f>
        <v>0</v>
      </c>
      <c r="K1302" s="144">
        <f t="shared" si="213"/>
        <v>170</v>
      </c>
      <c r="L1302" s="144">
        <f t="shared" si="213"/>
        <v>0</v>
      </c>
      <c r="M1302" s="145">
        <f t="shared" si="212"/>
        <v>0</v>
      </c>
      <c r="N1302">
        <f t="shared" si="214"/>
        <v>0</v>
      </c>
      <c r="O1302">
        <f t="shared" si="215"/>
        <v>0</v>
      </c>
    </row>
    <row r="1303" spans="1:15" x14ac:dyDescent="0.2">
      <c r="A1303" s="144" t="s">
        <v>6</v>
      </c>
      <c r="B1303" s="144" t="s">
        <v>125</v>
      </c>
      <c r="C1303" s="144" t="s">
        <v>37</v>
      </c>
      <c r="D1303" s="144" t="s">
        <v>1375</v>
      </c>
      <c r="E1303" s="144">
        <v>928</v>
      </c>
      <c r="F1303" s="144">
        <v>0</v>
      </c>
      <c r="G1303" s="145">
        <f>F1303/E1303</f>
        <v>0</v>
      </c>
      <c r="H1303" s="144">
        <v>549</v>
      </c>
      <c r="I1303" s="144">
        <v>0</v>
      </c>
      <c r="J1303" s="145">
        <f>I1303/H1303</f>
        <v>0</v>
      </c>
      <c r="K1303" s="144">
        <f t="shared" si="213"/>
        <v>1477</v>
      </c>
      <c r="L1303" s="144">
        <f t="shared" si="213"/>
        <v>0</v>
      </c>
      <c r="M1303" s="145">
        <f t="shared" si="212"/>
        <v>0</v>
      </c>
      <c r="N1303">
        <f t="shared" si="214"/>
        <v>0</v>
      </c>
      <c r="O1303">
        <f t="shared" si="215"/>
        <v>0</v>
      </c>
    </row>
    <row r="1304" spans="1:15" x14ac:dyDescent="0.2">
      <c r="A1304" s="144" t="s">
        <v>6</v>
      </c>
      <c r="B1304" s="144" t="s">
        <v>125</v>
      </c>
      <c r="C1304" s="144" t="s">
        <v>37</v>
      </c>
      <c r="D1304" s="144" t="s">
        <v>1376</v>
      </c>
      <c r="E1304" s="144">
        <v>481</v>
      </c>
      <c r="F1304" s="144">
        <v>0</v>
      </c>
      <c r="G1304" s="145">
        <f>F1304/E1304</f>
        <v>0</v>
      </c>
      <c r="H1304" s="144">
        <v>0</v>
      </c>
      <c r="I1304" s="144">
        <v>0</v>
      </c>
      <c r="J1304" s="145">
        <v>0</v>
      </c>
      <c r="K1304" s="144">
        <f t="shared" si="213"/>
        <v>481</v>
      </c>
      <c r="L1304" s="144">
        <f t="shared" si="213"/>
        <v>0</v>
      </c>
      <c r="M1304" s="145">
        <f t="shared" si="212"/>
        <v>0</v>
      </c>
      <c r="N1304">
        <f t="shared" si="214"/>
        <v>0</v>
      </c>
      <c r="O1304">
        <f t="shared" si="215"/>
        <v>0</v>
      </c>
    </row>
    <row r="1305" spans="1:15" x14ac:dyDescent="0.2">
      <c r="A1305" s="144" t="s">
        <v>6</v>
      </c>
      <c r="B1305" s="144" t="s">
        <v>125</v>
      </c>
      <c r="C1305" s="144" t="s">
        <v>37</v>
      </c>
      <c r="D1305" s="144" t="s">
        <v>1377</v>
      </c>
      <c r="E1305" s="144">
        <v>386</v>
      </c>
      <c r="F1305" s="144">
        <v>0</v>
      </c>
      <c r="G1305" s="145">
        <f>F1305/E1305</f>
        <v>0</v>
      </c>
      <c r="H1305" s="144">
        <v>0</v>
      </c>
      <c r="I1305" s="144">
        <v>0</v>
      </c>
      <c r="J1305" s="145">
        <v>0</v>
      </c>
      <c r="K1305" s="144">
        <f t="shared" si="213"/>
        <v>386</v>
      </c>
      <c r="L1305" s="144">
        <f t="shared" si="213"/>
        <v>0</v>
      </c>
      <c r="M1305" s="145">
        <f t="shared" si="212"/>
        <v>0</v>
      </c>
      <c r="N1305">
        <f t="shared" si="214"/>
        <v>0</v>
      </c>
      <c r="O1305">
        <f t="shared" si="215"/>
        <v>0</v>
      </c>
    </row>
    <row r="1306" spans="1:15" x14ac:dyDescent="0.2">
      <c r="A1306" s="144" t="s">
        <v>6</v>
      </c>
      <c r="B1306" s="144" t="s">
        <v>125</v>
      </c>
      <c r="C1306" s="144" t="s">
        <v>37</v>
      </c>
      <c r="D1306" s="144" t="s">
        <v>1378</v>
      </c>
      <c r="E1306" s="144">
        <v>0</v>
      </c>
      <c r="F1306" s="144">
        <v>0</v>
      </c>
      <c r="G1306" s="145">
        <v>0</v>
      </c>
      <c r="H1306" s="144">
        <v>180</v>
      </c>
      <c r="I1306" s="144">
        <v>0</v>
      </c>
      <c r="J1306" s="145">
        <f t="shared" ref="J1306:J1341" si="217">I1306/H1306</f>
        <v>0</v>
      </c>
      <c r="K1306" s="144">
        <f t="shared" si="213"/>
        <v>180</v>
      </c>
      <c r="L1306" s="144">
        <f t="shared" si="213"/>
        <v>0</v>
      </c>
      <c r="M1306" s="145">
        <f t="shared" si="212"/>
        <v>0</v>
      </c>
      <c r="N1306">
        <f t="shared" si="214"/>
        <v>0</v>
      </c>
      <c r="O1306">
        <f t="shared" si="215"/>
        <v>0</v>
      </c>
    </row>
    <row r="1307" spans="1:15" x14ac:dyDescent="0.2">
      <c r="A1307" s="144" t="s">
        <v>6</v>
      </c>
      <c r="B1307" s="144" t="s">
        <v>125</v>
      </c>
      <c r="C1307" s="144" t="s">
        <v>37</v>
      </c>
      <c r="D1307" s="144" t="s">
        <v>1379</v>
      </c>
      <c r="E1307" s="144">
        <v>271</v>
      </c>
      <c r="F1307" s="144">
        <v>0</v>
      </c>
      <c r="G1307" s="145">
        <f t="shared" ref="G1307:G1342" si="218">F1307/E1307</f>
        <v>0</v>
      </c>
      <c r="H1307" s="144">
        <v>96</v>
      </c>
      <c r="I1307" s="144">
        <v>0</v>
      </c>
      <c r="J1307" s="145">
        <f t="shared" si="217"/>
        <v>0</v>
      </c>
      <c r="K1307" s="144">
        <f t="shared" si="213"/>
        <v>367</v>
      </c>
      <c r="L1307" s="144">
        <f t="shared" si="213"/>
        <v>0</v>
      </c>
      <c r="M1307" s="145">
        <f t="shared" si="212"/>
        <v>0</v>
      </c>
      <c r="N1307">
        <f t="shared" si="214"/>
        <v>0</v>
      </c>
      <c r="O1307">
        <f t="shared" si="215"/>
        <v>0</v>
      </c>
    </row>
    <row r="1308" spans="1:15" x14ac:dyDescent="0.2">
      <c r="A1308" s="144" t="s">
        <v>40</v>
      </c>
      <c r="B1308" s="144" t="s">
        <v>125</v>
      </c>
      <c r="C1308" s="144" t="s">
        <v>40</v>
      </c>
      <c r="D1308" s="144" t="s">
        <v>1380</v>
      </c>
      <c r="E1308" s="144">
        <v>444</v>
      </c>
      <c r="F1308" s="144">
        <v>0</v>
      </c>
      <c r="G1308" s="145">
        <f t="shared" si="218"/>
        <v>0</v>
      </c>
      <c r="H1308" s="144">
        <v>134</v>
      </c>
      <c r="I1308" s="144">
        <v>0</v>
      </c>
      <c r="J1308" s="145">
        <f t="shared" si="217"/>
        <v>0</v>
      </c>
      <c r="K1308" s="144">
        <f t="shared" si="213"/>
        <v>578</v>
      </c>
      <c r="L1308" s="144">
        <f t="shared" si="213"/>
        <v>0</v>
      </c>
      <c r="M1308" s="145">
        <f t="shared" si="212"/>
        <v>0</v>
      </c>
      <c r="N1308">
        <f t="shared" si="214"/>
        <v>0</v>
      </c>
      <c r="O1308">
        <f t="shared" si="215"/>
        <v>0</v>
      </c>
    </row>
    <row r="1309" spans="1:15" x14ac:dyDescent="0.2">
      <c r="A1309" s="144" t="s">
        <v>40</v>
      </c>
      <c r="B1309" s="144" t="s">
        <v>125</v>
      </c>
      <c r="C1309" s="144" t="s">
        <v>40</v>
      </c>
      <c r="D1309" s="144" t="s">
        <v>1381</v>
      </c>
      <c r="E1309" s="144">
        <v>275</v>
      </c>
      <c r="F1309" s="144">
        <v>0</v>
      </c>
      <c r="G1309" s="145">
        <f t="shared" si="218"/>
        <v>0</v>
      </c>
      <c r="H1309" s="144">
        <v>116</v>
      </c>
      <c r="I1309" s="144">
        <v>0</v>
      </c>
      <c r="J1309" s="145">
        <f t="shared" si="217"/>
        <v>0</v>
      </c>
      <c r="K1309" s="144">
        <f t="shared" si="213"/>
        <v>391</v>
      </c>
      <c r="L1309" s="144">
        <f t="shared" si="213"/>
        <v>0</v>
      </c>
      <c r="M1309" s="145">
        <f t="shared" si="212"/>
        <v>0</v>
      </c>
      <c r="N1309">
        <f t="shared" si="214"/>
        <v>0</v>
      </c>
      <c r="O1309">
        <f t="shared" si="215"/>
        <v>0</v>
      </c>
    </row>
    <row r="1310" spans="1:15" x14ac:dyDescent="0.2">
      <c r="A1310" s="144" t="s">
        <v>40</v>
      </c>
      <c r="B1310" s="144" t="s">
        <v>125</v>
      </c>
      <c r="C1310" s="144" t="s">
        <v>40</v>
      </c>
      <c r="D1310" s="144" t="s">
        <v>1382</v>
      </c>
      <c r="E1310" s="144">
        <v>473</v>
      </c>
      <c r="F1310" s="144">
        <v>0</v>
      </c>
      <c r="G1310" s="145">
        <f t="shared" si="218"/>
        <v>0</v>
      </c>
      <c r="H1310" s="144">
        <v>283</v>
      </c>
      <c r="I1310" s="144">
        <v>0</v>
      </c>
      <c r="J1310" s="145">
        <f t="shared" si="217"/>
        <v>0</v>
      </c>
      <c r="K1310" s="144">
        <f t="shared" si="213"/>
        <v>756</v>
      </c>
      <c r="L1310" s="144">
        <f t="shared" si="213"/>
        <v>0</v>
      </c>
      <c r="M1310" s="145">
        <f t="shared" si="212"/>
        <v>0</v>
      </c>
      <c r="N1310">
        <f t="shared" si="214"/>
        <v>0</v>
      </c>
      <c r="O1310">
        <f t="shared" si="215"/>
        <v>0</v>
      </c>
    </row>
    <row r="1311" spans="1:15" x14ac:dyDescent="0.2">
      <c r="A1311" s="144" t="s">
        <v>40</v>
      </c>
      <c r="B1311" s="144" t="s">
        <v>125</v>
      </c>
      <c r="C1311" s="144" t="s">
        <v>40</v>
      </c>
      <c r="D1311" s="144" t="s">
        <v>1383</v>
      </c>
      <c r="E1311" s="144">
        <v>226</v>
      </c>
      <c r="F1311" s="144">
        <v>0</v>
      </c>
      <c r="G1311" s="145">
        <f t="shared" si="218"/>
        <v>0</v>
      </c>
      <c r="H1311" s="144">
        <v>71</v>
      </c>
      <c r="I1311" s="144">
        <v>0</v>
      </c>
      <c r="J1311" s="145">
        <f t="shared" si="217"/>
        <v>0</v>
      </c>
      <c r="K1311" s="144">
        <f t="shared" si="213"/>
        <v>297</v>
      </c>
      <c r="L1311" s="144">
        <f t="shared" si="213"/>
        <v>0</v>
      </c>
      <c r="M1311" s="145">
        <f t="shared" si="212"/>
        <v>0</v>
      </c>
      <c r="N1311">
        <f t="shared" si="214"/>
        <v>0</v>
      </c>
      <c r="O1311">
        <f t="shared" si="215"/>
        <v>0</v>
      </c>
    </row>
    <row r="1312" spans="1:15" x14ac:dyDescent="0.2">
      <c r="A1312" s="144" t="s">
        <v>40</v>
      </c>
      <c r="B1312" s="144" t="s">
        <v>125</v>
      </c>
      <c r="C1312" s="144" t="s">
        <v>40</v>
      </c>
      <c r="D1312" s="144" t="s">
        <v>1384</v>
      </c>
      <c r="E1312" s="144">
        <v>329</v>
      </c>
      <c r="F1312" s="144">
        <v>0</v>
      </c>
      <c r="G1312" s="145">
        <f t="shared" si="218"/>
        <v>0</v>
      </c>
      <c r="H1312" s="144">
        <v>134</v>
      </c>
      <c r="I1312" s="144">
        <v>0</v>
      </c>
      <c r="J1312" s="145">
        <f t="shared" si="217"/>
        <v>0</v>
      </c>
      <c r="K1312" s="144">
        <f t="shared" si="213"/>
        <v>463</v>
      </c>
      <c r="L1312" s="144">
        <f t="shared" si="213"/>
        <v>0</v>
      </c>
      <c r="M1312" s="145">
        <f t="shared" si="212"/>
        <v>0</v>
      </c>
      <c r="N1312">
        <f t="shared" si="214"/>
        <v>0</v>
      </c>
      <c r="O1312">
        <f t="shared" si="215"/>
        <v>0</v>
      </c>
    </row>
    <row r="1313" spans="1:15" x14ac:dyDescent="0.2">
      <c r="A1313" s="144" t="s">
        <v>40</v>
      </c>
      <c r="B1313" s="144" t="s">
        <v>125</v>
      </c>
      <c r="C1313" s="144" t="s">
        <v>40</v>
      </c>
      <c r="D1313" s="144" t="s">
        <v>416</v>
      </c>
      <c r="E1313" s="144">
        <v>328</v>
      </c>
      <c r="F1313" s="144">
        <v>0</v>
      </c>
      <c r="G1313" s="145">
        <f t="shared" si="218"/>
        <v>0</v>
      </c>
      <c r="H1313" s="144">
        <v>124</v>
      </c>
      <c r="I1313" s="144">
        <v>0</v>
      </c>
      <c r="J1313" s="145">
        <f t="shared" si="217"/>
        <v>0</v>
      </c>
      <c r="K1313" s="144">
        <f t="shared" si="213"/>
        <v>452</v>
      </c>
      <c r="L1313" s="144">
        <f t="shared" si="213"/>
        <v>0</v>
      </c>
      <c r="M1313" s="145">
        <f t="shared" si="212"/>
        <v>0</v>
      </c>
      <c r="N1313">
        <f t="shared" si="214"/>
        <v>0</v>
      </c>
      <c r="O1313">
        <f t="shared" si="215"/>
        <v>0</v>
      </c>
    </row>
    <row r="1314" spans="1:15" x14ac:dyDescent="0.2">
      <c r="A1314" s="144" t="s">
        <v>40</v>
      </c>
      <c r="B1314" s="144" t="s">
        <v>125</v>
      </c>
      <c r="C1314" s="144" t="s">
        <v>40</v>
      </c>
      <c r="D1314" s="144" t="s">
        <v>1385</v>
      </c>
      <c r="E1314" s="144">
        <v>378</v>
      </c>
      <c r="F1314" s="144">
        <v>0</v>
      </c>
      <c r="G1314" s="145">
        <f t="shared" si="218"/>
        <v>0</v>
      </c>
      <c r="H1314" s="144">
        <v>132</v>
      </c>
      <c r="I1314" s="144">
        <v>0</v>
      </c>
      <c r="J1314" s="145">
        <f t="shared" si="217"/>
        <v>0</v>
      </c>
      <c r="K1314" s="144">
        <f t="shared" si="213"/>
        <v>510</v>
      </c>
      <c r="L1314" s="144">
        <f t="shared" si="213"/>
        <v>0</v>
      </c>
      <c r="M1314" s="145">
        <f t="shared" si="212"/>
        <v>0</v>
      </c>
      <c r="N1314">
        <f t="shared" si="214"/>
        <v>0</v>
      </c>
      <c r="O1314">
        <f t="shared" si="215"/>
        <v>0</v>
      </c>
    </row>
    <row r="1315" spans="1:15" x14ac:dyDescent="0.2">
      <c r="A1315" s="144" t="s">
        <v>40</v>
      </c>
      <c r="B1315" s="144" t="s">
        <v>125</v>
      </c>
      <c r="C1315" s="144" t="s">
        <v>40</v>
      </c>
      <c r="D1315" s="144" t="s">
        <v>1119</v>
      </c>
      <c r="E1315" s="144">
        <v>324</v>
      </c>
      <c r="F1315" s="144">
        <v>0</v>
      </c>
      <c r="G1315" s="145">
        <f t="shared" si="218"/>
        <v>0</v>
      </c>
      <c r="H1315" s="144">
        <v>100</v>
      </c>
      <c r="I1315" s="144">
        <v>0</v>
      </c>
      <c r="J1315" s="145">
        <f t="shared" si="217"/>
        <v>0</v>
      </c>
      <c r="K1315" s="144">
        <f t="shared" si="213"/>
        <v>424</v>
      </c>
      <c r="L1315" s="144">
        <f t="shared" si="213"/>
        <v>0</v>
      </c>
      <c r="M1315" s="145">
        <f t="shared" si="212"/>
        <v>0</v>
      </c>
      <c r="N1315">
        <f t="shared" si="214"/>
        <v>0</v>
      </c>
      <c r="O1315">
        <f t="shared" si="215"/>
        <v>0</v>
      </c>
    </row>
    <row r="1316" spans="1:15" x14ac:dyDescent="0.2">
      <c r="A1316" s="144" t="s">
        <v>40</v>
      </c>
      <c r="B1316" s="144" t="s">
        <v>125</v>
      </c>
      <c r="C1316" s="144" t="s">
        <v>40</v>
      </c>
      <c r="D1316" s="144" t="s">
        <v>1386</v>
      </c>
      <c r="E1316" s="144">
        <v>193</v>
      </c>
      <c r="F1316" s="144">
        <v>0</v>
      </c>
      <c r="G1316" s="145">
        <f t="shared" si="218"/>
        <v>0</v>
      </c>
      <c r="H1316" s="144">
        <v>48</v>
      </c>
      <c r="I1316" s="144">
        <v>0</v>
      </c>
      <c r="J1316" s="145">
        <f t="shared" si="217"/>
        <v>0</v>
      </c>
      <c r="K1316" s="144">
        <f t="shared" si="213"/>
        <v>241</v>
      </c>
      <c r="L1316" s="144">
        <f t="shared" si="213"/>
        <v>0</v>
      </c>
      <c r="M1316" s="145">
        <f t="shared" si="212"/>
        <v>0</v>
      </c>
      <c r="N1316">
        <f t="shared" si="214"/>
        <v>0</v>
      </c>
      <c r="O1316">
        <f t="shared" si="215"/>
        <v>0</v>
      </c>
    </row>
    <row r="1317" spans="1:15" x14ac:dyDescent="0.2">
      <c r="A1317" s="144" t="s">
        <v>40</v>
      </c>
      <c r="B1317" s="144" t="s">
        <v>125</v>
      </c>
      <c r="C1317" s="144" t="s">
        <v>40</v>
      </c>
      <c r="D1317" s="144" t="s">
        <v>1387</v>
      </c>
      <c r="E1317" s="144">
        <v>567</v>
      </c>
      <c r="F1317" s="144">
        <v>0</v>
      </c>
      <c r="G1317" s="145">
        <f t="shared" si="218"/>
        <v>0</v>
      </c>
      <c r="H1317" s="144">
        <v>176</v>
      </c>
      <c r="I1317" s="144">
        <v>0</v>
      </c>
      <c r="J1317" s="145">
        <f t="shared" si="217"/>
        <v>0</v>
      </c>
      <c r="K1317" s="144">
        <f t="shared" si="213"/>
        <v>743</v>
      </c>
      <c r="L1317" s="144">
        <f t="shared" si="213"/>
        <v>0</v>
      </c>
      <c r="M1317" s="145">
        <f t="shared" si="212"/>
        <v>0</v>
      </c>
      <c r="N1317">
        <f t="shared" si="214"/>
        <v>0</v>
      </c>
      <c r="O1317">
        <f t="shared" si="215"/>
        <v>0</v>
      </c>
    </row>
    <row r="1318" spans="1:15" x14ac:dyDescent="0.2">
      <c r="A1318" s="144" t="s">
        <v>40</v>
      </c>
      <c r="B1318" s="144" t="s">
        <v>125</v>
      </c>
      <c r="C1318" s="144" t="s">
        <v>40</v>
      </c>
      <c r="D1318" s="144" t="s">
        <v>1388</v>
      </c>
      <c r="E1318" s="144">
        <v>391</v>
      </c>
      <c r="F1318" s="144">
        <v>0</v>
      </c>
      <c r="G1318" s="145">
        <f t="shared" si="218"/>
        <v>0</v>
      </c>
      <c r="H1318" s="144">
        <v>197</v>
      </c>
      <c r="I1318" s="144">
        <v>0</v>
      </c>
      <c r="J1318" s="145">
        <f t="shared" si="217"/>
        <v>0</v>
      </c>
      <c r="K1318" s="144">
        <f t="shared" si="213"/>
        <v>588</v>
      </c>
      <c r="L1318" s="144">
        <f t="shared" si="213"/>
        <v>0</v>
      </c>
      <c r="M1318" s="145">
        <f t="shared" si="212"/>
        <v>0</v>
      </c>
      <c r="N1318">
        <f t="shared" si="214"/>
        <v>0</v>
      </c>
      <c r="O1318">
        <f t="shared" si="215"/>
        <v>0</v>
      </c>
    </row>
    <row r="1319" spans="1:15" x14ac:dyDescent="0.2">
      <c r="A1319" s="144" t="s">
        <v>40</v>
      </c>
      <c r="B1319" s="144" t="s">
        <v>125</v>
      </c>
      <c r="C1319" s="144" t="s">
        <v>40</v>
      </c>
      <c r="D1319" s="144" t="s">
        <v>1389</v>
      </c>
      <c r="E1319" s="144">
        <v>284</v>
      </c>
      <c r="F1319" s="144">
        <v>0</v>
      </c>
      <c r="G1319" s="145">
        <f t="shared" si="218"/>
        <v>0</v>
      </c>
      <c r="H1319" s="144">
        <v>59</v>
      </c>
      <c r="I1319" s="144">
        <v>0</v>
      </c>
      <c r="J1319" s="145">
        <f t="shared" si="217"/>
        <v>0</v>
      </c>
      <c r="K1319" s="144">
        <f t="shared" si="213"/>
        <v>343</v>
      </c>
      <c r="L1319" s="144">
        <f t="shared" si="213"/>
        <v>0</v>
      </c>
      <c r="M1319" s="145">
        <f t="shared" si="212"/>
        <v>0</v>
      </c>
      <c r="N1319">
        <f t="shared" si="214"/>
        <v>0</v>
      </c>
      <c r="O1319">
        <f t="shared" si="215"/>
        <v>0</v>
      </c>
    </row>
    <row r="1320" spans="1:15" x14ac:dyDescent="0.2">
      <c r="A1320" s="144" t="s">
        <v>40</v>
      </c>
      <c r="B1320" s="144" t="s">
        <v>125</v>
      </c>
      <c r="C1320" s="144" t="s">
        <v>40</v>
      </c>
      <c r="D1320" s="144" t="s">
        <v>1390</v>
      </c>
      <c r="E1320" s="144">
        <v>378</v>
      </c>
      <c r="F1320" s="144">
        <v>0</v>
      </c>
      <c r="G1320" s="145">
        <f t="shared" si="218"/>
        <v>0</v>
      </c>
      <c r="H1320" s="144">
        <v>124</v>
      </c>
      <c r="I1320" s="144">
        <v>0</v>
      </c>
      <c r="J1320" s="145">
        <f t="shared" si="217"/>
        <v>0</v>
      </c>
      <c r="K1320" s="144">
        <f t="shared" si="213"/>
        <v>502</v>
      </c>
      <c r="L1320" s="144">
        <f t="shared" si="213"/>
        <v>0</v>
      </c>
      <c r="M1320" s="145">
        <f t="shared" si="212"/>
        <v>0</v>
      </c>
      <c r="N1320">
        <f t="shared" si="214"/>
        <v>0</v>
      </c>
      <c r="O1320">
        <f t="shared" si="215"/>
        <v>0</v>
      </c>
    </row>
    <row r="1321" spans="1:15" x14ac:dyDescent="0.2">
      <c r="A1321" s="144" t="s">
        <v>40</v>
      </c>
      <c r="B1321" s="144" t="s">
        <v>125</v>
      </c>
      <c r="C1321" s="144" t="s">
        <v>40</v>
      </c>
      <c r="D1321" s="144" t="s">
        <v>1391</v>
      </c>
      <c r="E1321" s="144">
        <v>189</v>
      </c>
      <c r="F1321" s="144">
        <v>0</v>
      </c>
      <c r="G1321" s="145">
        <f t="shared" si="218"/>
        <v>0</v>
      </c>
      <c r="H1321" s="144">
        <v>122</v>
      </c>
      <c r="I1321" s="144">
        <v>0</v>
      </c>
      <c r="J1321" s="145">
        <f t="shared" si="217"/>
        <v>0</v>
      </c>
      <c r="K1321" s="144">
        <f t="shared" si="213"/>
        <v>311</v>
      </c>
      <c r="L1321" s="144">
        <f t="shared" si="213"/>
        <v>0</v>
      </c>
      <c r="M1321" s="145">
        <f t="shared" si="212"/>
        <v>0</v>
      </c>
      <c r="N1321">
        <f t="shared" si="214"/>
        <v>0</v>
      </c>
      <c r="O1321">
        <f t="shared" si="215"/>
        <v>0</v>
      </c>
    </row>
    <row r="1322" spans="1:15" x14ac:dyDescent="0.2">
      <c r="A1322" s="144" t="s">
        <v>40</v>
      </c>
      <c r="B1322" s="144" t="s">
        <v>125</v>
      </c>
      <c r="C1322" s="144" t="s">
        <v>40</v>
      </c>
      <c r="D1322" s="144" t="s">
        <v>1392</v>
      </c>
      <c r="E1322" s="144">
        <v>382</v>
      </c>
      <c r="F1322" s="144">
        <v>0</v>
      </c>
      <c r="G1322" s="145">
        <f t="shared" si="218"/>
        <v>0</v>
      </c>
      <c r="H1322" s="144">
        <v>117</v>
      </c>
      <c r="I1322" s="144">
        <v>0</v>
      </c>
      <c r="J1322" s="145">
        <f t="shared" si="217"/>
        <v>0</v>
      </c>
      <c r="K1322" s="144">
        <f t="shared" si="213"/>
        <v>499</v>
      </c>
      <c r="L1322" s="144">
        <f t="shared" si="213"/>
        <v>0</v>
      </c>
      <c r="M1322" s="145">
        <f t="shared" si="212"/>
        <v>0</v>
      </c>
      <c r="N1322">
        <f t="shared" si="214"/>
        <v>0</v>
      </c>
      <c r="O1322">
        <f t="shared" si="215"/>
        <v>0</v>
      </c>
    </row>
    <row r="1323" spans="1:15" x14ac:dyDescent="0.2">
      <c r="A1323" s="144" t="s">
        <v>40</v>
      </c>
      <c r="B1323" s="144" t="s">
        <v>125</v>
      </c>
      <c r="C1323" s="144" t="s">
        <v>40</v>
      </c>
      <c r="D1323" s="144" t="s">
        <v>1393</v>
      </c>
      <c r="E1323" s="144">
        <v>289</v>
      </c>
      <c r="F1323" s="144">
        <v>0</v>
      </c>
      <c r="G1323" s="145">
        <f t="shared" si="218"/>
        <v>0</v>
      </c>
      <c r="H1323" s="144">
        <v>89</v>
      </c>
      <c r="I1323" s="144">
        <v>0</v>
      </c>
      <c r="J1323" s="145">
        <f t="shared" si="217"/>
        <v>0</v>
      </c>
      <c r="K1323" s="144">
        <f t="shared" si="213"/>
        <v>378</v>
      </c>
      <c r="L1323" s="144">
        <f t="shared" si="213"/>
        <v>0</v>
      </c>
      <c r="M1323" s="145">
        <f t="shared" si="212"/>
        <v>0</v>
      </c>
      <c r="N1323">
        <f t="shared" si="214"/>
        <v>0</v>
      </c>
      <c r="O1323">
        <f t="shared" si="215"/>
        <v>0</v>
      </c>
    </row>
    <row r="1324" spans="1:15" x14ac:dyDescent="0.2">
      <c r="A1324" s="144" t="s">
        <v>40</v>
      </c>
      <c r="B1324" s="144" t="s">
        <v>125</v>
      </c>
      <c r="C1324" s="144" t="s">
        <v>40</v>
      </c>
      <c r="D1324" s="144" t="s">
        <v>1394</v>
      </c>
      <c r="E1324" s="144">
        <v>439</v>
      </c>
      <c r="F1324" s="144">
        <v>0</v>
      </c>
      <c r="G1324" s="145">
        <f t="shared" si="218"/>
        <v>0</v>
      </c>
      <c r="H1324" s="144">
        <v>112</v>
      </c>
      <c r="I1324" s="144">
        <v>0</v>
      </c>
      <c r="J1324" s="145">
        <f t="shared" si="217"/>
        <v>0</v>
      </c>
      <c r="K1324" s="144">
        <f t="shared" si="213"/>
        <v>551</v>
      </c>
      <c r="L1324" s="144">
        <f t="shared" si="213"/>
        <v>0</v>
      </c>
      <c r="M1324" s="145">
        <f t="shared" si="212"/>
        <v>0</v>
      </c>
      <c r="N1324">
        <f t="shared" si="214"/>
        <v>0</v>
      </c>
      <c r="O1324">
        <f t="shared" si="215"/>
        <v>0</v>
      </c>
    </row>
    <row r="1325" spans="1:15" x14ac:dyDescent="0.2">
      <c r="A1325" s="144" t="s">
        <v>40</v>
      </c>
      <c r="B1325" s="144" t="s">
        <v>125</v>
      </c>
      <c r="C1325" s="144" t="s">
        <v>40</v>
      </c>
      <c r="D1325" s="144" t="s">
        <v>1395</v>
      </c>
      <c r="E1325" s="144">
        <v>703</v>
      </c>
      <c r="F1325" s="144">
        <v>0</v>
      </c>
      <c r="G1325" s="145">
        <f t="shared" si="218"/>
        <v>0</v>
      </c>
      <c r="H1325" s="144">
        <v>193</v>
      </c>
      <c r="I1325" s="144">
        <v>0</v>
      </c>
      <c r="J1325" s="145">
        <f t="shared" si="217"/>
        <v>0</v>
      </c>
      <c r="K1325" s="144">
        <f t="shared" si="213"/>
        <v>896</v>
      </c>
      <c r="L1325" s="144">
        <f t="shared" si="213"/>
        <v>0</v>
      </c>
      <c r="M1325" s="145">
        <f t="shared" si="212"/>
        <v>0</v>
      </c>
      <c r="N1325">
        <f t="shared" si="214"/>
        <v>0</v>
      </c>
      <c r="O1325">
        <f t="shared" si="215"/>
        <v>0</v>
      </c>
    </row>
    <row r="1326" spans="1:15" x14ac:dyDescent="0.2">
      <c r="A1326" s="144" t="s">
        <v>40</v>
      </c>
      <c r="B1326" s="144" t="s">
        <v>125</v>
      </c>
      <c r="C1326" s="144" t="s">
        <v>40</v>
      </c>
      <c r="D1326" s="144" t="s">
        <v>1396</v>
      </c>
      <c r="E1326" s="144">
        <v>322</v>
      </c>
      <c r="F1326" s="144">
        <v>0</v>
      </c>
      <c r="G1326" s="145">
        <f t="shared" si="218"/>
        <v>0</v>
      </c>
      <c r="H1326" s="144">
        <v>67</v>
      </c>
      <c r="I1326" s="144">
        <v>0</v>
      </c>
      <c r="J1326" s="145">
        <f t="shared" si="217"/>
        <v>0</v>
      </c>
      <c r="K1326" s="144">
        <f t="shared" si="213"/>
        <v>389</v>
      </c>
      <c r="L1326" s="144">
        <f t="shared" si="213"/>
        <v>0</v>
      </c>
      <c r="M1326" s="145">
        <f t="shared" si="212"/>
        <v>0</v>
      </c>
      <c r="N1326">
        <f t="shared" si="214"/>
        <v>0</v>
      </c>
      <c r="O1326">
        <f t="shared" si="215"/>
        <v>0</v>
      </c>
    </row>
    <row r="1327" spans="1:15" x14ac:dyDescent="0.2">
      <c r="A1327" s="144" t="s">
        <v>40</v>
      </c>
      <c r="B1327" s="144" t="s">
        <v>125</v>
      </c>
      <c r="C1327" s="144" t="s">
        <v>40</v>
      </c>
      <c r="D1327" s="144" t="s">
        <v>1397</v>
      </c>
      <c r="E1327" s="144">
        <v>364</v>
      </c>
      <c r="F1327" s="144">
        <v>0</v>
      </c>
      <c r="G1327" s="145">
        <f t="shared" si="218"/>
        <v>0</v>
      </c>
      <c r="H1327" s="144">
        <v>87</v>
      </c>
      <c r="I1327" s="144">
        <v>0</v>
      </c>
      <c r="J1327" s="145">
        <f t="shared" si="217"/>
        <v>0</v>
      </c>
      <c r="K1327" s="144">
        <f t="shared" si="213"/>
        <v>451</v>
      </c>
      <c r="L1327" s="144">
        <f t="shared" si="213"/>
        <v>0</v>
      </c>
      <c r="M1327" s="145">
        <f t="shared" si="212"/>
        <v>0</v>
      </c>
      <c r="N1327">
        <f t="shared" si="214"/>
        <v>0</v>
      </c>
      <c r="O1327">
        <f t="shared" si="215"/>
        <v>0</v>
      </c>
    </row>
    <row r="1328" spans="1:15" x14ac:dyDescent="0.2">
      <c r="A1328" s="144" t="s">
        <v>40</v>
      </c>
      <c r="B1328" s="144" t="s">
        <v>125</v>
      </c>
      <c r="C1328" s="144" t="s">
        <v>40</v>
      </c>
      <c r="D1328" s="144" t="s">
        <v>1398</v>
      </c>
      <c r="E1328" s="144">
        <v>471</v>
      </c>
      <c r="F1328" s="144">
        <v>0</v>
      </c>
      <c r="G1328" s="145">
        <f t="shared" si="218"/>
        <v>0</v>
      </c>
      <c r="H1328" s="144">
        <v>128</v>
      </c>
      <c r="I1328" s="144">
        <v>0</v>
      </c>
      <c r="J1328" s="145">
        <f t="shared" si="217"/>
        <v>0</v>
      </c>
      <c r="K1328" s="144">
        <f t="shared" si="213"/>
        <v>599</v>
      </c>
      <c r="L1328" s="144">
        <f t="shared" si="213"/>
        <v>0</v>
      </c>
      <c r="M1328" s="145">
        <f t="shared" si="212"/>
        <v>0</v>
      </c>
      <c r="N1328">
        <f t="shared" si="214"/>
        <v>0</v>
      </c>
      <c r="O1328">
        <f t="shared" si="215"/>
        <v>0</v>
      </c>
    </row>
    <row r="1329" spans="1:15" x14ac:dyDescent="0.2">
      <c r="A1329" s="144" t="s">
        <v>40</v>
      </c>
      <c r="B1329" s="144" t="s">
        <v>125</v>
      </c>
      <c r="C1329" s="144" t="s">
        <v>40</v>
      </c>
      <c r="D1329" s="144" t="s">
        <v>1399</v>
      </c>
      <c r="E1329" s="144">
        <v>421</v>
      </c>
      <c r="F1329" s="144">
        <v>0</v>
      </c>
      <c r="G1329" s="145">
        <f t="shared" si="218"/>
        <v>0</v>
      </c>
      <c r="H1329" s="144">
        <v>146</v>
      </c>
      <c r="I1329" s="144">
        <v>0</v>
      </c>
      <c r="J1329" s="145">
        <f t="shared" si="217"/>
        <v>0</v>
      </c>
      <c r="K1329" s="144">
        <f t="shared" si="213"/>
        <v>567</v>
      </c>
      <c r="L1329" s="144">
        <f t="shared" si="213"/>
        <v>0</v>
      </c>
      <c r="M1329" s="145">
        <f t="shared" si="212"/>
        <v>0</v>
      </c>
      <c r="N1329">
        <f t="shared" si="214"/>
        <v>0</v>
      </c>
      <c r="O1329">
        <f t="shared" si="215"/>
        <v>0</v>
      </c>
    </row>
    <row r="1330" spans="1:15" x14ac:dyDescent="0.2">
      <c r="A1330" s="144" t="s">
        <v>40</v>
      </c>
      <c r="B1330" s="144" t="s">
        <v>125</v>
      </c>
      <c r="C1330" s="144" t="s">
        <v>45</v>
      </c>
      <c r="D1330" s="144" t="s">
        <v>1400</v>
      </c>
      <c r="E1330" s="144">
        <v>172</v>
      </c>
      <c r="F1330" s="144">
        <v>0</v>
      </c>
      <c r="G1330" s="145">
        <f t="shared" si="218"/>
        <v>0</v>
      </c>
      <c r="H1330" s="144">
        <v>27</v>
      </c>
      <c r="I1330" s="144">
        <v>0</v>
      </c>
      <c r="J1330" s="145">
        <f t="shared" si="217"/>
        <v>0</v>
      </c>
      <c r="K1330" s="144">
        <f t="shared" si="213"/>
        <v>199</v>
      </c>
      <c r="L1330" s="144">
        <f t="shared" si="213"/>
        <v>0</v>
      </c>
      <c r="M1330" s="145">
        <f t="shared" si="212"/>
        <v>0</v>
      </c>
      <c r="N1330">
        <f t="shared" si="214"/>
        <v>0</v>
      </c>
      <c r="O1330">
        <f t="shared" si="215"/>
        <v>0</v>
      </c>
    </row>
    <row r="1331" spans="1:15" x14ac:dyDescent="0.2">
      <c r="A1331" s="144" t="s">
        <v>40</v>
      </c>
      <c r="B1331" s="144" t="s">
        <v>125</v>
      </c>
      <c r="C1331" s="144" t="s">
        <v>45</v>
      </c>
      <c r="D1331" s="144" t="s">
        <v>1401</v>
      </c>
      <c r="E1331" s="144">
        <v>221</v>
      </c>
      <c r="F1331" s="144">
        <v>0</v>
      </c>
      <c r="G1331" s="145">
        <f t="shared" si="218"/>
        <v>0</v>
      </c>
      <c r="H1331" s="144">
        <v>72</v>
      </c>
      <c r="I1331" s="144">
        <v>0</v>
      </c>
      <c r="J1331" s="145">
        <f t="shared" si="217"/>
        <v>0</v>
      </c>
      <c r="K1331" s="144">
        <f t="shared" si="213"/>
        <v>293</v>
      </c>
      <c r="L1331" s="144">
        <f t="shared" si="213"/>
        <v>0</v>
      </c>
      <c r="M1331" s="145">
        <f t="shared" si="212"/>
        <v>0</v>
      </c>
      <c r="N1331">
        <f t="shared" si="214"/>
        <v>0</v>
      </c>
      <c r="O1331">
        <f t="shared" si="215"/>
        <v>0</v>
      </c>
    </row>
    <row r="1332" spans="1:15" x14ac:dyDescent="0.2">
      <c r="A1332" s="144" t="s">
        <v>40</v>
      </c>
      <c r="B1332" s="144" t="s">
        <v>125</v>
      </c>
      <c r="C1332" s="144" t="s">
        <v>45</v>
      </c>
      <c r="D1332" s="144" t="s">
        <v>1402</v>
      </c>
      <c r="E1332" s="144">
        <v>154</v>
      </c>
      <c r="F1332" s="144">
        <v>0</v>
      </c>
      <c r="G1332" s="145">
        <f t="shared" si="218"/>
        <v>0</v>
      </c>
      <c r="H1332" s="144">
        <v>31</v>
      </c>
      <c r="I1332" s="144">
        <v>0</v>
      </c>
      <c r="J1332" s="145">
        <f t="shared" si="217"/>
        <v>0</v>
      </c>
      <c r="K1332" s="144">
        <f t="shared" si="213"/>
        <v>185</v>
      </c>
      <c r="L1332" s="144">
        <f t="shared" si="213"/>
        <v>0</v>
      </c>
      <c r="M1332" s="145">
        <f t="shared" si="212"/>
        <v>0</v>
      </c>
      <c r="N1332">
        <f t="shared" si="214"/>
        <v>0</v>
      </c>
      <c r="O1332">
        <f t="shared" si="215"/>
        <v>0</v>
      </c>
    </row>
    <row r="1333" spans="1:15" x14ac:dyDescent="0.2">
      <c r="A1333" s="144" t="s">
        <v>40</v>
      </c>
      <c r="B1333" s="144" t="s">
        <v>125</v>
      </c>
      <c r="C1333" s="144" t="s">
        <v>45</v>
      </c>
      <c r="D1333" s="144" t="s">
        <v>1403</v>
      </c>
      <c r="E1333" s="144">
        <v>342</v>
      </c>
      <c r="F1333" s="144">
        <v>0</v>
      </c>
      <c r="G1333" s="145">
        <f t="shared" si="218"/>
        <v>0</v>
      </c>
      <c r="H1333" s="144">
        <v>74</v>
      </c>
      <c r="I1333" s="144">
        <v>0</v>
      </c>
      <c r="J1333" s="145">
        <f t="shared" si="217"/>
        <v>0</v>
      </c>
      <c r="K1333" s="144">
        <f t="shared" si="213"/>
        <v>416</v>
      </c>
      <c r="L1333" s="144">
        <f t="shared" si="213"/>
        <v>0</v>
      </c>
      <c r="M1333" s="145">
        <f t="shared" si="212"/>
        <v>0</v>
      </c>
      <c r="N1333">
        <f t="shared" si="214"/>
        <v>0</v>
      </c>
      <c r="O1333">
        <f t="shared" si="215"/>
        <v>0</v>
      </c>
    </row>
    <row r="1334" spans="1:15" x14ac:dyDescent="0.2">
      <c r="A1334" s="144" t="s">
        <v>40</v>
      </c>
      <c r="B1334" s="144" t="s">
        <v>125</v>
      </c>
      <c r="C1334" s="144" t="s">
        <v>45</v>
      </c>
      <c r="D1334" s="144" t="s">
        <v>1404</v>
      </c>
      <c r="E1334" s="144">
        <v>232</v>
      </c>
      <c r="F1334" s="144">
        <v>0</v>
      </c>
      <c r="G1334" s="145">
        <f t="shared" si="218"/>
        <v>0</v>
      </c>
      <c r="H1334" s="144">
        <v>132</v>
      </c>
      <c r="I1334" s="144">
        <v>0</v>
      </c>
      <c r="J1334" s="145">
        <f t="shared" si="217"/>
        <v>0</v>
      </c>
      <c r="K1334" s="144">
        <f t="shared" si="213"/>
        <v>364</v>
      </c>
      <c r="L1334" s="144">
        <f t="shared" si="213"/>
        <v>0</v>
      </c>
      <c r="M1334" s="145">
        <f t="shared" si="212"/>
        <v>0</v>
      </c>
      <c r="N1334">
        <f t="shared" si="214"/>
        <v>0</v>
      </c>
      <c r="O1334">
        <f t="shared" si="215"/>
        <v>0</v>
      </c>
    </row>
    <row r="1335" spans="1:15" x14ac:dyDescent="0.2">
      <c r="A1335" s="144" t="s">
        <v>40</v>
      </c>
      <c r="B1335" s="144" t="s">
        <v>125</v>
      </c>
      <c r="C1335" s="144" t="s">
        <v>45</v>
      </c>
      <c r="D1335" s="144" t="s">
        <v>1405</v>
      </c>
      <c r="E1335" s="144">
        <v>276</v>
      </c>
      <c r="F1335" s="144">
        <v>0</v>
      </c>
      <c r="G1335" s="145">
        <f t="shared" si="218"/>
        <v>0</v>
      </c>
      <c r="H1335" s="144">
        <v>72</v>
      </c>
      <c r="I1335" s="144">
        <v>0</v>
      </c>
      <c r="J1335" s="145">
        <f t="shared" si="217"/>
        <v>0</v>
      </c>
      <c r="K1335" s="144">
        <f t="shared" si="213"/>
        <v>348</v>
      </c>
      <c r="L1335" s="144">
        <f t="shared" si="213"/>
        <v>0</v>
      </c>
      <c r="M1335" s="145">
        <f t="shared" si="212"/>
        <v>0</v>
      </c>
      <c r="N1335">
        <f t="shared" si="214"/>
        <v>0</v>
      </c>
      <c r="O1335">
        <f t="shared" si="215"/>
        <v>0</v>
      </c>
    </row>
    <row r="1336" spans="1:15" x14ac:dyDescent="0.2">
      <c r="A1336" s="144" t="s">
        <v>40</v>
      </c>
      <c r="B1336" s="144" t="s">
        <v>125</v>
      </c>
      <c r="C1336" s="144" t="s">
        <v>45</v>
      </c>
      <c r="D1336" s="144" t="s">
        <v>1406</v>
      </c>
      <c r="E1336" s="144">
        <v>298</v>
      </c>
      <c r="F1336" s="144">
        <v>0</v>
      </c>
      <c r="G1336" s="145">
        <f t="shared" si="218"/>
        <v>0</v>
      </c>
      <c r="H1336" s="144">
        <v>63</v>
      </c>
      <c r="I1336" s="144">
        <v>0</v>
      </c>
      <c r="J1336" s="145">
        <f t="shared" si="217"/>
        <v>0</v>
      </c>
      <c r="K1336" s="144">
        <f t="shared" si="213"/>
        <v>361</v>
      </c>
      <c r="L1336" s="144">
        <f t="shared" si="213"/>
        <v>0</v>
      </c>
      <c r="M1336" s="145">
        <f t="shared" si="212"/>
        <v>0</v>
      </c>
      <c r="N1336">
        <f t="shared" si="214"/>
        <v>0</v>
      </c>
      <c r="O1336">
        <f t="shared" si="215"/>
        <v>0</v>
      </c>
    </row>
    <row r="1337" spans="1:15" x14ac:dyDescent="0.2">
      <c r="A1337" s="144" t="s">
        <v>40</v>
      </c>
      <c r="B1337" s="144" t="s">
        <v>125</v>
      </c>
      <c r="C1337" s="144" t="s">
        <v>45</v>
      </c>
      <c r="D1337" s="144" t="s">
        <v>1407</v>
      </c>
      <c r="E1337" s="144">
        <v>403</v>
      </c>
      <c r="F1337" s="144">
        <v>0</v>
      </c>
      <c r="G1337" s="145">
        <f t="shared" si="218"/>
        <v>0</v>
      </c>
      <c r="H1337" s="144">
        <v>124</v>
      </c>
      <c r="I1337" s="144">
        <v>0</v>
      </c>
      <c r="J1337" s="145">
        <f t="shared" si="217"/>
        <v>0</v>
      </c>
      <c r="K1337" s="144">
        <f t="shared" si="213"/>
        <v>527</v>
      </c>
      <c r="L1337" s="144">
        <f t="shared" si="213"/>
        <v>0</v>
      </c>
      <c r="M1337" s="145">
        <f t="shared" si="212"/>
        <v>0</v>
      </c>
      <c r="N1337">
        <f t="shared" si="214"/>
        <v>0</v>
      </c>
      <c r="O1337">
        <f t="shared" si="215"/>
        <v>0</v>
      </c>
    </row>
    <row r="1338" spans="1:15" x14ac:dyDescent="0.2">
      <c r="A1338" s="144" t="s">
        <v>40</v>
      </c>
      <c r="B1338" s="144" t="s">
        <v>125</v>
      </c>
      <c r="C1338" s="144" t="s">
        <v>45</v>
      </c>
      <c r="D1338" s="144" t="s">
        <v>1408</v>
      </c>
      <c r="E1338" s="144">
        <v>466</v>
      </c>
      <c r="F1338" s="144">
        <v>0</v>
      </c>
      <c r="G1338" s="145">
        <f t="shared" si="218"/>
        <v>0</v>
      </c>
      <c r="H1338" s="144">
        <v>104</v>
      </c>
      <c r="I1338" s="144">
        <v>0</v>
      </c>
      <c r="J1338" s="145">
        <f t="shared" si="217"/>
        <v>0</v>
      </c>
      <c r="K1338" s="144">
        <f t="shared" si="213"/>
        <v>570</v>
      </c>
      <c r="L1338" s="144">
        <f t="shared" si="213"/>
        <v>0</v>
      </c>
      <c r="M1338" s="145">
        <f t="shared" si="212"/>
        <v>0</v>
      </c>
      <c r="N1338">
        <f t="shared" si="214"/>
        <v>0</v>
      </c>
      <c r="O1338">
        <f t="shared" si="215"/>
        <v>0</v>
      </c>
    </row>
    <row r="1339" spans="1:15" x14ac:dyDescent="0.2">
      <c r="A1339" s="144" t="s">
        <v>40</v>
      </c>
      <c r="B1339" s="144" t="s">
        <v>125</v>
      </c>
      <c r="C1339" s="144" t="s">
        <v>45</v>
      </c>
      <c r="D1339" s="144" t="s">
        <v>1409</v>
      </c>
      <c r="E1339" s="144">
        <v>244</v>
      </c>
      <c r="F1339" s="144">
        <v>0</v>
      </c>
      <c r="G1339" s="145">
        <f t="shared" si="218"/>
        <v>0</v>
      </c>
      <c r="H1339" s="144">
        <v>41</v>
      </c>
      <c r="I1339" s="144">
        <v>0</v>
      </c>
      <c r="J1339" s="145">
        <f t="shared" si="217"/>
        <v>0</v>
      </c>
      <c r="K1339" s="144">
        <f t="shared" si="213"/>
        <v>285</v>
      </c>
      <c r="L1339" s="144">
        <f t="shared" si="213"/>
        <v>0</v>
      </c>
      <c r="M1339" s="145">
        <f t="shared" si="212"/>
        <v>0</v>
      </c>
      <c r="N1339">
        <f t="shared" si="214"/>
        <v>0</v>
      </c>
      <c r="O1339">
        <f t="shared" si="215"/>
        <v>0</v>
      </c>
    </row>
    <row r="1340" spans="1:15" x14ac:dyDescent="0.2">
      <c r="A1340" s="144" t="s">
        <v>40</v>
      </c>
      <c r="B1340" s="144" t="s">
        <v>125</v>
      </c>
      <c r="C1340" s="144" t="s">
        <v>45</v>
      </c>
      <c r="D1340" s="144" t="s">
        <v>1410</v>
      </c>
      <c r="E1340" s="144">
        <v>368</v>
      </c>
      <c r="F1340" s="144">
        <v>0</v>
      </c>
      <c r="G1340" s="145">
        <f t="shared" si="218"/>
        <v>0</v>
      </c>
      <c r="H1340" s="144">
        <v>128</v>
      </c>
      <c r="I1340" s="144">
        <v>0</v>
      </c>
      <c r="J1340" s="145">
        <f t="shared" si="217"/>
        <v>0</v>
      </c>
      <c r="K1340" s="144">
        <f t="shared" si="213"/>
        <v>496</v>
      </c>
      <c r="L1340" s="144">
        <f t="shared" si="213"/>
        <v>0</v>
      </c>
      <c r="M1340" s="145">
        <f t="shared" si="212"/>
        <v>0</v>
      </c>
      <c r="N1340">
        <f t="shared" si="214"/>
        <v>0</v>
      </c>
      <c r="O1340">
        <f t="shared" si="215"/>
        <v>0</v>
      </c>
    </row>
    <row r="1341" spans="1:15" x14ac:dyDescent="0.2">
      <c r="A1341" s="144" t="s">
        <v>40</v>
      </c>
      <c r="B1341" s="144" t="s">
        <v>125</v>
      </c>
      <c r="C1341" s="144" t="s">
        <v>45</v>
      </c>
      <c r="D1341" s="144" t="s">
        <v>1411</v>
      </c>
      <c r="E1341" s="144">
        <v>330</v>
      </c>
      <c r="F1341" s="144">
        <v>0</v>
      </c>
      <c r="G1341" s="145">
        <f t="shared" si="218"/>
        <v>0</v>
      </c>
      <c r="H1341" s="144">
        <v>112</v>
      </c>
      <c r="I1341" s="144">
        <v>0</v>
      </c>
      <c r="J1341" s="145">
        <f t="shared" si="217"/>
        <v>0</v>
      </c>
      <c r="K1341" s="144">
        <f t="shared" si="213"/>
        <v>442</v>
      </c>
      <c r="L1341" s="144">
        <f t="shared" si="213"/>
        <v>0</v>
      </c>
      <c r="M1341" s="145">
        <f t="shared" si="212"/>
        <v>0</v>
      </c>
      <c r="N1341">
        <f t="shared" si="214"/>
        <v>0</v>
      </c>
      <c r="O1341">
        <f t="shared" si="215"/>
        <v>0</v>
      </c>
    </row>
    <row r="1342" spans="1:15" x14ac:dyDescent="0.2">
      <c r="A1342" s="144" t="s">
        <v>6</v>
      </c>
      <c r="B1342" s="144" t="s">
        <v>125</v>
      </c>
      <c r="C1342" s="144" t="s">
        <v>58</v>
      </c>
      <c r="D1342" s="144" t="s">
        <v>1412</v>
      </c>
      <c r="E1342" s="144">
        <v>407</v>
      </c>
      <c r="F1342" s="144">
        <v>0</v>
      </c>
      <c r="G1342" s="145">
        <f t="shared" si="218"/>
        <v>0</v>
      </c>
      <c r="H1342" s="144">
        <v>0</v>
      </c>
      <c r="I1342" s="144">
        <v>0</v>
      </c>
      <c r="J1342" s="145">
        <v>0</v>
      </c>
      <c r="K1342" s="144">
        <f t="shared" si="213"/>
        <v>407</v>
      </c>
      <c r="L1342" s="144">
        <f t="shared" si="213"/>
        <v>0</v>
      </c>
      <c r="M1342" s="145">
        <f t="shared" si="212"/>
        <v>0</v>
      </c>
      <c r="N1342">
        <f t="shared" si="214"/>
        <v>0</v>
      </c>
      <c r="O1342">
        <f t="shared" si="215"/>
        <v>0</v>
      </c>
    </row>
    <row r="1343" spans="1:15" x14ac:dyDescent="0.2">
      <c r="A1343" s="144" t="s">
        <v>6</v>
      </c>
      <c r="B1343" s="144" t="s">
        <v>125</v>
      </c>
      <c r="C1343" s="144" t="s">
        <v>58</v>
      </c>
      <c r="D1343" s="144" t="s">
        <v>1413</v>
      </c>
      <c r="E1343" s="144">
        <v>0</v>
      </c>
      <c r="F1343" s="144">
        <v>0</v>
      </c>
      <c r="G1343" s="145">
        <v>0</v>
      </c>
      <c r="H1343" s="144">
        <v>187</v>
      </c>
      <c r="I1343" s="144">
        <v>0</v>
      </c>
      <c r="J1343" s="145">
        <f>I1343/H1343</f>
        <v>0</v>
      </c>
      <c r="K1343" s="144">
        <f t="shared" si="213"/>
        <v>187</v>
      </c>
      <c r="L1343" s="144">
        <f t="shared" si="213"/>
        <v>0</v>
      </c>
      <c r="M1343" s="145">
        <f t="shared" si="212"/>
        <v>0</v>
      </c>
      <c r="N1343">
        <f t="shared" si="214"/>
        <v>0</v>
      </c>
      <c r="O1343">
        <f t="shared" si="215"/>
        <v>0</v>
      </c>
    </row>
    <row r="1344" spans="1:15" x14ac:dyDescent="0.2">
      <c r="A1344" s="144" t="s">
        <v>6</v>
      </c>
      <c r="B1344" s="144" t="s">
        <v>125</v>
      </c>
      <c r="C1344" s="144" t="s">
        <v>58</v>
      </c>
      <c r="D1344" s="144" t="s">
        <v>1414</v>
      </c>
      <c r="E1344" s="144">
        <v>0</v>
      </c>
      <c r="F1344" s="144">
        <v>0</v>
      </c>
      <c r="G1344" s="145">
        <v>0</v>
      </c>
      <c r="H1344" s="144">
        <v>322</v>
      </c>
      <c r="I1344" s="144">
        <v>0</v>
      </c>
      <c r="J1344" s="145">
        <f>I1344/H1344</f>
        <v>0</v>
      </c>
      <c r="K1344" s="144">
        <f t="shared" si="213"/>
        <v>322</v>
      </c>
      <c r="L1344" s="144">
        <f t="shared" si="213"/>
        <v>0</v>
      </c>
      <c r="M1344" s="145">
        <f t="shared" si="212"/>
        <v>0</v>
      </c>
      <c r="N1344">
        <f t="shared" si="214"/>
        <v>0</v>
      </c>
      <c r="O1344">
        <f t="shared" si="215"/>
        <v>0</v>
      </c>
    </row>
    <row r="1345" spans="1:15" x14ac:dyDescent="0.2">
      <c r="A1345" s="144" t="s">
        <v>6</v>
      </c>
      <c r="B1345" s="144" t="s">
        <v>125</v>
      </c>
      <c r="C1345" s="144" t="s">
        <v>58</v>
      </c>
      <c r="D1345" s="144" t="s">
        <v>1415</v>
      </c>
      <c r="E1345" s="144">
        <v>276</v>
      </c>
      <c r="F1345" s="144">
        <v>0</v>
      </c>
      <c r="G1345" s="145">
        <f>F1345/E1345</f>
        <v>0</v>
      </c>
      <c r="H1345" s="144">
        <v>0</v>
      </c>
      <c r="I1345" s="144">
        <v>0</v>
      </c>
      <c r="J1345" s="145">
        <v>0</v>
      </c>
      <c r="K1345" s="144">
        <f t="shared" si="213"/>
        <v>276</v>
      </c>
      <c r="L1345" s="144">
        <f t="shared" si="213"/>
        <v>0</v>
      </c>
      <c r="M1345" s="145">
        <f t="shared" si="212"/>
        <v>0</v>
      </c>
      <c r="N1345">
        <f t="shared" si="214"/>
        <v>0</v>
      </c>
      <c r="O1345">
        <f t="shared" si="215"/>
        <v>0</v>
      </c>
    </row>
    <row r="1346" spans="1:15" x14ac:dyDescent="0.2">
      <c r="A1346" s="144" t="s">
        <v>65</v>
      </c>
      <c r="B1346" s="144" t="s">
        <v>142</v>
      </c>
      <c r="C1346" s="144" t="s">
        <v>65</v>
      </c>
      <c r="D1346" s="144" t="s">
        <v>1416</v>
      </c>
      <c r="E1346" s="144">
        <v>0</v>
      </c>
      <c r="F1346" s="144">
        <v>0</v>
      </c>
      <c r="G1346" s="145">
        <v>0</v>
      </c>
      <c r="H1346" s="144">
        <v>113</v>
      </c>
      <c r="I1346" s="144">
        <v>0</v>
      </c>
      <c r="J1346" s="145">
        <f>I1346/H1346</f>
        <v>0</v>
      </c>
      <c r="K1346" s="144">
        <f t="shared" si="213"/>
        <v>113</v>
      </c>
      <c r="L1346" s="144">
        <f t="shared" si="213"/>
        <v>0</v>
      </c>
      <c r="M1346" s="145">
        <f t="shared" ref="M1346:M1398" si="219">L1346/K1346</f>
        <v>0</v>
      </c>
      <c r="N1346">
        <f t="shared" si="214"/>
        <v>0</v>
      </c>
      <c r="O1346">
        <f t="shared" si="215"/>
        <v>0</v>
      </c>
    </row>
    <row r="1347" spans="1:15" x14ac:dyDescent="0.2">
      <c r="A1347" s="144" t="s">
        <v>65</v>
      </c>
      <c r="B1347" s="144" t="s">
        <v>142</v>
      </c>
      <c r="C1347" s="144" t="s">
        <v>65</v>
      </c>
      <c r="D1347" s="144" t="s">
        <v>1417</v>
      </c>
      <c r="E1347" s="144">
        <v>0</v>
      </c>
      <c r="F1347" s="144">
        <v>0</v>
      </c>
      <c r="G1347" s="145">
        <v>0</v>
      </c>
      <c r="H1347" s="144">
        <v>215</v>
      </c>
      <c r="I1347" s="144">
        <v>0</v>
      </c>
      <c r="J1347" s="145">
        <f>I1347/H1347</f>
        <v>0</v>
      </c>
      <c r="K1347" s="144">
        <f t="shared" ref="K1347:L1410" si="220">E1347+H1347</f>
        <v>215</v>
      </c>
      <c r="L1347" s="144">
        <f t="shared" si="220"/>
        <v>0</v>
      </c>
      <c r="M1347" s="145">
        <f t="shared" si="219"/>
        <v>0</v>
      </c>
      <c r="N1347">
        <f t="shared" ref="N1347:N1410" si="221">IF(M1347&gt;1%,1,0)</f>
        <v>0</v>
      </c>
      <c r="O1347">
        <f t="shared" ref="O1347:O1410" si="222">IF(M1347&gt;$P$1,K1347,0)</f>
        <v>0</v>
      </c>
    </row>
    <row r="1348" spans="1:15" x14ac:dyDescent="0.2">
      <c r="A1348" s="144" t="s">
        <v>65</v>
      </c>
      <c r="B1348" s="144" t="s">
        <v>142</v>
      </c>
      <c r="C1348" s="144" t="s">
        <v>65</v>
      </c>
      <c r="D1348" s="144" t="s">
        <v>1418</v>
      </c>
      <c r="E1348" s="144">
        <v>0</v>
      </c>
      <c r="F1348" s="144">
        <v>0</v>
      </c>
      <c r="G1348" s="145">
        <v>0</v>
      </c>
      <c r="H1348" s="144">
        <v>198</v>
      </c>
      <c r="I1348" s="144">
        <v>0</v>
      </c>
      <c r="J1348" s="145">
        <f>I1348/H1348</f>
        <v>0</v>
      </c>
      <c r="K1348" s="144">
        <f t="shared" si="220"/>
        <v>198</v>
      </c>
      <c r="L1348" s="144">
        <f t="shared" si="220"/>
        <v>0</v>
      </c>
      <c r="M1348" s="145">
        <f t="shared" si="219"/>
        <v>0</v>
      </c>
      <c r="N1348">
        <f t="shared" si="221"/>
        <v>0</v>
      </c>
      <c r="O1348">
        <f t="shared" si="222"/>
        <v>0</v>
      </c>
    </row>
    <row r="1349" spans="1:15" x14ac:dyDescent="0.2">
      <c r="A1349" s="144" t="s">
        <v>65</v>
      </c>
      <c r="B1349" s="144" t="s">
        <v>142</v>
      </c>
      <c r="C1349" s="144" t="s">
        <v>65</v>
      </c>
      <c r="D1349" s="144" t="s">
        <v>1419</v>
      </c>
      <c r="E1349" s="144">
        <v>0</v>
      </c>
      <c r="F1349" s="144">
        <v>0</v>
      </c>
      <c r="G1349" s="145">
        <v>0</v>
      </c>
      <c r="H1349" s="144">
        <v>216</v>
      </c>
      <c r="I1349" s="144">
        <v>0</v>
      </c>
      <c r="J1349" s="145">
        <f>I1349/H1349</f>
        <v>0</v>
      </c>
      <c r="K1349" s="144">
        <f t="shared" si="220"/>
        <v>216</v>
      </c>
      <c r="L1349" s="144">
        <f t="shared" si="220"/>
        <v>0</v>
      </c>
      <c r="M1349" s="145">
        <f t="shared" si="219"/>
        <v>0</v>
      </c>
      <c r="N1349">
        <f t="shared" si="221"/>
        <v>0</v>
      </c>
      <c r="O1349">
        <f t="shared" si="222"/>
        <v>0</v>
      </c>
    </row>
    <row r="1350" spans="1:15" x14ac:dyDescent="0.2">
      <c r="A1350" s="144" t="s">
        <v>65</v>
      </c>
      <c r="B1350" s="144" t="s">
        <v>142</v>
      </c>
      <c r="C1350" s="144" t="s">
        <v>65</v>
      </c>
      <c r="D1350" s="144" t="s">
        <v>1420</v>
      </c>
      <c r="E1350" s="144">
        <v>387</v>
      </c>
      <c r="F1350" s="144">
        <v>0</v>
      </c>
      <c r="G1350" s="145">
        <f t="shared" ref="G1350:G1380" si="223">F1350/E1350</f>
        <v>0</v>
      </c>
      <c r="H1350" s="144">
        <v>0</v>
      </c>
      <c r="I1350" s="144">
        <v>0</v>
      </c>
      <c r="J1350" s="145">
        <v>0</v>
      </c>
      <c r="K1350" s="144">
        <f t="shared" si="220"/>
        <v>387</v>
      </c>
      <c r="L1350" s="144">
        <f t="shared" si="220"/>
        <v>0</v>
      </c>
      <c r="M1350" s="145">
        <f t="shared" si="219"/>
        <v>0</v>
      </c>
      <c r="N1350">
        <f t="shared" si="221"/>
        <v>0</v>
      </c>
      <c r="O1350">
        <f t="shared" si="222"/>
        <v>0</v>
      </c>
    </row>
    <row r="1351" spans="1:15" x14ac:dyDescent="0.2">
      <c r="A1351" s="144" t="s">
        <v>40</v>
      </c>
      <c r="B1351" s="144" t="s">
        <v>127</v>
      </c>
      <c r="C1351" s="144" t="s">
        <v>69</v>
      </c>
      <c r="D1351" s="144" t="s">
        <v>1421</v>
      </c>
      <c r="E1351" s="144">
        <v>217</v>
      </c>
      <c r="F1351" s="144">
        <v>0</v>
      </c>
      <c r="G1351" s="145">
        <f t="shared" si="223"/>
        <v>0</v>
      </c>
      <c r="H1351" s="144">
        <v>72</v>
      </c>
      <c r="I1351" s="144">
        <v>0</v>
      </c>
      <c r="J1351" s="145">
        <f t="shared" ref="J1351:J1379" si="224">I1351/H1351</f>
        <v>0</v>
      </c>
      <c r="K1351" s="144">
        <f t="shared" si="220"/>
        <v>289</v>
      </c>
      <c r="L1351" s="144">
        <f t="shared" si="220"/>
        <v>0</v>
      </c>
      <c r="M1351" s="145">
        <f t="shared" si="219"/>
        <v>0</v>
      </c>
      <c r="N1351">
        <f t="shared" si="221"/>
        <v>0</v>
      </c>
      <c r="O1351">
        <f t="shared" si="222"/>
        <v>0</v>
      </c>
    </row>
    <row r="1352" spans="1:15" x14ac:dyDescent="0.2">
      <c r="A1352" s="144" t="s">
        <v>40</v>
      </c>
      <c r="B1352" s="144" t="s">
        <v>127</v>
      </c>
      <c r="C1352" s="144" t="s">
        <v>69</v>
      </c>
      <c r="D1352" s="144" t="s">
        <v>148</v>
      </c>
      <c r="E1352" s="144">
        <v>297</v>
      </c>
      <c r="F1352" s="144">
        <v>0</v>
      </c>
      <c r="G1352" s="145">
        <f t="shared" si="223"/>
        <v>0</v>
      </c>
      <c r="H1352" s="144">
        <v>72</v>
      </c>
      <c r="I1352" s="144">
        <v>0</v>
      </c>
      <c r="J1352" s="145">
        <f t="shared" si="224"/>
        <v>0</v>
      </c>
      <c r="K1352" s="144">
        <f t="shared" si="220"/>
        <v>369</v>
      </c>
      <c r="L1352" s="144">
        <f t="shared" si="220"/>
        <v>0</v>
      </c>
      <c r="M1352" s="145">
        <f t="shared" si="219"/>
        <v>0</v>
      </c>
      <c r="N1352">
        <f t="shared" si="221"/>
        <v>0</v>
      </c>
      <c r="O1352">
        <f t="shared" si="222"/>
        <v>0</v>
      </c>
    </row>
    <row r="1353" spans="1:15" x14ac:dyDescent="0.2">
      <c r="A1353" s="144" t="s">
        <v>40</v>
      </c>
      <c r="B1353" s="144" t="s">
        <v>127</v>
      </c>
      <c r="C1353" s="144" t="s">
        <v>69</v>
      </c>
      <c r="D1353" s="144" t="s">
        <v>1422</v>
      </c>
      <c r="E1353" s="144">
        <v>256</v>
      </c>
      <c r="F1353" s="144">
        <v>0</v>
      </c>
      <c r="G1353" s="145">
        <f t="shared" si="223"/>
        <v>0</v>
      </c>
      <c r="H1353" s="144">
        <v>42</v>
      </c>
      <c r="I1353" s="144">
        <v>0</v>
      </c>
      <c r="J1353" s="145">
        <f t="shared" si="224"/>
        <v>0</v>
      </c>
      <c r="K1353" s="144">
        <f t="shared" si="220"/>
        <v>298</v>
      </c>
      <c r="L1353" s="144">
        <f t="shared" si="220"/>
        <v>0</v>
      </c>
      <c r="M1353" s="145">
        <f t="shared" si="219"/>
        <v>0</v>
      </c>
      <c r="N1353">
        <f t="shared" si="221"/>
        <v>0</v>
      </c>
      <c r="O1353">
        <f t="shared" si="222"/>
        <v>0</v>
      </c>
    </row>
    <row r="1354" spans="1:15" x14ac:dyDescent="0.2">
      <c r="A1354" s="144" t="s">
        <v>40</v>
      </c>
      <c r="B1354" s="144" t="s">
        <v>127</v>
      </c>
      <c r="C1354" s="144" t="s">
        <v>69</v>
      </c>
      <c r="D1354" s="144" t="s">
        <v>1242</v>
      </c>
      <c r="E1354" s="144">
        <v>210</v>
      </c>
      <c r="F1354" s="144">
        <v>0</v>
      </c>
      <c r="G1354" s="145">
        <f t="shared" si="223"/>
        <v>0</v>
      </c>
      <c r="H1354" s="144">
        <v>99</v>
      </c>
      <c r="I1354" s="144">
        <v>0</v>
      </c>
      <c r="J1354" s="145">
        <f t="shared" si="224"/>
        <v>0</v>
      </c>
      <c r="K1354" s="144">
        <f t="shared" si="220"/>
        <v>309</v>
      </c>
      <c r="L1354" s="144">
        <f t="shared" si="220"/>
        <v>0</v>
      </c>
      <c r="M1354" s="145">
        <f t="shared" si="219"/>
        <v>0</v>
      </c>
      <c r="N1354">
        <f t="shared" si="221"/>
        <v>0</v>
      </c>
      <c r="O1354">
        <f t="shared" si="222"/>
        <v>0</v>
      </c>
    </row>
    <row r="1355" spans="1:15" x14ac:dyDescent="0.2">
      <c r="A1355" s="144" t="s">
        <v>40</v>
      </c>
      <c r="B1355" s="144" t="s">
        <v>127</v>
      </c>
      <c r="C1355" s="144" t="s">
        <v>69</v>
      </c>
      <c r="D1355" s="144" t="s">
        <v>1423</v>
      </c>
      <c r="E1355" s="144">
        <v>184</v>
      </c>
      <c r="F1355" s="144">
        <v>0</v>
      </c>
      <c r="G1355" s="145">
        <f t="shared" si="223"/>
        <v>0</v>
      </c>
      <c r="H1355" s="144">
        <v>25</v>
      </c>
      <c r="I1355" s="144">
        <v>0</v>
      </c>
      <c r="J1355" s="145">
        <f t="shared" si="224"/>
        <v>0</v>
      </c>
      <c r="K1355" s="144">
        <f t="shared" si="220"/>
        <v>209</v>
      </c>
      <c r="L1355" s="144">
        <f t="shared" si="220"/>
        <v>0</v>
      </c>
      <c r="M1355" s="145">
        <f t="shared" si="219"/>
        <v>0</v>
      </c>
      <c r="N1355">
        <f t="shared" si="221"/>
        <v>0</v>
      </c>
      <c r="O1355">
        <f t="shared" si="222"/>
        <v>0</v>
      </c>
    </row>
    <row r="1356" spans="1:15" x14ac:dyDescent="0.2">
      <c r="A1356" s="144" t="s">
        <v>40</v>
      </c>
      <c r="B1356" s="144" t="s">
        <v>127</v>
      </c>
      <c r="C1356" s="144" t="s">
        <v>69</v>
      </c>
      <c r="D1356" s="144" t="s">
        <v>1424</v>
      </c>
      <c r="E1356" s="144">
        <v>173</v>
      </c>
      <c r="F1356" s="144">
        <v>0</v>
      </c>
      <c r="G1356" s="145">
        <f t="shared" si="223"/>
        <v>0</v>
      </c>
      <c r="H1356" s="144">
        <v>128</v>
      </c>
      <c r="I1356" s="144">
        <v>0</v>
      </c>
      <c r="J1356" s="145">
        <f t="shared" si="224"/>
        <v>0</v>
      </c>
      <c r="K1356" s="144">
        <f t="shared" si="220"/>
        <v>301</v>
      </c>
      <c r="L1356" s="144">
        <f t="shared" si="220"/>
        <v>0</v>
      </c>
      <c r="M1356" s="145">
        <f t="shared" si="219"/>
        <v>0</v>
      </c>
      <c r="N1356">
        <f t="shared" si="221"/>
        <v>0</v>
      </c>
      <c r="O1356">
        <f t="shared" si="222"/>
        <v>0</v>
      </c>
    </row>
    <row r="1357" spans="1:15" x14ac:dyDescent="0.2">
      <c r="A1357" s="144" t="s">
        <v>40</v>
      </c>
      <c r="B1357" s="144" t="s">
        <v>127</v>
      </c>
      <c r="C1357" s="144" t="s">
        <v>69</v>
      </c>
      <c r="D1357" s="144" t="s">
        <v>1425</v>
      </c>
      <c r="E1357" s="144">
        <v>385</v>
      </c>
      <c r="F1357" s="144">
        <v>0</v>
      </c>
      <c r="G1357" s="145">
        <f t="shared" si="223"/>
        <v>0</v>
      </c>
      <c r="H1357" s="144">
        <v>101</v>
      </c>
      <c r="I1357" s="144">
        <v>0</v>
      </c>
      <c r="J1357" s="145">
        <f t="shared" si="224"/>
        <v>0</v>
      </c>
      <c r="K1357" s="144">
        <f t="shared" si="220"/>
        <v>486</v>
      </c>
      <c r="L1357" s="144">
        <f t="shared" si="220"/>
        <v>0</v>
      </c>
      <c r="M1357" s="145">
        <f t="shared" si="219"/>
        <v>0</v>
      </c>
      <c r="N1357">
        <f t="shared" si="221"/>
        <v>0</v>
      </c>
      <c r="O1357">
        <f t="shared" si="222"/>
        <v>0</v>
      </c>
    </row>
    <row r="1358" spans="1:15" x14ac:dyDescent="0.2">
      <c r="A1358" s="144" t="s">
        <v>40</v>
      </c>
      <c r="B1358" s="144" t="s">
        <v>127</v>
      </c>
      <c r="C1358" s="144" t="s">
        <v>69</v>
      </c>
      <c r="D1358" s="144" t="s">
        <v>1426</v>
      </c>
      <c r="E1358" s="144">
        <v>199</v>
      </c>
      <c r="F1358" s="144">
        <v>0</v>
      </c>
      <c r="G1358" s="145">
        <f t="shared" si="223"/>
        <v>0</v>
      </c>
      <c r="H1358" s="144">
        <v>106</v>
      </c>
      <c r="I1358" s="144">
        <v>0</v>
      </c>
      <c r="J1358" s="145">
        <f t="shared" si="224"/>
        <v>0</v>
      </c>
      <c r="K1358" s="144">
        <f t="shared" si="220"/>
        <v>305</v>
      </c>
      <c r="L1358" s="144">
        <f t="shared" si="220"/>
        <v>0</v>
      </c>
      <c r="M1358" s="145">
        <f t="shared" si="219"/>
        <v>0</v>
      </c>
      <c r="N1358">
        <f t="shared" si="221"/>
        <v>0</v>
      </c>
      <c r="O1358">
        <f t="shared" si="222"/>
        <v>0</v>
      </c>
    </row>
    <row r="1359" spans="1:15" x14ac:dyDescent="0.2">
      <c r="A1359" s="144" t="s">
        <v>40</v>
      </c>
      <c r="B1359" s="144" t="s">
        <v>127</v>
      </c>
      <c r="C1359" s="144" t="s">
        <v>55</v>
      </c>
      <c r="D1359" s="144" t="s">
        <v>1427</v>
      </c>
      <c r="E1359" s="144">
        <v>124</v>
      </c>
      <c r="F1359" s="144">
        <v>0</v>
      </c>
      <c r="G1359" s="145">
        <f t="shared" si="223"/>
        <v>0</v>
      </c>
      <c r="H1359" s="144">
        <v>68</v>
      </c>
      <c r="I1359" s="144">
        <v>0</v>
      </c>
      <c r="J1359" s="145">
        <f t="shared" si="224"/>
        <v>0</v>
      </c>
      <c r="K1359" s="144">
        <f t="shared" si="220"/>
        <v>192</v>
      </c>
      <c r="L1359" s="144">
        <f t="shared" si="220"/>
        <v>0</v>
      </c>
      <c r="M1359" s="145">
        <f t="shared" si="219"/>
        <v>0</v>
      </c>
      <c r="N1359">
        <f t="shared" si="221"/>
        <v>0</v>
      </c>
      <c r="O1359">
        <f t="shared" si="222"/>
        <v>0</v>
      </c>
    </row>
    <row r="1360" spans="1:15" x14ac:dyDescent="0.2">
      <c r="A1360" s="144" t="s">
        <v>40</v>
      </c>
      <c r="B1360" s="144" t="s">
        <v>127</v>
      </c>
      <c r="C1360" s="144" t="s">
        <v>55</v>
      </c>
      <c r="D1360" s="144" t="s">
        <v>1428</v>
      </c>
      <c r="E1360" s="144">
        <v>167</v>
      </c>
      <c r="F1360" s="144">
        <v>0</v>
      </c>
      <c r="G1360" s="145">
        <f t="shared" si="223"/>
        <v>0</v>
      </c>
      <c r="H1360" s="144">
        <v>27</v>
      </c>
      <c r="I1360" s="144">
        <v>0</v>
      </c>
      <c r="J1360" s="145">
        <f t="shared" si="224"/>
        <v>0</v>
      </c>
      <c r="K1360" s="144">
        <f t="shared" si="220"/>
        <v>194</v>
      </c>
      <c r="L1360" s="144">
        <f t="shared" si="220"/>
        <v>0</v>
      </c>
      <c r="M1360" s="145">
        <f t="shared" si="219"/>
        <v>0</v>
      </c>
      <c r="N1360">
        <f t="shared" si="221"/>
        <v>0</v>
      </c>
      <c r="O1360">
        <f t="shared" si="222"/>
        <v>0</v>
      </c>
    </row>
    <row r="1361" spans="1:15" x14ac:dyDescent="0.2">
      <c r="A1361" s="144" t="s">
        <v>40</v>
      </c>
      <c r="B1361" s="144" t="s">
        <v>127</v>
      </c>
      <c r="C1361" s="144" t="s">
        <v>55</v>
      </c>
      <c r="D1361" s="144" t="s">
        <v>1429</v>
      </c>
      <c r="E1361" s="144">
        <v>334</v>
      </c>
      <c r="F1361" s="144">
        <v>0</v>
      </c>
      <c r="G1361" s="145">
        <f t="shared" si="223"/>
        <v>0</v>
      </c>
      <c r="H1361" s="144">
        <v>67</v>
      </c>
      <c r="I1361" s="144">
        <v>0</v>
      </c>
      <c r="J1361" s="145">
        <f t="shared" si="224"/>
        <v>0</v>
      </c>
      <c r="K1361" s="144">
        <f t="shared" si="220"/>
        <v>401</v>
      </c>
      <c r="L1361" s="144">
        <f t="shared" si="220"/>
        <v>0</v>
      </c>
      <c r="M1361" s="145">
        <f t="shared" si="219"/>
        <v>0</v>
      </c>
      <c r="N1361">
        <f t="shared" si="221"/>
        <v>0</v>
      </c>
      <c r="O1361">
        <f t="shared" si="222"/>
        <v>0</v>
      </c>
    </row>
    <row r="1362" spans="1:15" x14ac:dyDescent="0.2">
      <c r="A1362" s="144" t="s">
        <v>40</v>
      </c>
      <c r="B1362" s="144" t="s">
        <v>127</v>
      </c>
      <c r="C1362" s="144" t="s">
        <v>55</v>
      </c>
      <c r="D1362" s="144" t="s">
        <v>1430</v>
      </c>
      <c r="E1362" s="144">
        <v>170</v>
      </c>
      <c r="F1362" s="144">
        <v>0</v>
      </c>
      <c r="G1362" s="145">
        <f t="shared" si="223"/>
        <v>0</v>
      </c>
      <c r="H1362" s="144">
        <v>37</v>
      </c>
      <c r="I1362" s="144">
        <v>0</v>
      </c>
      <c r="J1362" s="145">
        <f t="shared" si="224"/>
        <v>0</v>
      </c>
      <c r="K1362" s="144">
        <f t="shared" si="220"/>
        <v>207</v>
      </c>
      <c r="L1362" s="144">
        <f t="shared" si="220"/>
        <v>0</v>
      </c>
      <c r="M1362" s="145">
        <f t="shared" si="219"/>
        <v>0</v>
      </c>
      <c r="N1362">
        <f t="shared" si="221"/>
        <v>0</v>
      </c>
      <c r="O1362">
        <f t="shared" si="222"/>
        <v>0</v>
      </c>
    </row>
    <row r="1363" spans="1:15" x14ac:dyDescent="0.2">
      <c r="A1363" s="144" t="s">
        <v>40</v>
      </c>
      <c r="B1363" s="144" t="s">
        <v>127</v>
      </c>
      <c r="C1363" s="144" t="s">
        <v>55</v>
      </c>
      <c r="D1363" s="144" t="s">
        <v>1431</v>
      </c>
      <c r="E1363" s="144">
        <v>131</v>
      </c>
      <c r="F1363" s="144">
        <v>0</v>
      </c>
      <c r="G1363" s="145">
        <f t="shared" si="223"/>
        <v>0</v>
      </c>
      <c r="H1363" s="144">
        <v>18</v>
      </c>
      <c r="I1363" s="144">
        <v>0</v>
      </c>
      <c r="J1363" s="145">
        <f t="shared" si="224"/>
        <v>0</v>
      </c>
      <c r="K1363" s="144">
        <f t="shared" si="220"/>
        <v>149</v>
      </c>
      <c r="L1363" s="144">
        <f t="shared" si="220"/>
        <v>0</v>
      </c>
      <c r="M1363" s="145">
        <f t="shared" si="219"/>
        <v>0</v>
      </c>
      <c r="N1363">
        <f t="shared" si="221"/>
        <v>0</v>
      </c>
      <c r="O1363">
        <f t="shared" si="222"/>
        <v>0</v>
      </c>
    </row>
    <row r="1364" spans="1:15" x14ac:dyDescent="0.2">
      <c r="A1364" s="144" t="s">
        <v>40</v>
      </c>
      <c r="B1364" s="144" t="s">
        <v>127</v>
      </c>
      <c r="C1364" s="144" t="s">
        <v>68</v>
      </c>
      <c r="D1364" s="144" t="s">
        <v>1432</v>
      </c>
      <c r="E1364" s="144">
        <v>227</v>
      </c>
      <c r="F1364" s="144">
        <v>0</v>
      </c>
      <c r="G1364" s="145">
        <f t="shared" si="223"/>
        <v>0</v>
      </c>
      <c r="H1364" s="144">
        <v>80</v>
      </c>
      <c r="I1364" s="144">
        <v>0</v>
      </c>
      <c r="J1364" s="145">
        <f t="shared" si="224"/>
        <v>0</v>
      </c>
      <c r="K1364" s="144">
        <f t="shared" si="220"/>
        <v>307</v>
      </c>
      <c r="L1364" s="144">
        <f t="shared" si="220"/>
        <v>0</v>
      </c>
      <c r="M1364" s="145">
        <f t="shared" si="219"/>
        <v>0</v>
      </c>
      <c r="N1364">
        <f t="shared" si="221"/>
        <v>0</v>
      </c>
      <c r="O1364">
        <f t="shared" si="222"/>
        <v>0</v>
      </c>
    </row>
    <row r="1365" spans="1:15" x14ac:dyDescent="0.2">
      <c r="A1365" s="144" t="s">
        <v>40</v>
      </c>
      <c r="B1365" s="144" t="s">
        <v>127</v>
      </c>
      <c r="C1365" s="144" t="s">
        <v>68</v>
      </c>
      <c r="D1365" s="144" t="s">
        <v>1433</v>
      </c>
      <c r="E1365" s="144">
        <v>252</v>
      </c>
      <c r="F1365" s="144">
        <v>0</v>
      </c>
      <c r="G1365" s="145">
        <f t="shared" si="223"/>
        <v>0</v>
      </c>
      <c r="H1365" s="144">
        <v>104</v>
      </c>
      <c r="I1365" s="144">
        <v>0</v>
      </c>
      <c r="J1365" s="145">
        <f t="shared" si="224"/>
        <v>0</v>
      </c>
      <c r="K1365" s="144">
        <f t="shared" si="220"/>
        <v>356</v>
      </c>
      <c r="L1365" s="144">
        <f t="shared" si="220"/>
        <v>0</v>
      </c>
      <c r="M1365" s="145">
        <f t="shared" si="219"/>
        <v>0</v>
      </c>
      <c r="N1365">
        <f t="shared" si="221"/>
        <v>0</v>
      </c>
      <c r="O1365">
        <f t="shared" si="222"/>
        <v>0</v>
      </c>
    </row>
    <row r="1366" spans="1:15" x14ac:dyDescent="0.2">
      <c r="A1366" s="144" t="s">
        <v>40</v>
      </c>
      <c r="B1366" s="144" t="s">
        <v>127</v>
      </c>
      <c r="C1366" s="144" t="s">
        <v>68</v>
      </c>
      <c r="D1366" s="144" t="s">
        <v>1434</v>
      </c>
      <c r="E1366" s="144">
        <v>287</v>
      </c>
      <c r="F1366" s="144">
        <v>0</v>
      </c>
      <c r="G1366" s="145">
        <f t="shared" si="223"/>
        <v>0</v>
      </c>
      <c r="H1366" s="144">
        <v>87</v>
      </c>
      <c r="I1366" s="144">
        <v>0</v>
      </c>
      <c r="J1366" s="145">
        <f t="shared" si="224"/>
        <v>0</v>
      </c>
      <c r="K1366" s="144">
        <f t="shared" si="220"/>
        <v>374</v>
      </c>
      <c r="L1366" s="144">
        <f t="shared" si="220"/>
        <v>0</v>
      </c>
      <c r="M1366" s="145">
        <f t="shared" si="219"/>
        <v>0</v>
      </c>
      <c r="N1366">
        <f t="shared" si="221"/>
        <v>0</v>
      </c>
      <c r="O1366">
        <f t="shared" si="222"/>
        <v>0</v>
      </c>
    </row>
    <row r="1367" spans="1:15" x14ac:dyDescent="0.2">
      <c r="A1367" s="144" t="s">
        <v>40</v>
      </c>
      <c r="B1367" s="144" t="s">
        <v>127</v>
      </c>
      <c r="C1367" s="144" t="s">
        <v>68</v>
      </c>
      <c r="D1367" s="144" t="s">
        <v>1435</v>
      </c>
      <c r="E1367" s="144">
        <v>183</v>
      </c>
      <c r="F1367" s="144">
        <v>0</v>
      </c>
      <c r="G1367" s="145">
        <f t="shared" si="223"/>
        <v>0</v>
      </c>
      <c r="H1367" s="144">
        <v>37</v>
      </c>
      <c r="I1367" s="144">
        <v>0</v>
      </c>
      <c r="J1367" s="145">
        <f t="shared" si="224"/>
        <v>0</v>
      </c>
      <c r="K1367" s="144">
        <f t="shared" si="220"/>
        <v>220</v>
      </c>
      <c r="L1367" s="144">
        <f t="shared" si="220"/>
        <v>0</v>
      </c>
      <c r="M1367" s="145">
        <f t="shared" si="219"/>
        <v>0</v>
      </c>
      <c r="N1367">
        <f t="shared" si="221"/>
        <v>0</v>
      </c>
      <c r="O1367">
        <f t="shared" si="222"/>
        <v>0</v>
      </c>
    </row>
    <row r="1368" spans="1:15" x14ac:dyDescent="0.2">
      <c r="A1368" s="144" t="s">
        <v>40</v>
      </c>
      <c r="B1368" s="144" t="s">
        <v>127</v>
      </c>
      <c r="C1368" s="144" t="s">
        <v>68</v>
      </c>
      <c r="D1368" s="144" t="s">
        <v>1436</v>
      </c>
      <c r="E1368" s="144">
        <v>128</v>
      </c>
      <c r="F1368" s="144">
        <v>0</v>
      </c>
      <c r="G1368" s="145">
        <f t="shared" si="223"/>
        <v>0</v>
      </c>
      <c r="H1368" s="144">
        <v>46</v>
      </c>
      <c r="I1368" s="144">
        <v>0</v>
      </c>
      <c r="J1368" s="145">
        <f t="shared" si="224"/>
        <v>0</v>
      </c>
      <c r="K1368" s="144">
        <f t="shared" si="220"/>
        <v>174</v>
      </c>
      <c r="L1368" s="144">
        <f t="shared" si="220"/>
        <v>0</v>
      </c>
      <c r="M1368" s="145">
        <f t="shared" si="219"/>
        <v>0</v>
      </c>
      <c r="N1368">
        <f t="shared" si="221"/>
        <v>0</v>
      </c>
      <c r="O1368">
        <f t="shared" si="222"/>
        <v>0</v>
      </c>
    </row>
    <row r="1369" spans="1:15" x14ac:dyDescent="0.2">
      <c r="A1369" s="144" t="s">
        <v>40</v>
      </c>
      <c r="B1369" s="144" t="s">
        <v>127</v>
      </c>
      <c r="C1369" s="144" t="s">
        <v>68</v>
      </c>
      <c r="D1369" s="144" t="s">
        <v>1437</v>
      </c>
      <c r="E1369" s="144">
        <v>193</v>
      </c>
      <c r="F1369" s="144">
        <v>0</v>
      </c>
      <c r="G1369" s="145">
        <f t="shared" si="223"/>
        <v>0</v>
      </c>
      <c r="H1369" s="144">
        <v>225</v>
      </c>
      <c r="I1369" s="144">
        <v>0</v>
      </c>
      <c r="J1369" s="145">
        <f t="shared" si="224"/>
        <v>0</v>
      </c>
      <c r="K1369" s="144">
        <f t="shared" si="220"/>
        <v>418</v>
      </c>
      <c r="L1369" s="144">
        <f t="shared" si="220"/>
        <v>0</v>
      </c>
      <c r="M1369" s="145">
        <f t="shared" si="219"/>
        <v>0</v>
      </c>
      <c r="N1369">
        <f t="shared" si="221"/>
        <v>0</v>
      </c>
      <c r="O1369">
        <f t="shared" si="222"/>
        <v>0</v>
      </c>
    </row>
    <row r="1370" spans="1:15" x14ac:dyDescent="0.2">
      <c r="A1370" s="144" t="s">
        <v>40</v>
      </c>
      <c r="B1370" s="144" t="s">
        <v>127</v>
      </c>
      <c r="C1370" s="144" t="s">
        <v>68</v>
      </c>
      <c r="D1370" s="144" t="s">
        <v>1438</v>
      </c>
      <c r="E1370" s="144">
        <v>305</v>
      </c>
      <c r="F1370" s="144">
        <v>0</v>
      </c>
      <c r="G1370" s="145">
        <f t="shared" si="223"/>
        <v>0</v>
      </c>
      <c r="H1370" s="144">
        <v>142</v>
      </c>
      <c r="I1370" s="144">
        <v>0</v>
      </c>
      <c r="J1370" s="145">
        <f t="shared" si="224"/>
        <v>0</v>
      </c>
      <c r="K1370" s="144">
        <f t="shared" si="220"/>
        <v>447</v>
      </c>
      <c r="L1370" s="144">
        <f t="shared" si="220"/>
        <v>0</v>
      </c>
      <c r="M1370" s="145">
        <f t="shared" si="219"/>
        <v>0</v>
      </c>
      <c r="N1370">
        <f t="shared" si="221"/>
        <v>0</v>
      </c>
      <c r="O1370">
        <f t="shared" si="222"/>
        <v>0</v>
      </c>
    </row>
    <row r="1371" spans="1:15" x14ac:dyDescent="0.2">
      <c r="A1371" s="144" t="s">
        <v>40</v>
      </c>
      <c r="B1371" s="144" t="s">
        <v>127</v>
      </c>
      <c r="C1371" s="144" t="s">
        <v>46</v>
      </c>
      <c r="D1371" s="144" t="s">
        <v>1439</v>
      </c>
      <c r="E1371" s="144">
        <v>378</v>
      </c>
      <c r="F1371" s="144">
        <v>0</v>
      </c>
      <c r="G1371" s="145">
        <f t="shared" si="223"/>
        <v>0</v>
      </c>
      <c r="H1371" s="144">
        <v>135</v>
      </c>
      <c r="I1371" s="144">
        <v>0</v>
      </c>
      <c r="J1371" s="145">
        <f t="shared" si="224"/>
        <v>0</v>
      </c>
      <c r="K1371" s="144">
        <f t="shared" si="220"/>
        <v>513</v>
      </c>
      <c r="L1371" s="144">
        <f t="shared" si="220"/>
        <v>0</v>
      </c>
      <c r="M1371" s="145">
        <f t="shared" si="219"/>
        <v>0</v>
      </c>
      <c r="N1371">
        <f t="shared" si="221"/>
        <v>0</v>
      </c>
      <c r="O1371">
        <f t="shared" si="222"/>
        <v>0</v>
      </c>
    </row>
    <row r="1372" spans="1:15" x14ac:dyDescent="0.2">
      <c r="A1372" s="144" t="s">
        <v>40</v>
      </c>
      <c r="B1372" s="144" t="s">
        <v>127</v>
      </c>
      <c r="C1372" s="144" t="s">
        <v>46</v>
      </c>
      <c r="D1372" s="144" t="s">
        <v>1440</v>
      </c>
      <c r="E1372" s="144">
        <v>466</v>
      </c>
      <c r="F1372" s="144">
        <v>0</v>
      </c>
      <c r="G1372" s="145">
        <f t="shared" si="223"/>
        <v>0</v>
      </c>
      <c r="H1372" s="144">
        <v>265</v>
      </c>
      <c r="I1372" s="144">
        <v>0</v>
      </c>
      <c r="J1372" s="145">
        <f t="shared" si="224"/>
        <v>0</v>
      </c>
      <c r="K1372" s="144">
        <f t="shared" si="220"/>
        <v>731</v>
      </c>
      <c r="L1372" s="144">
        <f t="shared" si="220"/>
        <v>0</v>
      </c>
      <c r="M1372" s="145">
        <f t="shared" si="219"/>
        <v>0</v>
      </c>
      <c r="N1372">
        <f t="shared" si="221"/>
        <v>0</v>
      </c>
      <c r="O1372">
        <f t="shared" si="222"/>
        <v>0</v>
      </c>
    </row>
    <row r="1373" spans="1:15" x14ac:dyDescent="0.2">
      <c r="A1373" s="144" t="s">
        <v>40</v>
      </c>
      <c r="B1373" s="144" t="s">
        <v>127</v>
      </c>
      <c r="C1373" s="144" t="s">
        <v>46</v>
      </c>
      <c r="D1373" s="144" t="s">
        <v>1441</v>
      </c>
      <c r="E1373" s="144">
        <v>326</v>
      </c>
      <c r="F1373" s="144">
        <v>0</v>
      </c>
      <c r="G1373" s="145">
        <f t="shared" si="223"/>
        <v>0</v>
      </c>
      <c r="H1373" s="144">
        <v>172</v>
      </c>
      <c r="I1373" s="144">
        <v>0</v>
      </c>
      <c r="J1373" s="145">
        <f t="shared" si="224"/>
        <v>0</v>
      </c>
      <c r="K1373" s="144">
        <f t="shared" si="220"/>
        <v>498</v>
      </c>
      <c r="L1373" s="144">
        <f t="shared" si="220"/>
        <v>0</v>
      </c>
      <c r="M1373" s="145">
        <f t="shared" si="219"/>
        <v>0</v>
      </c>
      <c r="N1373">
        <f t="shared" si="221"/>
        <v>0</v>
      </c>
      <c r="O1373">
        <f t="shared" si="222"/>
        <v>0</v>
      </c>
    </row>
    <row r="1374" spans="1:15" x14ac:dyDescent="0.2">
      <c r="A1374" s="144" t="s">
        <v>40</v>
      </c>
      <c r="B1374" s="144" t="s">
        <v>127</v>
      </c>
      <c r="C1374" s="144" t="s">
        <v>46</v>
      </c>
      <c r="D1374" s="144" t="s">
        <v>1442</v>
      </c>
      <c r="E1374" s="144">
        <v>272</v>
      </c>
      <c r="F1374" s="144">
        <v>0</v>
      </c>
      <c r="G1374" s="145">
        <f t="shared" si="223"/>
        <v>0</v>
      </c>
      <c r="H1374" s="144">
        <v>100</v>
      </c>
      <c r="I1374" s="144">
        <v>0</v>
      </c>
      <c r="J1374" s="145">
        <f t="shared" si="224"/>
        <v>0</v>
      </c>
      <c r="K1374" s="144">
        <f t="shared" si="220"/>
        <v>372</v>
      </c>
      <c r="L1374" s="144">
        <f t="shared" si="220"/>
        <v>0</v>
      </c>
      <c r="M1374" s="145">
        <f t="shared" si="219"/>
        <v>0</v>
      </c>
      <c r="N1374">
        <f t="shared" si="221"/>
        <v>0</v>
      </c>
      <c r="O1374">
        <f t="shared" si="222"/>
        <v>0</v>
      </c>
    </row>
    <row r="1375" spans="1:15" x14ac:dyDescent="0.2">
      <c r="A1375" s="144" t="s">
        <v>40</v>
      </c>
      <c r="B1375" s="144" t="s">
        <v>127</v>
      </c>
      <c r="C1375" s="144" t="s">
        <v>46</v>
      </c>
      <c r="D1375" s="144" t="s">
        <v>1443</v>
      </c>
      <c r="E1375" s="144">
        <v>361</v>
      </c>
      <c r="F1375" s="144">
        <v>0</v>
      </c>
      <c r="G1375" s="145">
        <f t="shared" si="223"/>
        <v>0</v>
      </c>
      <c r="H1375" s="144">
        <v>162</v>
      </c>
      <c r="I1375" s="144">
        <v>0</v>
      </c>
      <c r="J1375" s="145">
        <f t="shared" si="224"/>
        <v>0</v>
      </c>
      <c r="K1375" s="144">
        <f t="shared" si="220"/>
        <v>523</v>
      </c>
      <c r="L1375" s="144">
        <f t="shared" si="220"/>
        <v>0</v>
      </c>
      <c r="M1375" s="145">
        <f t="shared" si="219"/>
        <v>0</v>
      </c>
      <c r="N1375">
        <f t="shared" si="221"/>
        <v>0</v>
      </c>
      <c r="O1375">
        <f t="shared" si="222"/>
        <v>0</v>
      </c>
    </row>
    <row r="1376" spans="1:15" x14ac:dyDescent="0.2">
      <c r="A1376" s="144" t="s">
        <v>40</v>
      </c>
      <c r="B1376" s="144" t="s">
        <v>127</v>
      </c>
      <c r="C1376" s="144" t="s">
        <v>46</v>
      </c>
      <c r="D1376" s="144" t="s">
        <v>1444</v>
      </c>
      <c r="E1376" s="144">
        <v>413</v>
      </c>
      <c r="F1376" s="144">
        <v>0</v>
      </c>
      <c r="G1376" s="145">
        <f t="shared" si="223"/>
        <v>0</v>
      </c>
      <c r="H1376" s="144">
        <v>122</v>
      </c>
      <c r="I1376" s="144">
        <v>0</v>
      </c>
      <c r="J1376" s="145">
        <f t="shared" si="224"/>
        <v>0</v>
      </c>
      <c r="K1376" s="144">
        <f t="shared" si="220"/>
        <v>535</v>
      </c>
      <c r="L1376" s="144">
        <f t="shared" si="220"/>
        <v>0</v>
      </c>
      <c r="M1376" s="145">
        <f t="shared" si="219"/>
        <v>0</v>
      </c>
      <c r="N1376">
        <f t="shared" si="221"/>
        <v>0</v>
      </c>
      <c r="O1376">
        <f t="shared" si="222"/>
        <v>0</v>
      </c>
    </row>
    <row r="1377" spans="1:15" x14ac:dyDescent="0.2">
      <c r="A1377" s="144" t="s">
        <v>40</v>
      </c>
      <c r="B1377" s="144" t="s">
        <v>127</v>
      </c>
      <c r="C1377" s="144" t="s">
        <v>46</v>
      </c>
      <c r="D1377" s="144" t="s">
        <v>1445</v>
      </c>
      <c r="E1377" s="144">
        <v>321</v>
      </c>
      <c r="F1377" s="144">
        <v>0</v>
      </c>
      <c r="G1377" s="145">
        <f t="shared" si="223"/>
        <v>0</v>
      </c>
      <c r="H1377" s="144">
        <v>89</v>
      </c>
      <c r="I1377" s="144">
        <v>0</v>
      </c>
      <c r="J1377" s="145">
        <f t="shared" si="224"/>
        <v>0</v>
      </c>
      <c r="K1377" s="144">
        <f t="shared" si="220"/>
        <v>410</v>
      </c>
      <c r="L1377" s="144">
        <f t="shared" si="220"/>
        <v>0</v>
      </c>
      <c r="M1377" s="145">
        <f t="shared" si="219"/>
        <v>0</v>
      </c>
      <c r="N1377">
        <f t="shared" si="221"/>
        <v>0</v>
      </c>
      <c r="O1377">
        <f t="shared" si="222"/>
        <v>0</v>
      </c>
    </row>
    <row r="1378" spans="1:15" x14ac:dyDescent="0.2">
      <c r="A1378" s="144" t="s">
        <v>40</v>
      </c>
      <c r="B1378" s="144" t="s">
        <v>127</v>
      </c>
      <c r="C1378" s="144" t="s">
        <v>46</v>
      </c>
      <c r="D1378" s="144" t="s">
        <v>1446</v>
      </c>
      <c r="E1378" s="144">
        <v>237</v>
      </c>
      <c r="F1378" s="144">
        <v>0</v>
      </c>
      <c r="G1378" s="145">
        <f t="shared" si="223"/>
        <v>0</v>
      </c>
      <c r="H1378" s="144">
        <v>55</v>
      </c>
      <c r="I1378" s="144">
        <v>0</v>
      </c>
      <c r="J1378" s="145">
        <f t="shared" si="224"/>
        <v>0</v>
      </c>
      <c r="K1378" s="144">
        <f t="shared" si="220"/>
        <v>292</v>
      </c>
      <c r="L1378" s="144">
        <f t="shared" si="220"/>
        <v>0</v>
      </c>
      <c r="M1378" s="145">
        <f t="shared" si="219"/>
        <v>0</v>
      </c>
      <c r="N1378">
        <f t="shared" si="221"/>
        <v>0</v>
      </c>
      <c r="O1378">
        <f t="shared" si="222"/>
        <v>0</v>
      </c>
    </row>
    <row r="1379" spans="1:15" x14ac:dyDescent="0.2">
      <c r="A1379" s="144" t="s">
        <v>40</v>
      </c>
      <c r="B1379" s="144" t="s">
        <v>127</v>
      </c>
      <c r="C1379" s="144" t="s">
        <v>46</v>
      </c>
      <c r="D1379" s="144" t="s">
        <v>1447</v>
      </c>
      <c r="E1379" s="144">
        <v>377</v>
      </c>
      <c r="F1379" s="144">
        <v>0</v>
      </c>
      <c r="G1379" s="145">
        <f t="shared" si="223"/>
        <v>0</v>
      </c>
      <c r="H1379" s="144">
        <v>96</v>
      </c>
      <c r="I1379" s="144">
        <v>0</v>
      </c>
      <c r="J1379" s="145">
        <f t="shared" si="224"/>
        <v>0</v>
      </c>
      <c r="K1379" s="144">
        <f t="shared" si="220"/>
        <v>473</v>
      </c>
      <c r="L1379" s="144">
        <f t="shared" si="220"/>
        <v>0</v>
      </c>
      <c r="M1379" s="145">
        <f t="shared" si="219"/>
        <v>0</v>
      </c>
      <c r="N1379">
        <f t="shared" si="221"/>
        <v>0</v>
      </c>
      <c r="O1379">
        <f t="shared" si="222"/>
        <v>0</v>
      </c>
    </row>
    <row r="1380" spans="1:15" x14ac:dyDescent="0.2">
      <c r="A1380" s="144" t="s">
        <v>39</v>
      </c>
      <c r="B1380" s="144" t="s">
        <v>127</v>
      </c>
      <c r="C1380" s="144" t="s">
        <v>64</v>
      </c>
      <c r="D1380" s="144" t="s">
        <v>1448</v>
      </c>
      <c r="E1380" s="144">
        <v>275</v>
      </c>
      <c r="F1380" s="144">
        <v>0</v>
      </c>
      <c r="G1380" s="145">
        <f t="shared" si="223"/>
        <v>0</v>
      </c>
      <c r="H1380" s="144">
        <v>0</v>
      </c>
      <c r="I1380" s="144">
        <v>0</v>
      </c>
      <c r="J1380" s="145">
        <v>0</v>
      </c>
      <c r="K1380" s="144">
        <f t="shared" si="220"/>
        <v>275</v>
      </c>
      <c r="L1380" s="144">
        <f t="shared" si="220"/>
        <v>0</v>
      </c>
      <c r="M1380" s="145">
        <f t="shared" si="219"/>
        <v>0</v>
      </c>
      <c r="N1380">
        <f t="shared" si="221"/>
        <v>0</v>
      </c>
      <c r="O1380">
        <f t="shared" si="222"/>
        <v>0</v>
      </c>
    </row>
    <row r="1381" spans="1:15" x14ac:dyDescent="0.2">
      <c r="A1381" s="144" t="s">
        <v>39</v>
      </c>
      <c r="B1381" s="144" t="s">
        <v>127</v>
      </c>
      <c r="C1381" s="144" t="s">
        <v>64</v>
      </c>
      <c r="D1381" s="144" t="s">
        <v>1449</v>
      </c>
      <c r="E1381" s="144">
        <v>0</v>
      </c>
      <c r="F1381" s="144">
        <v>0</v>
      </c>
      <c r="G1381" s="145">
        <v>0</v>
      </c>
      <c r="H1381" s="144">
        <v>86</v>
      </c>
      <c r="I1381" s="144">
        <v>0</v>
      </c>
      <c r="J1381" s="145">
        <f>I1381/H1381</f>
        <v>0</v>
      </c>
      <c r="K1381" s="144">
        <f t="shared" si="220"/>
        <v>86</v>
      </c>
      <c r="L1381" s="144">
        <f t="shared" si="220"/>
        <v>0</v>
      </c>
      <c r="M1381" s="145">
        <f t="shared" si="219"/>
        <v>0</v>
      </c>
      <c r="N1381">
        <f t="shared" si="221"/>
        <v>0</v>
      </c>
      <c r="O1381">
        <f t="shared" si="222"/>
        <v>0</v>
      </c>
    </row>
    <row r="1382" spans="1:15" x14ac:dyDescent="0.2">
      <c r="A1382" s="144" t="s">
        <v>39</v>
      </c>
      <c r="B1382" s="144" t="s">
        <v>127</v>
      </c>
      <c r="C1382" s="144" t="s">
        <v>64</v>
      </c>
      <c r="D1382" s="144" t="s">
        <v>1450</v>
      </c>
      <c r="E1382" s="144">
        <v>0</v>
      </c>
      <c r="F1382" s="144">
        <v>0</v>
      </c>
      <c r="G1382" s="145">
        <v>0</v>
      </c>
      <c r="H1382" s="144">
        <v>56</v>
      </c>
      <c r="I1382" s="144">
        <v>0</v>
      </c>
      <c r="J1382" s="145">
        <f>I1382/H1382</f>
        <v>0</v>
      </c>
      <c r="K1382" s="144">
        <f t="shared" si="220"/>
        <v>56</v>
      </c>
      <c r="L1382" s="144">
        <f t="shared" si="220"/>
        <v>0</v>
      </c>
      <c r="M1382" s="145">
        <f t="shared" si="219"/>
        <v>0</v>
      </c>
      <c r="N1382">
        <f t="shared" si="221"/>
        <v>0</v>
      </c>
      <c r="O1382">
        <f t="shared" si="222"/>
        <v>0</v>
      </c>
    </row>
    <row r="1383" spans="1:15" x14ac:dyDescent="0.2">
      <c r="A1383" s="144" t="s">
        <v>39</v>
      </c>
      <c r="B1383" s="144" t="s">
        <v>127</v>
      </c>
      <c r="C1383" s="144" t="s">
        <v>64</v>
      </c>
      <c r="D1383" s="144" t="s">
        <v>1451</v>
      </c>
      <c r="E1383" s="144">
        <v>0</v>
      </c>
      <c r="F1383" s="144">
        <v>0</v>
      </c>
      <c r="G1383" s="145">
        <v>0</v>
      </c>
      <c r="H1383" s="144">
        <v>97</v>
      </c>
      <c r="I1383" s="144">
        <v>0</v>
      </c>
      <c r="J1383" s="145">
        <f>I1383/H1383</f>
        <v>0</v>
      </c>
      <c r="K1383" s="144">
        <f t="shared" si="220"/>
        <v>97</v>
      </c>
      <c r="L1383" s="144">
        <f t="shared" si="220"/>
        <v>0</v>
      </c>
      <c r="M1383" s="145">
        <f t="shared" si="219"/>
        <v>0</v>
      </c>
      <c r="N1383">
        <f t="shared" si="221"/>
        <v>0</v>
      </c>
      <c r="O1383">
        <f t="shared" si="222"/>
        <v>0</v>
      </c>
    </row>
    <row r="1384" spans="1:15" x14ac:dyDescent="0.2">
      <c r="A1384" s="144" t="s">
        <v>39</v>
      </c>
      <c r="B1384" s="144" t="s">
        <v>127</v>
      </c>
      <c r="C1384" s="144" t="s">
        <v>64</v>
      </c>
      <c r="D1384" s="144" t="s">
        <v>1452</v>
      </c>
      <c r="E1384" s="144">
        <v>0</v>
      </c>
      <c r="F1384" s="144">
        <v>0</v>
      </c>
      <c r="G1384" s="145">
        <v>0</v>
      </c>
      <c r="H1384" s="144">
        <v>313</v>
      </c>
      <c r="I1384" s="144">
        <v>0</v>
      </c>
      <c r="J1384" s="145">
        <f>I1384/H1384</f>
        <v>0</v>
      </c>
      <c r="K1384" s="144">
        <f t="shared" si="220"/>
        <v>313</v>
      </c>
      <c r="L1384" s="144">
        <f t="shared" si="220"/>
        <v>0</v>
      </c>
      <c r="M1384" s="145">
        <f t="shared" si="219"/>
        <v>0</v>
      </c>
      <c r="N1384">
        <f t="shared" si="221"/>
        <v>0</v>
      </c>
      <c r="O1384">
        <f t="shared" si="222"/>
        <v>0</v>
      </c>
    </row>
    <row r="1385" spans="1:15" x14ac:dyDescent="0.2">
      <c r="A1385" s="144" t="s">
        <v>39</v>
      </c>
      <c r="B1385" s="144" t="s">
        <v>127</v>
      </c>
      <c r="C1385" s="144" t="s">
        <v>64</v>
      </c>
      <c r="D1385" s="144" t="s">
        <v>1453</v>
      </c>
      <c r="E1385" s="144">
        <v>204</v>
      </c>
      <c r="F1385" s="144">
        <v>0</v>
      </c>
      <c r="G1385" s="145">
        <f t="shared" ref="G1385:G1390" si="225">F1385/E1385</f>
        <v>0</v>
      </c>
      <c r="H1385" s="144">
        <v>0</v>
      </c>
      <c r="I1385" s="144">
        <v>0</v>
      </c>
      <c r="J1385" s="145">
        <v>0</v>
      </c>
      <c r="K1385" s="144">
        <f t="shared" si="220"/>
        <v>204</v>
      </c>
      <c r="L1385" s="144">
        <f t="shared" si="220"/>
        <v>0</v>
      </c>
      <c r="M1385" s="145">
        <f t="shared" si="219"/>
        <v>0</v>
      </c>
      <c r="N1385">
        <f t="shared" si="221"/>
        <v>0</v>
      </c>
      <c r="O1385">
        <f t="shared" si="222"/>
        <v>0</v>
      </c>
    </row>
    <row r="1386" spans="1:15" x14ac:dyDescent="0.2">
      <c r="A1386" s="144" t="s">
        <v>39</v>
      </c>
      <c r="B1386" s="144" t="s">
        <v>127</v>
      </c>
      <c r="C1386" s="144" t="s">
        <v>64</v>
      </c>
      <c r="D1386" s="144" t="s">
        <v>1454</v>
      </c>
      <c r="E1386" s="144">
        <v>295</v>
      </c>
      <c r="F1386" s="144">
        <v>0</v>
      </c>
      <c r="G1386" s="145">
        <f t="shared" si="225"/>
        <v>0</v>
      </c>
      <c r="H1386" s="144">
        <v>0</v>
      </c>
      <c r="I1386" s="144">
        <v>0</v>
      </c>
      <c r="J1386" s="145">
        <v>0</v>
      </c>
      <c r="K1386" s="144">
        <f t="shared" si="220"/>
        <v>295</v>
      </c>
      <c r="L1386" s="144">
        <f t="shared" si="220"/>
        <v>0</v>
      </c>
      <c r="M1386" s="145">
        <f t="shared" si="219"/>
        <v>0</v>
      </c>
      <c r="N1386">
        <f t="shared" si="221"/>
        <v>0</v>
      </c>
      <c r="O1386">
        <f t="shared" si="222"/>
        <v>0</v>
      </c>
    </row>
    <row r="1387" spans="1:15" x14ac:dyDescent="0.2">
      <c r="A1387" s="144" t="s">
        <v>39</v>
      </c>
      <c r="B1387" s="144" t="s">
        <v>127</v>
      </c>
      <c r="C1387" s="144" t="s">
        <v>64</v>
      </c>
      <c r="D1387" s="144" t="s">
        <v>1455</v>
      </c>
      <c r="E1387" s="144">
        <v>64</v>
      </c>
      <c r="F1387" s="144">
        <v>0</v>
      </c>
      <c r="G1387" s="145">
        <f t="shared" si="225"/>
        <v>0</v>
      </c>
      <c r="H1387" s="144">
        <v>0</v>
      </c>
      <c r="I1387" s="144">
        <v>0</v>
      </c>
      <c r="J1387" s="145">
        <v>0</v>
      </c>
      <c r="K1387" s="144">
        <f t="shared" si="220"/>
        <v>64</v>
      </c>
      <c r="L1387" s="144">
        <f t="shared" si="220"/>
        <v>0</v>
      </c>
      <c r="M1387" s="145">
        <f t="shared" si="219"/>
        <v>0</v>
      </c>
      <c r="N1387">
        <f t="shared" si="221"/>
        <v>0</v>
      </c>
      <c r="O1387">
        <f t="shared" si="222"/>
        <v>0</v>
      </c>
    </row>
    <row r="1388" spans="1:15" x14ac:dyDescent="0.2">
      <c r="A1388" s="144" t="s">
        <v>39</v>
      </c>
      <c r="B1388" s="144" t="s">
        <v>127</v>
      </c>
      <c r="C1388" s="144" t="s">
        <v>64</v>
      </c>
      <c r="D1388" s="144" t="s">
        <v>1456</v>
      </c>
      <c r="E1388" s="144">
        <v>343</v>
      </c>
      <c r="F1388" s="144">
        <v>0</v>
      </c>
      <c r="G1388" s="145">
        <f t="shared" si="225"/>
        <v>0</v>
      </c>
      <c r="H1388" s="144">
        <v>0</v>
      </c>
      <c r="I1388" s="144">
        <v>0</v>
      </c>
      <c r="J1388" s="145">
        <v>0</v>
      </c>
      <c r="K1388" s="144">
        <f t="shared" si="220"/>
        <v>343</v>
      </c>
      <c r="L1388" s="144">
        <f t="shared" si="220"/>
        <v>0</v>
      </c>
      <c r="M1388" s="145">
        <f t="shared" si="219"/>
        <v>0</v>
      </c>
      <c r="N1388">
        <f t="shared" si="221"/>
        <v>0</v>
      </c>
      <c r="O1388">
        <f t="shared" si="222"/>
        <v>0</v>
      </c>
    </row>
    <row r="1389" spans="1:15" x14ac:dyDescent="0.2">
      <c r="A1389" s="144" t="s">
        <v>39</v>
      </c>
      <c r="B1389" s="144" t="s">
        <v>127</v>
      </c>
      <c r="C1389" s="144" t="s">
        <v>64</v>
      </c>
      <c r="D1389" s="144" t="s">
        <v>1457</v>
      </c>
      <c r="E1389" s="144">
        <v>100</v>
      </c>
      <c r="F1389" s="144">
        <v>0</v>
      </c>
      <c r="G1389" s="145">
        <f t="shared" si="225"/>
        <v>0</v>
      </c>
      <c r="H1389" s="144">
        <v>0</v>
      </c>
      <c r="I1389" s="144">
        <v>0</v>
      </c>
      <c r="J1389" s="145">
        <v>0</v>
      </c>
      <c r="K1389" s="144">
        <f t="shared" si="220"/>
        <v>100</v>
      </c>
      <c r="L1389" s="144">
        <f t="shared" si="220"/>
        <v>0</v>
      </c>
      <c r="M1389" s="145">
        <f t="shared" si="219"/>
        <v>0</v>
      </c>
      <c r="N1389">
        <f t="shared" si="221"/>
        <v>0</v>
      </c>
      <c r="O1389">
        <f t="shared" si="222"/>
        <v>0</v>
      </c>
    </row>
    <row r="1390" spans="1:15" x14ac:dyDescent="0.2">
      <c r="A1390" s="144" t="s">
        <v>39</v>
      </c>
      <c r="B1390" s="144" t="s">
        <v>127</v>
      </c>
      <c r="C1390" s="144" t="s">
        <v>64</v>
      </c>
      <c r="D1390" s="144" t="s">
        <v>1458</v>
      </c>
      <c r="E1390" s="144">
        <v>101</v>
      </c>
      <c r="F1390" s="144">
        <v>0</v>
      </c>
      <c r="G1390" s="145">
        <f t="shared" si="225"/>
        <v>0</v>
      </c>
      <c r="H1390" s="144">
        <v>0</v>
      </c>
      <c r="I1390" s="144">
        <v>0</v>
      </c>
      <c r="J1390" s="145">
        <v>0</v>
      </c>
      <c r="K1390" s="144">
        <f t="shared" si="220"/>
        <v>101</v>
      </c>
      <c r="L1390" s="144">
        <f t="shared" si="220"/>
        <v>0</v>
      </c>
      <c r="M1390" s="145">
        <f t="shared" si="219"/>
        <v>0</v>
      </c>
      <c r="N1390">
        <f t="shared" si="221"/>
        <v>0</v>
      </c>
      <c r="O1390">
        <f t="shared" si="222"/>
        <v>0</v>
      </c>
    </row>
    <row r="1391" spans="1:15" x14ac:dyDescent="0.2">
      <c r="A1391" s="144" t="s">
        <v>39</v>
      </c>
      <c r="B1391" s="144" t="s">
        <v>127</v>
      </c>
      <c r="C1391" s="144" t="s">
        <v>64</v>
      </c>
      <c r="D1391" s="144" t="s">
        <v>1459</v>
      </c>
      <c r="E1391" s="144">
        <v>0</v>
      </c>
      <c r="F1391" s="144">
        <v>0</v>
      </c>
      <c r="G1391" s="145">
        <v>0</v>
      </c>
      <c r="H1391" s="144">
        <v>84</v>
      </c>
      <c r="I1391" s="144">
        <v>0</v>
      </c>
      <c r="J1391" s="145">
        <f>I1391/H1391</f>
        <v>0</v>
      </c>
      <c r="K1391" s="144">
        <f t="shared" si="220"/>
        <v>84</v>
      </c>
      <c r="L1391" s="144">
        <f t="shared" si="220"/>
        <v>0</v>
      </c>
      <c r="M1391" s="145">
        <f t="shared" si="219"/>
        <v>0</v>
      </c>
      <c r="N1391">
        <f t="shared" si="221"/>
        <v>0</v>
      </c>
      <c r="O1391">
        <f t="shared" si="222"/>
        <v>0</v>
      </c>
    </row>
    <row r="1392" spans="1:15" x14ac:dyDescent="0.2">
      <c r="A1392" s="144" t="s">
        <v>39</v>
      </c>
      <c r="B1392" s="144" t="s">
        <v>127</v>
      </c>
      <c r="C1392" s="144" t="s">
        <v>64</v>
      </c>
      <c r="D1392" s="144" t="s">
        <v>1445</v>
      </c>
      <c r="E1392" s="144">
        <v>0</v>
      </c>
      <c r="F1392" s="144">
        <v>0</v>
      </c>
      <c r="G1392" s="145">
        <v>0</v>
      </c>
      <c r="H1392" s="144">
        <v>157</v>
      </c>
      <c r="I1392" s="144">
        <v>0</v>
      </c>
      <c r="J1392" s="145">
        <f>I1392/H1392</f>
        <v>0</v>
      </c>
      <c r="K1392" s="144">
        <f t="shared" si="220"/>
        <v>157</v>
      </c>
      <c r="L1392" s="144">
        <f t="shared" si="220"/>
        <v>0</v>
      </c>
      <c r="M1392" s="145">
        <f t="shared" si="219"/>
        <v>0</v>
      </c>
      <c r="N1392">
        <f t="shared" si="221"/>
        <v>0</v>
      </c>
      <c r="O1392">
        <f t="shared" si="222"/>
        <v>0</v>
      </c>
    </row>
    <row r="1393" spans="1:15" x14ac:dyDescent="0.2">
      <c r="A1393" s="144" t="s">
        <v>39</v>
      </c>
      <c r="B1393" s="144" t="s">
        <v>127</v>
      </c>
      <c r="C1393" s="144" t="s">
        <v>64</v>
      </c>
      <c r="D1393" s="144" t="s">
        <v>1460</v>
      </c>
      <c r="E1393" s="144">
        <v>50</v>
      </c>
      <c r="F1393" s="144">
        <v>0</v>
      </c>
      <c r="G1393" s="145">
        <f>F1393/E1393</f>
        <v>0</v>
      </c>
      <c r="H1393" s="144">
        <v>0</v>
      </c>
      <c r="I1393" s="144">
        <v>0</v>
      </c>
      <c r="J1393" s="145">
        <v>0</v>
      </c>
      <c r="K1393" s="144">
        <f t="shared" si="220"/>
        <v>50</v>
      </c>
      <c r="L1393" s="144">
        <f t="shared" si="220"/>
        <v>0</v>
      </c>
      <c r="M1393" s="145">
        <f t="shared" si="219"/>
        <v>0</v>
      </c>
      <c r="N1393">
        <f t="shared" si="221"/>
        <v>0</v>
      </c>
      <c r="O1393">
        <f t="shared" si="222"/>
        <v>0</v>
      </c>
    </row>
    <row r="1394" spans="1:15" x14ac:dyDescent="0.2">
      <c r="A1394" s="144" t="s">
        <v>39</v>
      </c>
      <c r="B1394" s="144" t="s">
        <v>127</v>
      </c>
      <c r="C1394" s="144" t="s">
        <v>64</v>
      </c>
      <c r="D1394" s="144" t="s">
        <v>1461</v>
      </c>
      <c r="E1394" s="144">
        <v>0</v>
      </c>
      <c r="F1394" s="144">
        <v>0</v>
      </c>
      <c r="G1394" s="145">
        <v>0</v>
      </c>
      <c r="H1394" s="144">
        <v>73</v>
      </c>
      <c r="I1394" s="144">
        <v>0</v>
      </c>
      <c r="J1394" s="145">
        <f>I1394/H1394</f>
        <v>0</v>
      </c>
      <c r="K1394" s="144">
        <f t="shared" si="220"/>
        <v>73</v>
      </c>
      <c r="L1394" s="144">
        <f t="shared" si="220"/>
        <v>0</v>
      </c>
      <c r="M1394" s="145">
        <f t="shared" si="219"/>
        <v>0</v>
      </c>
      <c r="N1394">
        <f t="shared" si="221"/>
        <v>0</v>
      </c>
      <c r="O1394">
        <f t="shared" si="222"/>
        <v>0</v>
      </c>
    </row>
    <row r="1395" spans="1:15" x14ac:dyDescent="0.2">
      <c r="A1395" s="144" t="s">
        <v>39</v>
      </c>
      <c r="B1395" s="144" t="s">
        <v>127</v>
      </c>
      <c r="C1395" s="144" t="s">
        <v>64</v>
      </c>
      <c r="D1395" s="144" t="s">
        <v>1462</v>
      </c>
      <c r="E1395" s="144">
        <v>0</v>
      </c>
      <c r="F1395" s="144">
        <v>0</v>
      </c>
      <c r="G1395" s="145">
        <v>0</v>
      </c>
      <c r="H1395" s="144">
        <v>113</v>
      </c>
      <c r="I1395" s="144">
        <v>0</v>
      </c>
      <c r="J1395" s="145">
        <f>I1395/H1395</f>
        <v>0</v>
      </c>
      <c r="K1395" s="144">
        <f t="shared" si="220"/>
        <v>113</v>
      </c>
      <c r="L1395" s="144">
        <f t="shared" si="220"/>
        <v>0</v>
      </c>
      <c r="M1395" s="145">
        <f t="shared" si="219"/>
        <v>0</v>
      </c>
      <c r="N1395">
        <f t="shared" si="221"/>
        <v>0</v>
      </c>
      <c r="O1395">
        <f t="shared" si="222"/>
        <v>0</v>
      </c>
    </row>
    <row r="1396" spans="1:15" x14ac:dyDescent="0.2">
      <c r="A1396" s="144" t="s">
        <v>39</v>
      </c>
      <c r="B1396" s="144" t="s">
        <v>127</v>
      </c>
      <c r="C1396" s="144" t="s">
        <v>64</v>
      </c>
      <c r="D1396" s="144" t="s">
        <v>1463</v>
      </c>
      <c r="E1396" s="144">
        <v>186</v>
      </c>
      <c r="F1396" s="144">
        <v>0</v>
      </c>
      <c r="G1396" s="145">
        <f>F1396/E1396</f>
        <v>0</v>
      </c>
      <c r="H1396" s="144">
        <v>0</v>
      </c>
      <c r="I1396" s="144">
        <v>0</v>
      </c>
      <c r="J1396" s="145">
        <v>0</v>
      </c>
      <c r="K1396" s="144">
        <f t="shared" si="220"/>
        <v>186</v>
      </c>
      <c r="L1396" s="144">
        <f t="shared" si="220"/>
        <v>0</v>
      </c>
      <c r="M1396" s="145">
        <f t="shared" si="219"/>
        <v>0</v>
      </c>
      <c r="N1396">
        <f t="shared" si="221"/>
        <v>0</v>
      </c>
      <c r="O1396">
        <f t="shared" si="222"/>
        <v>0</v>
      </c>
    </row>
    <row r="1397" spans="1:15" x14ac:dyDescent="0.2">
      <c r="A1397" s="144" t="s">
        <v>39</v>
      </c>
      <c r="B1397" s="144" t="s">
        <v>127</v>
      </c>
      <c r="C1397" s="144" t="s">
        <v>64</v>
      </c>
      <c r="D1397" s="144" t="s">
        <v>1464</v>
      </c>
      <c r="E1397" s="144">
        <v>0</v>
      </c>
      <c r="F1397" s="144">
        <v>0</v>
      </c>
      <c r="G1397" s="145">
        <v>0</v>
      </c>
      <c r="H1397" s="144">
        <v>286</v>
      </c>
      <c r="I1397" s="144">
        <v>0</v>
      </c>
      <c r="J1397" s="145">
        <f>I1397/H1397</f>
        <v>0</v>
      </c>
      <c r="K1397" s="144">
        <f t="shared" si="220"/>
        <v>286</v>
      </c>
      <c r="L1397" s="144">
        <f t="shared" si="220"/>
        <v>0</v>
      </c>
      <c r="M1397" s="145">
        <f t="shared" si="219"/>
        <v>0</v>
      </c>
      <c r="N1397">
        <f t="shared" si="221"/>
        <v>0</v>
      </c>
      <c r="O1397">
        <f t="shared" si="222"/>
        <v>0</v>
      </c>
    </row>
    <row r="1398" spans="1:15" x14ac:dyDescent="0.2">
      <c r="A1398" s="144" t="s">
        <v>39</v>
      </c>
      <c r="B1398" s="144" t="s">
        <v>127</v>
      </c>
      <c r="C1398" s="144" t="s">
        <v>64</v>
      </c>
      <c r="D1398" s="144" t="s">
        <v>1465</v>
      </c>
      <c r="E1398" s="144">
        <v>148</v>
      </c>
      <c r="F1398" s="144">
        <v>0</v>
      </c>
      <c r="G1398" s="145">
        <f>F1398/E1398</f>
        <v>0</v>
      </c>
      <c r="H1398" s="144">
        <v>0</v>
      </c>
      <c r="I1398" s="144">
        <v>0</v>
      </c>
      <c r="J1398" s="145">
        <v>0</v>
      </c>
      <c r="K1398" s="144">
        <f t="shared" si="220"/>
        <v>148</v>
      </c>
      <c r="L1398" s="144">
        <f t="shared" si="220"/>
        <v>0</v>
      </c>
      <c r="M1398" s="145">
        <f t="shared" si="219"/>
        <v>0</v>
      </c>
      <c r="N1398">
        <f t="shared" si="221"/>
        <v>0</v>
      </c>
      <c r="O1398">
        <f t="shared" si="222"/>
        <v>0</v>
      </c>
    </row>
    <row r="1399" spans="1:15" x14ac:dyDescent="0.2">
      <c r="A1399" s="144" t="s">
        <v>39</v>
      </c>
      <c r="B1399" s="144" t="s">
        <v>127</v>
      </c>
      <c r="C1399" s="144" t="s">
        <v>64</v>
      </c>
      <c r="D1399" s="144" t="s">
        <v>1466</v>
      </c>
      <c r="E1399" s="144">
        <v>0</v>
      </c>
      <c r="F1399" s="144">
        <v>0</v>
      </c>
      <c r="G1399" s="145">
        <v>0</v>
      </c>
      <c r="H1399" s="144">
        <v>0</v>
      </c>
      <c r="I1399" s="144">
        <v>0</v>
      </c>
      <c r="J1399" s="145">
        <v>0</v>
      </c>
      <c r="K1399" s="144">
        <f t="shared" si="220"/>
        <v>0</v>
      </c>
      <c r="L1399" s="144">
        <f t="shared" si="220"/>
        <v>0</v>
      </c>
      <c r="M1399" s="145">
        <v>0</v>
      </c>
      <c r="N1399">
        <f t="shared" si="221"/>
        <v>0</v>
      </c>
      <c r="O1399">
        <f t="shared" si="222"/>
        <v>0</v>
      </c>
    </row>
    <row r="1400" spans="1:15" x14ac:dyDescent="0.2">
      <c r="A1400" s="144" t="s">
        <v>39</v>
      </c>
      <c r="B1400" s="144" t="s">
        <v>127</v>
      </c>
      <c r="C1400" s="144" t="s">
        <v>64</v>
      </c>
      <c r="D1400" s="144" t="s">
        <v>700</v>
      </c>
      <c r="E1400" s="144">
        <v>215</v>
      </c>
      <c r="F1400" s="144">
        <v>0</v>
      </c>
      <c r="G1400" s="145">
        <f>F1400/E1400</f>
        <v>0</v>
      </c>
      <c r="H1400" s="144">
        <v>0</v>
      </c>
      <c r="I1400" s="144">
        <v>0</v>
      </c>
      <c r="J1400" s="145">
        <v>0</v>
      </c>
      <c r="K1400" s="144">
        <f t="shared" si="220"/>
        <v>215</v>
      </c>
      <c r="L1400" s="144">
        <f t="shared" si="220"/>
        <v>0</v>
      </c>
      <c r="M1400" s="145">
        <f t="shared" ref="M1400:M1411" si="226">L1400/K1400</f>
        <v>0</v>
      </c>
      <c r="N1400">
        <f t="shared" si="221"/>
        <v>0</v>
      </c>
      <c r="O1400">
        <f t="shared" si="222"/>
        <v>0</v>
      </c>
    </row>
    <row r="1401" spans="1:15" x14ac:dyDescent="0.2">
      <c r="A1401" s="144" t="s">
        <v>39</v>
      </c>
      <c r="B1401" s="144" t="s">
        <v>127</v>
      </c>
      <c r="C1401" s="144" t="s">
        <v>64</v>
      </c>
      <c r="D1401" s="144" t="s">
        <v>1467</v>
      </c>
      <c r="E1401" s="144">
        <v>155</v>
      </c>
      <c r="F1401" s="144">
        <v>0</v>
      </c>
      <c r="G1401" s="145">
        <f>F1401/E1401</f>
        <v>0</v>
      </c>
      <c r="H1401" s="144">
        <v>0</v>
      </c>
      <c r="I1401" s="144">
        <v>0</v>
      </c>
      <c r="J1401" s="145">
        <v>0</v>
      </c>
      <c r="K1401" s="144">
        <f t="shared" si="220"/>
        <v>155</v>
      </c>
      <c r="L1401" s="144">
        <f t="shared" si="220"/>
        <v>0</v>
      </c>
      <c r="M1401" s="145">
        <f t="shared" si="226"/>
        <v>0</v>
      </c>
      <c r="N1401">
        <f t="shared" si="221"/>
        <v>0</v>
      </c>
      <c r="O1401">
        <f t="shared" si="222"/>
        <v>0</v>
      </c>
    </row>
    <row r="1402" spans="1:15" x14ac:dyDescent="0.2">
      <c r="A1402" s="144" t="s">
        <v>39</v>
      </c>
      <c r="B1402" s="144" t="s">
        <v>127</v>
      </c>
      <c r="C1402" s="144" t="s">
        <v>64</v>
      </c>
      <c r="D1402" s="144" t="s">
        <v>1468</v>
      </c>
      <c r="E1402" s="144">
        <v>0</v>
      </c>
      <c r="F1402" s="144">
        <v>0</v>
      </c>
      <c r="G1402" s="145">
        <v>0</v>
      </c>
      <c r="H1402" s="144">
        <v>212</v>
      </c>
      <c r="I1402" s="144">
        <v>0</v>
      </c>
      <c r="J1402" s="145">
        <f>I1402/H1402</f>
        <v>0</v>
      </c>
      <c r="K1402" s="144">
        <f t="shared" si="220"/>
        <v>212</v>
      </c>
      <c r="L1402" s="144">
        <f t="shared" si="220"/>
        <v>0</v>
      </c>
      <c r="M1402" s="145">
        <f t="shared" si="226"/>
        <v>0</v>
      </c>
      <c r="N1402">
        <f t="shared" si="221"/>
        <v>0</v>
      </c>
      <c r="O1402">
        <f t="shared" si="222"/>
        <v>0</v>
      </c>
    </row>
    <row r="1403" spans="1:15" x14ac:dyDescent="0.2">
      <c r="A1403" s="144" t="s">
        <v>39</v>
      </c>
      <c r="B1403" s="144" t="s">
        <v>127</v>
      </c>
      <c r="C1403" s="144" t="s">
        <v>64</v>
      </c>
      <c r="D1403" s="144" t="s">
        <v>1469</v>
      </c>
      <c r="E1403" s="144">
        <v>281</v>
      </c>
      <c r="F1403" s="144">
        <v>0</v>
      </c>
      <c r="G1403" s="145">
        <f>F1403/E1403</f>
        <v>0</v>
      </c>
      <c r="H1403" s="144">
        <v>183</v>
      </c>
      <c r="I1403" s="144">
        <v>0</v>
      </c>
      <c r="J1403" s="145">
        <f>I1403/H1403</f>
        <v>0</v>
      </c>
      <c r="K1403" s="144">
        <f t="shared" si="220"/>
        <v>464</v>
      </c>
      <c r="L1403" s="144">
        <f t="shared" si="220"/>
        <v>0</v>
      </c>
      <c r="M1403" s="145">
        <f t="shared" si="226"/>
        <v>0</v>
      </c>
      <c r="N1403">
        <f t="shared" si="221"/>
        <v>0</v>
      </c>
      <c r="O1403">
        <f t="shared" si="222"/>
        <v>0</v>
      </c>
    </row>
    <row r="1404" spans="1:15" x14ac:dyDescent="0.2">
      <c r="A1404" s="144" t="s">
        <v>39</v>
      </c>
      <c r="B1404" s="144" t="s">
        <v>127</v>
      </c>
      <c r="C1404" s="144" t="s">
        <v>64</v>
      </c>
      <c r="D1404" s="144" t="s">
        <v>1470</v>
      </c>
      <c r="E1404" s="144">
        <v>0</v>
      </c>
      <c r="F1404" s="144">
        <v>0</v>
      </c>
      <c r="G1404" s="145">
        <v>0</v>
      </c>
      <c r="H1404" s="144">
        <v>95</v>
      </c>
      <c r="I1404" s="144">
        <v>0</v>
      </c>
      <c r="J1404" s="145">
        <f>I1404/H1404</f>
        <v>0</v>
      </c>
      <c r="K1404" s="144">
        <f t="shared" si="220"/>
        <v>95</v>
      </c>
      <c r="L1404" s="144">
        <f t="shared" si="220"/>
        <v>0</v>
      </c>
      <c r="M1404" s="145">
        <f t="shared" si="226"/>
        <v>0</v>
      </c>
      <c r="N1404">
        <f t="shared" si="221"/>
        <v>0</v>
      </c>
      <c r="O1404">
        <f t="shared" si="222"/>
        <v>0</v>
      </c>
    </row>
    <row r="1405" spans="1:15" x14ac:dyDescent="0.2">
      <c r="A1405" s="144" t="s">
        <v>39</v>
      </c>
      <c r="B1405" s="144" t="s">
        <v>127</v>
      </c>
      <c r="C1405" s="144" t="s">
        <v>64</v>
      </c>
      <c r="D1405" s="144" t="s">
        <v>1471</v>
      </c>
      <c r="E1405" s="144">
        <v>316</v>
      </c>
      <c r="F1405" s="144">
        <v>0</v>
      </c>
      <c r="G1405" s="145">
        <f>F1405/E1405</f>
        <v>0</v>
      </c>
      <c r="H1405" s="144">
        <v>0</v>
      </c>
      <c r="I1405" s="144">
        <v>0</v>
      </c>
      <c r="J1405" s="145">
        <v>0</v>
      </c>
      <c r="K1405" s="144">
        <f t="shared" si="220"/>
        <v>316</v>
      </c>
      <c r="L1405" s="144">
        <f t="shared" si="220"/>
        <v>0</v>
      </c>
      <c r="M1405" s="145">
        <f t="shared" si="226"/>
        <v>0</v>
      </c>
      <c r="N1405">
        <f t="shared" si="221"/>
        <v>0</v>
      </c>
      <c r="O1405">
        <f t="shared" si="222"/>
        <v>0</v>
      </c>
    </row>
    <row r="1406" spans="1:15" x14ac:dyDescent="0.2">
      <c r="A1406" s="144" t="s">
        <v>39</v>
      </c>
      <c r="B1406" s="144" t="s">
        <v>127</v>
      </c>
      <c r="C1406" s="144" t="s">
        <v>64</v>
      </c>
      <c r="D1406" s="144" t="s">
        <v>1472</v>
      </c>
      <c r="E1406" s="144">
        <v>114</v>
      </c>
      <c r="F1406" s="144">
        <v>0</v>
      </c>
      <c r="G1406" s="145">
        <f>F1406/E1406</f>
        <v>0</v>
      </c>
      <c r="H1406" s="144">
        <v>0</v>
      </c>
      <c r="I1406" s="144">
        <v>0</v>
      </c>
      <c r="J1406" s="145">
        <v>0</v>
      </c>
      <c r="K1406" s="144">
        <f t="shared" si="220"/>
        <v>114</v>
      </c>
      <c r="L1406" s="144">
        <f t="shared" si="220"/>
        <v>0</v>
      </c>
      <c r="M1406" s="145">
        <f t="shared" si="226"/>
        <v>0</v>
      </c>
      <c r="N1406">
        <f t="shared" si="221"/>
        <v>0</v>
      </c>
      <c r="O1406">
        <f t="shared" si="222"/>
        <v>0</v>
      </c>
    </row>
    <row r="1407" spans="1:15" x14ac:dyDescent="0.2">
      <c r="A1407" s="144" t="s">
        <v>39</v>
      </c>
      <c r="B1407" s="144" t="s">
        <v>127</v>
      </c>
      <c r="C1407" s="144" t="s">
        <v>64</v>
      </c>
      <c r="D1407" s="144" t="s">
        <v>1473</v>
      </c>
      <c r="E1407" s="144">
        <v>0</v>
      </c>
      <c r="F1407" s="144">
        <v>0</v>
      </c>
      <c r="G1407" s="145">
        <v>0</v>
      </c>
      <c r="H1407" s="144">
        <v>99</v>
      </c>
      <c r="I1407" s="144">
        <v>0</v>
      </c>
      <c r="J1407" s="145">
        <f>I1407/H1407</f>
        <v>0</v>
      </c>
      <c r="K1407" s="144">
        <f t="shared" si="220"/>
        <v>99</v>
      </c>
      <c r="L1407" s="144">
        <f t="shared" si="220"/>
        <v>0</v>
      </c>
      <c r="M1407" s="145">
        <f t="shared" si="226"/>
        <v>0</v>
      </c>
      <c r="N1407">
        <f t="shared" si="221"/>
        <v>0</v>
      </c>
      <c r="O1407">
        <f t="shared" si="222"/>
        <v>0</v>
      </c>
    </row>
    <row r="1408" spans="1:15" x14ac:dyDescent="0.2">
      <c r="A1408" s="144" t="s">
        <v>39</v>
      </c>
      <c r="B1408" s="144" t="s">
        <v>127</v>
      </c>
      <c r="C1408" s="144" t="s">
        <v>64</v>
      </c>
      <c r="D1408" s="144" t="s">
        <v>1474</v>
      </c>
      <c r="E1408" s="144">
        <v>108</v>
      </c>
      <c r="F1408" s="144">
        <v>0</v>
      </c>
      <c r="G1408" s="145">
        <f>F1408/E1408</f>
        <v>0</v>
      </c>
      <c r="H1408" s="144">
        <v>0</v>
      </c>
      <c r="I1408" s="144">
        <v>0</v>
      </c>
      <c r="J1408" s="145">
        <v>0</v>
      </c>
      <c r="K1408" s="144">
        <f t="shared" si="220"/>
        <v>108</v>
      </c>
      <c r="L1408" s="144">
        <f t="shared" si="220"/>
        <v>0</v>
      </c>
      <c r="M1408" s="145">
        <f t="shared" si="226"/>
        <v>0</v>
      </c>
      <c r="N1408">
        <f t="shared" si="221"/>
        <v>0</v>
      </c>
      <c r="O1408">
        <f t="shared" si="222"/>
        <v>0</v>
      </c>
    </row>
    <row r="1409" spans="1:15" x14ac:dyDescent="0.2">
      <c r="A1409" s="144" t="s">
        <v>39</v>
      </c>
      <c r="B1409" s="144" t="s">
        <v>127</v>
      </c>
      <c r="C1409" s="144" t="s">
        <v>64</v>
      </c>
      <c r="D1409" s="144" t="s">
        <v>1475</v>
      </c>
      <c r="E1409" s="144">
        <v>0</v>
      </c>
      <c r="F1409" s="144">
        <v>0</v>
      </c>
      <c r="G1409" s="145">
        <v>0</v>
      </c>
      <c r="H1409" s="144">
        <v>82</v>
      </c>
      <c r="I1409" s="144">
        <v>0</v>
      </c>
      <c r="J1409" s="145">
        <f>I1409/H1409</f>
        <v>0</v>
      </c>
      <c r="K1409" s="144">
        <f t="shared" si="220"/>
        <v>82</v>
      </c>
      <c r="L1409" s="144">
        <f t="shared" si="220"/>
        <v>0</v>
      </c>
      <c r="M1409" s="145">
        <f t="shared" si="226"/>
        <v>0</v>
      </c>
      <c r="N1409">
        <f t="shared" si="221"/>
        <v>0</v>
      </c>
      <c r="O1409">
        <f t="shared" si="222"/>
        <v>0</v>
      </c>
    </row>
    <row r="1410" spans="1:15" x14ac:dyDescent="0.2">
      <c r="A1410" s="144" t="s">
        <v>39</v>
      </c>
      <c r="B1410" s="144" t="s">
        <v>127</v>
      </c>
      <c r="C1410" s="144" t="s">
        <v>72</v>
      </c>
      <c r="D1410" s="144" t="s">
        <v>1476</v>
      </c>
      <c r="E1410" s="144">
        <v>255</v>
      </c>
      <c r="F1410" s="144">
        <v>0</v>
      </c>
      <c r="G1410" s="145">
        <f>F1410/E1410</f>
        <v>0</v>
      </c>
      <c r="H1410" s="144">
        <v>0</v>
      </c>
      <c r="I1410" s="144">
        <v>0</v>
      </c>
      <c r="J1410" s="145">
        <v>0</v>
      </c>
      <c r="K1410" s="144">
        <f t="shared" si="220"/>
        <v>255</v>
      </c>
      <c r="L1410" s="144">
        <f t="shared" si="220"/>
        <v>0</v>
      </c>
      <c r="M1410" s="145">
        <f t="shared" si="226"/>
        <v>0</v>
      </c>
      <c r="N1410">
        <f t="shared" si="221"/>
        <v>0</v>
      </c>
      <c r="O1410">
        <f t="shared" si="222"/>
        <v>0</v>
      </c>
    </row>
    <row r="1411" spans="1:15" x14ac:dyDescent="0.2">
      <c r="A1411" s="144" t="s">
        <v>39</v>
      </c>
      <c r="B1411" s="144" t="s">
        <v>127</v>
      </c>
      <c r="C1411" s="144" t="s">
        <v>72</v>
      </c>
      <c r="D1411" s="144" t="s">
        <v>1477</v>
      </c>
      <c r="E1411" s="144">
        <v>0</v>
      </c>
      <c r="F1411" s="144">
        <v>0</v>
      </c>
      <c r="G1411" s="145">
        <v>0</v>
      </c>
      <c r="H1411" s="144">
        <v>122</v>
      </c>
      <c r="I1411" s="144">
        <v>0</v>
      </c>
      <c r="J1411" s="145">
        <f>I1411/H1411</f>
        <v>0</v>
      </c>
      <c r="K1411" s="144">
        <f t="shared" ref="K1411:L1474" si="227">E1411+H1411</f>
        <v>122</v>
      </c>
      <c r="L1411" s="144">
        <f t="shared" si="227"/>
        <v>0</v>
      </c>
      <c r="M1411" s="145">
        <f t="shared" si="226"/>
        <v>0</v>
      </c>
      <c r="N1411">
        <f t="shared" ref="N1411:N1474" si="228">IF(M1411&gt;1%,1,0)</f>
        <v>0</v>
      </c>
      <c r="O1411">
        <f t="shared" ref="O1411:O1474" si="229">IF(M1411&gt;$P$1,K1411,0)</f>
        <v>0</v>
      </c>
    </row>
    <row r="1412" spans="1:15" x14ac:dyDescent="0.2">
      <c r="A1412" s="144" t="s">
        <v>39</v>
      </c>
      <c r="B1412" s="144" t="s">
        <v>127</v>
      </c>
      <c r="C1412" s="144" t="s">
        <v>72</v>
      </c>
      <c r="D1412" s="144" t="s">
        <v>1478</v>
      </c>
      <c r="E1412" s="144">
        <v>0</v>
      </c>
      <c r="F1412" s="144">
        <v>0</v>
      </c>
      <c r="G1412" s="145">
        <v>0</v>
      </c>
      <c r="H1412" s="144">
        <v>0</v>
      </c>
      <c r="I1412" s="144">
        <v>0</v>
      </c>
      <c r="J1412" s="145">
        <v>0</v>
      </c>
      <c r="K1412" s="144">
        <f t="shared" si="227"/>
        <v>0</v>
      </c>
      <c r="L1412" s="144">
        <f t="shared" si="227"/>
        <v>0</v>
      </c>
      <c r="M1412" s="145">
        <v>0</v>
      </c>
      <c r="N1412">
        <f t="shared" si="228"/>
        <v>0</v>
      </c>
      <c r="O1412">
        <f t="shared" si="229"/>
        <v>0</v>
      </c>
    </row>
    <row r="1413" spans="1:15" x14ac:dyDescent="0.2">
      <c r="A1413" s="144" t="s">
        <v>39</v>
      </c>
      <c r="B1413" s="144" t="s">
        <v>127</v>
      </c>
      <c r="C1413" s="144" t="s">
        <v>72</v>
      </c>
      <c r="D1413" s="144" t="s">
        <v>1479</v>
      </c>
      <c r="E1413" s="144">
        <v>215</v>
      </c>
      <c r="F1413" s="144">
        <v>0</v>
      </c>
      <c r="G1413" s="145">
        <f>F1413/E1413</f>
        <v>0</v>
      </c>
      <c r="H1413" s="144">
        <v>0</v>
      </c>
      <c r="I1413" s="144">
        <v>0</v>
      </c>
      <c r="J1413" s="145">
        <v>0</v>
      </c>
      <c r="K1413" s="144">
        <f t="shared" si="227"/>
        <v>215</v>
      </c>
      <c r="L1413" s="144">
        <f t="shared" si="227"/>
        <v>0</v>
      </c>
      <c r="M1413" s="145">
        <f t="shared" ref="M1413:M1418" si="230">L1413/K1413</f>
        <v>0</v>
      </c>
      <c r="N1413">
        <f t="shared" si="228"/>
        <v>0</v>
      </c>
      <c r="O1413">
        <f t="shared" si="229"/>
        <v>0</v>
      </c>
    </row>
    <row r="1414" spans="1:15" x14ac:dyDescent="0.2">
      <c r="A1414" s="144" t="s">
        <v>39</v>
      </c>
      <c r="B1414" s="144" t="s">
        <v>127</v>
      </c>
      <c r="C1414" s="144" t="s">
        <v>72</v>
      </c>
      <c r="D1414" s="144" t="s">
        <v>1480</v>
      </c>
      <c r="E1414" s="144">
        <v>221</v>
      </c>
      <c r="F1414" s="144">
        <v>0</v>
      </c>
      <c r="G1414" s="145">
        <f>F1414/E1414</f>
        <v>0</v>
      </c>
      <c r="H1414" s="144">
        <v>0</v>
      </c>
      <c r="I1414" s="144">
        <v>0</v>
      </c>
      <c r="J1414" s="145">
        <v>0</v>
      </c>
      <c r="K1414" s="144">
        <f t="shared" si="227"/>
        <v>221</v>
      </c>
      <c r="L1414" s="144">
        <f t="shared" si="227"/>
        <v>0</v>
      </c>
      <c r="M1414" s="145">
        <f t="shared" si="230"/>
        <v>0</v>
      </c>
      <c r="N1414">
        <f t="shared" si="228"/>
        <v>0</v>
      </c>
      <c r="O1414">
        <f t="shared" si="229"/>
        <v>0</v>
      </c>
    </row>
    <row r="1415" spans="1:15" x14ac:dyDescent="0.2">
      <c r="A1415" s="144" t="s">
        <v>39</v>
      </c>
      <c r="B1415" s="144" t="s">
        <v>127</v>
      </c>
      <c r="C1415" s="144" t="s">
        <v>72</v>
      </c>
      <c r="D1415" s="144" t="s">
        <v>1481</v>
      </c>
      <c r="E1415" s="144">
        <v>0</v>
      </c>
      <c r="F1415" s="144">
        <v>0</v>
      </c>
      <c r="G1415" s="145">
        <v>0</v>
      </c>
      <c r="H1415" s="144">
        <v>57</v>
      </c>
      <c r="I1415" s="144">
        <v>0</v>
      </c>
      <c r="J1415" s="145">
        <f>I1415/H1415</f>
        <v>0</v>
      </c>
      <c r="K1415" s="144">
        <f t="shared" si="227"/>
        <v>57</v>
      </c>
      <c r="L1415" s="144">
        <f t="shared" si="227"/>
        <v>0</v>
      </c>
      <c r="M1415" s="145">
        <f t="shared" si="230"/>
        <v>0</v>
      </c>
      <c r="N1415">
        <f t="shared" si="228"/>
        <v>0</v>
      </c>
      <c r="O1415">
        <f t="shared" si="229"/>
        <v>0</v>
      </c>
    </row>
    <row r="1416" spans="1:15" x14ac:dyDescent="0.2">
      <c r="A1416" s="144" t="s">
        <v>39</v>
      </c>
      <c r="B1416" s="144" t="s">
        <v>127</v>
      </c>
      <c r="C1416" s="144" t="s">
        <v>77</v>
      </c>
      <c r="D1416" s="144" t="s">
        <v>1482</v>
      </c>
      <c r="E1416" s="144">
        <v>212</v>
      </c>
      <c r="F1416" s="144">
        <v>0</v>
      </c>
      <c r="G1416" s="145">
        <f>F1416/E1416</f>
        <v>0</v>
      </c>
      <c r="H1416" s="144">
        <v>0</v>
      </c>
      <c r="I1416" s="144">
        <v>0</v>
      </c>
      <c r="J1416" s="145">
        <v>0</v>
      </c>
      <c r="K1416" s="144">
        <f t="shared" si="227"/>
        <v>212</v>
      </c>
      <c r="L1416" s="144">
        <f t="shared" si="227"/>
        <v>0</v>
      </c>
      <c r="M1416" s="145">
        <f t="shared" si="230"/>
        <v>0</v>
      </c>
      <c r="N1416">
        <f t="shared" si="228"/>
        <v>0</v>
      </c>
      <c r="O1416">
        <f t="shared" si="229"/>
        <v>0</v>
      </c>
    </row>
    <row r="1417" spans="1:15" x14ac:dyDescent="0.2">
      <c r="A1417" s="144" t="s">
        <v>39</v>
      </c>
      <c r="B1417" s="144" t="s">
        <v>127</v>
      </c>
      <c r="C1417" s="144" t="s">
        <v>77</v>
      </c>
      <c r="D1417" s="144" t="s">
        <v>1483</v>
      </c>
      <c r="E1417" s="144">
        <v>0</v>
      </c>
      <c r="F1417" s="144">
        <v>0</v>
      </c>
      <c r="G1417" s="145">
        <v>0</v>
      </c>
      <c r="H1417" s="144">
        <v>92</v>
      </c>
      <c r="I1417" s="144">
        <v>0</v>
      </c>
      <c r="J1417" s="145">
        <f>I1417/H1417</f>
        <v>0</v>
      </c>
      <c r="K1417" s="144">
        <f t="shared" si="227"/>
        <v>92</v>
      </c>
      <c r="L1417" s="144">
        <f t="shared" si="227"/>
        <v>0</v>
      </c>
      <c r="M1417" s="145">
        <f t="shared" si="230"/>
        <v>0</v>
      </c>
      <c r="N1417">
        <f t="shared" si="228"/>
        <v>0</v>
      </c>
      <c r="O1417">
        <f t="shared" si="229"/>
        <v>0</v>
      </c>
    </row>
    <row r="1418" spans="1:15" x14ac:dyDescent="0.2">
      <c r="A1418" s="144" t="s">
        <v>39</v>
      </c>
      <c r="B1418" s="144" t="s">
        <v>127</v>
      </c>
      <c r="C1418" s="144" t="s">
        <v>77</v>
      </c>
      <c r="D1418" s="144" t="s">
        <v>205</v>
      </c>
      <c r="E1418" s="144">
        <v>0</v>
      </c>
      <c r="F1418" s="144">
        <v>0</v>
      </c>
      <c r="G1418" s="145">
        <v>0</v>
      </c>
      <c r="H1418" s="144">
        <v>218</v>
      </c>
      <c r="I1418" s="144">
        <v>0</v>
      </c>
      <c r="J1418" s="145">
        <f>I1418/H1418</f>
        <v>0</v>
      </c>
      <c r="K1418" s="144">
        <f t="shared" si="227"/>
        <v>218</v>
      </c>
      <c r="L1418" s="144">
        <f t="shared" si="227"/>
        <v>0</v>
      </c>
      <c r="M1418" s="145">
        <f t="shared" si="230"/>
        <v>0</v>
      </c>
      <c r="N1418">
        <f t="shared" si="228"/>
        <v>0</v>
      </c>
      <c r="O1418">
        <f t="shared" si="229"/>
        <v>0</v>
      </c>
    </row>
    <row r="1419" spans="1:15" x14ac:dyDescent="0.2">
      <c r="A1419" s="144" t="s">
        <v>39</v>
      </c>
      <c r="B1419" s="144" t="s">
        <v>127</v>
      </c>
      <c r="C1419" s="144" t="s">
        <v>77</v>
      </c>
      <c r="D1419" s="144" t="s">
        <v>1484</v>
      </c>
      <c r="E1419" s="144">
        <v>0</v>
      </c>
      <c r="F1419" s="144">
        <v>0</v>
      </c>
      <c r="G1419" s="145">
        <v>0</v>
      </c>
      <c r="H1419" s="144">
        <v>0</v>
      </c>
      <c r="I1419" s="144">
        <v>0</v>
      </c>
      <c r="J1419" s="145">
        <v>0</v>
      </c>
      <c r="K1419" s="144">
        <f t="shared" si="227"/>
        <v>0</v>
      </c>
      <c r="L1419" s="144">
        <f t="shared" si="227"/>
        <v>0</v>
      </c>
      <c r="M1419" s="145">
        <v>0</v>
      </c>
      <c r="N1419">
        <f t="shared" si="228"/>
        <v>0</v>
      </c>
      <c r="O1419">
        <f t="shared" si="229"/>
        <v>0</v>
      </c>
    </row>
    <row r="1420" spans="1:15" x14ac:dyDescent="0.2">
      <c r="A1420" s="144" t="s">
        <v>39</v>
      </c>
      <c r="B1420" s="144" t="s">
        <v>127</v>
      </c>
      <c r="C1420" s="144" t="s">
        <v>77</v>
      </c>
      <c r="D1420" s="144" t="s">
        <v>1485</v>
      </c>
      <c r="E1420" s="144">
        <v>154</v>
      </c>
      <c r="F1420" s="144">
        <v>0</v>
      </c>
      <c r="G1420" s="145">
        <f>F1420/E1420</f>
        <v>0</v>
      </c>
      <c r="H1420" s="144">
        <v>0</v>
      </c>
      <c r="I1420" s="144">
        <v>0</v>
      </c>
      <c r="J1420" s="145">
        <v>0</v>
      </c>
      <c r="K1420" s="144">
        <f t="shared" si="227"/>
        <v>154</v>
      </c>
      <c r="L1420" s="144">
        <f t="shared" si="227"/>
        <v>0</v>
      </c>
      <c r="M1420" s="145">
        <f>L1420/K1420</f>
        <v>0</v>
      </c>
      <c r="N1420">
        <f t="shared" si="228"/>
        <v>0</v>
      </c>
      <c r="O1420">
        <f t="shared" si="229"/>
        <v>0</v>
      </c>
    </row>
    <row r="1421" spans="1:15" x14ac:dyDescent="0.2">
      <c r="A1421" s="144" t="s">
        <v>39</v>
      </c>
      <c r="B1421" s="144" t="s">
        <v>127</v>
      </c>
      <c r="C1421" s="144" t="s">
        <v>77</v>
      </c>
      <c r="D1421" s="144" t="s">
        <v>1486</v>
      </c>
      <c r="E1421" s="144">
        <v>0</v>
      </c>
      <c r="F1421" s="144">
        <v>0</v>
      </c>
      <c r="G1421" s="145">
        <v>0</v>
      </c>
      <c r="H1421" s="144">
        <v>133</v>
      </c>
      <c r="I1421" s="144">
        <v>0</v>
      </c>
      <c r="J1421" s="145">
        <f>I1421/H1421</f>
        <v>0</v>
      </c>
      <c r="K1421" s="144">
        <f t="shared" si="227"/>
        <v>133</v>
      </c>
      <c r="L1421" s="144">
        <f t="shared" si="227"/>
        <v>0</v>
      </c>
      <c r="M1421" s="145">
        <f>L1421/K1421</f>
        <v>0</v>
      </c>
      <c r="N1421">
        <f t="shared" si="228"/>
        <v>0</v>
      </c>
      <c r="O1421">
        <f t="shared" si="229"/>
        <v>0</v>
      </c>
    </row>
    <row r="1422" spans="1:15" x14ac:dyDescent="0.2">
      <c r="A1422" s="144" t="s">
        <v>39</v>
      </c>
      <c r="B1422" s="144" t="s">
        <v>127</v>
      </c>
      <c r="C1422" s="144" t="s">
        <v>77</v>
      </c>
      <c r="D1422" s="144" t="s">
        <v>1487</v>
      </c>
      <c r="E1422" s="144">
        <v>154</v>
      </c>
      <c r="F1422" s="144">
        <v>0</v>
      </c>
      <c r="G1422" s="145">
        <f>F1422/E1422</f>
        <v>0</v>
      </c>
      <c r="H1422" s="144">
        <v>0</v>
      </c>
      <c r="I1422" s="144">
        <v>0</v>
      </c>
      <c r="J1422" s="145">
        <v>0</v>
      </c>
      <c r="K1422" s="144">
        <f t="shared" si="227"/>
        <v>154</v>
      </c>
      <c r="L1422" s="144">
        <f t="shared" si="227"/>
        <v>0</v>
      </c>
      <c r="M1422" s="145">
        <f>L1422/K1422</f>
        <v>0</v>
      </c>
      <c r="N1422">
        <f t="shared" si="228"/>
        <v>0</v>
      </c>
      <c r="O1422">
        <f t="shared" si="229"/>
        <v>0</v>
      </c>
    </row>
    <row r="1423" spans="1:15" x14ac:dyDescent="0.2">
      <c r="A1423" s="144" t="s">
        <v>39</v>
      </c>
      <c r="B1423" s="144" t="s">
        <v>127</v>
      </c>
      <c r="C1423" s="144" t="s">
        <v>77</v>
      </c>
      <c r="D1423" s="144" t="s">
        <v>1488</v>
      </c>
      <c r="E1423" s="144">
        <v>0</v>
      </c>
      <c r="F1423" s="144">
        <v>0</v>
      </c>
      <c r="G1423" s="145">
        <v>0</v>
      </c>
      <c r="H1423" s="144">
        <v>0</v>
      </c>
      <c r="I1423" s="144">
        <v>0</v>
      </c>
      <c r="J1423" s="145">
        <v>0</v>
      </c>
      <c r="K1423" s="144">
        <f t="shared" si="227"/>
        <v>0</v>
      </c>
      <c r="L1423" s="144">
        <f t="shared" si="227"/>
        <v>0</v>
      </c>
      <c r="M1423" s="145">
        <v>0</v>
      </c>
      <c r="N1423">
        <f t="shared" si="228"/>
        <v>0</v>
      </c>
      <c r="O1423">
        <f t="shared" si="229"/>
        <v>0</v>
      </c>
    </row>
    <row r="1424" spans="1:15" x14ac:dyDescent="0.2">
      <c r="A1424" s="144" t="s">
        <v>39</v>
      </c>
      <c r="B1424" s="144" t="s">
        <v>127</v>
      </c>
      <c r="C1424" s="144" t="s">
        <v>77</v>
      </c>
      <c r="D1424" s="144" t="s">
        <v>1489</v>
      </c>
      <c r="E1424" s="144">
        <v>0</v>
      </c>
      <c r="F1424" s="144">
        <v>0</v>
      </c>
      <c r="G1424" s="145">
        <v>0</v>
      </c>
      <c r="H1424" s="144">
        <v>188</v>
      </c>
      <c r="I1424" s="144">
        <v>0</v>
      </c>
      <c r="J1424" s="145">
        <f>I1424/H1424</f>
        <v>0</v>
      </c>
      <c r="K1424" s="144">
        <f t="shared" si="227"/>
        <v>188</v>
      </c>
      <c r="L1424" s="144">
        <f t="shared" si="227"/>
        <v>0</v>
      </c>
      <c r="M1424" s="145">
        <f t="shared" ref="M1424:M1458" si="231">L1424/K1424</f>
        <v>0</v>
      </c>
      <c r="N1424">
        <f t="shared" si="228"/>
        <v>0</v>
      </c>
      <c r="O1424">
        <f t="shared" si="229"/>
        <v>0</v>
      </c>
    </row>
    <row r="1425" spans="1:15" x14ac:dyDescent="0.2">
      <c r="A1425" s="144" t="s">
        <v>39</v>
      </c>
      <c r="B1425" s="144" t="s">
        <v>127</v>
      </c>
      <c r="C1425" s="144" t="s">
        <v>77</v>
      </c>
      <c r="D1425" s="144" t="s">
        <v>1490</v>
      </c>
      <c r="E1425" s="144">
        <v>0</v>
      </c>
      <c r="F1425" s="144">
        <v>0</v>
      </c>
      <c r="G1425" s="145">
        <v>0</v>
      </c>
      <c r="H1425" s="144">
        <v>152</v>
      </c>
      <c r="I1425" s="144">
        <v>0</v>
      </c>
      <c r="J1425" s="145">
        <f>I1425/H1425</f>
        <v>0</v>
      </c>
      <c r="K1425" s="144">
        <f t="shared" si="227"/>
        <v>152</v>
      </c>
      <c r="L1425" s="144">
        <f t="shared" si="227"/>
        <v>0</v>
      </c>
      <c r="M1425" s="145">
        <f t="shared" si="231"/>
        <v>0</v>
      </c>
      <c r="N1425">
        <f t="shared" si="228"/>
        <v>0</v>
      </c>
      <c r="O1425">
        <f t="shared" si="229"/>
        <v>0</v>
      </c>
    </row>
    <row r="1426" spans="1:15" x14ac:dyDescent="0.2">
      <c r="A1426" s="144" t="s">
        <v>39</v>
      </c>
      <c r="B1426" s="144" t="s">
        <v>127</v>
      </c>
      <c r="C1426" s="144" t="s">
        <v>77</v>
      </c>
      <c r="D1426" s="144" t="s">
        <v>1491</v>
      </c>
      <c r="E1426" s="144">
        <v>197</v>
      </c>
      <c r="F1426" s="144">
        <v>0</v>
      </c>
      <c r="G1426" s="145">
        <f>F1426/E1426</f>
        <v>0</v>
      </c>
      <c r="H1426" s="144">
        <v>0</v>
      </c>
      <c r="I1426" s="144">
        <v>0</v>
      </c>
      <c r="J1426" s="145">
        <v>0</v>
      </c>
      <c r="K1426" s="144">
        <f t="shared" si="227"/>
        <v>197</v>
      </c>
      <c r="L1426" s="144">
        <f t="shared" si="227"/>
        <v>0</v>
      </c>
      <c r="M1426" s="145">
        <f t="shared" si="231"/>
        <v>0</v>
      </c>
      <c r="N1426">
        <f t="shared" si="228"/>
        <v>0</v>
      </c>
      <c r="O1426">
        <f t="shared" si="229"/>
        <v>0</v>
      </c>
    </row>
    <row r="1427" spans="1:15" x14ac:dyDescent="0.2">
      <c r="A1427" s="144" t="s">
        <v>39</v>
      </c>
      <c r="B1427" s="144" t="s">
        <v>127</v>
      </c>
      <c r="C1427" s="144" t="s">
        <v>39</v>
      </c>
      <c r="D1427" s="144" t="s">
        <v>1492</v>
      </c>
      <c r="E1427" s="144">
        <v>349</v>
      </c>
      <c r="F1427" s="144">
        <v>0</v>
      </c>
      <c r="G1427" s="145">
        <f>F1427/E1427</f>
        <v>0</v>
      </c>
      <c r="H1427" s="144">
        <v>0</v>
      </c>
      <c r="I1427" s="144">
        <v>0</v>
      </c>
      <c r="J1427" s="145">
        <v>0</v>
      </c>
      <c r="K1427" s="144">
        <f t="shared" si="227"/>
        <v>349</v>
      </c>
      <c r="L1427" s="144">
        <f t="shared" si="227"/>
        <v>0</v>
      </c>
      <c r="M1427" s="145">
        <f t="shared" si="231"/>
        <v>0</v>
      </c>
      <c r="N1427">
        <f t="shared" si="228"/>
        <v>0</v>
      </c>
      <c r="O1427">
        <f t="shared" si="229"/>
        <v>0</v>
      </c>
    </row>
    <row r="1428" spans="1:15" x14ac:dyDescent="0.2">
      <c r="A1428" s="144" t="s">
        <v>39</v>
      </c>
      <c r="B1428" s="144" t="s">
        <v>127</v>
      </c>
      <c r="C1428" s="144" t="s">
        <v>39</v>
      </c>
      <c r="D1428" s="144" t="s">
        <v>554</v>
      </c>
      <c r="E1428" s="144">
        <v>0</v>
      </c>
      <c r="F1428" s="144">
        <v>0</v>
      </c>
      <c r="G1428" s="145">
        <v>0</v>
      </c>
      <c r="H1428" s="144">
        <v>306</v>
      </c>
      <c r="I1428" s="144">
        <v>0</v>
      </c>
      <c r="J1428" s="145">
        <f>I1428/H1428</f>
        <v>0</v>
      </c>
      <c r="K1428" s="144">
        <f t="shared" si="227"/>
        <v>306</v>
      </c>
      <c r="L1428" s="144">
        <f t="shared" si="227"/>
        <v>0</v>
      </c>
      <c r="M1428" s="145">
        <f t="shared" si="231"/>
        <v>0</v>
      </c>
      <c r="N1428">
        <f t="shared" si="228"/>
        <v>0</v>
      </c>
      <c r="O1428">
        <f t="shared" si="229"/>
        <v>0</v>
      </c>
    </row>
    <row r="1429" spans="1:15" x14ac:dyDescent="0.2">
      <c r="A1429" s="144" t="s">
        <v>39</v>
      </c>
      <c r="B1429" s="144" t="s">
        <v>127</v>
      </c>
      <c r="C1429" s="144" t="s">
        <v>39</v>
      </c>
      <c r="D1429" s="144" t="s">
        <v>1493</v>
      </c>
      <c r="E1429" s="144">
        <v>418</v>
      </c>
      <c r="F1429" s="144">
        <v>0</v>
      </c>
      <c r="G1429" s="145">
        <f>F1429/E1429</f>
        <v>0</v>
      </c>
      <c r="H1429" s="144">
        <v>149</v>
      </c>
      <c r="I1429" s="144">
        <v>0</v>
      </c>
      <c r="J1429" s="145">
        <f>I1429/H1429</f>
        <v>0</v>
      </c>
      <c r="K1429" s="144">
        <f t="shared" si="227"/>
        <v>567</v>
      </c>
      <c r="L1429" s="144">
        <f t="shared" si="227"/>
        <v>0</v>
      </c>
      <c r="M1429" s="145">
        <f t="shared" si="231"/>
        <v>0</v>
      </c>
      <c r="N1429">
        <f t="shared" si="228"/>
        <v>0</v>
      </c>
      <c r="O1429">
        <f t="shared" si="229"/>
        <v>0</v>
      </c>
    </row>
    <row r="1430" spans="1:15" x14ac:dyDescent="0.2">
      <c r="A1430" s="144" t="s">
        <v>39</v>
      </c>
      <c r="B1430" s="144" t="s">
        <v>127</v>
      </c>
      <c r="C1430" s="144" t="s">
        <v>39</v>
      </c>
      <c r="D1430" s="144" t="s">
        <v>1494</v>
      </c>
      <c r="E1430" s="144">
        <v>0</v>
      </c>
      <c r="F1430" s="144">
        <v>0</v>
      </c>
      <c r="G1430" s="145">
        <v>0</v>
      </c>
      <c r="H1430" s="144">
        <v>193</v>
      </c>
      <c r="I1430" s="144">
        <v>0</v>
      </c>
      <c r="J1430" s="145">
        <f>I1430/H1430</f>
        <v>0</v>
      </c>
      <c r="K1430" s="144">
        <f t="shared" si="227"/>
        <v>193</v>
      </c>
      <c r="L1430" s="144">
        <f t="shared" si="227"/>
        <v>0</v>
      </c>
      <c r="M1430" s="145">
        <f t="shared" si="231"/>
        <v>0</v>
      </c>
      <c r="N1430">
        <f t="shared" si="228"/>
        <v>0</v>
      </c>
      <c r="O1430">
        <f t="shared" si="229"/>
        <v>0</v>
      </c>
    </row>
    <row r="1431" spans="1:15" x14ac:dyDescent="0.2">
      <c r="A1431" s="144" t="s">
        <v>39</v>
      </c>
      <c r="B1431" s="144" t="s">
        <v>127</v>
      </c>
      <c r="C1431" s="144" t="s">
        <v>39</v>
      </c>
      <c r="D1431" s="144" t="s">
        <v>1495</v>
      </c>
      <c r="E1431" s="144">
        <v>0</v>
      </c>
      <c r="F1431" s="144">
        <v>0</v>
      </c>
      <c r="G1431" s="145">
        <v>0</v>
      </c>
      <c r="H1431" s="144">
        <v>175</v>
      </c>
      <c r="I1431" s="144">
        <v>0</v>
      </c>
      <c r="J1431" s="145">
        <f>I1431/H1431</f>
        <v>0</v>
      </c>
      <c r="K1431" s="144">
        <f t="shared" si="227"/>
        <v>175</v>
      </c>
      <c r="L1431" s="144">
        <f t="shared" si="227"/>
        <v>0</v>
      </c>
      <c r="M1431" s="145">
        <f t="shared" si="231"/>
        <v>0</v>
      </c>
      <c r="N1431">
        <f t="shared" si="228"/>
        <v>0</v>
      </c>
      <c r="O1431">
        <f t="shared" si="229"/>
        <v>0</v>
      </c>
    </row>
    <row r="1432" spans="1:15" x14ac:dyDescent="0.2">
      <c r="A1432" s="144" t="s">
        <v>39</v>
      </c>
      <c r="B1432" s="144" t="s">
        <v>127</v>
      </c>
      <c r="C1432" s="144" t="s">
        <v>39</v>
      </c>
      <c r="D1432" s="144" t="s">
        <v>998</v>
      </c>
      <c r="E1432" s="144">
        <v>227</v>
      </c>
      <c r="F1432" s="144">
        <v>0</v>
      </c>
      <c r="G1432" s="145">
        <f>F1432/E1432</f>
        <v>0</v>
      </c>
      <c r="H1432" s="144">
        <v>0</v>
      </c>
      <c r="I1432" s="144">
        <v>0</v>
      </c>
      <c r="J1432" s="145">
        <v>0</v>
      </c>
      <c r="K1432" s="144">
        <f t="shared" si="227"/>
        <v>227</v>
      </c>
      <c r="L1432" s="144">
        <f t="shared" si="227"/>
        <v>0</v>
      </c>
      <c r="M1432" s="145">
        <f t="shared" si="231"/>
        <v>0</v>
      </c>
      <c r="N1432">
        <f t="shared" si="228"/>
        <v>0</v>
      </c>
      <c r="O1432">
        <f t="shared" si="229"/>
        <v>0</v>
      </c>
    </row>
    <row r="1433" spans="1:15" x14ac:dyDescent="0.2">
      <c r="A1433" s="144" t="s">
        <v>39</v>
      </c>
      <c r="B1433" s="144" t="s">
        <v>127</v>
      </c>
      <c r="C1433" s="144" t="s">
        <v>39</v>
      </c>
      <c r="D1433" s="144" t="s">
        <v>1496</v>
      </c>
      <c r="E1433" s="144">
        <v>0</v>
      </c>
      <c r="F1433" s="144">
        <v>0</v>
      </c>
      <c r="G1433" s="145">
        <v>0</v>
      </c>
      <c r="H1433" s="144">
        <v>117</v>
      </c>
      <c r="I1433" s="144">
        <v>0</v>
      </c>
      <c r="J1433" s="145">
        <f>I1433/H1433</f>
        <v>0</v>
      </c>
      <c r="K1433" s="144">
        <f t="shared" si="227"/>
        <v>117</v>
      </c>
      <c r="L1433" s="144">
        <f t="shared" si="227"/>
        <v>0</v>
      </c>
      <c r="M1433" s="145">
        <f t="shared" si="231"/>
        <v>0</v>
      </c>
      <c r="N1433">
        <f t="shared" si="228"/>
        <v>0</v>
      </c>
      <c r="O1433">
        <f t="shared" si="229"/>
        <v>0</v>
      </c>
    </row>
    <row r="1434" spans="1:15" x14ac:dyDescent="0.2">
      <c r="A1434" s="144" t="s">
        <v>39</v>
      </c>
      <c r="B1434" s="144" t="s">
        <v>127</v>
      </c>
      <c r="C1434" s="144" t="s">
        <v>39</v>
      </c>
      <c r="D1434" s="144" t="s">
        <v>1497</v>
      </c>
      <c r="E1434" s="144">
        <v>0</v>
      </c>
      <c r="F1434" s="144">
        <v>0</v>
      </c>
      <c r="G1434" s="145">
        <v>0</v>
      </c>
      <c r="H1434" s="144">
        <v>293</v>
      </c>
      <c r="I1434" s="144">
        <v>0</v>
      </c>
      <c r="J1434" s="145">
        <f>I1434/H1434</f>
        <v>0</v>
      </c>
      <c r="K1434" s="144">
        <f t="shared" si="227"/>
        <v>293</v>
      </c>
      <c r="L1434" s="144">
        <f t="shared" si="227"/>
        <v>0</v>
      </c>
      <c r="M1434" s="145">
        <f t="shared" si="231"/>
        <v>0</v>
      </c>
      <c r="N1434">
        <f t="shared" si="228"/>
        <v>0</v>
      </c>
      <c r="O1434">
        <f t="shared" si="229"/>
        <v>0</v>
      </c>
    </row>
    <row r="1435" spans="1:15" x14ac:dyDescent="0.2">
      <c r="A1435" s="144" t="s">
        <v>39</v>
      </c>
      <c r="B1435" s="144" t="s">
        <v>127</v>
      </c>
      <c r="C1435" s="144" t="s">
        <v>39</v>
      </c>
      <c r="D1435" s="144" t="s">
        <v>1498</v>
      </c>
      <c r="E1435" s="144">
        <v>0</v>
      </c>
      <c r="F1435" s="144">
        <v>0</v>
      </c>
      <c r="G1435" s="145">
        <v>0</v>
      </c>
      <c r="H1435" s="144">
        <v>127</v>
      </c>
      <c r="I1435" s="144">
        <v>0</v>
      </c>
      <c r="J1435" s="145">
        <f>I1435/H1435</f>
        <v>0</v>
      </c>
      <c r="K1435" s="144">
        <f t="shared" si="227"/>
        <v>127</v>
      </c>
      <c r="L1435" s="144">
        <f t="shared" si="227"/>
        <v>0</v>
      </c>
      <c r="M1435" s="145">
        <f t="shared" si="231"/>
        <v>0</v>
      </c>
      <c r="N1435">
        <f t="shared" si="228"/>
        <v>0</v>
      </c>
      <c r="O1435">
        <f t="shared" si="229"/>
        <v>0</v>
      </c>
    </row>
    <row r="1436" spans="1:15" x14ac:dyDescent="0.2">
      <c r="A1436" s="144" t="s">
        <v>39</v>
      </c>
      <c r="B1436" s="144" t="s">
        <v>127</v>
      </c>
      <c r="C1436" s="144" t="s">
        <v>39</v>
      </c>
      <c r="D1436" s="144" t="s">
        <v>1499</v>
      </c>
      <c r="E1436" s="144">
        <v>484</v>
      </c>
      <c r="F1436" s="144">
        <v>0</v>
      </c>
      <c r="G1436" s="145">
        <f>F1436/E1436</f>
        <v>0</v>
      </c>
      <c r="H1436" s="144">
        <v>230</v>
      </c>
      <c r="I1436" s="144">
        <v>0</v>
      </c>
      <c r="J1436" s="145">
        <f>I1436/H1436</f>
        <v>0</v>
      </c>
      <c r="K1436" s="144">
        <f t="shared" si="227"/>
        <v>714</v>
      </c>
      <c r="L1436" s="144">
        <f t="shared" si="227"/>
        <v>0</v>
      </c>
      <c r="M1436" s="145">
        <f t="shared" si="231"/>
        <v>0</v>
      </c>
      <c r="N1436">
        <f t="shared" si="228"/>
        <v>0</v>
      </c>
      <c r="O1436">
        <f t="shared" si="229"/>
        <v>0</v>
      </c>
    </row>
    <row r="1437" spans="1:15" x14ac:dyDescent="0.2">
      <c r="A1437" s="144" t="s">
        <v>39</v>
      </c>
      <c r="B1437" s="144" t="s">
        <v>127</v>
      </c>
      <c r="C1437" s="144" t="s">
        <v>39</v>
      </c>
      <c r="D1437" s="144" t="s">
        <v>1500</v>
      </c>
      <c r="E1437" s="144">
        <v>169</v>
      </c>
      <c r="F1437" s="144">
        <v>0</v>
      </c>
      <c r="G1437" s="145">
        <f>F1437/E1437</f>
        <v>0</v>
      </c>
      <c r="H1437" s="144">
        <v>0</v>
      </c>
      <c r="I1437" s="144">
        <v>0</v>
      </c>
      <c r="J1437" s="145">
        <v>0</v>
      </c>
      <c r="K1437" s="144">
        <f t="shared" si="227"/>
        <v>169</v>
      </c>
      <c r="L1437" s="144">
        <f t="shared" si="227"/>
        <v>0</v>
      </c>
      <c r="M1437" s="145">
        <f t="shared" si="231"/>
        <v>0</v>
      </c>
      <c r="N1437">
        <f t="shared" si="228"/>
        <v>0</v>
      </c>
      <c r="O1437">
        <f t="shared" si="229"/>
        <v>0</v>
      </c>
    </row>
    <row r="1438" spans="1:15" x14ac:dyDescent="0.2">
      <c r="A1438" s="144" t="s">
        <v>39</v>
      </c>
      <c r="B1438" s="144" t="s">
        <v>127</v>
      </c>
      <c r="C1438" s="144" t="s">
        <v>39</v>
      </c>
      <c r="D1438" s="144" t="s">
        <v>1501</v>
      </c>
      <c r="E1438" s="144">
        <v>0</v>
      </c>
      <c r="F1438" s="144">
        <v>0</v>
      </c>
      <c r="G1438" s="145">
        <v>0</v>
      </c>
      <c r="H1438" s="144">
        <v>281</v>
      </c>
      <c r="I1438" s="144">
        <v>0</v>
      </c>
      <c r="J1438" s="145">
        <f>I1438/H1438</f>
        <v>0</v>
      </c>
      <c r="K1438" s="144">
        <f t="shared" si="227"/>
        <v>281</v>
      </c>
      <c r="L1438" s="144">
        <f t="shared" si="227"/>
        <v>0</v>
      </c>
      <c r="M1438" s="145">
        <f t="shared" si="231"/>
        <v>0</v>
      </c>
      <c r="N1438">
        <f t="shared" si="228"/>
        <v>0</v>
      </c>
      <c r="O1438">
        <f t="shared" si="229"/>
        <v>0</v>
      </c>
    </row>
    <row r="1439" spans="1:15" x14ac:dyDescent="0.2">
      <c r="A1439" s="144" t="s">
        <v>39</v>
      </c>
      <c r="B1439" s="144" t="s">
        <v>127</v>
      </c>
      <c r="C1439" s="144" t="s">
        <v>39</v>
      </c>
      <c r="D1439" s="144" t="s">
        <v>1502</v>
      </c>
      <c r="E1439" s="144">
        <v>231</v>
      </c>
      <c r="F1439" s="144">
        <v>0</v>
      </c>
      <c r="G1439" s="145">
        <f>F1439/E1439</f>
        <v>0</v>
      </c>
      <c r="H1439" s="144">
        <v>0</v>
      </c>
      <c r="I1439" s="144">
        <v>0</v>
      </c>
      <c r="J1439" s="145">
        <v>0</v>
      </c>
      <c r="K1439" s="144">
        <f t="shared" si="227"/>
        <v>231</v>
      </c>
      <c r="L1439" s="144">
        <f t="shared" si="227"/>
        <v>0</v>
      </c>
      <c r="M1439" s="145">
        <f t="shared" si="231"/>
        <v>0</v>
      </c>
      <c r="N1439">
        <f t="shared" si="228"/>
        <v>0</v>
      </c>
      <c r="O1439">
        <f t="shared" si="229"/>
        <v>0</v>
      </c>
    </row>
    <row r="1440" spans="1:15" x14ac:dyDescent="0.2">
      <c r="A1440" s="144" t="s">
        <v>39</v>
      </c>
      <c r="B1440" s="144" t="s">
        <v>127</v>
      </c>
      <c r="C1440" s="144" t="s">
        <v>39</v>
      </c>
      <c r="D1440" s="144" t="s">
        <v>1503</v>
      </c>
      <c r="E1440" s="144">
        <v>397</v>
      </c>
      <c r="F1440" s="144">
        <v>0</v>
      </c>
      <c r="G1440" s="145">
        <f>F1440/E1440</f>
        <v>0</v>
      </c>
      <c r="H1440" s="144">
        <v>97</v>
      </c>
      <c r="I1440" s="144">
        <v>0</v>
      </c>
      <c r="J1440" s="145">
        <f>I1440/H1440</f>
        <v>0</v>
      </c>
      <c r="K1440" s="144">
        <f t="shared" si="227"/>
        <v>494</v>
      </c>
      <c r="L1440" s="144">
        <f t="shared" si="227"/>
        <v>0</v>
      </c>
      <c r="M1440" s="145">
        <f t="shared" si="231"/>
        <v>0</v>
      </c>
      <c r="N1440">
        <f t="shared" si="228"/>
        <v>0</v>
      </c>
      <c r="O1440">
        <f t="shared" si="229"/>
        <v>0</v>
      </c>
    </row>
    <row r="1441" spans="1:15" x14ac:dyDescent="0.2">
      <c r="A1441" s="144" t="s">
        <v>39</v>
      </c>
      <c r="B1441" s="144" t="s">
        <v>127</v>
      </c>
      <c r="C1441" s="144" t="s">
        <v>39</v>
      </c>
      <c r="D1441" s="144" t="s">
        <v>1504</v>
      </c>
      <c r="E1441" s="144">
        <v>0</v>
      </c>
      <c r="F1441" s="144">
        <v>0</v>
      </c>
      <c r="G1441" s="145">
        <v>0</v>
      </c>
      <c r="H1441" s="144">
        <v>234</v>
      </c>
      <c r="I1441" s="144">
        <v>0</v>
      </c>
      <c r="J1441" s="145">
        <f>I1441/H1441</f>
        <v>0</v>
      </c>
      <c r="K1441" s="144">
        <f t="shared" si="227"/>
        <v>234</v>
      </c>
      <c r="L1441" s="144">
        <f t="shared" si="227"/>
        <v>0</v>
      </c>
      <c r="M1441" s="145">
        <f t="shared" si="231"/>
        <v>0</v>
      </c>
      <c r="N1441">
        <f t="shared" si="228"/>
        <v>0</v>
      </c>
      <c r="O1441">
        <f t="shared" si="229"/>
        <v>0</v>
      </c>
    </row>
    <row r="1442" spans="1:15" x14ac:dyDescent="0.2">
      <c r="A1442" s="144" t="s">
        <v>39</v>
      </c>
      <c r="B1442" s="144" t="s">
        <v>127</v>
      </c>
      <c r="C1442" s="144" t="s">
        <v>39</v>
      </c>
      <c r="D1442" s="144" t="s">
        <v>1505</v>
      </c>
      <c r="E1442" s="144">
        <v>383</v>
      </c>
      <c r="F1442" s="144">
        <v>0</v>
      </c>
      <c r="G1442" s="145">
        <f>F1442/E1442</f>
        <v>0</v>
      </c>
      <c r="H1442" s="144">
        <v>136</v>
      </c>
      <c r="I1442" s="144">
        <v>0</v>
      </c>
      <c r="J1442" s="145">
        <f>I1442/H1442</f>
        <v>0</v>
      </c>
      <c r="K1442" s="144">
        <f t="shared" si="227"/>
        <v>519</v>
      </c>
      <c r="L1442" s="144">
        <f t="shared" si="227"/>
        <v>0</v>
      </c>
      <c r="M1442" s="145">
        <f t="shared" si="231"/>
        <v>0</v>
      </c>
      <c r="N1442">
        <f t="shared" si="228"/>
        <v>0</v>
      </c>
      <c r="O1442">
        <f t="shared" si="229"/>
        <v>0</v>
      </c>
    </row>
    <row r="1443" spans="1:15" x14ac:dyDescent="0.2">
      <c r="A1443" s="144" t="s">
        <v>39</v>
      </c>
      <c r="B1443" s="144" t="s">
        <v>127</v>
      </c>
      <c r="C1443" s="144" t="s">
        <v>39</v>
      </c>
      <c r="D1443" s="144" t="s">
        <v>1506</v>
      </c>
      <c r="E1443" s="144">
        <v>0</v>
      </c>
      <c r="F1443" s="144">
        <v>0</v>
      </c>
      <c r="G1443" s="145">
        <v>0</v>
      </c>
      <c r="H1443" s="144">
        <v>113</v>
      </c>
      <c r="I1443" s="144">
        <v>0</v>
      </c>
      <c r="J1443" s="145">
        <f>I1443/H1443</f>
        <v>0</v>
      </c>
      <c r="K1443" s="144">
        <f t="shared" si="227"/>
        <v>113</v>
      </c>
      <c r="L1443" s="144">
        <f t="shared" si="227"/>
        <v>0</v>
      </c>
      <c r="M1443" s="145">
        <f t="shared" si="231"/>
        <v>0</v>
      </c>
      <c r="N1443">
        <f t="shared" si="228"/>
        <v>0</v>
      </c>
      <c r="O1443">
        <f t="shared" si="229"/>
        <v>0</v>
      </c>
    </row>
    <row r="1444" spans="1:15" x14ac:dyDescent="0.2">
      <c r="A1444" s="144" t="s">
        <v>39</v>
      </c>
      <c r="B1444" s="144" t="s">
        <v>127</v>
      </c>
      <c r="C1444" s="144" t="s">
        <v>39</v>
      </c>
      <c r="D1444" s="144" t="s">
        <v>1507</v>
      </c>
      <c r="E1444" s="144">
        <v>933</v>
      </c>
      <c r="F1444" s="144">
        <v>0</v>
      </c>
      <c r="G1444" s="145">
        <f>F1444/E1444</f>
        <v>0</v>
      </c>
      <c r="H1444" s="144">
        <v>399</v>
      </c>
      <c r="I1444" s="144">
        <v>0</v>
      </c>
      <c r="J1444" s="145">
        <f>I1444/H1444</f>
        <v>0</v>
      </c>
      <c r="K1444" s="144">
        <f t="shared" si="227"/>
        <v>1332</v>
      </c>
      <c r="L1444" s="144">
        <f t="shared" si="227"/>
        <v>0</v>
      </c>
      <c r="M1444" s="145">
        <f t="shared" si="231"/>
        <v>0</v>
      </c>
      <c r="N1444">
        <f t="shared" si="228"/>
        <v>0</v>
      </c>
      <c r="O1444">
        <f t="shared" si="229"/>
        <v>0</v>
      </c>
    </row>
    <row r="1445" spans="1:15" x14ac:dyDescent="0.2">
      <c r="A1445" s="144" t="s">
        <v>39</v>
      </c>
      <c r="B1445" s="144" t="s">
        <v>127</v>
      </c>
      <c r="C1445" s="144" t="s">
        <v>39</v>
      </c>
      <c r="D1445" s="144" t="s">
        <v>1508</v>
      </c>
      <c r="E1445" s="144">
        <v>414</v>
      </c>
      <c r="F1445" s="144">
        <v>0</v>
      </c>
      <c r="G1445" s="145">
        <f>F1445/E1445</f>
        <v>0</v>
      </c>
      <c r="H1445" s="144">
        <v>0</v>
      </c>
      <c r="I1445" s="144">
        <v>0</v>
      </c>
      <c r="J1445" s="145">
        <v>0</v>
      </c>
      <c r="K1445" s="144">
        <f t="shared" si="227"/>
        <v>414</v>
      </c>
      <c r="L1445" s="144">
        <f t="shared" si="227"/>
        <v>0</v>
      </c>
      <c r="M1445" s="145">
        <f t="shared" si="231"/>
        <v>0</v>
      </c>
      <c r="N1445">
        <f t="shared" si="228"/>
        <v>0</v>
      </c>
      <c r="O1445">
        <f t="shared" si="229"/>
        <v>0</v>
      </c>
    </row>
    <row r="1446" spans="1:15" x14ac:dyDescent="0.2">
      <c r="A1446" s="144" t="s">
        <v>39</v>
      </c>
      <c r="B1446" s="144" t="s">
        <v>127</v>
      </c>
      <c r="C1446" s="144" t="s">
        <v>39</v>
      </c>
      <c r="D1446" s="144" t="s">
        <v>1509</v>
      </c>
      <c r="E1446" s="144">
        <v>0</v>
      </c>
      <c r="F1446" s="144">
        <v>0</v>
      </c>
      <c r="G1446" s="145">
        <v>0</v>
      </c>
      <c r="H1446" s="144">
        <v>221</v>
      </c>
      <c r="I1446" s="144">
        <v>0</v>
      </c>
      <c r="J1446" s="145">
        <f>I1446/H1446</f>
        <v>0</v>
      </c>
      <c r="K1446" s="144">
        <f t="shared" si="227"/>
        <v>221</v>
      </c>
      <c r="L1446" s="144">
        <f t="shared" si="227"/>
        <v>0</v>
      </c>
      <c r="M1446" s="145">
        <f t="shared" si="231"/>
        <v>0</v>
      </c>
      <c r="N1446">
        <f t="shared" si="228"/>
        <v>0</v>
      </c>
      <c r="O1446">
        <f t="shared" si="229"/>
        <v>0</v>
      </c>
    </row>
    <row r="1447" spans="1:15" x14ac:dyDescent="0.2">
      <c r="A1447" s="144" t="s">
        <v>39</v>
      </c>
      <c r="B1447" s="144" t="s">
        <v>127</v>
      </c>
      <c r="C1447" s="144" t="s">
        <v>39</v>
      </c>
      <c r="D1447" s="144" t="s">
        <v>1510</v>
      </c>
      <c r="E1447" s="144">
        <v>221</v>
      </c>
      <c r="F1447" s="144">
        <v>0</v>
      </c>
      <c r="G1447" s="145">
        <f>F1447/E1447</f>
        <v>0</v>
      </c>
      <c r="H1447" s="144">
        <v>0</v>
      </c>
      <c r="I1447" s="144">
        <v>0</v>
      </c>
      <c r="J1447" s="145">
        <v>0</v>
      </c>
      <c r="K1447" s="144">
        <f t="shared" si="227"/>
        <v>221</v>
      </c>
      <c r="L1447" s="144">
        <f t="shared" si="227"/>
        <v>0</v>
      </c>
      <c r="M1447" s="145">
        <f t="shared" si="231"/>
        <v>0</v>
      </c>
      <c r="N1447">
        <f t="shared" si="228"/>
        <v>0</v>
      </c>
      <c r="O1447">
        <f t="shared" si="229"/>
        <v>0</v>
      </c>
    </row>
    <row r="1448" spans="1:15" x14ac:dyDescent="0.2">
      <c r="A1448" s="144" t="s">
        <v>39</v>
      </c>
      <c r="B1448" s="144" t="s">
        <v>127</v>
      </c>
      <c r="C1448" s="144" t="s">
        <v>39</v>
      </c>
      <c r="D1448" s="144" t="s">
        <v>1511</v>
      </c>
      <c r="E1448" s="144">
        <v>0</v>
      </c>
      <c r="F1448" s="144">
        <v>0</v>
      </c>
      <c r="G1448" s="145">
        <v>0</v>
      </c>
      <c r="H1448" s="144">
        <v>133</v>
      </c>
      <c r="I1448" s="144">
        <v>0</v>
      </c>
      <c r="J1448" s="145">
        <f>I1448/H1448</f>
        <v>0</v>
      </c>
      <c r="K1448" s="144">
        <f t="shared" si="227"/>
        <v>133</v>
      </c>
      <c r="L1448" s="144">
        <f t="shared" si="227"/>
        <v>0</v>
      </c>
      <c r="M1448" s="145">
        <f t="shared" si="231"/>
        <v>0</v>
      </c>
      <c r="N1448">
        <f t="shared" si="228"/>
        <v>0</v>
      </c>
      <c r="O1448">
        <f t="shared" si="229"/>
        <v>0</v>
      </c>
    </row>
    <row r="1449" spans="1:15" x14ac:dyDescent="0.2">
      <c r="A1449" s="144" t="s">
        <v>39</v>
      </c>
      <c r="B1449" s="144" t="s">
        <v>127</v>
      </c>
      <c r="C1449" s="144" t="s">
        <v>39</v>
      </c>
      <c r="D1449" s="144" t="s">
        <v>1512</v>
      </c>
      <c r="E1449" s="144">
        <v>377</v>
      </c>
      <c r="F1449" s="144">
        <v>0</v>
      </c>
      <c r="G1449" s="145">
        <f>F1449/E1449</f>
        <v>0</v>
      </c>
      <c r="H1449" s="144">
        <v>0</v>
      </c>
      <c r="I1449" s="144">
        <v>0</v>
      </c>
      <c r="J1449" s="145">
        <v>0</v>
      </c>
      <c r="K1449" s="144">
        <f t="shared" si="227"/>
        <v>377</v>
      </c>
      <c r="L1449" s="144">
        <f t="shared" si="227"/>
        <v>0</v>
      </c>
      <c r="M1449" s="145">
        <f t="shared" si="231"/>
        <v>0</v>
      </c>
      <c r="N1449">
        <f t="shared" si="228"/>
        <v>0</v>
      </c>
      <c r="O1449">
        <f t="shared" si="229"/>
        <v>0</v>
      </c>
    </row>
    <row r="1450" spans="1:15" x14ac:dyDescent="0.2">
      <c r="A1450" s="144" t="s">
        <v>39</v>
      </c>
      <c r="B1450" s="144" t="s">
        <v>127</v>
      </c>
      <c r="C1450" s="144" t="s">
        <v>78</v>
      </c>
      <c r="D1450" s="144" t="s">
        <v>1513</v>
      </c>
      <c r="E1450" s="144">
        <v>0</v>
      </c>
      <c r="F1450" s="144">
        <v>0</v>
      </c>
      <c r="G1450" s="145">
        <v>0</v>
      </c>
      <c r="H1450" s="144">
        <v>155</v>
      </c>
      <c r="I1450" s="144">
        <v>0</v>
      </c>
      <c r="J1450" s="145">
        <f t="shared" ref="J1450:J1455" si="232">I1450/H1450</f>
        <v>0</v>
      </c>
      <c r="K1450" s="144">
        <f t="shared" si="227"/>
        <v>155</v>
      </c>
      <c r="L1450" s="144">
        <f t="shared" si="227"/>
        <v>0</v>
      </c>
      <c r="M1450" s="145">
        <f t="shared" si="231"/>
        <v>0</v>
      </c>
      <c r="N1450">
        <f t="shared" si="228"/>
        <v>0</v>
      </c>
      <c r="O1450">
        <f t="shared" si="229"/>
        <v>0</v>
      </c>
    </row>
    <row r="1451" spans="1:15" x14ac:dyDescent="0.2">
      <c r="A1451" s="144" t="s">
        <v>39</v>
      </c>
      <c r="B1451" s="144" t="s">
        <v>127</v>
      </c>
      <c r="C1451" s="144" t="s">
        <v>78</v>
      </c>
      <c r="D1451" s="144" t="s">
        <v>1514</v>
      </c>
      <c r="E1451" s="144">
        <v>0</v>
      </c>
      <c r="F1451" s="144">
        <v>0</v>
      </c>
      <c r="G1451" s="145">
        <v>0</v>
      </c>
      <c r="H1451" s="144">
        <v>71</v>
      </c>
      <c r="I1451" s="144">
        <v>0</v>
      </c>
      <c r="J1451" s="145">
        <f t="shared" si="232"/>
        <v>0</v>
      </c>
      <c r="K1451" s="144">
        <f t="shared" si="227"/>
        <v>71</v>
      </c>
      <c r="L1451" s="144">
        <f t="shared" si="227"/>
        <v>0</v>
      </c>
      <c r="M1451" s="145">
        <f t="shared" si="231"/>
        <v>0</v>
      </c>
      <c r="N1451">
        <f t="shared" si="228"/>
        <v>0</v>
      </c>
      <c r="O1451">
        <f t="shared" si="229"/>
        <v>0</v>
      </c>
    </row>
    <row r="1452" spans="1:15" x14ac:dyDescent="0.2">
      <c r="A1452" s="144" t="s">
        <v>39</v>
      </c>
      <c r="B1452" s="144" t="s">
        <v>127</v>
      </c>
      <c r="C1452" s="144" t="s">
        <v>78</v>
      </c>
      <c r="D1452" s="144" t="s">
        <v>1515</v>
      </c>
      <c r="E1452" s="144">
        <v>0</v>
      </c>
      <c r="F1452" s="144">
        <v>0</v>
      </c>
      <c r="G1452" s="145">
        <v>0</v>
      </c>
      <c r="H1452" s="144">
        <v>304</v>
      </c>
      <c r="I1452" s="144">
        <v>0</v>
      </c>
      <c r="J1452" s="145">
        <f t="shared" si="232"/>
        <v>0</v>
      </c>
      <c r="K1452" s="144">
        <f t="shared" si="227"/>
        <v>304</v>
      </c>
      <c r="L1452" s="144">
        <f t="shared" si="227"/>
        <v>0</v>
      </c>
      <c r="M1452" s="145">
        <f t="shared" si="231"/>
        <v>0</v>
      </c>
      <c r="N1452">
        <f t="shared" si="228"/>
        <v>0</v>
      </c>
      <c r="O1452">
        <f t="shared" si="229"/>
        <v>0</v>
      </c>
    </row>
    <row r="1453" spans="1:15" x14ac:dyDescent="0.2">
      <c r="A1453" s="144" t="s">
        <v>39</v>
      </c>
      <c r="B1453" s="144" t="s">
        <v>127</v>
      </c>
      <c r="C1453" s="144" t="s">
        <v>78</v>
      </c>
      <c r="D1453" s="144" t="s">
        <v>1516</v>
      </c>
      <c r="E1453" s="144">
        <v>0</v>
      </c>
      <c r="F1453" s="144">
        <v>0</v>
      </c>
      <c r="G1453" s="145">
        <v>0</v>
      </c>
      <c r="H1453" s="144">
        <v>210</v>
      </c>
      <c r="I1453" s="144">
        <v>0</v>
      </c>
      <c r="J1453" s="145">
        <f t="shared" si="232"/>
        <v>0</v>
      </c>
      <c r="K1453" s="144">
        <f t="shared" si="227"/>
        <v>210</v>
      </c>
      <c r="L1453" s="144">
        <f t="shared" si="227"/>
        <v>0</v>
      </c>
      <c r="M1453" s="145">
        <f t="shared" si="231"/>
        <v>0</v>
      </c>
      <c r="N1453">
        <f t="shared" si="228"/>
        <v>0</v>
      </c>
      <c r="O1453">
        <f t="shared" si="229"/>
        <v>0</v>
      </c>
    </row>
    <row r="1454" spans="1:15" x14ac:dyDescent="0.2">
      <c r="A1454" s="144" t="s">
        <v>39</v>
      </c>
      <c r="B1454" s="144" t="s">
        <v>127</v>
      </c>
      <c r="C1454" s="144" t="s">
        <v>78</v>
      </c>
      <c r="D1454" s="144" t="s">
        <v>1517</v>
      </c>
      <c r="E1454" s="144">
        <v>0</v>
      </c>
      <c r="F1454" s="144">
        <v>0</v>
      </c>
      <c r="G1454" s="145">
        <v>0</v>
      </c>
      <c r="H1454" s="144">
        <v>179</v>
      </c>
      <c r="I1454" s="144">
        <v>0</v>
      </c>
      <c r="J1454" s="145">
        <f t="shared" si="232"/>
        <v>0</v>
      </c>
      <c r="K1454" s="144">
        <f t="shared" si="227"/>
        <v>179</v>
      </c>
      <c r="L1454" s="144">
        <f t="shared" si="227"/>
        <v>0</v>
      </c>
      <c r="M1454" s="145">
        <f t="shared" si="231"/>
        <v>0</v>
      </c>
      <c r="N1454">
        <f t="shared" si="228"/>
        <v>0</v>
      </c>
      <c r="O1454">
        <f t="shared" si="229"/>
        <v>0</v>
      </c>
    </row>
    <row r="1455" spans="1:15" x14ac:dyDescent="0.2">
      <c r="A1455" s="144" t="s">
        <v>39</v>
      </c>
      <c r="B1455" s="144" t="s">
        <v>127</v>
      </c>
      <c r="C1455" s="144" t="s">
        <v>78</v>
      </c>
      <c r="D1455" s="144" t="s">
        <v>1518</v>
      </c>
      <c r="E1455" s="144">
        <v>0</v>
      </c>
      <c r="F1455" s="144">
        <v>0</v>
      </c>
      <c r="G1455" s="145">
        <v>0</v>
      </c>
      <c r="H1455" s="144">
        <v>305</v>
      </c>
      <c r="I1455" s="144">
        <v>0</v>
      </c>
      <c r="J1455" s="145">
        <f t="shared" si="232"/>
        <v>0</v>
      </c>
      <c r="K1455" s="144">
        <f t="shared" si="227"/>
        <v>305</v>
      </c>
      <c r="L1455" s="144">
        <f t="shared" si="227"/>
        <v>0</v>
      </c>
      <c r="M1455" s="145">
        <f t="shared" si="231"/>
        <v>0</v>
      </c>
      <c r="N1455">
        <f t="shared" si="228"/>
        <v>0</v>
      </c>
      <c r="O1455">
        <f t="shared" si="229"/>
        <v>0</v>
      </c>
    </row>
    <row r="1456" spans="1:15" x14ac:dyDescent="0.2">
      <c r="A1456" s="144" t="s">
        <v>39</v>
      </c>
      <c r="B1456" s="144" t="s">
        <v>127</v>
      </c>
      <c r="C1456" s="144" t="s">
        <v>78</v>
      </c>
      <c r="D1456" s="144" t="s">
        <v>1519</v>
      </c>
      <c r="E1456" s="144">
        <v>227</v>
      </c>
      <c r="F1456" s="144">
        <v>0</v>
      </c>
      <c r="G1456" s="145">
        <f>F1456/E1456</f>
        <v>0</v>
      </c>
      <c r="H1456" s="144">
        <v>0</v>
      </c>
      <c r="I1456" s="144">
        <v>0</v>
      </c>
      <c r="J1456" s="145">
        <v>0</v>
      </c>
      <c r="K1456" s="144">
        <f t="shared" si="227"/>
        <v>227</v>
      </c>
      <c r="L1456" s="144">
        <f t="shared" si="227"/>
        <v>0</v>
      </c>
      <c r="M1456" s="145">
        <f t="shared" si="231"/>
        <v>0</v>
      </c>
      <c r="N1456">
        <f t="shared" si="228"/>
        <v>0</v>
      </c>
      <c r="O1456">
        <f t="shared" si="229"/>
        <v>0</v>
      </c>
    </row>
    <row r="1457" spans="1:15" x14ac:dyDescent="0.2">
      <c r="A1457" s="144" t="s">
        <v>39</v>
      </c>
      <c r="B1457" s="144" t="s">
        <v>127</v>
      </c>
      <c r="C1457" s="144" t="s">
        <v>80</v>
      </c>
      <c r="D1457" s="144" t="s">
        <v>1520</v>
      </c>
      <c r="E1457" s="144">
        <v>0</v>
      </c>
      <c r="F1457" s="144">
        <v>0</v>
      </c>
      <c r="G1457" s="145">
        <v>0</v>
      </c>
      <c r="H1457" s="144">
        <v>89</v>
      </c>
      <c r="I1457" s="144">
        <v>0</v>
      </c>
      <c r="J1457" s="145">
        <f>I1457/H1457</f>
        <v>0</v>
      </c>
      <c r="K1457" s="144">
        <f t="shared" si="227"/>
        <v>89</v>
      </c>
      <c r="L1457" s="144">
        <f t="shared" si="227"/>
        <v>0</v>
      </c>
      <c r="M1457" s="145">
        <f t="shared" si="231"/>
        <v>0</v>
      </c>
      <c r="N1457">
        <f t="shared" si="228"/>
        <v>0</v>
      </c>
      <c r="O1457">
        <f t="shared" si="229"/>
        <v>0</v>
      </c>
    </row>
    <row r="1458" spans="1:15" x14ac:dyDescent="0.2">
      <c r="A1458" s="144" t="s">
        <v>39</v>
      </c>
      <c r="B1458" s="144" t="s">
        <v>127</v>
      </c>
      <c r="C1458" s="144" t="s">
        <v>80</v>
      </c>
      <c r="D1458" s="144" t="s">
        <v>1521</v>
      </c>
      <c r="E1458" s="144">
        <v>0</v>
      </c>
      <c r="F1458" s="144">
        <v>0</v>
      </c>
      <c r="G1458" s="145">
        <v>0</v>
      </c>
      <c r="H1458" s="144">
        <v>35</v>
      </c>
      <c r="I1458" s="144">
        <v>0</v>
      </c>
      <c r="J1458" s="145">
        <f>I1458/H1458</f>
        <v>0</v>
      </c>
      <c r="K1458" s="144">
        <f t="shared" si="227"/>
        <v>35</v>
      </c>
      <c r="L1458" s="144">
        <f t="shared" si="227"/>
        <v>0</v>
      </c>
      <c r="M1458" s="145">
        <f t="shared" si="231"/>
        <v>0</v>
      </c>
      <c r="N1458">
        <f t="shared" si="228"/>
        <v>0</v>
      </c>
      <c r="O1458">
        <f t="shared" si="229"/>
        <v>0</v>
      </c>
    </row>
    <row r="1459" spans="1:15" x14ac:dyDescent="0.2">
      <c r="A1459" s="144" t="s">
        <v>39</v>
      </c>
      <c r="B1459" s="144" t="s">
        <v>127</v>
      </c>
      <c r="C1459" s="144" t="s">
        <v>80</v>
      </c>
      <c r="D1459" s="144" t="s">
        <v>1522</v>
      </c>
      <c r="E1459" s="144">
        <v>0</v>
      </c>
      <c r="F1459" s="144">
        <v>0</v>
      </c>
      <c r="G1459" s="145">
        <v>0</v>
      </c>
      <c r="H1459" s="144">
        <v>0</v>
      </c>
      <c r="I1459" s="144">
        <v>0</v>
      </c>
      <c r="J1459" s="145">
        <v>0</v>
      </c>
      <c r="K1459" s="144">
        <f t="shared" si="227"/>
        <v>0</v>
      </c>
      <c r="L1459" s="144">
        <f t="shared" si="227"/>
        <v>0</v>
      </c>
      <c r="M1459" s="145">
        <v>0</v>
      </c>
      <c r="N1459">
        <f t="shared" si="228"/>
        <v>0</v>
      </c>
      <c r="O1459">
        <f t="shared" si="229"/>
        <v>0</v>
      </c>
    </row>
    <row r="1460" spans="1:15" x14ac:dyDescent="0.2">
      <c r="A1460" s="144" t="s">
        <v>39</v>
      </c>
      <c r="B1460" s="144" t="s">
        <v>127</v>
      </c>
      <c r="C1460" s="144" t="s">
        <v>80</v>
      </c>
      <c r="D1460" s="144" t="s">
        <v>1523</v>
      </c>
      <c r="E1460" s="144">
        <v>108</v>
      </c>
      <c r="F1460" s="144">
        <v>0</v>
      </c>
      <c r="G1460" s="145">
        <f>F1460/E1460</f>
        <v>0</v>
      </c>
      <c r="H1460" s="144">
        <v>0</v>
      </c>
      <c r="I1460" s="144">
        <v>0</v>
      </c>
      <c r="J1460" s="145">
        <v>0</v>
      </c>
      <c r="K1460" s="144">
        <f t="shared" si="227"/>
        <v>108</v>
      </c>
      <c r="L1460" s="144">
        <f t="shared" si="227"/>
        <v>0</v>
      </c>
      <c r="M1460" s="145">
        <f>L1460/K1460</f>
        <v>0</v>
      </c>
      <c r="N1460">
        <f t="shared" si="228"/>
        <v>0</v>
      </c>
      <c r="O1460">
        <f t="shared" si="229"/>
        <v>0</v>
      </c>
    </row>
    <row r="1461" spans="1:15" x14ac:dyDescent="0.2">
      <c r="A1461" s="144" t="s">
        <v>39</v>
      </c>
      <c r="B1461" s="144" t="s">
        <v>127</v>
      </c>
      <c r="C1461" s="144" t="s">
        <v>80</v>
      </c>
      <c r="D1461" s="144" t="s">
        <v>1524</v>
      </c>
      <c r="E1461" s="144">
        <v>114</v>
      </c>
      <c r="F1461" s="144">
        <v>0</v>
      </c>
      <c r="G1461" s="145">
        <f>F1461/E1461</f>
        <v>0</v>
      </c>
      <c r="H1461" s="144">
        <v>0</v>
      </c>
      <c r="I1461" s="144">
        <v>0</v>
      </c>
      <c r="J1461" s="145">
        <v>0</v>
      </c>
      <c r="K1461" s="144">
        <f t="shared" si="227"/>
        <v>114</v>
      </c>
      <c r="L1461" s="144">
        <f t="shared" si="227"/>
        <v>0</v>
      </c>
      <c r="M1461" s="145">
        <f>L1461/K1461</f>
        <v>0</v>
      </c>
      <c r="N1461">
        <f t="shared" si="228"/>
        <v>0</v>
      </c>
      <c r="O1461">
        <f t="shared" si="229"/>
        <v>0</v>
      </c>
    </row>
    <row r="1462" spans="1:15" x14ac:dyDescent="0.2">
      <c r="A1462" s="144" t="s">
        <v>39</v>
      </c>
      <c r="B1462" s="144" t="s">
        <v>127</v>
      </c>
      <c r="C1462" s="144" t="s">
        <v>80</v>
      </c>
      <c r="D1462" s="144" t="s">
        <v>1525</v>
      </c>
      <c r="E1462" s="144">
        <v>0</v>
      </c>
      <c r="F1462" s="144">
        <v>0</v>
      </c>
      <c r="G1462" s="145">
        <v>0</v>
      </c>
      <c r="H1462" s="144">
        <v>160</v>
      </c>
      <c r="I1462" s="144">
        <v>0</v>
      </c>
      <c r="J1462" s="145">
        <f>I1462/H1462</f>
        <v>0</v>
      </c>
      <c r="K1462" s="144">
        <f t="shared" si="227"/>
        <v>160</v>
      </c>
      <c r="L1462" s="144">
        <f t="shared" si="227"/>
        <v>0</v>
      </c>
      <c r="M1462" s="145">
        <f>L1462/K1462</f>
        <v>0</v>
      </c>
      <c r="N1462">
        <f t="shared" si="228"/>
        <v>0</v>
      </c>
      <c r="O1462">
        <f t="shared" si="229"/>
        <v>0</v>
      </c>
    </row>
    <row r="1463" spans="1:15" x14ac:dyDescent="0.2">
      <c r="A1463" s="144" t="s">
        <v>39</v>
      </c>
      <c r="B1463" s="144" t="s">
        <v>127</v>
      </c>
      <c r="C1463" s="144" t="s">
        <v>51</v>
      </c>
      <c r="D1463" s="144" t="s">
        <v>1526</v>
      </c>
      <c r="E1463" s="144">
        <v>0</v>
      </c>
      <c r="F1463" s="144">
        <v>0</v>
      </c>
      <c r="G1463" s="145">
        <v>0</v>
      </c>
      <c r="H1463" s="144">
        <v>103</v>
      </c>
      <c r="I1463" s="144">
        <v>0</v>
      </c>
      <c r="J1463" s="145">
        <f>I1463/H1463</f>
        <v>0</v>
      </c>
      <c r="K1463" s="144">
        <f t="shared" si="227"/>
        <v>103</v>
      </c>
      <c r="L1463" s="144">
        <f t="shared" si="227"/>
        <v>0</v>
      </c>
      <c r="M1463" s="145">
        <f>L1463/K1463</f>
        <v>0</v>
      </c>
      <c r="N1463">
        <f t="shared" si="228"/>
        <v>0</v>
      </c>
      <c r="O1463">
        <f t="shared" si="229"/>
        <v>0</v>
      </c>
    </row>
    <row r="1464" spans="1:15" x14ac:dyDescent="0.2">
      <c r="A1464" s="144" t="s">
        <v>39</v>
      </c>
      <c r="B1464" s="144" t="s">
        <v>127</v>
      </c>
      <c r="C1464" s="144" t="s">
        <v>51</v>
      </c>
      <c r="D1464" s="144" t="s">
        <v>1527</v>
      </c>
      <c r="E1464" s="144">
        <v>113</v>
      </c>
      <c r="F1464" s="144">
        <v>0</v>
      </c>
      <c r="G1464" s="145">
        <f>F1464/E1464</f>
        <v>0</v>
      </c>
      <c r="H1464" s="144">
        <v>0</v>
      </c>
      <c r="I1464" s="144">
        <v>0</v>
      </c>
      <c r="J1464" s="145">
        <v>0</v>
      </c>
      <c r="K1464" s="144">
        <f t="shared" si="227"/>
        <v>113</v>
      </c>
      <c r="L1464" s="144">
        <f t="shared" si="227"/>
        <v>0</v>
      </c>
      <c r="M1464" s="145">
        <f>L1464/K1464</f>
        <v>0</v>
      </c>
      <c r="N1464">
        <f t="shared" si="228"/>
        <v>0</v>
      </c>
      <c r="O1464">
        <f t="shared" si="229"/>
        <v>0</v>
      </c>
    </row>
    <row r="1465" spans="1:15" x14ac:dyDescent="0.2">
      <c r="A1465" s="144" t="s">
        <v>39</v>
      </c>
      <c r="B1465" s="144" t="s">
        <v>127</v>
      </c>
      <c r="C1465" s="144" t="s">
        <v>51</v>
      </c>
      <c r="D1465" s="144" t="s">
        <v>1355</v>
      </c>
      <c r="E1465" s="144">
        <v>0</v>
      </c>
      <c r="F1465" s="144">
        <v>0</v>
      </c>
      <c r="G1465" s="145">
        <v>0</v>
      </c>
      <c r="H1465" s="144">
        <v>0</v>
      </c>
      <c r="I1465" s="144">
        <v>0</v>
      </c>
      <c r="J1465" s="145">
        <v>0</v>
      </c>
      <c r="K1465" s="144">
        <f t="shared" si="227"/>
        <v>0</v>
      </c>
      <c r="L1465" s="144">
        <f t="shared" si="227"/>
        <v>0</v>
      </c>
      <c r="M1465" s="145">
        <v>0</v>
      </c>
      <c r="N1465">
        <f t="shared" si="228"/>
        <v>0</v>
      </c>
      <c r="O1465">
        <f t="shared" si="229"/>
        <v>0</v>
      </c>
    </row>
    <row r="1466" spans="1:15" x14ac:dyDescent="0.2">
      <c r="A1466" s="144" t="s">
        <v>39</v>
      </c>
      <c r="B1466" s="144" t="s">
        <v>127</v>
      </c>
      <c r="C1466" s="144" t="s">
        <v>51</v>
      </c>
      <c r="D1466" s="144" t="s">
        <v>1528</v>
      </c>
      <c r="E1466" s="144">
        <v>0</v>
      </c>
      <c r="F1466" s="144">
        <v>0</v>
      </c>
      <c r="G1466" s="145">
        <v>0</v>
      </c>
      <c r="H1466" s="144">
        <v>164</v>
      </c>
      <c r="I1466" s="144">
        <v>0</v>
      </c>
      <c r="J1466" s="145">
        <f>I1466/H1466</f>
        <v>0</v>
      </c>
      <c r="K1466" s="144">
        <f t="shared" si="227"/>
        <v>164</v>
      </c>
      <c r="L1466" s="144">
        <f t="shared" si="227"/>
        <v>0</v>
      </c>
      <c r="M1466" s="145">
        <f t="shared" ref="M1466:M1475" si="233">L1466/K1466</f>
        <v>0</v>
      </c>
      <c r="N1466">
        <f t="shared" si="228"/>
        <v>0</v>
      </c>
      <c r="O1466">
        <f t="shared" si="229"/>
        <v>0</v>
      </c>
    </row>
    <row r="1467" spans="1:15" x14ac:dyDescent="0.2">
      <c r="A1467" s="144" t="s">
        <v>39</v>
      </c>
      <c r="B1467" s="144" t="s">
        <v>127</v>
      </c>
      <c r="C1467" s="144" t="s">
        <v>51</v>
      </c>
      <c r="D1467" s="144" t="s">
        <v>1529</v>
      </c>
      <c r="E1467" s="144">
        <v>28</v>
      </c>
      <c r="F1467" s="144">
        <v>0</v>
      </c>
      <c r="G1467" s="145">
        <f>F1467/E1467</f>
        <v>0</v>
      </c>
      <c r="H1467" s="144">
        <v>0</v>
      </c>
      <c r="I1467" s="144">
        <v>0</v>
      </c>
      <c r="J1467" s="145">
        <v>0</v>
      </c>
      <c r="K1467" s="144">
        <f t="shared" si="227"/>
        <v>28</v>
      </c>
      <c r="L1467" s="144">
        <f t="shared" si="227"/>
        <v>0</v>
      </c>
      <c r="M1467" s="145">
        <f t="shared" si="233"/>
        <v>0</v>
      </c>
      <c r="N1467">
        <f t="shared" si="228"/>
        <v>0</v>
      </c>
      <c r="O1467">
        <f t="shared" si="229"/>
        <v>0</v>
      </c>
    </row>
    <row r="1468" spans="1:15" x14ac:dyDescent="0.2">
      <c r="A1468" s="144" t="s">
        <v>39</v>
      </c>
      <c r="B1468" s="144" t="s">
        <v>127</v>
      </c>
      <c r="C1468" s="144" t="s">
        <v>51</v>
      </c>
      <c r="D1468" s="144" t="s">
        <v>1530</v>
      </c>
      <c r="E1468" s="144">
        <v>163</v>
      </c>
      <c r="F1468" s="144">
        <v>0</v>
      </c>
      <c r="G1468" s="145">
        <f>F1468/E1468</f>
        <v>0</v>
      </c>
      <c r="H1468" s="144">
        <v>0</v>
      </c>
      <c r="I1468" s="144">
        <v>0</v>
      </c>
      <c r="J1468" s="145">
        <v>0</v>
      </c>
      <c r="K1468" s="144">
        <f t="shared" si="227"/>
        <v>163</v>
      </c>
      <c r="L1468" s="144">
        <f t="shared" si="227"/>
        <v>0</v>
      </c>
      <c r="M1468" s="145">
        <f t="shared" si="233"/>
        <v>0</v>
      </c>
      <c r="N1468">
        <f t="shared" si="228"/>
        <v>0</v>
      </c>
      <c r="O1468">
        <f t="shared" si="229"/>
        <v>0</v>
      </c>
    </row>
    <row r="1469" spans="1:15" x14ac:dyDescent="0.2">
      <c r="A1469" s="144" t="s">
        <v>39</v>
      </c>
      <c r="B1469" s="144" t="s">
        <v>127</v>
      </c>
      <c r="C1469" s="144" t="s">
        <v>51</v>
      </c>
      <c r="D1469" s="144" t="s">
        <v>1531</v>
      </c>
      <c r="E1469" s="144">
        <v>47</v>
      </c>
      <c r="F1469" s="144">
        <v>0</v>
      </c>
      <c r="G1469" s="145">
        <f>F1469/E1469</f>
        <v>0</v>
      </c>
      <c r="H1469" s="144">
        <v>0</v>
      </c>
      <c r="I1469" s="144">
        <v>0</v>
      </c>
      <c r="J1469" s="145">
        <v>0</v>
      </c>
      <c r="K1469" s="144">
        <f t="shared" si="227"/>
        <v>47</v>
      </c>
      <c r="L1469" s="144">
        <f t="shared" si="227"/>
        <v>0</v>
      </c>
      <c r="M1469" s="145">
        <f t="shared" si="233"/>
        <v>0</v>
      </c>
      <c r="N1469">
        <f t="shared" si="228"/>
        <v>0</v>
      </c>
      <c r="O1469">
        <f t="shared" si="229"/>
        <v>0</v>
      </c>
    </row>
    <row r="1470" spans="1:15" x14ac:dyDescent="0.2">
      <c r="A1470" s="144" t="s">
        <v>39</v>
      </c>
      <c r="B1470" s="144" t="s">
        <v>127</v>
      </c>
      <c r="C1470" s="144" t="s">
        <v>51</v>
      </c>
      <c r="D1470" s="144" t="s">
        <v>1532</v>
      </c>
      <c r="E1470" s="144">
        <v>0</v>
      </c>
      <c r="F1470" s="144">
        <v>0</v>
      </c>
      <c r="G1470" s="145">
        <v>0</v>
      </c>
      <c r="H1470" s="144">
        <v>31</v>
      </c>
      <c r="I1470" s="144">
        <v>0</v>
      </c>
      <c r="J1470" s="145">
        <f>I1470/H1470</f>
        <v>0</v>
      </c>
      <c r="K1470" s="144">
        <f t="shared" si="227"/>
        <v>31</v>
      </c>
      <c r="L1470" s="144">
        <f t="shared" si="227"/>
        <v>0</v>
      </c>
      <c r="M1470" s="145">
        <f t="shared" si="233"/>
        <v>0</v>
      </c>
      <c r="N1470">
        <f t="shared" si="228"/>
        <v>0</v>
      </c>
      <c r="O1470">
        <f t="shared" si="229"/>
        <v>0</v>
      </c>
    </row>
    <row r="1471" spans="1:15" x14ac:dyDescent="0.2">
      <c r="A1471" s="144" t="s">
        <v>39</v>
      </c>
      <c r="B1471" s="144" t="s">
        <v>127</v>
      </c>
      <c r="C1471" s="144" t="s">
        <v>51</v>
      </c>
      <c r="D1471" s="144" t="s">
        <v>1533</v>
      </c>
      <c r="E1471" s="144">
        <v>173</v>
      </c>
      <c r="F1471" s="144">
        <v>0</v>
      </c>
      <c r="G1471" s="145">
        <f>F1471/E1471</f>
        <v>0</v>
      </c>
      <c r="H1471" s="144">
        <v>0</v>
      </c>
      <c r="I1471" s="144">
        <v>0</v>
      </c>
      <c r="J1471" s="145">
        <v>0</v>
      </c>
      <c r="K1471" s="144">
        <f t="shared" si="227"/>
        <v>173</v>
      </c>
      <c r="L1471" s="144">
        <f t="shared" si="227"/>
        <v>0</v>
      </c>
      <c r="M1471" s="145">
        <f t="shared" si="233"/>
        <v>0</v>
      </c>
      <c r="N1471">
        <f t="shared" si="228"/>
        <v>0</v>
      </c>
      <c r="O1471">
        <f t="shared" si="229"/>
        <v>0</v>
      </c>
    </row>
    <row r="1472" spans="1:15" x14ac:dyDescent="0.2">
      <c r="A1472" s="144" t="s">
        <v>39</v>
      </c>
      <c r="B1472" s="144" t="s">
        <v>127</v>
      </c>
      <c r="C1472" s="144" t="s">
        <v>51</v>
      </c>
      <c r="D1472" s="144" t="s">
        <v>1534</v>
      </c>
      <c r="E1472" s="144">
        <v>0</v>
      </c>
      <c r="F1472" s="144">
        <v>0</v>
      </c>
      <c r="G1472" s="145">
        <v>0</v>
      </c>
      <c r="H1472" s="144">
        <v>118</v>
      </c>
      <c r="I1472" s="144">
        <v>0</v>
      </c>
      <c r="J1472" s="145">
        <f>I1472/H1472</f>
        <v>0</v>
      </c>
      <c r="K1472" s="144">
        <f t="shared" si="227"/>
        <v>118</v>
      </c>
      <c r="L1472" s="144">
        <f t="shared" si="227"/>
        <v>0</v>
      </c>
      <c r="M1472" s="145">
        <f t="shared" si="233"/>
        <v>0</v>
      </c>
      <c r="N1472">
        <f t="shared" si="228"/>
        <v>0</v>
      </c>
      <c r="O1472">
        <f t="shared" si="229"/>
        <v>0</v>
      </c>
    </row>
    <row r="1473" spans="1:15" x14ac:dyDescent="0.2">
      <c r="A1473" s="144" t="s">
        <v>39</v>
      </c>
      <c r="B1473" s="144" t="s">
        <v>127</v>
      </c>
      <c r="C1473" s="144" t="s">
        <v>51</v>
      </c>
      <c r="D1473" s="144" t="s">
        <v>1535</v>
      </c>
      <c r="E1473" s="144">
        <v>116</v>
      </c>
      <c r="F1473" s="144">
        <v>0</v>
      </c>
      <c r="G1473" s="145">
        <f>F1473/E1473</f>
        <v>0</v>
      </c>
      <c r="H1473" s="144">
        <v>0</v>
      </c>
      <c r="I1473" s="144">
        <v>0</v>
      </c>
      <c r="J1473" s="145">
        <v>0</v>
      </c>
      <c r="K1473" s="144">
        <f t="shared" si="227"/>
        <v>116</v>
      </c>
      <c r="L1473" s="144">
        <f t="shared" si="227"/>
        <v>0</v>
      </c>
      <c r="M1473" s="145">
        <f t="shared" si="233"/>
        <v>0</v>
      </c>
      <c r="N1473">
        <f t="shared" si="228"/>
        <v>0</v>
      </c>
      <c r="O1473">
        <f t="shared" si="229"/>
        <v>0</v>
      </c>
    </row>
    <row r="1474" spans="1:15" x14ac:dyDescent="0.2">
      <c r="A1474" s="144" t="s">
        <v>39</v>
      </c>
      <c r="B1474" s="144" t="s">
        <v>127</v>
      </c>
      <c r="C1474" s="144" t="s">
        <v>51</v>
      </c>
      <c r="D1474" s="144" t="s">
        <v>1536</v>
      </c>
      <c r="E1474" s="144">
        <v>0</v>
      </c>
      <c r="F1474" s="144">
        <v>0</v>
      </c>
      <c r="G1474" s="145">
        <v>0</v>
      </c>
      <c r="H1474" s="144">
        <v>58</v>
      </c>
      <c r="I1474" s="144">
        <v>0</v>
      </c>
      <c r="J1474" s="145">
        <f>I1474/H1474</f>
        <v>0</v>
      </c>
      <c r="K1474" s="144">
        <f t="shared" si="227"/>
        <v>58</v>
      </c>
      <c r="L1474" s="144">
        <f t="shared" si="227"/>
        <v>0</v>
      </c>
      <c r="M1474" s="145">
        <f t="shared" si="233"/>
        <v>0</v>
      </c>
      <c r="N1474">
        <f t="shared" si="228"/>
        <v>0</v>
      </c>
      <c r="O1474">
        <f t="shared" si="229"/>
        <v>0</v>
      </c>
    </row>
    <row r="1475" spans="1:15" x14ac:dyDescent="0.2">
      <c r="A1475" s="144" t="s">
        <v>39</v>
      </c>
      <c r="B1475" s="144" t="s">
        <v>127</v>
      </c>
      <c r="C1475" s="144" t="s">
        <v>51</v>
      </c>
      <c r="D1475" s="144" t="s">
        <v>1537</v>
      </c>
      <c r="E1475" s="144">
        <v>0</v>
      </c>
      <c r="F1475" s="144">
        <v>0</v>
      </c>
      <c r="G1475" s="145">
        <v>0</v>
      </c>
      <c r="H1475" s="144">
        <v>90</v>
      </c>
      <c r="I1475" s="144">
        <v>0</v>
      </c>
      <c r="J1475" s="145">
        <f>I1475/H1475</f>
        <v>0</v>
      </c>
      <c r="K1475" s="144">
        <f t="shared" ref="K1475:L1538" si="234">E1475+H1475</f>
        <v>90</v>
      </c>
      <c r="L1475" s="144">
        <f t="shared" si="234"/>
        <v>0</v>
      </c>
      <c r="M1475" s="145">
        <f t="shared" si="233"/>
        <v>0</v>
      </c>
      <c r="N1475">
        <f t="shared" ref="N1475:N1538" si="235">IF(M1475&gt;1%,1,0)</f>
        <v>0</v>
      </c>
      <c r="O1475">
        <f t="shared" ref="O1475:O1538" si="236">IF(M1475&gt;$P$1,K1475,0)</f>
        <v>0</v>
      </c>
    </row>
    <row r="1476" spans="1:15" x14ac:dyDescent="0.2">
      <c r="A1476" s="144" t="s">
        <v>39</v>
      </c>
      <c r="B1476" s="144" t="s">
        <v>127</v>
      </c>
      <c r="C1476" s="144" t="s">
        <v>51</v>
      </c>
      <c r="D1476" s="144" t="s">
        <v>1538</v>
      </c>
      <c r="E1476" s="144">
        <v>0</v>
      </c>
      <c r="F1476" s="144">
        <v>0</v>
      </c>
      <c r="G1476" s="145">
        <v>0</v>
      </c>
      <c r="H1476" s="144">
        <v>0</v>
      </c>
      <c r="I1476" s="144">
        <v>0</v>
      </c>
      <c r="J1476" s="145">
        <v>0</v>
      </c>
      <c r="K1476" s="144">
        <f t="shared" si="234"/>
        <v>0</v>
      </c>
      <c r="L1476" s="144">
        <f t="shared" si="234"/>
        <v>0</v>
      </c>
      <c r="M1476" s="145">
        <v>0</v>
      </c>
      <c r="N1476">
        <f t="shared" si="235"/>
        <v>0</v>
      </c>
      <c r="O1476">
        <f t="shared" si="236"/>
        <v>0</v>
      </c>
    </row>
    <row r="1477" spans="1:15" x14ac:dyDescent="0.2">
      <c r="A1477" s="144" t="s">
        <v>39</v>
      </c>
      <c r="B1477" s="144" t="s">
        <v>127</v>
      </c>
      <c r="C1477" s="144" t="s">
        <v>51</v>
      </c>
      <c r="D1477" s="144" t="s">
        <v>1539</v>
      </c>
      <c r="E1477" s="144">
        <v>159</v>
      </c>
      <c r="F1477" s="144">
        <v>0</v>
      </c>
      <c r="G1477" s="145">
        <f>F1477/E1477</f>
        <v>0</v>
      </c>
      <c r="H1477" s="144">
        <v>0</v>
      </c>
      <c r="I1477" s="144">
        <v>0</v>
      </c>
      <c r="J1477" s="145">
        <v>0</v>
      </c>
      <c r="K1477" s="144">
        <f t="shared" si="234"/>
        <v>159</v>
      </c>
      <c r="L1477" s="144">
        <f t="shared" si="234"/>
        <v>0</v>
      </c>
      <c r="M1477" s="145">
        <f t="shared" ref="M1477:M1535" si="237">L1477/K1477</f>
        <v>0</v>
      </c>
      <c r="N1477">
        <f t="shared" si="235"/>
        <v>0</v>
      </c>
      <c r="O1477">
        <f t="shared" si="236"/>
        <v>0</v>
      </c>
    </row>
    <row r="1478" spans="1:15" x14ac:dyDescent="0.2">
      <c r="A1478" s="144" t="s">
        <v>39</v>
      </c>
      <c r="B1478" s="144" t="s">
        <v>127</v>
      </c>
      <c r="C1478" s="144" t="s">
        <v>51</v>
      </c>
      <c r="D1478" s="144" t="s">
        <v>1540</v>
      </c>
      <c r="E1478" s="144">
        <v>84</v>
      </c>
      <c r="F1478" s="144">
        <v>0</v>
      </c>
      <c r="G1478" s="145">
        <f>F1478/E1478</f>
        <v>0</v>
      </c>
      <c r="H1478" s="144">
        <v>0</v>
      </c>
      <c r="I1478" s="144">
        <v>0</v>
      </c>
      <c r="J1478" s="145">
        <v>0</v>
      </c>
      <c r="K1478" s="144">
        <f t="shared" si="234"/>
        <v>84</v>
      </c>
      <c r="L1478" s="144">
        <f t="shared" si="234"/>
        <v>0</v>
      </c>
      <c r="M1478" s="145">
        <f t="shared" si="237"/>
        <v>0</v>
      </c>
      <c r="N1478">
        <f t="shared" si="235"/>
        <v>0</v>
      </c>
      <c r="O1478">
        <f t="shared" si="236"/>
        <v>0</v>
      </c>
    </row>
    <row r="1479" spans="1:15" x14ac:dyDescent="0.2">
      <c r="A1479" s="144" t="s">
        <v>39</v>
      </c>
      <c r="B1479" s="144" t="s">
        <v>127</v>
      </c>
      <c r="C1479" s="144" t="s">
        <v>51</v>
      </c>
      <c r="D1479" s="144" t="s">
        <v>1541</v>
      </c>
      <c r="E1479" s="144">
        <v>0</v>
      </c>
      <c r="F1479" s="144">
        <v>0</v>
      </c>
      <c r="G1479" s="145">
        <v>0</v>
      </c>
      <c r="H1479" s="144">
        <v>33</v>
      </c>
      <c r="I1479" s="144">
        <v>0</v>
      </c>
      <c r="J1479" s="145">
        <f>I1479/H1479</f>
        <v>0</v>
      </c>
      <c r="K1479" s="144">
        <f t="shared" si="234"/>
        <v>33</v>
      </c>
      <c r="L1479" s="144">
        <f t="shared" si="234"/>
        <v>0</v>
      </c>
      <c r="M1479" s="145">
        <f t="shared" si="237"/>
        <v>0</v>
      </c>
      <c r="N1479">
        <f t="shared" si="235"/>
        <v>0</v>
      </c>
      <c r="O1479">
        <f t="shared" si="236"/>
        <v>0</v>
      </c>
    </row>
    <row r="1480" spans="1:15" x14ac:dyDescent="0.2">
      <c r="A1480" s="144" t="s">
        <v>39</v>
      </c>
      <c r="B1480" s="144" t="s">
        <v>127</v>
      </c>
      <c r="C1480" s="144" t="s">
        <v>51</v>
      </c>
      <c r="D1480" s="144" t="s">
        <v>1542</v>
      </c>
      <c r="E1480" s="144">
        <v>196</v>
      </c>
      <c r="F1480" s="144">
        <v>0</v>
      </c>
      <c r="G1480" s="145">
        <f>F1480/E1480</f>
        <v>0</v>
      </c>
      <c r="H1480" s="144">
        <v>0</v>
      </c>
      <c r="I1480" s="144">
        <v>0</v>
      </c>
      <c r="J1480" s="145">
        <v>0</v>
      </c>
      <c r="K1480" s="144">
        <f t="shared" si="234"/>
        <v>196</v>
      </c>
      <c r="L1480" s="144">
        <f t="shared" si="234"/>
        <v>0</v>
      </c>
      <c r="M1480" s="145">
        <f t="shared" si="237"/>
        <v>0</v>
      </c>
      <c r="N1480">
        <f t="shared" si="235"/>
        <v>0</v>
      </c>
      <c r="O1480">
        <f t="shared" si="236"/>
        <v>0</v>
      </c>
    </row>
    <row r="1481" spans="1:15" x14ac:dyDescent="0.2">
      <c r="A1481" s="144" t="s">
        <v>39</v>
      </c>
      <c r="B1481" s="144" t="s">
        <v>127</v>
      </c>
      <c r="C1481" s="144" t="s">
        <v>51</v>
      </c>
      <c r="D1481" s="144" t="s">
        <v>1543</v>
      </c>
      <c r="E1481" s="144">
        <v>97</v>
      </c>
      <c r="F1481" s="144">
        <v>0</v>
      </c>
      <c r="G1481" s="145">
        <f>F1481/E1481</f>
        <v>0</v>
      </c>
      <c r="H1481" s="144">
        <v>0</v>
      </c>
      <c r="I1481" s="144">
        <v>0</v>
      </c>
      <c r="J1481" s="145">
        <v>0</v>
      </c>
      <c r="K1481" s="144">
        <f t="shared" si="234"/>
        <v>97</v>
      </c>
      <c r="L1481" s="144">
        <f t="shared" si="234"/>
        <v>0</v>
      </c>
      <c r="M1481" s="145">
        <f t="shared" si="237"/>
        <v>0</v>
      </c>
      <c r="N1481">
        <f t="shared" si="235"/>
        <v>0</v>
      </c>
      <c r="O1481">
        <f t="shared" si="236"/>
        <v>0</v>
      </c>
    </row>
    <row r="1482" spans="1:15" x14ac:dyDescent="0.2">
      <c r="A1482" s="144" t="s">
        <v>39</v>
      </c>
      <c r="B1482" s="144" t="s">
        <v>127</v>
      </c>
      <c r="C1482" s="144" t="s">
        <v>51</v>
      </c>
      <c r="D1482" s="144" t="s">
        <v>1544</v>
      </c>
      <c r="E1482" s="144">
        <v>0</v>
      </c>
      <c r="F1482" s="144">
        <v>0</v>
      </c>
      <c r="G1482" s="145">
        <v>0</v>
      </c>
      <c r="H1482" s="144">
        <v>202</v>
      </c>
      <c r="I1482" s="144">
        <v>0</v>
      </c>
      <c r="J1482" s="145">
        <f>I1482/H1482</f>
        <v>0</v>
      </c>
      <c r="K1482" s="144">
        <f t="shared" si="234"/>
        <v>202</v>
      </c>
      <c r="L1482" s="144">
        <f t="shared" si="234"/>
        <v>0</v>
      </c>
      <c r="M1482" s="145">
        <f t="shared" si="237"/>
        <v>0</v>
      </c>
      <c r="N1482">
        <f t="shared" si="235"/>
        <v>0</v>
      </c>
      <c r="O1482">
        <f t="shared" si="236"/>
        <v>0</v>
      </c>
    </row>
    <row r="1483" spans="1:15" x14ac:dyDescent="0.2">
      <c r="A1483" s="144" t="s">
        <v>39</v>
      </c>
      <c r="B1483" s="144" t="s">
        <v>127</v>
      </c>
      <c r="C1483" s="144" t="s">
        <v>51</v>
      </c>
      <c r="D1483" s="144" t="s">
        <v>1545</v>
      </c>
      <c r="E1483" s="144">
        <v>0</v>
      </c>
      <c r="F1483" s="144">
        <v>0</v>
      </c>
      <c r="G1483" s="145">
        <v>0</v>
      </c>
      <c r="H1483" s="144">
        <v>126</v>
      </c>
      <c r="I1483" s="144">
        <v>0</v>
      </c>
      <c r="J1483" s="145">
        <f>I1483/H1483</f>
        <v>0</v>
      </c>
      <c r="K1483" s="144">
        <f t="shared" si="234"/>
        <v>126</v>
      </c>
      <c r="L1483" s="144">
        <f t="shared" si="234"/>
        <v>0</v>
      </c>
      <c r="M1483" s="145">
        <f t="shared" si="237"/>
        <v>0</v>
      </c>
      <c r="N1483">
        <f t="shared" si="235"/>
        <v>0</v>
      </c>
      <c r="O1483">
        <f t="shared" si="236"/>
        <v>0</v>
      </c>
    </row>
    <row r="1484" spans="1:15" x14ac:dyDescent="0.2">
      <c r="A1484" s="144" t="s">
        <v>39</v>
      </c>
      <c r="B1484" s="144" t="s">
        <v>127</v>
      </c>
      <c r="C1484" s="144" t="s">
        <v>51</v>
      </c>
      <c r="D1484" s="144" t="s">
        <v>1546</v>
      </c>
      <c r="E1484" s="144">
        <v>102</v>
      </c>
      <c r="F1484" s="144">
        <v>0</v>
      </c>
      <c r="G1484" s="145">
        <f t="shared" ref="G1484:G1489" si="238">F1484/E1484</f>
        <v>0</v>
      </c>
      <c r="H1484" s="144">
        <v>0</v>
      </c>
      <c r="I1484" s="144">
        <v>0</v>
      </c>
      <c r="J1484" s="145">
        <v>0</v>
      </c>
      <c r="K1484" s="144">
        <f t="shared" si="234"/>
        <v>102</v>
      </c>
      <c r="L1484" s="144">
        <f t="shared" si="234"/>
        <v>0</v>
      </c>
      <c r="M1484" s="145">
        <f t="shared" si="237"/>
        <v>0</v>
      </c>
      <c r="N1484">
        <f t="shared" si="235"/>
        <v>0</v>
      </c>
      <c r="O1484">
        <f t="shared" si="236"/>
        <v>0</v>
      </c>
    </row>
    <row r="1485" spans="1:15" x14ac:dyDescent="0.2">
      <c r="A1485" s="144" t="s">
        <v>39</v>
      </c>
      <c r="B1485" s="144" t="s">
        <v>127</v>
      </c>
      <c r="C1485" s="144" t="s">
        <v>56</v>
      </c>
      <c r="D1485" s="144" t="s">
        <v>1547</v>
      </c>
      <c r="E1485" s="144">
        <v>10</v>
      </c>
      <c r="F1485" s="144">
        <v>0</v>
      </c>
      <c r="G1485" s="145">
        <f t="shared" si="238"/>
        <v>0</v>
      </c>
      <c r="H1485" s="144">
        <v>0</v>
      </c>
      <c r="I1485" s="144">
        <v>0</v>
      </c>
      <c r="J1485" s="145">
        <v>0</v>
      </c>
      <c r="K1485" s="144">
        <f t="shared" si="234"/>
        <v>10</v>
      </c>
      <c r="L1485" s="144">
        <f t="shared" si="234"/>
        <v>0</v>
      </c>
      <c r="M1485" s="145">
        <f t="shared" si="237"/>
        <v>0</v>
      </c>
      <c r="N1485">
        <f t="shared" si="235"/>
        <v>0</v>
      </c>
      <c r="O1485">
        <f t="shared" si="236"/>
        <v>0</v>
      </c>
    </row>
    <row r="1486" spans="1:15" x14ac:dyDescent="0.2">
      <c r="A1486" s="144" t="s">
        <v>39</v>
      </c>
      <c r="B1486" s="144" t="s">
        <v>127</v>
      </c>
      <c r="C1486" s="144" t="s">
        <v>56</v>
      </c>
      <c r="D1486" s="144" t="s">
        <v>1548</v>
      </c>
      <c r="E1486" s="144">
        <v>81</v>
      </c>
      <c r="F1486" s="144">
        <v>0</v>
      </c>
      <c r="G1486" s="145">
        <f t="shared" si="238"/>
        <v>0</v>
      </c>
      <c r="H1486" s="144">
        <v>0</v>
      </c>
      <c r="I1486" s="144">
        <v>0</v>
      </c>
      <c r="J1486" s="145">
        <v>0</v>
      </c>
      <c r="K1486" s="144">
        <f t="shared" si="234"/>
        <v>81</v>
      </c>
      <c r="L1486" s="144">
        <f t="shared" si="234"/>
        <v>0</v>
      </c>
      <c r="M1486" s="145">
        <f t="shared" si="237"/>
        <v>0</v>
      </c>
      <c r="N1486">
        <f t="shared" si="235"/>
        <v>0</v>
      </c>
      <c r="O1486">
        <f t="shared" si="236"/>
        <v>0</v>
      </c>
    </row>
    <row r="1487" spans="1:15" x14ac:dyDescent="0.2">
      <c r="A1487" s="144" t="s">
        <v>39</v>
      </c>
      <c r="B1487" s="144" t="s">
        <v>127</v>
      </c>
      <c r="C1487" s="144" t="s">
        <v>56</v>
      </c>
      <c r="D1487" s="144" t="s">
        <v>1549</v>
      </c>
      <c r="E1487" s="144">
        <v>216</v>
      </c>
      <c r="F1487" s="144">
        <v>0</v>
      </c>
      <c r="G1487" s="145">
        <f t="shared" si="238"/>
        <v>0</v>
      </c>
      <c r="H1487" s="144">
        <v>117</v>
      </c>
      <c r="I1487" s="144">
        <v>0</v>
      </c>
      <c r="J1487" s="145">
        <f>I1487/H1487</f>
        <v>0</v>
      </c>
      <c r="K1487" s="144">
        <f t="shared" si="234"/>
        <v>333</v>
      </c>
      <c r="L1487" s="144">
        <f t="shared" si="234"/>
        <v>0</v>
      </c>
      <c r="M1487" s="145">
        <f t="shared" si="237"/>
        <v>0</v>
      </c>
      <c r="N1487">
        <f t="shared" si="235"/>
        <v>0</v>
      </c>
      <c r="O1487">
        <f t="shared" si="236"/>
        <v>0</v>
      </c>
    </row>
    <row r="1488" spans="1:15" x14ac:dyDescent="0.2">
      <c r="A1488" s="144" t="s">
        <v>39</v>
      </c>
      <c r="B1488" s="144" t="s">
        <v>127</v>
      </c>
      <c r="C1488" s="144" t="s">
        <v>56</v>
      </c>
      <c r="D1488" s="144" t="s">
        <v>1550</v>
      </c>
      <c r="E1488" s="144">
        <v>113</v>
      </c>
      <c r="F1488" s="144">
        <v>0</v>
      </c>
      <c r="G1488" s="145">
        <f t="shared" si="238"/>
        <v>0</v>
      </c>
      <c r="H1488" s="144">
        <v>0</v>
      </c>
      <c r="I1488" s="144">
        <v>0</v>
      </c>
      <c r="J1488" s="145">
        <v>0</v>
      </c>
      <c r="K1488" s="144">
        <f t="shared" si="234"/>
        <v>113</v>
      </c>
      <c r="L1488" s="144">
        <f t="shared" si="234"/>
        <v>0</v>
      </c>
      <c r="M1488" s="145">
        <f t="shared" si="237"/>
        <v>0</v>
      </c>
      <c r="N1488">
        <f t="shared" si="235"/>
        <v>0</v>
      </c>
      <c r="O1488">
        <f t="shared" si="236"/>
        <v>0</v>
      </c>
    </row>
    <row r="1489" spans="1:15" x14ac:dyDescent="0.2">
      <c r="A1489" s="144" t="s">
        <v>39</v>
      </c>
      <c r="B1489" s="144" t="s">
        <v>127</v>
      </c>
      <c r="C1489" s="144" t="s">
        <v>56</v>
      </c>
      <c r="D1489" s="144" t="s">
        <v>1551</v>
      </c>
      <c r="E1489" s="144">
        <v>62</v>
      </c>
      <c r="F1489" s="144">
        <v>0</v>
      </c>
      <c r="G1489" s="145">
        <f t="shared" si="238"/>
        <v>0</v>
      </c>
      <c r="H1489" s="144">
        <v>0</v>
      </c>
      <c r="I1489" s="144">
        <v>0</v>
      </c>
      <c r="J1489" s="145">
        <v>0</v>
      </c>
      <c r="K1489" s="144">
        <f t="shared" si="234"/>
        <v>62</v>
      </c>
      <c r="L1489" s="144">
        <f t="shared" si="234"/>
        <v>0</v>
      </c>
      <c r="M1489" s="145">
        <f t="shared" si="237"/>
        <v>0</v>
      </c>
      <c r="N1489">
        <f t="shared" si="235"/>
        <v>0</v>
      </c>
      <c r="O1489">
        <f t="shared" si="236"/>
        <v>0</v>
      </c>
    </row>
    <row r="1490" spans="1:15" x14ac:dyDescent="0.2">
      <c r="A1490" s="144" t="s">
        <v>39</v>
      </c>
      <c r="B1490" s="144" t="s">
        <v>127</v>
      </c>
      <c r="C1490" s="144" t="s">
        <v>56</v>
      </c>
      <c r="D1490" s="144" t="s">
        <v>1552</v>
      </c>
      <c r="E1490" s="144">
        <v>0</v>
      </c>
      <c r="F1490" s="144">
        <v>0</v>
      </c>
      <c r="G1490" s="145">
        <v>0</v>
      </c>
      <c r="H1490" s="144">
        <v>34</v>
      </c>
      <c r="I1490" s="144">
        <v>0</v>
      </c>
      <c r="J1490" s="145">
        <f>I1490/H1490</f>
        <v>0</v>
      </c>
      <c r="K1490" s="144">
        <f t="shared" si="234"/>
        <v>34</v>
      </c>
      <c r="L1490" s="144">
        <f t="shared" si="234"/>
        <v>0</v>
      </c>
      <c r="M1490" s="145">
        <f t="shared" si="237"/>
        <v>0</v>
      </c>
      <c r="N1490">
        <f t="shared" si="235"/>
        <v>0</v>
      </c>
      <c r="O1490">
        <f t="shared" si="236"/>
        <v>0</v>
      </c>
    </row>
    <row r="1491" spans="1:15" x14ac:dyDescent="0.2">
      <c r="A1491" s="144" t="s">
        <v>39</v>
      </c>
      <c r="B1491" s="144" t="s">
        <v>127</v>
      </c>
      <c r="C1491" s="144" t="s">
        <v>56</v>
      </c>
      <c r="D1491" s="144" t="s">
        <v>1553</v>
      </c>
      <c r="E1491" s="144">
        <v>0</v>
      </c>
      <c r="F1491" s="144">
        <v>0</v>
      </c>
      <c r="G1491" s="145">
        <v>0</v>
      </c>
      <c r="H1491" s="144">
        <v>139</v>
      </c>
      <c r="I1491" s="144">
        <v>0</v>
      </c>
      <c r="J1491" s="145">
        <f>I1491/H1491</f>
        <v>0</v>
      </c>
      <c r="K1491" s="144">
        <f t="shared" si="234"/>
        <v>139</v>
      </c>
      <c r="L1491" s="144">
        <f t="shared" si="234"/>
        <v>0</v>
      </c>
      <c r="M1491" s="145">
        <f t="shared" si="237"/>
        <v>0</v>
      </c>
      <c r="N1491">
        <f t="shared" si="235"/>
        <v>0</v>
      </c>
      <c r="O1491">
        <f t="shared" si="236"/>
        <v>0</v>
      </c>
    </row>
    <row r="1492" spans="1:15" x14ac:dyDescent="0.2">
      <c r="A1492" s="144" t="s">
        <v>39</v>
      </c>
      <c r="B1492" s="144" t="s">
        <v>127</v>
      </c>
      <c r="C1492" s="144" t="s">
        <v>56</v>
      </c>
      <c r="D1492" s="144" t="s">
        <v>1554</v>
      </c>
      <c r="E1492" s="144">
        <v>0</v>
      </c>
      <c r="F1492" s="144">
        <v>0</v>
      </c>
      <c r="G1492" s="145">
        <v>0</v>
      </c>
      <c r="H1492" s="144">
        <v>14</v>
      </c>
      <c r="I1492" s="144">
        <v>0</v>
      </c>
      <c r="J1492" s="145">
        <f>I1492/H1492</f>
        <v>0</v>
      </c>
      <c r="K1492" s="144">
        <f t="shared" si="234"/>
        <v>14</v>
      </c>
      <c r="L1492" s="144">
        <f t="shared" si="234"/>
        <v>0</v>
      </c>
      <c r="M1492" s="145">
        <f t="shared" si="237"/>
        <v>0</v>
      </c>
      <c r="N1492">
        <f t="shared" si="235"/>
        <v>0</v>
      </c>
      <c r="O1492">
        <f t="shared" si="236"/>
        <v>0</v>
      </c>
    </row>
    <row r="1493" spans="1:15" x14ac:dyDescent="0.2">
      <c r="A1493" s="144" t="s">
        <v>39</v>
      </c>
      <c r="B1493" s="144" t="s">
        <v>127</v>
      </c>
      <c r="C1493" s="144" t="s">
        <v>56</v>
      </c>
      <c r="D1493" s="144" t="s">
        <v>1555</v>
      </c>
      <c r="E1493" s="144">
        <v>0</v>
      </c>
      <c r="F1493" s="144">
        <v>0</v>
      </c>
      <c r="G1493" s="145">
        <v>0</v>
      </c>
      <c r="H1493" s="144">
        <v>140</v>
      </c>
      <c r="I1493" s="144">
        <v>0</v>
      </c>
      <c r="J1493" s="145">
        <f>I1493/H1493</f>
        <v>0</v>
      </c>
      <c r="K1493" s="144">
        <f t="shared" si="234"/>
        <v>140</v>
      </c>
      <c r="L1493" s="144">
        <f t="shared" si="234"/>
        <v>0</v>
      </c>
      <c r="M1493" s="145">
        <f t="shared" si="237"/>
        <v>0</v>
      </c>
      <c r="N1493">
        <f t="shared" si="235"/>
        <v>0</v>
      </c>
      <c r="O1493">
        <f t="shared" si="236"/>
        <v>0</v>
      </c>
    </row>
    <row r="1494" spans="1:15" x14ac:dyDescent="0.2">
      <c r="A1494" s="144" t="s">
        <v>39</v>
      </c>
      <c r="B1494" s="144" t="s">
        <v>127</v>
      </c>
      <c r="C1494" s="144" t="s">
        <v>56</v>
      </c>
      <c r="D1494" s="144" t="s">
        <v>1556</v>
      </c>
      <c r="E1494" s="144">
        <v>224</v>
      </c>
      <c r="F1494" s="144">
        <v>0</v>
      </c>
      <c r="G1494" s="145">
        <f>F1494/E1494</f>
        <v>0</v>
      </c>
      <c r="H1494" s="144">
        <v>0</v>
      </c>
      <c r="I1494" s="144">
        <v>0</v>
      </c>
      <c r="J1494" s="145">
        <v>0</v>
      </c>
      <c r="K1494" s="144">
        <f t="shared" si="234"/>
        <v>224</v>
      </c>
      <c r="L1494" s="144">
        <f t="shared" si="234"/>
        <v>0</v>
      </c>
      <c r="M1494" s="145">
        <f t="shared" si="237"/>
        <v>0</v>
      </c>
      <c r="N1494">
        <f t="shared" si="235"/>
        <v>0</v>
      </c>
      <c r="O1494">
        <f t="shared" si="236"/>
        <v>0</v>
      </c>
    </row>
    <row r="1495" spans="1:15" x14ac:dyDescent="0.2">
      <c r="A1495" s="144" t="s">
        <v>39</v>
      </c>
      <c r="B1495" s="144" t="s">
        <v>127</v>
      </c>
      <c r="C1495" s="144" t="s">
        <v>56</v>
      </c>
      <c r="D1495" s="144" t="s">
        <v>1557</v>
      </c>
      <c r="E1495" s="144">
        <v>159</v>
      </c>
      <c r="F1495" s="144">
        <v>0</v>
      </c>
      <c r="G1495" s="145">
        <f>F1495/E1495</f>
        <v>0</v>
      </c>
      <c r="H1495" s="144">
        <v>0</v>
      </c>
      <c r="I1495" s="144">
        <v>0</v>
      </c>
      <c r="J1495" s="145">
        <v>0</v>
      </c>
      <c r="K1495" s="144">
        <f t="shared" si="234"/>
        <v>159</v>
      </c>
      <c r="L1495" s="144">
        <f t="shared" si="234"/>
        <v>0</v>
      </c>
      <c r="M1495" s="145">
        <f t="shared" si="237"/>
        <v>0</v>
      </c>
      <c r="N1495">
        <f t="shared" si="235"/>
        <v>0</v>
      </c>
      <c r="O1495">
        <f t="shared" si="236"/>
        <v>0</v>
      </c>
    </row>
    <row r="1496" spans="1:15" x14ac:dyDescent="0.2">
      <c r="A1496" s="144" t="s">
        <v>39</v>
      </c>
      <c r="B1496" s="144" t="s">
        <v>127</v>
      </c>
      <c r="C1496" s="144" t="s">
        <v>56</v>
      </c>
      <c r="D1496" s="144" t="s">
        <v>1558</v>
      </c>
      <c r="E1496" s="144">
        <v>0</v>
      </c>
      <c r="F1496" s="144">
        <v>0</v>
      </c>
      <c r="G1496" s="145">
        <v>0</v>
      </c>
      <c r="H1496" s="144">
        <v>57</v>
      </c>
      <c r="I1496" s="144">
        <v>0</v>
      </c>
      <c r="J1496" s="145">
        <f>I1496/H1496</f>
        <v>0</v>
      </c>
      <c r="K1496" s="144">
        <f t="shared" si="234"/>
        <v>57</v>
      </c>
      <c r="L1496" s="144">
        <f t="shared" si="234"/>
        <v>0</v>
      </c>
      <c r="M1496" s="145">
        <f t="shared" si="237"/>
        <v>0</v>
      </c>
      <c r="N1496">
        <f t="shared" si="235"/>
        <v>0</v>
      </c>
      <c r="O1496">
        <f t="shared" si="236"/>
        <v>0</v>
      </c>
    </row>
    <row r="1497" spans="1:15" x14ac:dyDescent="0.2">
      <c r="A1497" s="144" t="s">
        <v>39</v>
      </c>
      <c r="B1497" s="144" t="s">
        <v>127</v>
      </c>
      <c r="C1497" s="144" t="s">
        <v>56</v>
      </c>
      <c r="D1497" s="144" t="s">
        <v>1559</v>
      </c>
      <c r="E1497" s="144">
        <v>70</v>
      </c>
      <c r="F1497" s="144">
        <v>0</v>
      </c>
      <c r="G1497" s="145">
        <f>F1497/E1497</f>
        <v>0</v>
      </c>
      <c r="H1497" s="144">
        <v>0</v>
      </c>
      <c r="I1497" s="144">
        <v>0</v>
      </c>
      <c r="J1497" s="145">
        <v>0</v>
      </c>
      <c r="K1497" s="144">
        <f t="shared" si="234"/>
        <v>70</v>
      </c>
      <c r="L1497" s="144">
        <f t="shared" si="234"/>
        <v>0</v>
      </c>
      <c r="M1497" s="145">
        <f t="shared" si="237"/>
        <v>0</v>
      </c>
      <c r="N1497">
        <f t="shared" si="235"/>
        <v>0</v>
      </c>
      <c r="O1497">
        <f t="shared" si="236"/>
        <v>0</v>
      </c>
    </row>
    <row r="1498" spans="1:15" x14ac:dyDescent="0.2">
      <c r="A1498" s="144" t="s">
        <v>39</v>
      </c>
      <c r="B1498" s="144" t="s">
        <v>127</v>
      </c>
      <c r="C1498" s="144" t="s">
        <v>56</v>
      </c>
      <c r="D1498" s="144" t="s">
        <v>1560</v>
      </c>
      <c r="E1498" s="144">
        <v>36</v>
      </c>
      <c r="F1498" s="144">
        <v>0</v>
      </c>
      <c r="G1498" s="145">
        <f>F1498/E1498</f>
        <v>0</v>
      </c>
      <c r="H1498" s="144">
        <v>0</v>
      </c>
      <c r="I1498" s="144">
        <v>0</v>
      </c>
      <c r="J1498" s="145">
        <v>0</v>
      </c>
      <c r="K1498" s="144">
        <f t="shared" si="234"/>
        <v>36</v>
      </c>
      <c r="L1498" s="144">
        <f t="shared" si="234"/>
        <v>0</v>
      </c>
      <c r="M1498" s="145">
        <f t="shared" si="237"/>
        <v>0</v>
      </c>
      <c r="N1498">
        <f t="shared" si="235"/>
        <v>0</v>
      </c>
      <c r="O1498">
        <f t="shared" si="236"/>
        <v>0</v>
      </c>
    </row>
    <row r="1499" spans="1:15" x14ac:dyDescent="0.2">
      <c r="A1499" s="144" t="s">
        <v>39</v>
      </c>
      <c r="B1499" s="144" t="s">
        <v>127</v>
      </c>
      <c r="C1499" s="144" t="s">
        <v>56</v>
      </c>
      <c r="D1499" s="144" t="s">
        <v>1561</v>
      </c>
      <c r="E1499" s="144">
        <v>71</v>
      </c>
      <c r="F1499" s="144">
        <v>0</v>
      </c>
      <c r="G1499" s="145">
        <f>F1499/E1499</f>
        <v>0</v>
      </c>
      <c r="H1499" s="144">
        <v>0</v>
      </c>
      <c r="I1499" s="144">
        <v>0</v>
      </c>
      <c r="J1499" s="145">
        <v>0</v>
      </c>
      <c r="K1499" s="144">
        <f t="shared" si="234"/>
        <v>71</v>
      </c>
      <c r="L1499" s="144">
        <f t="shared" si="234"/>
        <v>0</v>
      </c>
      <c r="M1499" s="145">
        <f t="shared" si="237"/>
        <v>0</v>
      </c>
      <c r="N1499">
        <f t="shared" si="235"/>
        <v>0</v>
      </c>
      <c r="O1499">
        <f t="shared" si="236"/>
        <v>0</v>
      </c>
    </row>
    <row r="1500" spans="1:15" x14ac:dyDescent="0.2">
      <c r="A1500" s="144" t="s">
        <v>39</v>
      </c>
      <c r="B1500" s="144" t="s">
        <v>127</v>
      </c>
      <c r="C1500" s="144" t="s">
        <v>56</v>
      </c>
      <c r="D1500" s="144" t="s">
        <v>1562</v>
      </c>
      <c r="E1500" s="144">
        <v>0</v>
      </c>
      <c r="F1500" s="144">
        <v>0</v>
      </c>
      <c r="G1500" s="145">
        <v>0</v>
      </c>
      <c r="H1500" s="144">
        <v>178</v>
      </c>
      <c r="I1500" s="144">
        <v>0</v>
      </c>
      <c r="J1500" s="145">
        <f>I1500/H1500</f>
        <v>0</v>
      </c>
      <c r="K1500" s="144">
        <f t="shared" si="234"/>
        <v>178</v>
      </c>
      <c r="L1500" s="144">
        <f t="shared" si="234"/>
        <v>0</v>
      </c>
      <c r="M1500" s="145">
        <f t="shared" si="237"/>
        <v>0</v>
      </c>
      <c r="N1500">
        <f t="shared" si="235"/>
        <v>0</v>
      </c>
      <c r="O1500">
        <f t="shared" si="236"/>
        <v>0</v>
      </c>
    </row>
    <row r="1501" spans="1:15" x14ac:dyDescent="0.2">
      <c r="A1501" s="144" t="s">
        <v>39</v>
      </c>
      <c r="B1501" s="144" t="s">
        <v>127</v>
      </c>
      <c r="C1501" s="144" t="s">
        <v>56</v>
      </c>
      <c r="D1501" s="144" t="s">
        <v>1563</v>
      </c>
      <c r="E1501" s="144">
        <v>301</v>
      </c>
      <c r="F1501" s="144">
        <v>0</v>
      </c>
      <c r="G1501" s="145">
        <f>F1501/E1501</f>
        <v>0</v>
      </c>
      <c r="H1501" s="144">
        <v>116</v>
      </c>
      <c r="I1501" s="144">
        <v>0</v>
      </c>
      <c r="J1501" s="145">
        <f>I1501/H1501</f>
        <v>0</v>
      </c>
      <c r="K1501" s="144">
        <f t="shared" si="234"/>
        <v>417</v>
      </c>
      <c r="L1501" s="144">
        <f t="shared" si="234"/>
        <v>0</v>
      </c>
      <c r="M1501" s="145">
        <f t="shared" si="237"/>
        <v>0</v>
      </c>
      <c r="N1501">
        <f t="shared" si="235"/>
        <v>0</v>
      </c>
      <c r="O1501">
        <f t="shared" si="236"/>
        <v>0</v>
      </c>
    </row>
    <row r="1502" spans="1:15" x14ac:dyDescent="0.2">
      <c r="A1502" s="144" t="s">
        <v>39</v>
      </c>
      <c r="B1502" s="144" t="s">
        <v>127</v>
      </c>
      <c r="C1502" s="144" t="s">
        <v>56</v>
      </c>
      <c r="D1502" s="144" t="s">
        <v>1564</v>
      </c>
      <c r="E1502" s="144">
        <v>0</v>
      </c>
      <c r="F1502" s="144">
        <v>0</v>
      </c>
      <c r="G1502" s="145">
        <v>0</v>
      </c>
      <c r="H1502" s="144">
        <v>57</v>
      </c>
      <c r="I1502" s="144">
        <v>0</v>
      </c>
      <c r="J1502" s="145">
        <f>I1502/H1502</f>
        <v>0</v>
      </c>
      <c r="K1502" s="144">
        <f t="shared" si="234"/>
        <v>57</v>
      </c>
      <c r="L1502" s="144">
        <f t="shared" si="234"/>
        <v>0</v>
      </c>
      <c r="M1502" s="145">
        <f t="shared" si="237"/>
        <v>0</v>
      </c>
      <c r="N1502">
        <f t="shared" si="235"/>
        <v>0</v>
      </c>
      <c r="O1502">
        <f t="shared" si="236"/>
        <v>0</v>
      </c>
    </row>
    <row r="1503" spans="1:15" x14ac:dyDescent="0.2">
      <c r="A1503" s="144" t="s">
        <v>39</v>
      </c>
      <c r="B1503" s="144" t="s">
        <v>127</v>
      </c>
      <c r="C1503" s="144" t="s">
        <v>56</v>
      </c>
      <c r="D1503" s="144" t="s">
        <v>1565</v>
      </c>
      <c r="E1503" s="144">
        <v>29</v>
      </c>
      <c r="F1503" s="144">
        <v>0</v>
      </c>
      <c r="G1503" s="145">
        <f>F1503/E1503</f>
        <v>0</v>
      </c>
      <c r="H1503" s="144">
        <v>0</v>
      </c>
      <c r="I1503" s="144">
        <v>0</v>
      </c>
      <c r="J1503" s="145">
        <v>0</v>
      </c>
      <c r="K1503" s="144">
        <f t="shared" si="234"/>
        <v>29</v>
      </c>
      <c r="L1503" s="144">
        <f t="shared" si="234"/>
        <v>0</v>
      </c>
      <c r="M1503" s="145">
        <f t="shared" si="237"/>
        <v>0</v>
      </c>
      <c r="N1503">
        <f t="shared" si="235"/>
        <v>0</v>
      </c>
      <c r="O1503">
        <f t="shared" si="236"/>
        <v>0</v>
      </c>
    </row>
    <row r="1504" spans="1:15" x14ac:dyDescent="0.2">
      <c r="A1504" s="144" t="s">
        <v>39</v>
      </c>
      <c r="B1504" s="144" t="s">
        <v>127</v>
      </c>
      <c r="C1504" s="144" t="s">
        <v>56</v>
      </c>
      <c r="D1504" s="144" t="s">
        <v>1566</v>
      </c>
      <c r="E1504" s="144">
        <v>200</v>
      </c>
      <c r="F1504" s="144">
        <v>0</v>
      </c>
      <c r="G1504" s="145">
        <f>F1504/E1504</f>
        <v>0</v>
      </c>
      <c r="H1504" s="144">
        <v>0</v>
      </c>
      <c r="I1504" s="144">
        <v>0</v>
      </c>
      <c r="J1504" s="145">
        <v>0</v>
      </c>
      <c r="K1504" s="144">
        <f t="shared" si="234"/>
        <v>200</v>
      </c>
      <c r="L1504" s="144">
        <f t="shared" si="234"/>
        <v>0</v>
      </c>
      <c r="M1504" s="145">
        <f t="shared" si="237"/>
        <v>0</v>
      </c>
      <c r="N1504">
        <f t="shared" si="235"/>
        <v>0</v>
      </c>
      <c r="O1504">
        <f t="shared" si="236"/>
        <v>0</v>
      </c>
    </row>
    <row r="1505" spans="1:15" x14ac:dyDescent="0.2">
      <c r="A1505" s="144" t="s">
        <v>39</v>
      </c>
      <c r="B1505" s="144" t="s">
        <v>127</v>
      </c>
      <c r="C1505" s="144" t="s">
        <v>56</v>
      </c>
      <c r="D1505" s="144" t="s">
        <v>1567</v>
      </c>
      <c r="E1505" s="144">
        <v>31</v>
      </c>
      <c r="F1505" s="144">
        <v>0</v>
      </c>
      <c r="G1505" s="145">
        <f>F1505/E1505</f>
        <v>0</v>
      </c>
      <c r="H1505" s="144">
        <v>0</v>
      </c>
      <c r="I1505" s="144">
        <v>0</v>
      </c>
      <c r="J1505" s="145">
        <v>0</v>
      </c>
      <c r="K1505" s="144">
        <f t="shared" si="234"/>
        <v>31</v>
      </c>
      <c r="L1505" s="144">
        <f t="shared" si="234"/>
        <v>0</v>
      </c>
      <c r="M1505" s="145">
        <f t="shared" si="237"/>
        <v>0</v>
      </c>
      <c r="N1505">
        <f t="shared" si="235"/>
        <v>0</v>
      </c>
      <c r="O1505">
        <f t="shared" si="236"/>
        <v>0</v>
      </c>
    </row>
    <row r="1506" spans="1:15" x14ac:dyDescent="0.2">
      <c r="A1506" s="144" t="s">
        <v>39</v>
      </c>
      <c r="B1506" s="144" t="s">
        <v>127</v>
      </c>
      <c r="C1506" s="144" t="s">
        <v>56</v>
      </c>
      <c r="D1506" s="144" t="s">
        <v>1568</v>
      </c>
      <c r="E1506" s="144">
        <v>0</v>
      </c>
      <c r="F1506" s="144">
        <v>0</v>
      </c>
      <c r="G1506" s="145">
        <v>0</v>
      </c>
      <c r="H1506" s="144">
        <v>94</v>
      </c>
      <c r="I1506" s="144">
        <v>0</v>
      </c>
      <c r="J1506" s="145">
        <f>I1506/H1506</f>
        <v>0</v>
      </c>
      <c r="K1506" s="144">
        <f t="shared" si="234"/>
        <v>94</v>
      </c>
      <c r="L1506" s="144">
        <f t="shared" si="234"/>
        <v>0</v>
      </c>
      <c r="M1506" s="145">
        <f t="shared" si="237"/>
        <v>0</v>
      </c>
      <c r="N1506">
        <f t="shared" si="235"/>
        <v>0</v>
      </c>
      <c r="O1506">
        <f t="shared" si="236"/>
        <v>0</v>
      </c>
    </row>
    <row r="1507" spans="1:15" x14ac:dyDescent="0.2">
      <c r="A1507" s="144" t="s">
        <v>39</v>
      </c>
      <c r="B1507" s="144" t="s">
        <v>127</v>
      </c>
      <c r="C1507" s="144" t="s">
        <v>56</v>
      </c>
      <c r="D1507" s="144" t="s">
        <v>1569</v>
      </c>
      <c r="E1507" s="144">
        <v>115</v>
      </c>
      <c r="F1507" s="144">
        <v>0</v>
      </c>
      <c r="G1507" s="145">
        <f>F1507/E1507</f>
        <v>0</v>
      </c>
      <c r="H1507" s="144">
        <v>0</v>
      </c>
      <c r="I1507" s="144">
        <v>0</v>
      </c>
      <c r="J1507" s="145">
        <v>0</v>
      </c>
      <c r="K1507" s="144">
        <f t="shared" si="234"/>
        <v>115</v>
      </c>
      <c r="L1507" s="144">
        <f t="shared" si="234"/>
        <v>0</v>
      </c>
      <c r="M1507" s="145">
        <f t="shared" si="237"/>
        <v>0</v>
      </c>
      <c r="N1507">
        <f t="shared" si="235"/>
        <v>0</v>
      </c>
      <c r="O1507">
        <f t="shared" si="236"/>
        <v>0</v>
      </c>
    </row>
    <row r="1508" spans="1:15" x14ac:dyDescent="0.2">
      <c r="A1508" s="144" t="s">
        <v>39</v>
      </c>
      <c r="B1508" s="144" t="s">
        <v>127</v>
      </c>
      <c r="C1508" s="144" t="s">
        <v>56</v>
      </c>
      <c r="D1508" s="144" t="s">
        <v>1570</v>
      </c>
      <c r="E1508" s="144">
        <v>60</v>
      </c>
      <c r="F1508" s="144">
        <v>0</v>
      </c>
      <c r="G1508" s="145">
        <f>F1508/E1508</f>
        <v>0</v>
      </c>
      <c r="H1508" s="144">
        <v>0</v>
      </c>
      <c r="I1508" s="144">
        <v>0</v>
      </c>
      <c r="J1508" s="145">
        <v>0</v>
      </c>
      <c r="K1508" s="144">
        <f t="shared" si="234"/>
        <v>60</v>
      </c>
      <c r="L1508" s="144">
        <f t="shared" si="234"/>
        <v>0</v>
      </c>
      <c r="M1508" s="145">
        <f t="shared" si="237"/>
        <v>0</v>
      </c>
      <c r="N1508">
        <f t="shared" si="235"/>
        <v>0</v>
      </c>
      <c r="O1508">
        <f t="shared" si="236"/>
        <v>0</v>
      </c>
    </row>
    <row r="1509" spans="1:15" x14ac:dyDescent="0.2">
      <c r="A1509" s="144" t="s">
        <v>39</v>
      </c>
      <c r="B1509" s="144" t="s">
        <v>127</v>
      </c>
      <c r="C1509" s="144" t="s">
        <v>56</v>
      </c>
      <c r="D1509" s="144" t="s">
        <v>1571</v>
      </c>
      <c r="E1509" s="144">
        <v>0</v>
      </c>
      <c r="F1509" s="144">
        <v>0</v>
      </c>
      <c r="G1509" s="145">
        <v>0</v>
      </c>
      <c r="H1509" s="144">
        <v>93</v>
      </c>
      <c r="I1509" s="144">
        <v>0</v>
      </c>
      <c r="J1509" s="145">
        <f>I1509/H1509</f>
        <v>0</v>
      </c>
      <c r="K1509" s="144">
        <f t="shared" si="234"/>
        <v>93</v>
      </c>
      <c r="L1509" s="144">
        <f t="shared" si="234"/>
        <v>0</v>
      </c>
      <c r="M1509" s="145">
        <f t="shared" si="237"/>
        <v>0</v>
      </c>
      <c r="N1509">
        <f t="shared" si="235"/>
        <v>0</v>
      </c>
      <c r="O1509">
        <f t="shared" si="236"/>
        <v>0</v>
      </c>
    </row>
    <row r="1510" spans="1:15" x14ac:dyDescent="0.2">
      <c r="A1510" s="144" t="s">
        <v>39</v>
      </c>
      <c r="B1510" s="144" t="s">
        <v>127</v>
      </c>
      <c r="C1510" s="144" t="s">
        <v>56</v>
      </c>
      <c r="D1510" s="144" t="s">
        <v>1572</v>
      </c>
      <c r="E1510" s="144">
        <v>0</v>
      </c>
      <c r="F1510" s="144">
        <v>0</v>
      </c>
      <c r="G1510" s="145">
        <v>0</v>
      </c>
      <c r="H1510" s="144">
        <v>114</v>
      </c>
      <c r="I1510" s="144">
        <v>0</v>
      </c>
      <c r="J1510" s="145">
        <f>I1510/H1510</f>
        <v>0</v>
      </c>
      <c r="K1510" s="144">
        <f t="shared" si="234"/>
        <v>114</v>
      </c>
      <c r="L1510" s="144">
        <f t="shared" si="234"/>
        <v>0</v>
      </c>
      <c r="M1510" s="145">
        <f t="shared" si="237"/>
        <v>0</v>
      </c>
      <c r="N1510">
        <f t="shared" si="235"/>
        <v>0</v>
      </c>
      <c r="O1510">
        <f t="shared" si="236"/>
        <v>0</v>
      </c>
    </row>
    <row r="1511" spans="1:15" x14ac:dyDescent="0.2">
      <c r="A1511" s="144" t="s">
        <v>39</v>
      </c>
      <c r="B1511" s="144" t="s">
        <v>127</v>
      </c>
      <c r="C1511" s="144" t="s">
        <v>56</v>
      </c>
      <c r="D1511" s="144" t="s">
        <v>1573</v>
      </c>
      <c r="E1511" s="144">
        <v>26</v>
      </c>
      <c r="F1511" s="144">
        <v>0</v>
      </c>
      <c r="G1511" s="145">
        <f>F1511/E1511</f>
        <v>0</v>
      </c>
      <c r="H1511" s="144">
        <v>0</v>
      </c>
      <c r="I1511" s="144">
        <v>0</v>
      </c>
      <c r="J1511" s="145">
        <v>0</v>
      </c>
      <c r="K1511" s="144">
        <f t="shared" si="234"/>
        <v>26</v>
      </c>
      <c r="L1511" s="144">
        <f t="shared" si="234"/>
        <v>0</v>
      </c>
      <c r="M1511" s="145">
        <f t="shared" si="237"/>
        <v>0</v>
      </c>
      <c r="N1511">
        <f t="shared" si="235"/>
        <v>0</v>
      </c>
      <c r="O1511">
        <f t="shared" si="236"/>
        <v>0</v>
      </c>
    </row>
    <row r="1512" spans="1:15" x14ac:dyDescent="0.2">
      <c r="A1512" s="144" t="s">
        <v>39</v>
      </c>
      <c r="B1512" s="144" t="s">
        <v>127</v>
      </c>
      <c r="C1512" s="144" t="s">
        <v>56</v>
      </c>
      <c r="D1512" s="144" t="s">
        <v>1574</v>
      </c>
      <c r="E1512" s="144">
        <v>0</v>
      </c>
      <c r="F1512" s="144">
        <v>0</v>
      </c>
      <c r="G1512" s="145">
        <v>0</v>
      </c>
      <c r="H1512" s="144">
        <v>70</v>
      </c>
      <c r="I1512" s="144">
        <v>0</v>
      </c>
      <c r="J1512" s="145">
        <f>I1512/H1512</f>
        <v>0</v>
      </c>
      <c r="K1512" s="144">
        <f t="shared" si="234"/>
        <v>70</v>
      </c>
      <c r="L1512" s="144">
        <f t="shared" si="234"/>
        <v>0</v>
      </c>
      <c r="M1512" s="145">
        <f t="shared" si="237"/>
        <v>0</v>
      </c>
      <c r="N1512">
        <f t="shared" si="235"/>
        <v>0</v>
      </c>
      <c r="O1512">
        <f t="shared" si="236"/>
        <v>0</v>
      </c>
    </row>
    <row r="1513" spans="1:15" x14ac:dyDescent="0.2">
      <c r="A1513" s="144" t="s">
        <v>39</v>
      </c>
      <c r="B1513" s="144" t="s">
        <v>127</v>
      </c>
      <c r="C1513" s="144" t="s">
        <v>56</v>
      </c>
      <c r="D1513" s="144" t="s">
        <v>1575</v>
      </c>
      <c r="E1513" s="144">
        <v>127</v>
      </c>
      <c r="F1513" s="144">
        <v>0</v>
      </c>
      <c r="G1513" s="145">
        <f>F1513/E1513</f>
        <v>0</v>
      </c>
      <c r="H1513" s="144">
        <v>0</v>
      </c>
      <c r="I1513" s="144">
        <v>0</v>
      </c>
      <c r="J1513" s="145">
        <v>0</v>
      </c>
      <c r="K1513" s="144">
        <f t="shared" si="234"/>
        <v>127</v>
      </c>
      <c r="L1513" s="144">
        <f t="shared" si="234"/>
        <v>0</v>
      </c>
      <c r="M1513" s="145">
        <f t="shared" si="237"/>
        <v>0</v>
      </c>
      <c r="N1513">
        <f t="shared" si="235"/>
        <v>0</v>
      </c>
      <c r="O1513">
        <f t="shared" si="236"/>
        <v>0</v>
      </c>
    </row>
    <row r="1514" spans="1:15" x14ac:dyDescent="0.2">
      <c r="A1514" s="144" t="s">
        <v>39</v>
      </c>
      <c r="B1514" s="144" t="s">
        <v>127</v>
      </c>
      <c r="C1514" s="144" t="s">
        <v>56</v>
      </c>
      <c r="D1514" s="144" t="s">
        <v>1576</v>
      </c>
      <c r="E1514" s="144">
        <v>0</v>
      </c>
      <c r="F1514" s="144">
        <v>0</v>
      </c>
      <c r="G1514" s="145">
        <v>0</v>
      </c>
      <c r="H1514" s="144">
        <v>73</v>
      </c>
      <c r="I1514" s="144">
        <v>0</v>
      </c>
      <c r="J1514" s="145">
        <f>I1514/H1514</f>
        <v>0</v>
      </c>
      <c r="K1514" s="144">
        <f t="shared" si="234"/>
        <v>73</v>
      </c>
      <c r="L1514" s="144">
        <f t="shared" si="234"/>
        <v>0</v>
      </c>
      <c r="M1514" s="145">
        <f t="shared" si="237"/>
        <v>0</v>
      </c>
      <c r="N1514">
        <f t="shared" si="235"/>
        <v>0</v>
      </c>
      <c r="O1514">
        <f t="shared" si="236"/>
        <v>0</v>
      </c>
    </row>
    <row r="1515" spans="1:15" x14ac:dyDescent="0.2">
      <c r="A1515" s="144" t="s">
        <v>39</v>
      </c>
      <c r="B1515" s="144" t="s">
        <v>127</v>
      </c>
      <c r="C1515" s="144" t="s">
        <v>56</v>
      </c>
      <c r="D1515" s="144" t="s">
        <v>1577</v>
      </c>
      <c r="E1515" s="144">
        <v>27</v>
      </c>
      <c r="F1515" s="144">
        <v>0</v>
      </c>
      <c r="G1515" s="145">
        <f t="shared" ref="G1515:G1521" si="239">F1515/E1515</f>
        <v>0</v>
      </c>
      <c r="H1515" s="144">
        <v>0</v>
      </c>
      <c r="I1515" s="144">
        <v>0</v>
      </c>
      <c r="J1515" s="145">
        <v>0</v>
      </c>
      <c r="K1515" s="144">
        <f t="shared" si="234"/>
        <v>27</v>
      </c>
      <c r="L1515" s="144">
        <f t="shared" si="234"/>
        <v>0</v>
      </c>
      <c r="M1515" s="145">
        <f t="shared" si="237"/>
        <v>0</v>
      </c>
      <c r="N1515">
        <f t="shared" si="235"/>
        <v>0</v>
      </c>
      <c r="O1515">
        <f t="shared" si="236"/>
        <v>0</v>
      </c>
    </row>
    <row r="1516" spans="1:15" x14ac:dyDescent="0.2">
      <c r="A1516" s="144" t="s">
        <v>39</v>
      </c>
      <c r="B1516" s="144" t="s">
        <v>127</v>
      </c>
      <c r="C1516" s="144" t="s">
        <v>56</v>
      </c>
      <c r="D1516" s="144" t="s">
        <v>1578</v>
      </c>
      <c r="E1516" s="144">
        <v>94</v>
      </c>
      <c r="F1516" s="144">
        <v>0</v>
      </c>
      <c r="G1516" s="145">
        <f t="shared" si="239"/>
        <v>0</v>
      </c>
      <c r="H1516" s="144">
        <v>0</v>
      </c>
      <c r="I1516" s="144">
        <v>0</v>
      </c>
      <c r="J1516" s="145">
        <v>0</v>
      </c>
      <c r="K1516" s="144">
        <f t="shared" si="234"/>
        <v>94</v>
      </c>
      <c r="L1516" s="144">
        <f t="shared" si="234"/>
        <v>0</v>
      </c>
      <c r="M1516" s="145">
        <f t="shared" si="237"/>
        <v>0</v>
      </c>
      <c r="N1516">
        <f t="shared" si="235"/>
        <v>0</v>
      </c>
      <c r="O1516">
        <f t="shared" si="236"/>
        <v>0</v>
      </c>
    </row>
    <row r="1517" spans="1:15" x14ac:dyDescent="0.2">
      <c r="A1517" s="144" t="s">
        <v>39</v>
      </c>
      <c r="B1517" s="144" t="s">
        <v>127</v>
      </c>
      <c r="C1517" s="144" t="s">
        <v>56</v>
      </c>
      <c r="D1517" s="144" t="s">
        <v>1579</v>
      </c>
      <c r="E1517" s="144">
        <v>89</v>
      </c>
      <c r="F1517" s="144">
        <v>0</v>
      </c>
      <c r="G1517" s="145">
        <f t="shared" si="239"/>
        <v>0</v>
      </c>
      <c r="H1517" s="144">
        <v>0</v>
      </c>
      <c r="I1517" s="144">
        <v>0</v>
      </c>
      <c r="J1517" s="145">
        <v>0</v>
      </c>
      <c r="K1517" s="144">
        <f t="shared" si="234"/>
        <v>89</v>
      </c>
      <c r="L1517" s="144">
        <f t="shared" si="234"/>
        <v>0</v>
      </c>
      <c r="M1517" s="145">
        <f t="shared" si="237"/>
        <v>0</v>
      </c>
      <c r="N1517">
        <f t="shared" si="235"/>
        <v>0</v>
      </c>
      <c r="O1517">
        <f t="shared" si="236"/>
        <v>0</v>
      </c>
    </row>
    <row r="1518" spans="1:15" x14ac:dyDescent="0.2">
      <c r="A1518" s="144" t="s">
        <v>39</v>
      </c>
      <c r="B1518" s="144" t="s">
        <v>127</v>
      </c>
      <c r="C1518" s="144" t="s">
        <v>56</v>
      </c>
      <c r="D1518" s="144" t="s">
        <v>1580</v>
      </c>
      <c r="E1518" s="144">
        <v>83</v>
      </c>
      <c r="F1518" s="144">
        <v>0</v>
      </c>
      <c r="G1518" s="145">
        <f t="shared" si="239"/>
        <v>0</v>
      </c>
      <c r="H1518" s="144">
        <v>0</v>
      </c>
      <c r="I1518" s="144">
        <v>0</v>
      </c>
      <c r="J1518" s="145">
        <v>0</v>
      </c>
      <c r="K1518" s="144">
        <f t="shared" si="234"/>
        <v>83</v>
      </c>
      <c r="L1518" s="144">
        <f t="shared" si="234"/>
        <v>0</v>
      </c>
      <c r="M1518" s="145">
        <f t="shared" si="237"/>
        <v>0</v>
      </c>
      <c r="N1518">
        <f t="shared" si="235"/>
        <v>0</v>
      </c>
      <c r="O1518">
        <f t="shared" si="236"/>
        <v>0</v>
      </c>
    </row>
    <row r="1519" spans="1:15" x14ac:dyDescent="0.2">
      <c r="A1519" s="144" t="s">
        <v>39</v>
      </c>
      <c r="B1519" s="144" t="s">
        <v>127</v>
      </c>
      <c r="C1519" s="144" t="s">
        <v>56</v>
      </c>
      <c r="D1519" s="144" t="s">
        <v>1581</v>
      </c>
      <c r="E1519" s="144">
        <v>74</v>
      </c>
      <c r="F1519" s="144">
        <v>0</v>
      </c>
      <c r="G1519" s="145">
        <f t="shared" si="239"/>
        <v>0</v>
      </c>
      <c r="H1519" s="144">
        <v>0</v>
      </c>
      <c r="I1519" s="144">
        <v>0</v>
      </c>
      <c r="J1519" s="145">
        <v>0</v>
      </c>
      <c r="K1519" s="144">
        <f t="shared" si="234"/>
        <v>74</v>
      </c>
      <c r="L1519" s="144">
        <f t="shared" si="234"/>
        <v>0</v>
      </c>
      <c r="M1519" s="145">
        <f t="shared" si="237"/>
        <v>0</v>
      </c>
      <c r="N1519">
        <f t="shared" si="235"/>
        <v>0</v>
      </c>
      <c r="O1519">
        <f t="shared" si="236"/>
        <v>0</v>
      </c>
    </row>
    <row r="1520" spans="1:15" x14ac:dyDescent="0.2">
      <c r="A1520" s="144" t="s">
        <v>39</v>
      </c>
      <c r="B1520" s="144" t="s">
        <v>127</v>
      </c>
      <c r="C1520" s="144" t="s">
        <v>56</v>
      </c>
      <c r="D1520" s="144" t="s">
        <v>1582</v>
      </c>
      <c r="E1520" s="144">
        <v>135</v>
      </c>
      <c r="F1520" s="144">
        <v>0</v>
      </c>
      <c r="G1520" s="145">
        <f t="shared" si="239"/>
        <v>0</v>
      </c>
      <c r="H1520" s="144">
        <v>0</v>
      </c>
      <c r="I1520" s="144">
        <v>0</v>
      </c>
      <c r="J1520" s="145">
        <v>0</v>
      </c>
      <c r="K1520" s="144">
        <f t="shared" si="234"/>
        <v>135</v>
      </c>
      <c r="L1520" s="144">
        <f t="shared" si="234"/>
        <v>0</v>
      </c>
      <c r="M1520" s="145">
        <f t="shared" si="237"/>
        <v>0</v>
      </c>
      <c r="N1520">
        <f t="shared" si="235"/>
        <v>0</v>
      </c>
      <c r="O1520">
        <f t="shared" si="236"/>
        <v>0</v>
      </c>
    </row>
    <row r="1521" spans="1:15" x14ac:dyDescent="0.2">
      <c r="A1521" s="144" t="s">
        <v>39</v>
      </c>
      <c r="B1521" s="144" t="s">
        <v>127</v>
      </c>
      <c r="C1521" s="144" t="s">
        <v>56</v>
      </c>
      <c r="D1521" s="144" t="s">
        <v>1583</v>
      </c>
      <c r="E1521" s="144">
        <v>66</v>
      </c>
      <c r="F1521" s="144">
        <v>0</v>
      </c>
      <c r="G1521" s="145">
        <f t="shared" si="239"/>
        <v>0</v>
      </c>
      <c r="H1521" s="144">
        <v>0</v>
      </c>
      <c r="I1521" s="144">
        <v>0</v>
      </c>
      <c r="J1521" s="145">
        <v>0</v>
      </c>
      <c r="K1521" s="144">
        <f t="shared" si="234"/>
        <v>66</v>
      </c>
      <c r="L1521" s="144">
        <f t="shared" si="234"/>
        <v>0</v>
      </c>
      <c r="M1521" s="145">
        <f t="shared" si="237"/>
        <v>0</v>
      </c>
      <c r="N1521">
        <f t="shared" si="235"/>
        <v>0</v>
      </c>
      <c r="O1521">
        <f t="shared" si="236"/>
        <v>0</v>
      </c>
    </row>
    <row r="1522" spans="1:15" x14ac:dyDescent="0.2">
      <c r="A1522" s="144" t="s">
        <v>39</v>
      </c>
      <c r="B1522" s="144" t="s">
        <v>127</v>
      </c>
      <c r="C1522" s="144" t="s">
        <v>56</v>
      </c>
      <c r="D1522" s="144" t="s">
        <v>1584</v>
      </c>
      <c r="E1522" s="144">
        <v>0</v>
      </c>
      <c r="F1522" s="144">
        <v>0</v>
      </c>
      <c r="G1522" s="145">
        <v>0</v>
      </c>
      <c r="H1522" s="144">
        <v>40</v>
      </c>
      <c r="I1522" s="144">
        <v>0</v>
      </c>
      <c r="J1522" s="145">
        <f>I1522/H1522</f>
        <v>0</v>
      </c>
      <c r="K1522" s="144">
        <f t="shared" si="234"/>
        <v>40</v>
      </c>
      <c r="L1522" s="144">
        <f t="shared" si="234"/>
        <v>0</v>
      </c>
      <c r="M1522" s="145">
        <f t="shared" si="237"/>
        <v>0</v>
      </c>
      <c r="N1522">
        <f t="shared" si="235"/>
        <v>0</v>
      </c>
      <c r="O1522">
        <f t="shared" si="236"/>
        <v>0</v>
      </c>
    </row>
    <row r="1523" spans="1:15" x14ac:dyDescent="0.2">
      <c r="A1523" s="144" t="s">
        <v>39</v>
      </c>
      <c r="B1523" s="144" t="s">
        <v>127</v>
      </c>
      <c r="C1523" s="144" t="s">
        <v>56</v>
      </c>
      <c r="D1523" s="144" t="s">
        <v>1585</v>
      </c>
      <c r="E1523" s="144">
        <v>0</v>
      </c>
      <c r="F1523" s="144">
        <v>0</v>
      </c>
      <c r="G1523" s="145">
        <v>0</v>
      </c>
      <c r="H1523" s="144">
        <v>208</v>
      </c>
      <c r="I1523" s="144">
        <v>0</v>
      </c>
      <c r="J1523" s="145">
        <f>I1523/H1523</f>
        <v>0</v>
      </c>
      <c r="K1523" s="144">
        <f t="shared" si="234"/>
        <v>208</v>
      </c>
      <c r="L1523" s="144">
        <f t="shared" si="234"/>
        <v>0</v>
      </c>
      <c r="M1523" s="145">
        <f t="shared" si="237"/>
        <v>0</v>
      </c>
      <c r="N1523">
        <f t="shared" si="235"/>
        <v>0</v>
      </c>
      <c r="O1523">
        <f t="shared" si="236"/>
        <v>0</v>
      </c>
    </row>
    <row r="1524" spans="1:15" x14ac:dyDescent="0.2">
      <c r="A1524" s="144" t="s">
        <v>39</v>
      </c>
      <c r="B1524" s="144" t="s">
        <v>127</v>
      </c>
      <c r="C1524" s="144" t="s">
        <v>56</v>
      </c>
      <c r="D1524" s="144" t="s">
        <v>1586</v>
      </c>
      <c r="E1524" s="144">
        <v>0</v>
      </c>
      <c r="F1524" s="144">
        <v>0</v>
      </c>
      <c r="G1524" s="145">
        <v>0</v>
      </c>
      <c r="H1524" s="144">
        <v>168</v>
      </c>
      <c r="I1524" s="144">
        <v>0</v>
      </c>
      <c r="J1524" s="145">
        <f>I1524/H1524</f>
        <v>0</v>
      </c>
      <c r="K1524" s="144">
        <f t="shared" si="234"/>
        <v>168</v>
      </c>
      <c r="L1524" s="144">
        <f t="shared" si="234"/>
        <v>0</v>
      </c>
      <c r="M1524" s="145">
        <f t="shared" si="237"/>
        <v>0</v>
      </c>
      <c r="N1524">
        <f t="shared" si="235"/>
        <v>0</v>
      </c>
      <c r="O1524">
        <f t="shared" si="236"/>
        <v>0</v>
      </c>
    </row>
    <row r="1525" spans="1:15" x14ac:dyDescent="0.2">
      <c r="A1525" s="144" t="s">
        <v>49</v>
      </c>
      <c r="B1525" s="144" t="s">
        <v>137</v>
      </c>
      <c r="C1525" s="144" t="s">
        <v>74</v>
      </c>
      <c r="D1525" s="144" t="s">
        <v>1587</v>
      </c>
      <c r="E1525" s="144">
        <v>289</v>
      </c>
      <c r="F1525" s="144">
        <v>0</v>
      </c>
      <c r="G1525" s="145">
        <f>F1525/E1525</f>
        <v>0</v>
      </c>
      <c r="H1525" s="144">
        <v>0</v>
      </c>
      <c r="I1525" s="144">
        <v>0</v>
      </c>
      <c r="J1525" s="145">
        <v>0</v>
      </c>
      <c r="K1525" s="144">
        <f t="shared" si="234"/>
        <v>289</v>
      </c>
      <c r="L1525" s="144">
        <f t="shared" si="234"/>
        <v>0</v>
      </c>
      <c r="M1525" s="145">
        <f t="shared" si="237"/>
        <v>0</v>
      </c>
      <c r="N1525">
        <f t="shared" si="235"/>
        <v>0</v>
      </c>
      <c r="O1525">
        <f t="shared" si="236"/>
        <v>0</v>
      </c>
    </row>
    <row r="1526" spans="1:15" x14ac:dyDescent="0.2">
      <c r="A1526" s="144" t="s">
        <v>49</v>
      </c>
      <c r="B1526" s="144" t="s">
        <v>137</v>
      </c>
      <c r="C1526" s="144" t="s">
        <v>74</v>
      </c>
      <c r="D1526" s="144" t="s">
        <v>1588</v>
      </c>
      <c r="E1526" s="144">
        <v>0</v>
      </c>
      <c r="F1526" s="144">
        <v>0</v>
      </c>
      <c r="G1526" s="145">
        <v>0</v>
      </c>
      <c r="H1526" s="144">
        <v>83</v>
      </c>
      <c r="I1526" s="144">
        <v>0</v>
      </c>
      <c r="J1526" s="145">
        <f>I1526/H1526</f>
        <v>0</v>
      </c>
      <c r="K1526" s="144">
        <f t="shared" si="234"/>
        <v>83</v>
      </c>
      <c r="L1526" s="144">
        <f t="shared" si="234"/>
        <v>0</v>
      </c>
      <c r="M1526" s="145">
        <f t="shared" si="237"/>
        <v>0</v>
      </c>
      <c r="N1526">
        <f t="shared" si="235"/>
        <v>0</v>
      </c>
      <c r="O1526">
        <f t="shared" si="236"/>
        <v>0</v>
      </c>
    </row>
    <row r="1527" spans="1:15" x14ac:dyDescent="0.2">
      <c r="A1527" s="144" t="s">
        <v>49</v>
      </c>
      <c r="B1527" s="144" t="s">
        <v>137</v>
      </c>
      <c r="C1527" s="144" t="s">
        <v>74</v>
      </c>
      <c r="D1527" s="144" t="s">
        <v>1589</v>
      </c>
      <c r="E1527" s="144">
        <v>0</v>
      </c>
      <c r="F1527" s="144">
        <v>0</v>
      </c>
      <c r="G1527" s="145">
        <v>0</v>
      </c>
      <c r="H1527" s="144">
        <v>111</v>
      </c>
      <c r="I1527" s="144">
        <v>0</v>
      </c>
      <c r="J1527" s="145">
        <f>I1527/H1527</f>
        <v>0</v>
      </c>
      <c r="K1527" s="144">
        <f t="shared" si="234"/>
        <v>111</v>
      </c>
      <c r="L1527" s="144">
        <f t="shared" si="234"/>
        <v>0</v>
      </c>
      <c r="M1527" s="145">
        <f t="shared" si="237"/>
        <v>0</v>
      </c>
      <c r="N1527">
        <f t="shared" si="235"/>
        <v>0</v>
      </c>
      <c r="O1527">
        <f t="shared" si="236"/>
        <v>0</v>
      </c>
    </row>
    <row r="1528" spans="1:15" x14ac:dyDescent="0.2">
      <c r="A1528" s="144" t="s">
        <v>49</v>
      </c>
      <c r="B1528" s="144" t="s">
        <v>137</v>
      </c>
      <c r="C1528" s="144" t="s">
        <v>74</v>
      </c>
      <c r="D1528" s="144" t="s">
        <v>1590</v>
      </c>
      <c r="E1528" s="144">
        <v>0</v>
      </c>
      <c r="F1528" s="144">
        <v>0</v>
      </c>
      <c r="G1528" s="145">
        <v>0</v>
      </c>
      <c r="H1528" s="144">
        <v>199</v>
      </c>
      <c r="I1528" s="144">
        <v>0</v>
      </c>
      <c r="J1528" s="145">
        <f>I1528/H1528</f>
        <v>0</v>
      </c>
      <c r="K1528" s="144">
        <f t="shared" si="234"/>
        <v>199</v>
      </c>
      <c r="L1528" s="144">
        <f t="shared" si="234"/>
        <v>0</v>
      </c>
      <c r="M1528" s="145">
        <f t="shared" si="237"/>
        <v>0</v>
      </c>
      <c r="N1528">
        <f t="shared" si="235"/>
        <v>0</v>
      </c>
      <c r="O1528">
        <f t="shared" si="236"/>
        <v>0</v>
      </c>
    </row>
    <row r="1529" spans="1:15" x14ac:dyDescent="0.2">
      <c r="A1529" s="144" t="s">
        <v>49</v>
      </c>
      <c r="B1529" s="144" t="s">
        <v>137</v>
      </c>
      <c r="C1529" s="144" t="s">
        <v>74</v>
      </c>
      <c r="D1529" s="144" t="s">
        <v>1591</v>
      </c>
      <c r="E1529" s="144">
        <v>191</v>
      </c>
      <c r="F1529" s="144">
        <v>0</v>
      </c>
      <c r="G1529" s="145">
        <f>F1529/E1529</f>
        <v>0</v>
      </c>
      <c r="H1529" s="144">
        <v>0</v>
      </c>
      <c r="I1529" s="144">
        <v>0</v>
      </c>
      <c r="J1529" s="145">
        <v>0</v>
      </c>
      <c r="K1529" s="144">
        <f t="shared" si="234"/>
        <v>191</v>
      </c>
      <c r="L1529" s="144">
        <f t="shared" si="234"/>
        <v>0</v>
      </c>
      <c r="M1529" s="145">
        <f t="shared" si="237"/>
        <v>0</v>
      </c>
      <c r="N1529">
        <f t="shared" si="235"/>
        <v>0</v>
      </c>
      <c r="O1529">
        <f t="shared" si="236"/>
        <v>0</v>
      </c>
    </row>
    <row r="1530" spans="1:15" x14ac:dyDescent="0.2">
      <c r="A1530" s="144" t="s">
        <v>49</v>
      </c>
      <c r="B1530" s="144" t="s">
        <v>137</v>
      </c>
      <c r="C1530" s="144" t="s">
        <v>74</v>
      </c>
      <c r="D1530" s="144" t="s">
        <v>1592</v>
      </c>
      <c r="E1530" s="144">
        <v>0</v>
      </c>
      <c r="F1530" s="144">
        <v>0</v>
      </c>
      <c r="G1530" s="145">
        <v>0</v>
      </c>
      <c r="H1530" s="144">
        <v>106</v>
      </c>
      <c r="I1530" s="144">
        <v>0</v>
      </c>
      <c r="J1530" s="145">
        <f>I1530/H1530</f>
        <v>0</v>
      </c>
      <c r="K1530" s="144">
        <f t="shared" si="234"/>
        <v>106</v>
      </c>
      <c r="L1530" s="144">
        <f t="shared" si="234"/>
        <v>0</v>
      </c>
      <c r="M1530" s="145">
        <f t="shared" si="237"/>
        <v>0</v>
      </c>
      <c r="N1530">
        <f t="shared" si="235"/>
        <v>0</v>
      </c>
      <c r="O1530">
        <f t="shared" si="236"/>
        <v>0</v>
      </c>
    </row>
    <row r="1531" spans="1:15" x14ac:dyDescent="0.2">
      <c r="A1531" s="144" t="s">
        <v>49</v>
      </c>
      <c r="B1531" s="144" t="s">
        <v>137</v>
      </c>
      <c r="C1531" s="144" t="s">
        <v>74</v>
      </c>
      <c r="D1531" s="144" t="s">
        <v>1593</v>
      </c>
      <c r="E1531" s="144">
        <v>0</v>
      </c>
      <c r="F1531" s="144">
        <v>0</v>
      </c>
      <c r="G1531" s="145">
        <v>0</v>
      </c>
      <c r="H1531" s="144">
        <v>147</v>
      </c>
      <c r="I1531" s="144">
        <v>0</v>
      </c>
      <c r="J1531" s="145">
        <f>I1531/H1531</f>
        <v>0</v>
      </c>
      <c r="K1531" s="144">
        <f t="shared" si="234"/>
        <v>147</v>
      </c>
      <c r="L1531" s="144">
        <f t="shared" si="234"/>
        <v>0</v>
      </c>
      <c r="M1531" s="145">
        <f t="shared" si="237"/>
        <v>0</v>
      </c>
      <c r="N1531">
        <f t="shared" si="235"/>
        <v>0</v>
      </c>
      <c r="O1531">
        <f t="shared" si="236"/>
        <v>0</v>
      </c>
    </row>
    <row r="1532" spans="1:15" x14ac:dyDescent="0.2">
      <c r="A1532" s="144" t="s">
        <v>49</v>
      </c>
      <c r="B1532" s="144" t="s">
        <v>137</v>
      </c>
      <c r="C1532" s="144" t="s">
        <v>74</v>
      </c>
      <c r="D1532" s="144" t="s">
        <v>1594</v>
      </c>
      <c r="E1532" s="144">
        <v>0</v>
      </c>
      <c r="F1532" s="144">
        <v>0</v>
      </c>
      <c r="G1532" s="145">
        <v>0</v>
      </c>
      <c r="H1532" s="144">
        <v>142</v>
      </c>
      <c r="I1532" s="144">
        <v>0</v>
      </c>
      <c r="J1532" s="145">
        <f>I1532/H1532</f>
        <v>0</v>
      </c>
      <c r="K1532" s="144">
        <f t="shared" si="234"/>
        <v>142</v>
      </c>
      <c r="L1532" s="144">
        <f t="shared" si="234"/>
        <v>0</v>
      </c>
      <c r="M1532" s="145">
        <f t="shared" si="237"/>
        <v>0</v>
      </c>
      <c r="N1532">
        <f t="shared" si="235"/>
        <v>0</v>
      </c>
      <c r="O1532">
        <f t="shared" si="236"/>
        <v>0</v>
      </c>
    </row>
    <row r="1533" spans="1:15" x14ac:dyDescent="0.2">
      <c r="A1533" s="144" t="s">
        <v>49</v>
      </c>
      <c r="B1533" s="144" t="s">
        <v>137</v>
      </c>
      <c r="C1533" s="144" t="s">
        <v>74</v>
      </c>
      <c r="D1533" s="144" t="s">
        <v>1595</v>
      </c>
      <c r="E1533" s="144">
        <v>0</v>
      </c>
      <c r="F1533" s="144">
        <v>0</v>
      </c>
      <c r="G1533" s="145">
        <v>0</v>
      </c>
      <c r="H1533" s="144">
        <v>30</v>
      </c>
      <c r="I1533" s="144">
        <v>0</v>
      </c>
      <c r="J1533" s="145">
        <f>I1533/H1533</f>
        <v>0</v>
      </c>
      <c r="K1533" s="144">
        <f t="shared" si="234"/>
        <v>30</v>
      </c>
      <c r="L1533" s="144">
        <f t="shared" si="234"/>
        <v>0</v>
      </c>
      <c r="M1533" s="145">
        <f t="shared" si="237"/>
        <v>0</v>
      </c>
      <c r="N1533">
        <f t="shared" si="235"/>
        <v>0</v>
      </c>
      <c r="O1533">
        <f t="shared" si="236"/>
        <v>0</v>
      </c>
    </row>
    <row r="1534" spans="1:15" x14ac:dyDescent="0.2">
      <c r="A1534" s="144" t="s">
        <v>49</v>
      </c>
      <c r="B1534" s="144" t="s">
        <v>137</v>
      </c>
      <c r="C1534" s="144" t="s">
        <v>74</v>
      </c>
      <c r="D1534" s="144" t="s">
        <v>1596</v>
      </c>
      <c r="E1534" s="144">
        <v>366</v>
      </c>
      <c r="F1534" s="144">
        <v>0</v>
      </c>
      <c r="G1534" s="145">
        <f>F1534/E1534</f>
        <v>0</v>
      </c>
      <c r="H1534" s="144">
        <v>0</v>
      </c>
      <c r="I1534" s="144">
        <v>0</v>
      </c>
      <c r="J1534" s="145">
        <v>0</v>
      </c>
      <c r="K1534" s="144">
        <f t="shared" si="234"/>
        <v>366</v>
      </c>
      <c r="L1534" s="144">
        <f t="shared" si="234"/>
        <v>0</v>
      </c>
      <c r="M1534" s="145">
        <f t="shared" si="237"/>
        <v>0</v>
      </c>
      <c r="N1534">
        <f t="shared" si="235"/>
        <v>0</v>
      </c>
      <c r="O1534">
        <f t="shared" si="236"/>
        <v>0</v>
      </c>
    </row>
    <row r="1535" spans="1:15" x14ac:dyDescent="0.2">
      <c r="A1535" s="144" t="s">
        <v>49</v>
      </c>
      <c r="B1535" s="144" t="s">
        <v>137</v>
      </c>
      <c r="C1535" s="144" t="s">
        <v>74</v>
      </c>
      <c r="D1535" s="144" t="s">
        <v>1597</v>
      </c>
      <c r="E1535" s="144">
        <v>0</v>
      </c>
      <c r="F1535" s="144">
        <v>0</v>
      </c>
      <c r="G1535" s="145">
        <v>0</v>
      </c>
      <c r="H1535" s="144">
        <v>278</v>
      </c>
      <c r="I1535" s="144">
        <v>0</v>
      </c>
      <c r="J1535" s="145">
        <f>I1535/H1535</f>
        <v>0</v>
      </c>
      <c r="K1535" s="144">
        <f t="shared" si="234"/>
        <v>278</v>
      </c>
      <c r="L1535" s="144">
        <f t="shared" si="234"/>
        <v>0</v>
      </c>
      <c r="M1535" s="145">
        <f t="shared" si="237"/>
        <v>0</v>
      </c>
      <c r="N1535">
        <f t="shared" si="235"/>
        <v>0</v>
      </c>
      <c r="O1535">
        <f t="shared" si="236"/>
        <v>0</v>
      </c>
    </row>
    <row r="1536" spans="1:15" x14ac:dyDescent="0.2">
      <c r="A1536" s="144" t="s">
        <v>49</v>
      </c>
      <c r="B1536" s="144" t="s">
        <v>137</v>
      </c>
      <c r="C1536" s="144" t="s">
        <v>74</v>
      </c>
      <c r="D1536" s="144" t="s">
        <v>1598</v>
      </c>
      <c r="E1536" s="144">
        <v>0</v>
      </c>
      <c r="F1536" s="144">
        <v>0</v>
      </c>
      <c r="G1536" s="145">
        <v>0</v>
      </c>
      <c r="H1536" s="144">
        <v>0</v>
      </c>
      <c r="I1536" s="144">
        <v>0</v>
      </c>
      <c r="J1536" s="145">
        <v>0</v>
      </c>
      <c r="K1536" s="144">
        <f t="shared" si="234"/>
        <v>0</v>
      </c>
      <c r="L1536" s="144">
        <f t="shared" si="234"/>
        <v>0</v>
      </c>
      <c r="M1536" s="145">
        <v>0</v>
      </c>
      <c r="N1536">
        <f t="shared" si="235"/>
        <v>0</v>
      </c>
      <c r="O1536">
        <f t="shared" si="236"/>
        <v>0</v>
      </c>
    </row>
    <row r="1537" spans="1:15" x14ac:dyDescent="0.2">
      <c r="A1537" s="144" t="s">
        <v>49</v>
      </c>
      <c r="B1537" s="144" t="s">
        <v>137</v>
      </c>
      <c r="C1537" s="144" t="s">
        <v>74</v>
      </c>
      <c r="D1537" s="144" t="s">
        <v>1599</v>
      </c>
      <c r="E1537" s="144">
        <v>0</v>
      </c>
      <c r="F1537" s="144">
        <v>0</v>
      </c>
      <c r="G1537" s="145">
        <v>0</v>
      </c>
      <c r="H1537" s="144">
        <v>82</v>
      </c>
      <c r="I1537" s="144">
        <v>0</v>
      </c>
      <c r="J1537" s="145">
        <f>I1537/H1537</f>
        <v>0</v>
      </c>
      <c r="K1537" s="144">
        <f t="shared" si="234"/>
        <v>82</v>
      </c>
      <c r="L1537" s="144">
        <f t="shared" si="234"/>
        <v>0</v>
      </c>
      <c r="M1537" s="145">
        <f t="shared" ref="M1537:M1600" si="240">L1537/K1537</f>
        <v>0</v>
      </c>
      <c r="N1537">
        <f t="shared" si="235"/>
        <v>0</v>
      </c>
      <c r="O1537">
        <f t="shared" si="236"/>
        <v>0</v>
      </c>
    </row>
    <row r="1538" spans="1:15" x14ac:dyDescent="0.2">
      <c r="A1538" s="144" t="s">
        <v>49</v>
      </c>
      <c r="B1538" s="144" t="s">
        <v>137</v>
      </c>
      <c r="C1538" s="144" t="s">
        <v>74</v>
      </c>
      <c r="D1538" s="144" t="s">
        <v>1600</v>
      </c>
      <c r="E1538" s="144">
        <v>0</v>
      </c>
      <c r="F1538" s="144">
        <v>0</v>
      </c>
      <c r="G1538" s="145">
        <v>0</v>
      </c>
      <c r="H1538" s="144">
        <v>74</v>
      </c>
      <c r="I1538" s="144">
        <v>0</v>
      </c>
      <c r="J1538" s="145">
        <f>I1538/H1538</f>
        <v>0</v>
      </c>
      <c r="K1538" s="144">
        <f t="shared" si="234"/>
        <v>74</v>
      </c>
      <c r="L1538" s="144">
        <f t="shared" si="234"/>
        <v>0</v>
      </c>
      <c r="M1538" s="145">
        <f t="shared" si="240"/>
        <v>0</v>
      </c>
      <c r="N1538">
        <f t="shared" si="235"/>
        <v>0</v>
      </c>
      <c r="O1538">
        <f t="shared" si="236"/>
        <v>0</v>
      </c>
    </row>
    <row r="1539" spans="1:15" x14ac:dyDescent="0.2">
      <c r="A1539" s="144" t="s">
        <v>49</v>
      </c>
      <c r="B1539" s="144" t="s">
        <v>137</v>
      </c>
      <c r="C1539" s="144" t="s">
        <v>60</v>
      </c>
      <c r="D1539" s="144" t="s">
        <v>1601</v>
      </c>
      <c r="E1539" s="144">
        <v>382</v>
      </c>
      <c r="F1539" s="144">
        <v>0</v>
      </c>
      <c r="G1539" s="145">
        <f>F1539/E1539</f>
        <v>0</v>
      </c>
      <c r="H1539" s="144">
        <v>0</v>
      </c>
      <c r="I1539" s="144">
        <v>0</v>
      </c>
      <c r="J1539" s="145">
        <v>0</v>
      </c>
      <c r="K1539" s="144">
        <f t="shared" ref="K1539:L1600" si="241">E1539+H1539</f>
        <v>382</v>
      </c>
      <c r="L1539" s="144">
        <f t="shared" si="241"/>
        <v>0</v>
      </c>
      <c r="M1539" s="145">
        <f t="shared" si="240"/>
        <v>0</v>
      </c>
      <c r="N1539">
        <f t="shared" ref="N1539:N1600" si="242">IF(M1539&gt;1%,1,0)</f>
        <v>0</v>
      </c>
      <c r="O1539">
        <f t="shared" ref="O1539:O1600" si="243">IF(M1539&gt;$P$1,K1539,0)</f>
        <v>0</v>
      </c>
    </row>
    <row r="1540" spans="1:15" x14ac:dyDescent="0.2">
      <c r="A1540" s="144" t="s">
        <v>49</v>
      </c>
      <c r="B1540" s="144" t="s">
        <v>137</v>
      </c>
      <c r="C1540" s="144" t="s">
        <v>60</v>
      </c>
      <c r="D1540" s="144" t="s">
        <v>1602</v>
      </c>
      <c r="E1540" s="144">
        <v>0</v>
      </c>
      <c r="F1540" s="144">
        <v>0</v>
      </c>
      <c r="G1540" s="145">
        <v>0</v>
      </c>
      <c r="H1540" s="144">
        <v>276</v>
      </c>
      <c r="I1540" s="144">
        <v>0</v>
      </c>
      <c r="J1540" s="145">
        <f>I1540/H1540</f>
        <v>0</v>
      </c>
      <c r="K1540" s="144">
        <f t="shared" si="241"/>
        <v>276</v>
      </c>
      <c r="L1540" s="144">
        <f t="shared" si="241"/>
        <v>0</v>
      </c>
      <c r="M1540" s="145">
        <f t="shared" si="240"/>
        <v>0</v>
      </c>
      <c r="N1540">
        <f t="shared" si="242"/>
        <v>0</v>
      </c>
      <c r="O1540">
        <f t="shared" si="243"/>
        <v>0</v>
      </c>
    </row>
    <row r="1541" spans="1:15" x14ac:dyDescent="0.2">
      <c r="A1541" s="144" t="s">
        <v>49</v>
      </c>
      <c r="B1541" s="144" t="s">
        <v>137</v>
      </c>
      <c r="C1541" s="144" t="s">
        <v>60</v>
      </c>
      <c r="D1541" s="144" t="s">
        <v>1603</v>
      </c>
      <c r="E1541" s="144">
        <v>0</v>
      </c>
      <c r="F1541" s="144">
        <v>0</v>
      </c>
      <c r="G1541" s="145">
        <v>0</v>
      </c>
      <c r="H1541" s="144">
        <v>250</v>
      </c>
      <c r="I1541" s="144">
        <v>0</v>
      </c>
      <c r="J1541" s="145">
        <f>I1541/H1541</f>
        <v>0</v>
      </c>
      <c r="K1541" s="144">
        <f t="shared" si="241"/>
        <v>250</v>
      </c>
      <c r="L1541" s="144">
        <f t="shared" si="241"/>
        <v>0</v>
      </c>
      <c r="M1541" s="145">
        <f t="shared" si="240"/>
        <v>0</v>
      </c>
      <c r="N1541">
        <f t="shared" si="242"/>
        <v>0</v>
      </c>
      <c r="O1541">
        <f t="shared" si="243"/>
        <v>0</v>
      </c>
    </row>
    <row r="1542" spans="1:15" x14ac:dyDescent="0.2">
      <c r="A1542" s="144" t="s">
        <v>49</v>
      </c>
      <c r="B1542" s="144" t="s">
        <v>137</v>
      </c>
      <c r="C1542" s="144" t="s">
        <v>60</v>
      </c>
      <c r="D1542" s="144" t="s">
        <v>1604</v>
      </c>
      <c r="E1542" s="144">
        <v>511</v>
      </c>
      <c r="F1542" s="144">
        <v>0</v>
      </c>
      <c r="G1542" s="145">
        <f>F1542/E1542</f>
        <v>0</v>
      </c>
      <c r="H1542" s="144">
        <v>161</v>
      </c>
      <c r="I1542" s="144">
        <v>0</v>
      </c>
      <c r="J1542" s="145">
        <f>I1542/H1542</f>
        <v>0</v>
      </c>
      <c r="K1542" s="144">
        <f t="shared" si="241"/>
        <v>672</v>
      </c>
      <c r="L1542" s="144">
        <f t="shared" si="241"/>
        <v>0</v>
      </c>
      <c r="M1542" s="145">
        <f t="shared" si="240"/>
        <v>0</v>
      </c>
      <c r="N1542">
        <f t="shared" si="242"/>
        <v>0</v>
      </c>
      <c r="O1542">
        <f t="shared" si="243"/>
        <v>0</v>
      </c>
    </row>
    <row r="1543" spans="1:15" x14ac:dyDescent="0.2">
      <c r="A1543" s="144" t="s">
        <v>49</v>
      </c>
      <c r="B1543" s="144" t="s">
        <v>137</v>
      </c>
      <c r="C1543" s="144" t="s">
        <v>60</v>
      </c>
      <c r="D1543" s="144" t="s">
        <v>1605</v>
      </c>
      <c r="E1543" s="144">
        <v>0</v>
      </c>
      <c r="F1543" s="144">
        <v>0</v>
      </c>
      <c r="G1543" s="145">
        <v>0</v>
      </c>
      <c r="H1543" s="144">
        <v>212</v>
      </c>
      <c r="I1543" s="144">
        <v>0</v>
      </c>
      <c r="J1543" s="145">
        <f>I1543/H1543</f>
        <v>0</v>
      </c>
      <c r="K1543" s="144">
        <f t="shared" si="241"/>
        <v>212</v>
      </c>
      <c r="L1543" s="144">
        <f t="shared" si="241"/>
        <v>0</v>
      </c>
      <c r="M1543" s="145">
        <f t="shared" si="240"/>
        <v>0</v>
      </c>
      <c r="N1543">
        <f t="shared" si="242"/>
        <v>0</v>
      </c>
      <c r="O1543">
        <f t="shared" si="243"/>
        <v>0</v>
      </c>
    </row>
    <row r="1544" spans="1:15" x14ac:dyDescent="0.2">
      <c r="A1544" s="144" t="s">
        <v>49</v>
      </c>
      <c r="B1544" s="144" t="s">
        <v>137</v>
      </c>
      <c r="C1544" s="144" t="s">
        <v>41</v>
      </c>
      <c r="D1544" s="144" t="s">
        <v>1606</v>
      </c>
      <c r="E1544" s="144">
        <v>541</v>
      </c>
      <c r="F1544" s="144">
        <v>0</v>
      </c>
      <c r="G1544" s="145">
        <f>F1544/E1544</f>
        <v>0</v>
      </c>
      <c r="H1544" s="144">
        <v>215</v>
      </c>
      <c r="I1544" s="144">
        <v>0</v>
      </c>
      <c r="J1544" s="145">
        <f>I1544/H1544</f>
        <v>0</v>
      </c>
      <c r="K1544" s="144">
        <f t="shared" si="241"/>
        <v>756</v>
      </c>
      <c r="L1544" s="144">
        <f t="shared" si="241"/>
        <v>0</v>
      </c>
      <c r="M1544" s="145">
        <f t="shared" si="240"/>
        <v>0</v>
      </c>
      <c r="N1544">
        <f t="shared" si="242"/>
        <v>0</v>
      </c>
      <c r="O1544">
        <f t="shared" si="243"/>
        <v>0</v>
      </c>
    </row>
    <row r="1545" spans="1:15" x14ac:dyDescent="0.2">
      <c r="A1545" s="144" t="s">
        <v>49</v>
      </c>
      <c r="B1545" s="144" t="s">
        <v>137</v>
      </c>
      <c r="C1545" s="144" t="s">
        <v>41</v>
      </c>
      <c r="D1545" s="144" t="s">
        <v>1607</v>
      </c>
      <c r="E1545" s="144">
        <v>471</v>
      </c>
      <c r="F1545" s="144">
        <v>0</v>
      </c>
      <c r="G1545" s="145">
        <f>F1545/E1545</f>
        <v>0</v>
      </c>
      <c r="H1545" s="144">
        <v>0</v>
      </c>
      <c r="I1545" s="144">
        <v>0</v>
      </c>
      <c r="J1545" s="145">
        <v>0</v>
      </c>
      <c r="K1545" s="144">
        <f t="shared" si="241"/>
        <v>471</v>
      </c>
      <c r="L1545" s="144">
        <f t="shared" si="241"/>
        <v>0</v>
      </c>
      <c r="M1545" s="145">
        <f t="shared" si="240"/>
        <v>0</v>
      </c>
      <c r="N1545">
        <f t="shared" si="242"/>
        <v>0</v>
      </c>
      <c r="O1545">
        <f t="shared" si="243"/>
        <v>0</v>
      </c>
    </row>
    <row r="1546" spans="1:15" x14ac:dyDescent="0.2">
      <c r="A1546" s="144" t="s">
        <v>49</v>
      </c>
      <c r="B1546" s="144" t="s">
        <v>137</v>
      </c>
      <c r="C1546" s="144" t="s">
        <v>41</v>
      </c>
      <c r="D1546" s="144" t="s">
        <v>1608</v>
      </c>
      <c r="E1546" s="144">
        <v>543</v>
      </c>
      <c r="F1546" s="144">
        <v>0</v>
      </c>
      <c r="G1546" s="145">
        <f>F1546/E1546</f>
        <v>0</v>
      </c>
      <c r="H1546" s="144">
        <v>273</v>
      </c>
      <c r="I1546" s="144">
        <v>0</v>
      </c>
      <c r="J1546" s="145">
        <f t="shared" ref="J1546:J1551" si="244">I1546/H1546</f>
        <v>0</v>
      </c>
      <c r="K1546" s="144">
        <f t="shared" si="241"/>
        <v>816</v>
      </c>
      <c r="L1546" s="144">
        <f t="shared" si="241"/>
        <v>0</v>
      </c>
      <c r="M1546" s="145">
        <f t="shared" si="240"/>
        <v>0</v>
      </c>
      <c r="N1546">
        <f t="shared" si="242"/>
        <v>0</v>
      </c>
      <c r="O1546">
        <f t="shared" si="243"/>
        <v>0</v>
      </c>
    </row>
    <row r="1547" spans="1:15" x14ac:dyDescent="0.2">
      <c r="A1547" s="144" t="s">
        <v>49</v>
      </c>
      <c r="B1547" s="144" t="s">
        <v>137</v>
      </c>
      <c r="C1547" s="144" t="s">
        <v>41</v>
      </c>
      <c r="D1547" s="144" t="s">
        <v>1609</v>
      </c>
      <c r="E1547" s="144">
        <v>0</v>
      </c>
      <c r="F1547" s="144">
        <v>0</v>
      </c>
      <c r="G1547" s="145">
        <v>0</v>
      </c>
      <c r="H1547" s="144">
        <v>169</v>
      </c>
      <c r="I1547" s="144">
        <v>0</v>
      </c>
      <c r="J1547" s="145">
        <f t="shared" si="244"/>
        <v>0</v>
      </c>
      <c r="K1547" s="144">
        <f t="shared" si="241"/>
        <v>169</v>
      </c>
      <c r="L1547" s="144">
        <f t="shared" si="241"/>
        <v>0</v>
      </c>
      <c r="M1547" s="145">
        <f t="shared" si="240"/>
        <v>0</v>
      </c>
      <c r="N1547">
        <f t="shared" si="242"/>
        <v>0</v>
      </c>
      <c r="O1547">
        <f t="shared" si="243"/>
        <v>0</v>
      </c>
    </row>
    <row r="1548" spans="1:15" x14ac:dyDescent="0.2">
      <c r="A1548" s="144" t="s">
        <v>49</v>
      </c>
      <c r="B1548" s="144" t="s">
        <v>137</v>
      </c>
      <c r="C1548" s="144" t="s">
        <v>41</v>
      </c>
      <c r="D1548" s="144" t="s">
        <v>1610</v>
      </c>
      <c r="E1548" s="144">
        <v>332</v>
      </c>
      <c r="F1548" s="144">
        <v>0</v>
      </c>
      <c r="G1548" s="145">
        <f>F1548/E1548</f>
        <v>0</v>
      </c>
      <c r="H1548" s="144">
        <v>194</v>
      </c>
      <c r="I1548" s="144">
        <v>0</v>
      </c>
      <c r="J1548" s="145">
        <f t="shared" si="244"/>
        <v>0</v>
      </c>
      <c r="K1548" s="144">
        <f t="shared" si="241"/>
        <v>526</v>
      </c>
      <c r="L1548" s="144">
        <f t="shared" si="241"/>
        <v>0</v>
      </c>
      <c r="M1548" s="145">
        <f t="shared" si="240"/>
        <v>0</v>
      </c>
      <c r="N1548">
        <f t="shared" si="242"/>
        <v>0</v>
      </c>
      <c r="O1548">
        <f t="shared" si="243"/>
        <v>0</v>
      </c>
    </row>
    <row r="1549" spans="1:15" x14ac:dyDescent="0.2">
      <c r="A1549" s="144" t="s">
        <v>49</v>
      </c>
      <c r="B1549" s="144" t="s">
        <v>137</v>
      </c>
      <c r="C1549" s="144" t="s">
        <v>57</v>
      </c>
      <c r="D1549" s="144" t="s">
        <v>1611</v>
      </c>
      <c r="E1549" s="144">
        <v>0</v>
      </c>
      <c r="F1549" s="144">
        <v>0</v>
      </c>
      <c r="G1549" s="145">
        <v>0</v>
      </c>
      <c r="H1549" s="144">
        <v>210</v>
      </c>
      <c r="I1549" s="144">
        <v>0</v>
      </c>
      <c r="J1549" s="145">
        <f t="shared" si="244"/>
        <v>0</v>
      </c>
      <c r="K1549" s="144">
        <f t="shared" si="241"/>
        <v>210</v>
      </c>
      <c r="L1549" s="144">
        <f t="shared" si="241"/>
        <v>0</v>
      </c>
      <c r="M1549" s="145">
        <f t="shared" si="240"/>
        <v>0</v>
      </c>
      <c r="N1549">
        <f t="shared" si="242"/>
        <v>0</v>
      </c>
      <c r="O1549">
        <f t="shared" si="243"/>
        <v>0</v>
      </c>
    </row>
    <row r="1550" spans="1:15" x14ac:dyDescent="0.2">
      <c r="A1550" s="144" t="s">
        <v>65</v>
      </c>
      <c r="B1550" s="144" t="s">
        <v>137</v>
      </c>
      <c r="C1550" s="144" t="s">
        <v>73</v>
      </c>
      <c r="D1550" s="144" t="s">
        <v>1612</v>
      </c>
      <c r="E1550" s="144">
        <v>474</v>
      </c>
      <c r="F1550" s="144">
        <v>0</v>
      </c>
      <c r="G1550" s="145">
        <f>F1550/E1550</f>
        <v>0</v>
      </c>
      <c r="H1550" s="144">
        <v>246</v>
      </c>
      <c r="I1550" s="144">
        <v>0</v>
      </c>
      <c r="J1550" s="145">
        <f t="shared" si="244"/>
        <v>0</v>
      </c>
      <c r="K1550" s="144">
        <f t="shared" si="241"/>
        <v>720</v>
      </c>
      <c r="L1550" s="144">
        <f t="shared" si="241"/>
        <v>0</v>
      </c>
      <c r="M1550" s="145">
        <f t="shared" si="240"/>
        <v>0</v>
      </c>
      <c r="N1550">
        <f t="shared" si="242"/>
        <v>0</v>
      </c>
      <c r="O1550">
        <f t="shared" si="243"/>
        <v>0</v>
      </c>
    </row>
    <row r="1551" spans="1:15" x14ac:dyDescent="0.2">
      <c r="A1551" s="144" t="s">
        <v>49</v>
      </c>
      <c r="B1551" s="144" t="s">
        <v>137</v>
      </c>
      <c r="C1551" s="144" t="s">
        <v>79</v>
      </c>
      <c r="D1551" s="144" t="s">
        <v>1613</v>
      </c>
      <c r="E1551" s="144">
        <v>0</v>
      </c>
      <c r="F1551" s="144">
        <v>0</v>
      </c>
      <c r="G1551" s="145">
        <v>0</v>
      </c>
      <c r="H1551" s="144">
        <v>270</v>
      </c>
      <c r="I1551" s="144">
        <v>0</v>
      </c>
      <c r="J1551" s="145">
        <f t="shared" si="244"/>
        <v>0</v>
      </c>
      <c r="K1551" s="144">
        <f t="shared" si="241"/>
        <v>270</v>
      </c>
      <c r="L1551" s="144">
        <f t="shared" si="241"/>
        <v>0</v>
      </c>
      <c r="M1551" s="145">
        <f t="shared" si="240"/>
        <v>0</v>
      </c>
      <c r="N1551">
        <f t="shared" si="242"/>
        <v>0</v>
      </c>
      <c r="O1551">
        <f t="shared" si="243"/>
        <v>0</v>
      </c>
    </row>
    <row r="1552" spans="1:15" x14ac:dyDescent="0.2">
      <c r="A1552" s="144" t="s">
        <v>49</v>
      </c>
      <c r="B1552" s="144" t="s">
        <v>137</v>
      </c>
      <c r="C1552" s="144" t="s">
        <v>49</v>
      </c>
      <c r="D1552" s="144" t="s">
        <v>1614</v>
      </c>
      <c r="E1552" s="144">
        <v>351</v>
      </c>
      <c r="F1552" s="144">
        <v>0</v>
      </c>
      <c r="G1552" s="145">
        <f>F1552/E1552</f>
        <v>0</v>
      </c>
      <c r="H1552" s="144">
        <v>0</v>
      </c>
      <c r="I1552" s="144">
        <v>0</v>
      </c>
      <c r="J1552" s="145">
        <v>0</v>
      </c>
      <c r="K1552" s="144">
        <f t="shared" si="241"/>
        <v>351</v>
      </c>
      <c r="L1552" s="144">
        <f t="shared" si="241"/>
        <v>0</v>
      </c>
      <c r="M1552" s="145">
        <f t="shared" si="240"/>
        <v>0</v>
      </c>
      <c r="N1552">
        <f t="shared" si="242"/>
        <v>0</v>
      </c>
      <c r="O1552">
        <f t="shared" si="243"/>
        <v>0</v>
      </c>
    </row>
    <row r="1553" spans="1:15" x14ac:dyDescent="0.2">
      <c r="A1553" s="144" t="s">
        <v>49</v>
      </c>
      <c r="B1553" s="144" t="s">
        <v>137</v>
      </c>
      <c r="C1553" s="144" t="s">
        <v>49</v>
      </c>
      <c r="D1553" s="144" t="s">
        <v>1615</v>
      </c>
      <c r="E1553" s="144">
        <v>0</v>
      </c>
      <c r="F1553" s="144">
        <v>0</v>
      </c>
      <c r="G1553" s="145">
        <v>0</v>
      </c>
      <c r="H1553" s="144">
        <v>232</v>
      </c>
      <c r="I1553" s="144">
        <v>0</v>
      </c>
      <c r="J1553" s="145">
        <f t="shared" ref="J1553:J1561" si="245">I1553/H1553</f>
        <v>0</v>
      </c>
      <c r="K1553" s="144">
        <f t="shared" si="241"/>
        <v>232</v>
      </c>
      <c r="L1553" s="144">
        <f t="shared" si="241"/>
        <v>0</v>
      </c>
      <c r="M1553" s="145">
        <f t="shared" si="240"/>
        <v>0</v>
      </c>
      <c r="N1553">
        <f t="shared" si="242"/>
        <v>0</v>
      </c>
      <c r="O1553">
        <f t="shared" si="243"/>
        <v>0</v>
      </c>
    </row>
    <row r="1554" spans="1:15" x14ac:dyDescent="0.2">
      <c r="A1554" s="144" t="s">
        <v>49</v>
      </c>
      <c r="B1554" s="144" t="s">
        <v>137</v>
      </c>
      <c r="C1554" s="144" t="s">
        <v>49</v>
      </c>
      <c r="D1554" s="144" t="s">
        <v>1616</v>
      </c>
      <c r="E1554" s="144">
        <v>853</v>
      </c>
      <c r="F1554" s="144">
        <v>0</v>
      </c>
      <c r="G1554" s="145">
        <f>F1554/E1554</f>
        <v>0</v>
      </c>
      <c r="H1554" s="144">
        <v>313</v>
      </c>
      <c r="I1554" s="144">
        <v>0</v>
      </c>
      <c r="J1554" s="145">
        <f t="shared" si="245"/>
        <v>0</v>
      </c>
      <c r="K1554" s="144">
        <f t="shared" si="241"/>
        <v>1166</v>
      </c>
      <c r="L1554" s="144">
        <f t="shared" si="241"/>
        <v>0</v>
      </c>
      <c r="M1554" s="145">
        <f t="shared" si="240"/>
        <v>0</v>
      </c>
      <c r="N1554">
        <f t="shared" si="242"/>
        <v>0</v>
      </c>
      <c r="O1554">
        <f t="shared" si="243"/>
        <v>0</v>
      </c>
    </row>
    <row r="1555" spans="1:15" x14ac:dyDescent="0.2">
      <c r="A1555" s="144" t="s">
        <v>49</v>
      </c>
      <c r="B1555" s="144" t="s">
        <v>137</v>
      </c>
      <c r="C1555" s="144" t="s">
        <v>49</v>
      </c>
      <c r="D1555" s="144" t="s">
        <v>1617</v>
      </c>
      <c r="E1555" s="144">
        <v>0</v>
      </c>
      <c r="F1555" s="144">
        <v>0</v>
      </c>
      <c r="G1555" s="145">
        <v>0</v>
      </c>
      <c r="H1555" s="144">
        <v>114</v>
      </c>
      <c r="I1555" s="144">
        <v>0</v>
      </c>
      <c r="J1555" s="145">
        <f t="shared" si="245"/>
        <v>0</v>
      </c>
      <c r="K1555" s="144">
        <f t="shared" si="241"/>
        <v>114</v>
      </c>
      <c r="L1555" s="144">
        <f t="shared" si="241"/>
        <v>0</v>
      </c>
      <c r="M1555" s="145">
        <f t="shared" si="240"/>
        <v>0</v>
      </c>
      <c r="N1555">
        <f t="shared" si="242"/>
        <v>0</v>
      </c>
      <c r="O1555">
        <f t="shared" si="243"/>
        <v>0</v>
      </c>
    </row>
    <row r="1556" spans="1:15" x14ac:dyDescent="0.2">
      <c r="A1556" s="144" t="s">
        <v>84</v>
      </c>
      <c r="B1556" s="144" t="s">
        <v>178</v>
      </c>
      <c r="C1556" s="144" t="s">
        <v>179</v>
      </c>
      <c r="D1556" s="144" t="s">
        <v>1618</v>
      </c>
      <c r="E1556" s="144">
        <v>0</v>
      </c>
      <c r="F1556" s="144">
        <v>0</v>
      </c>
      <c r="G1556" s="145">
        <v>0</v>
      </c>
      <c r="H1556" s="144">
        <v>309</v>
      </c>
      <c r="I1556" s="144">
        <v>0</v>
      </c>
      <c r="J1556" s="145">
        <f t="shared" si="245"/>
        <v>0</v>
      </c>
      <c r="K1556" s="144">
        <f t="shared" si="241"/>
        <v>309</v>
      </c>
      <c r="L1556" s="144">
        <f t="shared" si="241"/>
        <v>0</v>
      </c>
      <c r="M1556" s="145">
        <f t="shared" si="240"/>
        <v>0</v>
      </c>
      <c r="N1556">
        <f t="shared" si="242"/>
        <v>0</v>
      </c>
      <c r="O1556">
        <f t="shared" si="243"/>
        <v>0</v>
      </c>
    </row>
    <row r="1557" spans="1:15" x14ac:dyDescent="0.2">
      <c r="A1557" s="144" t="s">
        <v>84</v>
      </c>
      <c r="B1557" s="144" t="s">
        <v>178</v>
      </c>
      <c r="C1557" s="144" t="s">
        <v>179</v>
      </c>
      <c r="D1557" s="144" t="s">
        <v>1619</v>
      </c>
      <c r="E1557" s="144">
        <v>621</v>
      </c>
      <c r="F1557" s="144">
        <v>0</v>
      </c>
      <c r="G1557" s="145">
        <f>F1557/E1557</f>
        <v>0</v>
      </c>
      <c r="H1557" s="144">
        <v>587</v>
      </c>
      <c r="I1557" s="144">
        <v>0</v>
      </c>
      <c r="J1557" s="145">
        <f t="shared" si="245"/>
        <v>0</v>
      </c>
      <c r="K1557" s="144">
        <f t="shared" si="241"/>
        <v>1208</v>
      </c>
      <c r="L1557" s="144">
        <f t="shared" si="241"/>
        <v>0</v>
      </c>
      <c r="M1557" s="145">
        <f t="shared" si="240"/>
        <v>0</v>
      </c>
      <c r="N1557">
        <f t="shared" si="242"/>
        <v>0</v>
      </c>
      <c r="O1557">
        <f t="shared" si="243"/>
        <v>0</v>
      </c>
    </row>
    <row r="1558" spans="1:15" x14ac:dyDescent="0.2">
      <c r="A1558" s="144" t="s">
        <v>84</v>
      </c>
      <c r="B1558" s="144" t="s">
        <v>178</v>
      </c>
      <c r="C1558" s="144" t="s">
        <v>179</v>
      </c>
      <c r="D1558" s="144" t="s">
        <v>1620</v>
      </c>
      <c r="E1558" s="144">
        <v>0</v>
      </c>
      <c r="F1558" s="144">
        <v>0</v>
      </c>
      <c r="G1558" s="145">
        <v>0</v>
      </c>
      <c r="H1558" s="144">
        <v>300</v>
      </c>
      <c r="I1558" s="144">
        <v>0</v>
      </c>
      <c r="J1558" s="145">
        <f t="shared" si="245"/>
        <v>0</v>
      </c>
      <c r="K1558" s="144">
        <f t="shared" si="241"/>
        <v>300</v>
      </c>
      <c r="L1558" s="144">
        <f t="shared" si="241"/>
        <v>0</v>
      </c>
      <c r="M1558" s="145">
        <f t="shared" si="240"/>
        <v>0</v>
      </c>
      <c r="N1558">
        <f t="shared" si="242"/>
        <v>0</v>
      </c>
      <c r="O1558">
        <f t="shared" si="243"/>
        <v>0</v>
      </c>
    </row>
    <row r="1559" spans="1:15" x14ac:dyDescent="0.2">
      <c r="A1559" s="144" t="s">
        <v>20</v>
      </c>
      <c r="B1559" s="144" t="s">
        <v>178</v>
      </c>
      <c r="C1559" s="144" t="s">
        <v>42</v>
      </c>
      <c r="D1559" s="144" t="s">
        <v>1621</v>
      </c>
      <c r="E1559" s="144">
        <v>0</v>
      </c>
      <c r="F1559" s="144">
        <v>0</v>
      </c>
      <c r="G1559" s="145">
        <v>0</v>
      </c>
      <c r="H1559" s="144">
        <v>266</v>
      </c>
      <c r="I1559" s="144">
        <v>0</v>
      </c>
      <c r="J1559" s="145">
        <f t="shared" si="245"/>
        <v>0</v>
      </c>
      <c r="K1559" s="144">
        <f t="shared" si="241"/>
        <v>266</v>
      </c>
      <c r="L1559" s="144">
        <f t="shared" si="241"/>
        <v>0</v>
      </c>
      <c r="M1559" s="145">
        <f t="shared" si="240"/>
        <v>0</v>
      </c>
      <c r="N1559">
        <f t="shared" si="242"/>
        <v>0</v>
      </c>
      <c r="O1559">
        <f t="shared" si="243"/>
        <v>0</v>
      </c>
    </row>
    <row r="1560" spans="1:15" x14ac:dyDescent="0.2">
      <c r="A1560" s="144" t="s">
        <v>20</v>
      </c>
      <c r="B1560" s="144" t="s">
        <v>178</v>
      </c>
      <c r="C1560" s="144" t="s">
        <v>42</v>
      </c>
      <c r="D1560" s="144" t="s">
        <v>1622</v>
      </c>
      <c r="E1560" s="144">
        <v>408</v>
      </c>
      <c r="F1560" s="144">
        <v>0</v>
      </c>
      <c r="G1560" s="145">
        <f>F1560/E1560</f>
        <v>0</v>
      </c>
      <c r="H1560" s="144">
        <v>109</v>
      </c>
      <c r="I1560" s="144">
        <v>0</v>
      </c>
      <c r="J1560" s="145">
        <f t="shared" si="245"/>
        <v>0</v>
      </c>
      <c r="K1560" s="144">
        <f t="shared" si="241"/>
        <v>517</v>
      </c>
      <c r="L1560" s="144">
        <f t="shared" si="241"/>
        <v>0</v>
      </c>
      <c r="M1560" s="145">
        <f t="shared" si="240"/>
        <v>0</v>
      </c>
      <c r="N1560">
        <f t="shared" si="242"/>
        <v>0</v>
      </c>
      <c r="O1560">
        <f t="shared" si="243"/>
        <v>0</v>
      </c>
    </row>
    <row r="1561" spans="1:15" x14ac:dyDescent="0.2">
      <c r="A1561" s="144" t="s">
        <v>20</v>
      </c>
      <c r="B1561" s="144" t="s">
        <v>178</v>
      </c>
      <c r="C1561" s="144" t="s">
        <v>42</v>
      </c>
      <c r="D1561" s="144" t="s">
        <v>1623</v>
      </c>
      <c r="E1561" s="144">
        <v>0</v>
      </c>
      <c r="F1561" s="144">
        <v>0</v>
      </c>
      <c r="G1561" s="145">
        <v>0</v>
      </c>
      <c r="H1561" s="144">
        <v>312</v>
      </c>
      <c r="I1561" s="144">
        <v>0</v>
      </c>
      <c r="J1561" s="145">
        <f t="shared" si="245"/>
        <v>0</v>
      </c>
      <c r="K1561" s="144">
        <f t="shared" si="241"/>
        <v>312</v>
      </c>
      <c r="L1561" s="144">
        <f t="shared" si="241"/>
        <v>0</v>
      </c>
      <c r="M1561" s="145">
        <f t="shared" si="240"/>
        <v>0</v>
      </c>
      <c r="N1561">
        <f t="shared" si="242"/>
        <v>0</v>
      </c>
      <c r="O1561">
        <f t="shared" si="243"/>
        <v>0</v>
      </c>
    </row>
    <row r="1562" spans="1:15" x14ac:dyDescent="0.2">
      <c r="A1562" s="144" t="s">
        <v>20</v>
      </c>
      <c r="B1562" s="144" t="s">
        <v>178</v>
      </c>
      <c r="C1562" s="144" t="s">
        <v>54</v>
      </c>
      <c r="D1562" s="144" t="s">
        <v>1624</v>
      </c>
      <c r="E1562" s="144">
        <v>423</v>
      </c>
      <c r="F1562" s="144">
        <v>0</v>
      </c>
      <c r="G1562" s="145">
        <f>F1562/E1562</f>
        <v>0</v>
      </c>
      <c r="H1562" s="144">
        <v>0</v>
      </c>
      <c r="I1562" s="144">
        <v>0</v>
      </c>
      <c r="J1562" s="145">
        <v>0</v>
      </c>
      <c r="K1562" s="144">
        <f t="shared" si="241"/>
        <v>423</v>
      </c>
      <c r="L1562" s="144">
        <f t="shared" si="241"/>
        <v>0</v>
      </c>
      <c r="M1562" s="145">
        <f t="shared" si="240"/>
        <v>0</v>
      </c>
      <c r="N1562">
        <f t="shared" si="242"/>
        <v>0</v>
      </c>
      <c r="O1562">
        <f t="shared" si="243"/>
        <v>0</v>
      </c>
    </row>
    <row r="1563" spans="1:15" x14ac:dyDescent="0.2">
      <c r="A1563" s="144" t="s">
        <v>76</v>
      </c>
      <c r="B1563" s="144" t="s">
        <v>130</v>
      </c>
      <c r="C1563" s="144" t="s">
        <v>61</v>
      </c>
      <c r="D1563" s="144" t="s">
        <v>1625</v>
      </c>
      <c r="E1563" s="144">
        <v>0</v>
      </c>
      <c r="F1563" s="144">
        <v>0</v>
      </c>
      <c r="G1563" s="145">
        <v>0</v>
      </c>
      <c r="H1563" s="144">
        <v>268</v>
      </c>
      <c r="I1563" s="144">
        <v>0</v>
      </c>
      <c r="J1563" s="145">
        <f>I1563/H1563</f>
        <v>0</v>
      </c>
      <c r="K1563" s="144">
        <f t="shared" si="241"/>
        <v>268</v>
      </c>
      <c r="L1563" s="144">
        <f t="shared" si="241"/>
        <v>0</v>
      </c>
      <c r="M1563" s="145">
        <f t="shared" si="240"/>
        <v>0</v>
      </c>
      <c r="N1563">
        <f t="shared" si="242"/>
        <v>0</v>
      </c>
      <c r="O1563">
        <f t="shared" si="243"/>
        <v>0</v>
      </c>
    </row>
    <row r="1564" spans="1:15" x14ac:dyDescent="0.2">
      <c r="A1564" s="144" t="s">
        <v>76</v>
      </c>
      <c r="B1564" s="144" t="s">
        <v>130</v>
      </c>
      <c r="C1564" s="144" t="s">
        <v>61</v>
      </c>
      <c r="D1564" s="144" t="s">
        <v>1626</v>
      </c>
      <c r="E1564" s="144">
        <v>0</v>
      </c>
      <c r="F1564" s="144">
        <v>0</v>
      </c>
      <c r="G1564" s="145">
        <v>0</v>
      </c>
      <c r="H1564" s="144">
        <v>172</v>
      </c>
      <c r="I1564" s="144">
        <v>0</v>
      </c>
      <c r="J1564" s="145">
        <f>I1564/H1564</f>
        <v>0</v>
      </c>
      <c r="K1564" s="144">
        <f t="shared" si="241"/>
        <v>172</v>
      </c>
      <c r="L1564" s="144">
        <f t="shared" si="241"/>
        <v>0</v>
      </c>
      <c r="M1564" s="145">
        <f t="shared" si="240"/>
        <v>0</v>
      </c>
      <c r="N1564">
        <f t="shared" si="242"/>
        <v>0</v>
      </c>
      <c r="O1564">
        <f t="shared" si="243"/>
        <v>0</v>
      </c>
    </row>
    <row r="1565" spans="1:15" x14ac:dyDescent="0.2">
      <c r="A1565" s="144" t="s">
        <v>76</v>
      </c>
      <c r="B1565" s="144" t="s">
        <v>130</v>
      </c>
      <c r="C1565" s="144" t="s">
        <v>61</v>
      </c>
      <c r="D1565" s="144" t="s">
        <v>1627</v>
      </c>
      <c r="E1565" s="144">
        <v>0</v>
      </c>
      <c r="F1565" s="144">
        <v>0</v>
      </c>
      <c r="G1565" s="145">
        <v>0</v>
      </c>
      <c r="H1565" s="144">
        <v>268</v>
      </c>
      <c r="I1565" s="144">
        <v>0</v>
      </c>
      <c r="J1565" s="145">
        <f>I1565/H1565</f>
        <v>0</v>
      </c>
      <c r="K1565" s="144">
        <f t="shared" si="241"/>
        <v>268</v>
      </c>
      <c r="L1565" s="144">
        <f t="shared" si="241"/>
        <v>0</v>
      </c>
      <c r="M1565" s="145">
        <f t="shared" si="240"/>
        <v>0</v>
      </c>
      <c r="N1565">
        <f t="shared" si="242"/>
        <v>0</v>
      </c>
      <c r="O1565">
        <f t="shared" si="243"/>
        <v>0</v>
      </c>
    </row>
    <row r="1566" spans="1:15" x14ac:dyDescent="0.2">
      <c r="A1566" s="144" t="s">
        <v>76</v>
      </c>
      <c r="B1566" s="144" t="s">
        <v>130</v>
      </c>
      <c r="C1566" s="144" t="s">
        <v>61</v>
      </c>
      <c r="D1566" s="144" t="s">
        <v>1628</v>
      </c>
      <c r="E1566" s="144">
        <v>361</v>
      </c>
      <c r="F1566" s="144">
        <v>0</v>
      </c>
      <c r="G1566" s="145">
        <f>F1566/E1566</f>
        <v>0</v>
      </c>
      <c r="H1566" s="144">
        <v>0</v>
      </c>
      <c r="I1566" s="144">
        <v>0</v>
      </c>
      <c r="J1566" s="145">
        <v>0</v>
      </c>
      <c r="K1566" s="144">
        <f t="shared" si="241"/>
        <v>361</v>
      </c>
      <c r="L1566" s="144">
        <f t="shared" si="241"/>
        <v>0</v>
      </c>
      <c r="M1566" s="145">
        <f t="shared" si="240"/>
        <v>0</v>
      </c>
      <c r="N1566">
        <f t="shared" si="242"/>
        <v>0</v>
      </c>
      <c r="O1566">
        <f t="shared" si="243"/>
        <v>0</v>
      </c>
    </row>
    <row r="1567" spans="1:15" x14ac:dyDescent="0.2">
      <c r="A1567" s="144" t="s">
        <v>76</v>
      </c>
      <c r="B1567" s="144" t="s">
        <v>130</v>
      </c>
      <c r="C1567" s="144" t="s">
        <v>61</v>
      </c>
      <c r="D1567" s="144" t="s">
        <v>1629</v>
      </c>
      <c r="E1567" s="144">
        <v>0</v>
      </c>
      <c r="F1567" s="144">
        <v>0</v>
      </c>
      <c r="G1567" s="145">
        <v>0</v>
      </c>
      <c r="H1567" s="144">
        <v>92</v>
      </c>
      <c r="I1567" s="144">
        <v>0</v>
      </c>
      <c r="J1567" s="145">
        <f>I1567/H1567</f>
        <v>0</v>
      </c>
      <c r="K1567" s="144">
        <f t="shared" si="241"/>
        <v>92</v>
      </c>
      <c r="L1567" s="144">
        <f t="shared" si="241"/>
        <v>0</v>
      </c>
      <c r="M1567" s="145">
        <f t="shared" si="240"/>
        <v>0</v>
      </c>
      <c r="N1567">
        <f t="shared" si="242"/>
        <v>0</v>
      </c>
      <c r="O1567">
        <f t="shared" si="243"/>
        <v>0</v>
      </c>
    </row>
    <row r="1568" spans="1:15" x14ac:dyDescent="0.2">
      <c r="A1568" s="144" t="s">
        <v>76</v>
      </c>
      <c r="B1568" s="144" t="s">
        <v>130</v>
      </c>
      <c r="C1568" s="144" t="s">
        <v>61</v>
      </c>
      <c r="D1568" s="144" t="s">
        <v>1630</v>
      </c>
      <c r="E1568" s="144">
        <v>576</v>
      </c>
      <c r="F1568" s="144">
        <v>0</v>
      </c>
      <c r="G1568" s="145">
        <f>F1568/E1568</f>
        <v>0</v>
      </c>
      <c r="H1568" s="144">
        <v>0</v>
      </c>
      <c r="I1568" s="144">
        <v>0</v>
      </c>
      <c r="J1568" s="145">
        <v>0</v>
      </c>
      <c r="K1568" s="144">
        <f t="shared" si="241"/>
        <v>576</v>
      </c>
      <c r="L1568" s="144">
        <f t="shared" si="241"/>
        <v>0</v>
      </c>
      <c r="M1568" s="145">
        <f t="shared" si="240"/>
        <v>0</v>
      </c>
      <c r="N1568">
        <f t="shared" si="242"/>
        <v>0</v>
      </c>
      <c r="O1568">
        <f t="shared" si="243"/>
        <v>0</v>
      </c>
    </row>
    <row r="1569" spans="1:15" x14ac:dyDescent="0.2">
      <c r="A1569" s="144" t="s">
        <v>76</v>
      </c>
      <c r="B1569" s="144" t="s">
        <v>130</v>
      </c>
      <c r="C1569" s="144" t="s">
        <v>76</v>
      </c>
      <c r="D1569" s="144" t="s">
        <v>1631</v>
      </c>
      <c r="E1569" s="144">
        <v>0</v>
      </c>
      <c r="F1569" s="144">
        <v>0</v>
      </c>
      <c r="G1569" s="145">
        <v>0</v>
      </c>
      <c r="H1569" s="144">
        <v>203</v>
      </c>
      <c r="I1569" s="144">
        <v>0</v>
      </c>
      <c r="J1569" s="145">
        <f>I1569/H1569</f>
        <v>0</v>
      </c>
      <c r="K1569" s="144">
        <f t="shared" si="241"/>
        <v>203</v>
      </c>
      <c r="L1569" s="144">
        <f t="shared" si="241"/>
        <v>0</v>
      </c>
      <c r="M1569" s="145">
        <f t="shared" si="240"/>
        <v>0</v>
      </c>
      <c r="N1569">
        <f t="shared" si="242"/>
        <v>0</v>
      </c>
      <c r="O1569">
        <f t="shared" si="243"/>
        <v>0</v>
      </c>
    </row>
    <row r="1570" spans="1:15" x14ac:dyDescent="0.2">
      <c r="A1570" s="144" t="s">
        <v>76</v>
      </c>
      <c r="B1570" s="144" t="s">
        <v>130</v>
      </c>
      <c r="C1570" s="144" t="s">
        <v>76</v>
      </c>
      <c r="D1570" s="144" t="s">
        <v>1632</v>
      </c>
      <c r="E1570" s="144">
        <v>422</v>
      </c>
      <c r="F1570" s="144">
        <v>0</v>
      </c>
      <c r="G1570" s="145">
        <f t="shared" ref="G1570:G1575" si="246">F1570/E1570</f>
        <v>0</v>
      </c>
      <c r="H1570" s="144">
        <v>126</v>
      </c>
      <c r="I1570" s="144">
        <v>0</v>
      </c>
      <c r="J1570" s="145">
        <f>I1570/H1570</f>
        <v>0</v>
      </c>
      <c r="K1570" s="144">
        <f t="shared" si="241"/>
        <v>548</v>
      </c>
      <c r="L1570" s="144">
        <f t="shared" si="241"/>
        <v>0</v>
      </c>
      <c r="M1570" s="145">
        <f t="shared" si="240"/>
        <v>0</v>
      </c>
      <c r="N1570">
        <f t="shared" si="242"/>
        <v>0</v>
      </c>
      <c r="O1570">
        <f t="shared" si="243"/>
        <v>0</v>
      </c>
    </row>
    <row r="1571" spans="1:15" x14ac:dyDescent="0.2">
      <c r="A1571" s="144" t="s">
        <v>53</v>
      </c>
      <c r="B1571" s="144" t="s">
        <v>130</v>
      </c>
      <c r="C1571" s="144" t="s">
        <v>70</v>
      </c>
      <c r="D1571" s="144" t="s">
        <v>1633</v>
      </c>
      <c r="E1571" s="144">
        <v>451</v>
      </c>
      <c r="F1571" s="144">
        <v>0</v>
      </c>
      <c r="G1571" s="145">
        <f t="shared" si="246"/>
        <v>0</v>
      </c>
      <c r="H1571" s="144">
        <v>0</v>
      </c>
      <c r="I1571" s="144">
        <v>0</v>
      </c>
      <c r="J1571" s="145">
        <v>0</v>
      </c>
      <c r="K1571" s="144">
        <f t="shared" si="241"/>
        <v>451</v>
      </c>
      <c r="L1571" s="144">
        <f t="shared" si="241"/>
        <v>0</v>
      </c>
      <c r="M1571" s="145">
        <f t="shared" si="240"/>
        <v>0</v>
      </c>
      <c r="N1571">
        <f t="shared" si="242"/>
        <v>0</v>
      </c>
      <c r="O1571">
        <f t="shared" si="243"/>
        <v>0</v>
      </c>
    </row>
    <row r="1572" spans="1:15" x14ac:dyDescent="0.2">
      <c r="A1572" s="144" t="s">
        <v>53</v>
      </c>
      <c r="B1572" s="144" t="s">
        <v>130</v>
      </c>
      <c r="C1572" s="144" t="s">
        <v>53</v>
      </c>
      <c r="D1572" s="144" t="s">
        <v>1634</v>
      </c>
      <c r="E1572" s="144">
        <v>380</v>
      </c>
      <c r="F1572" s="144">
        <v>0</v>
      </c>
      <c r="G1572" s="145">
        <f t="shared" si="246"/>
        <v>0</v>
      </c>
      <c r="H1572" s="144">
        <v>93</v>
      </c>
      <c r="I1572" s="144">
        <v>0</v>
      </c>
      <c r="J1572" s="145">
        <f>I1572/H1572</f>
        <v>0</v>
      </c>
      <c r="K1572" s="144">
        <f t="shared" si="241"/>
        <v>473</v>
      </c>
      <c r="L1572" s="144">
        <f t="shared" si="241"/>
        <v>0</v>
      </c>
      <c r="M1572" s="145">
        <f t="shared" si="240"/>
        <v>0</v>
      </c>
      <c r="N1572">
        <f t="shared" si="242"/>
        <v>0</v>
      </c>
      <c r="O1572">
        <f t="shared" si="243"/>
        <v>0</v>
      </c>
    </row>
    <row r="1573" spans="1:15" x14ac:dyDescent="0.2">
      <c r="A1573" s="144" t="s">
        <v>53</v>
      </c>
      <c r="B1573" s="144" t="s">
        <v>130</v>
      </c>
      <c r="C1573" s="144" t="s">
        <v>53</v>
      </c>
      <c r="D1573" s="144" t="s">
        <v>1635</v>
      </c>
      <c r="E1573" s="144">
        <v>1145</v>
      </c>
      <c r="F1573" s="144">
        <v>0</v>
      </c>
      <c r="G1573" s="145">
        <f t="shared" si="246"/>
        <v>0</v>
      </c>
      <c r="H1573" s="144">
        <v>469</v>
      </c>
      <c r="I1573" s="144">
        <v>0</v>
      </c>
      <c r="J1573" s="145">
        <f>I1573/H1573</f>
        <v>0</v>
      </c>
      <c r="K1573" s="144">
        <f t="shared" si="241"/>
        <v>1614</v>
      </c>
      <c r="L1573" s="144">
        <f t="shared" si="241"/>
        <v>0</v>
      </c>
      <c r="M1573" s="145">
        <f t="shared" si="240"/>
        <v>0</v>
      </c>
      <c r="N1573">
        <f t="shared" si="242"/>
        <v>0</v>
      </c>
      <c r="O1573">
        <f t="shared" si="243"/>
        <v>0</v>
      </c>
    </row>
    <row r="1574" spans="1:15" x14ac:dyDescent="0.2">
      <c r="A1574" s="144" t="s">
        <v>53</v>
      </c>
      <c r="B1574" s="144" t="s">
        <v>130</v>
      </c>
      <c r="C1574" s="144" t="s">
        <v>53</v>
      </c>
      <c r="D1574" s="144" t="s">
        <v>1636</v>
      </c>
      <c r="E1574" s="144">
        <v>510</v>
      </c>
      <c r="F1574" s="144">
        <v>0</v>
      </c>
      <c r="G1574" s="145">
        <f t="shared" si="246"/>
        <v>0</v>
      </c>
      <c r="H1574" s="144">
        <v>230</v>
      </c>
      <c r="I1574" s="144">
        <v>0</v>
      </c>
      <c r="J1574" s="145">
        <f>I1574/H1574</f>
        <v>0</v>
      </c>
      <c r="K1574" s="144">
        <f t="shared" si="241"/>
        <v>740</v>
      </c>
      <c r="L1574" s="144">
        <f t="shared" si="241"/>
        <v>0</v>
      </c>
      <c r="M1574" s="145">
        <f t="shared" si="240"/>
        <v>0</v>
      </c>
      <c r="N1574">
        <f t="shared" si="242"/>
        <v>0</v>
      </c>
      <c r="O1574">
        <f t="shared" si="243"/>
        <v>0</v>
      </c>
    </row>
    <row r="1575" spans="1:15" x14ac:dyDescent="0.2">
      <c r="A1575" s="144" t="s">
        <v>53</v>
      </c>
      <c r="B1575" s="144" t="s">
        <v>130</v>
      </c>
      <c r="C1575" s="144" t="s">
        <v>53</v>
      </c>
      <c r="D1575" s="144" t="s">
        <v>1637</v>
      </c>
      <c r="E1575" s="144">
        <v>325</v>
      </c>
      <c r="F1575" s="144">
        <v>0</v>
      </c>
      <c r="G1575" s="145">
        <f t="shared" si="246"/>
        <v>0</v>
      </c>
      <c r="H1575" s="144">
        <v>0</v>
      </c>
      <c r="I1575" s="144">
        <v>0</v>
      </c>
      <c r="J1575" s="145">
        <v>0</v>
      </c>
      <c r="K1575" s="144">
        <f t="shared" si="241"/>
        <v>325</v>
      </c>
      <c r="L1575" s="144">
        <f t="shared" si="241"/>
        <v>0</v>
      </c>
      <c r="M1575" s="145">
        <f t="shared" si="240"/>
        <v>0</v>
      </c>
      <c r="N1575">
        <f t="shared" si="242"/>
        <v>0</v>
      </c>
      <c r="O1575">
        <f t="shared" si="243"/>
        <v>0</v>
      </c>
    </row>
    <row r="1576" spans="1:15" x14ac:dyDescent="0.2">
      <c r="A1576" s="144" t="s">
        <v>53</v>
      </c>
      <c r="B1576" s="144" t="s">
        <v>130</v>
      </c>
      <c r="C1576" s="144" t="s">
        <v>53</v>
      </c>
      <c r="D1576" s="144" t="s">
        <v>1638</v>
      </c>
      <c r="E1576" s="144">
        <v>0</v>
      </c>
      <c r="F1576" s="144">
        <v>0</v>
      </c>
      <c r="G1576" s="145">
        <v>0</v>
      </c>
      <c r="H1576" s="144">
        <v>196</v>
      </c>
      <c r="I1576" s="144">
        <v>0</v>
      </c>
      <c r="J1576" s="145">
        <f t="shared" ref="J1576:J1600" si="247">I1576/H1576</f>
        <v>0</v>
      </c>
      <c r="K1576" s="144">
        <f t="shared" si="241"/>
        <v>196</v>
      </c>
      <c r="L1576" s="144">
        <f t="shared" si="241"/>
        <v>0</v>
      </c>
      <c r="M1576" s="145">
        <f t="shared" si="240"/>
        <v>0</v>
      </c>
      <c r="N1576">
        <f t="shared" si="242"/>
        <v>0</v>
      </c>
      <c r="O1576">
        <f t="shared" si="243"/>
        <v>0</v>
      </c>
    </row>
    <row r="1577" spans="1:15" x14ac:dyDescent="0.2">
      <c r="A1577" s="144" t="s">
        <v>59</v>
      </c>
      <c r="B1577" s="144" t="s">
        <v>130</v>
      </c>
      <c r="C1577" s="144" t="s">
        <v>360</v>
      </c>
      <c r="D1577" s="144" t="s">
        <v>1639</v>
      </c>
      <c r="E1577" s="144">
        <v>239</v>
      </c>
      <c r="F1577" s="144">
        <v>0</v>
      </c>
      <c r="G1577" s="145">
        <f t="shared" ref="G1577:G1600" si="248">F1577/E1577</f>
        <v>0</v>
      </c>
      <c r="H1577" s="144">
        <v>109</v>
      </c>
      <c r="I1577" s="144">
        <v>0</v>
      </c>
      <c r="J1577" s="145">
        <f t="shared" si="247"/>
        <v>0</v>
      </c>
      <c r="K1577" s="144">
        <f t="shared" si="241"/>
        <v>348</v>
      </c>
      <c r="L1577" s="144">
        <f t="shared" si="241"/>
        <v>0</v>
      </c>
      <c r="M1577" s="145">
        <f t="shared" si="240"/>
        <v>0</v>
      </c>
      <c r="N1577">
        <f t="shared" si="242"/>
        <v>0</v>
      </c>
      <c r="O1577">
        <f t="shared" si="243"/>
        <v>0</v>
      </c>
    </row>
    <row r="1578" spans="1:15" x14ac:dyDescent="0.2">
      <c r="A1578" s="144" t="s">
        <v>59</v>
      </c>
      <c r="B1578" s="144" t="s">
        <v>130</v>
      </c>
      <c r="C1578" s="144" t="s">
        <v>360</v>
      </c>
      <c r="D1578" s="144" t="s">
        <v>1640</v>
      </c>
      <c r="E1578" s="144">
        <v>359</v>
      </c>
      <c r="F1578" s="144">
        <v>0</v>
      </c>
      <c r="G1578" s="145">
        <f t="shared" si="248"/>
        <v>0</v>
      </c>
      <c r="H1578" s="144">
        <v>81</v>
      </c>
      <c r="I1578" s="144">
        <v>0</v>
      </c>
      <c r="J1578" s="145">
        <f t="shared" si="247"/>
        <v>0</v>
      </c>
      <c r="K1578" s="144">
        <f t="shared" si="241"/>
        <v>440</v>
      </c>
      <c r="L1578" s="144">
        <f t="shared" si="241"/>
        <v>0</v>
      </c>
      <c r="M1578" s="145">
        <f t="shared" si="240"/>
        <v>0</v>
      </c>
      <c r="N1578">
        <f t="shared" si="242"/>
        <v>0</v>
      </c>
      <c r="O1578">
        <f t="shared" si="243"/>
        <v>0</v>
      </c>
    </row>
    <row r="1579" spans="1:15" x14ac:dyDescent="0.2">
      <c r="A1579" s="144" t="s">
        <v>59</v>
      </c>
      <c r="B1579" s="144" t="s">
        <v>130</v>
      </c>
      <c r="C1579" s="144" t="s">
        <v>360</v>
      </c>
      <c r="D1579" s="144" t="s">
        <v>1641</v>
      </c>
      <c r="E1579" s="144">
        <v>300</v>
      </c>
      <c r="F1579" s="144">
        <v>0</v>
      </c>
      <c r="G1579" s="145">
        <f t="shared" si="248"/>
        <v>0</v>
      </c>
      <c r="H1579" s="144">
        <v>130</v>
      </c>
      <c r="I1579" s="144">
        <v>0</v>
      </c>
      <c r="J1579" s="145">
        <f t="shared" si="247"/>
        <v>0</v>
      </c>
      <c r="K1579" s="144">
        <f t="shared" si="241"/>
        <v>430</v>
      </c>
      <c r="L1579" s="144">
        <f t="shared" si="241"/>
        <v>0</v>
      </c>
      <c r="M1579" s="145">
        <f t="shared" si="240"/>
        <v>0</v>
      </c>
      <c r="N1579">
        <f t="shared" si="242"/>
        <v>0</v>
      </c>
      <c r="O1579">
        <f t="shared" si="243"/>
        <v>0</v>
      </c>
    </row>
    <row r="1580" spans="1:15" x14ac:dyDescent="0.2">
      <c r="A1580" s="144" t="s">
        <v>59</v>
      </c>
      <c r="B1580" s="144" t="s">
        <v>130</v>
      </c>
      <c r="C1580" s="144" t="s">
        <v>360</v>
      </c>
      <c r="D1580" s="144" t="s">
        <v>1642</v>
      </c>
      <c r="E1580" s="144">
        <v>457</v>
      </c>
      <c r="F1580" s="144">
        <v>0</v>
      </c>
      <c r="G1580" s="145">
        <f t="shared" si="248"/>
        <v>0</v>
      </c>
      <c r="H1580" s="144">
        <v>270</v>
      </c>
      <c r="I1580" s="144">
        <v>0</v>
      </c>
      <c r="J1580" s="145">
        <f t="shared" si="247"/>
        <v>0</v>
      </c>
      <c r="K1580" s="144">
        <f t="shared" si="241"/>
        <v>727</v>
      </c>
      <c r="L1580" s="144">
        <f t="shared" si="241"/>
        <v>0</v>
      </c>
      <c r="M1580" s="145">
        <f t="shared" si="240"/>
        <v>0</v>
      </c>
      <c r="N1580">
        <f t="shared" si="242"/>
        <v>0</v>
      </c>
      <c r="O1580">
        <f t="shared" si="243"/>
        <v>0</v>
      </c>
    </row>
    <row r="1581" spans="1:15" x14ac:dyDescent="0.2">
      <c r="A1581" s="144" t="s">
        <v>59</v>
      </c>
      <c r="B1581" s="144" t="s">
        <v>130</v>
      </c>
      <c r="C1581" s="144" t="s">
        <v>360</v>
      </c>
      <c r="D1581" s="144" t="s">
        <v>1643</v>
      </c>
      <c r="E1581" s="144">
        <v>140</v>
      </c>
      <c r="F1581" s="144">
        <v>0</v>
      </c>
      <c r="G1581" s="145">
        <f t="shared" si="248"/>
        <v>0</v>
      </c>
      <c r="H1581" s="144">
        <v>30</v>
      </c>
      <c r="I1581" s="144">
        <v>0</v>
      </c>
      <c r="J1581" s="145">
        <f t="shared" si="247"/>
        <v>0</v>
      </c>
      <c r="K1581" s="144">
        <f t="shared" si="241"/>
        <v>170</v>
      </c>
      <c r="L1581" s="144">
        <f t="shared" si="241"/>
        <v>0</v>
      </c>
      <c r="M1581" s="145">
        <f t="shared" si="240"/>
        <v>0</v>
      </c>
      <c r="N1581">
        <f t="shared" si="242"/>
        <v>0</v>
      </c>
      <c r="O1581">
        <f t="shared" si="243"/>
        <v>0</v>
      </c>
    </row>
    <row r="1582" spans="1:15" x14ac:dyDescent="0.2">
      <c r="A1582" s="144" t="s">
        <v>59</v>
      </c>
      <c r="B1582" s="144" t="s">
        <v>130</v>
      </c>
      <c r="C1582" s="144" t="s">
        <v>59</v>
      </c>
      <c r="D1582" s="144" t="s">
        <v>1644</v>
      </c>
      <c r="E1582" s="144">
        <v>228</v>
      </c>
      <c r="F1582" s="144">
        <v>0</v>
      </c>
      <c r="G1582" s="145">
        <f t="shared" si="248"/>
        <v>0</v>
      </c>
      <c r="H1582" s="144">
        <v>34</v>
      </c>
      <c r="I1582" s="144">
        <v>0</v>
      </c>
      <c r="J1582" s="145">
        <f t="shared" si="247"/>
        <v>0</v>
      </c>
      <c r="K1582" s="144">
        <f t="shared" si="241"/>
        <v>262</v>
      </c>
      <c r="L1582" s="144">
        <f t="shared" si="241"/>
        <v>0</v>
      </c>
      <c r="M1582" s="145">
        <f t="shared" si="240"/>
        <v>0</v>
      </c>
      <c r="N1582">
        <f t="shared" si="242"/>
        <v>0</v>
      </c>
      <c r="O1582">
        <f t="shared" si="243"/>
        <v>0</v>
      </c>
    </row>
    <row r="1583" spans="1:15" x14ac:dyDescent="0.2">
      <c r="A1583" s="144" t="s">
        <v>59</v>
      </c>
      <c r="B1583" s="144" t="s">
        <v>130</v>
      </c>
      <c r="C1583" s="144" t="s">
        <v>59</v>
      </c>
      <c r="D1583" s="144" t="s">
        <v>1645</v>
      </c>
      <c r="E1583" s="144">
        <v>146</v>
      </c>
      <c r="F1583" s="144">
        <v>0</v>
      </c>
      <c r="G1583" s="145">
        <f t="shared" si="248"/>
        <v>0</v>
      </c>
      <c r="H1583" s="144">
        <v>29</v>
      </c>
      <c r="I1583" s="144">
        <v>0</v>
      </c>
      <c r="J1583" s="145">
        <f t="shared" si="247"/>
        <v>0</v>
      </c>
      <c r="K1583" s="144">
        <f t="shared" si="241"/>
        <v>175</v>
      </c>
      <c r="L1583" s="144">
        <f t="shared" si="241"/>
        <v>0</v>
      </c>
      <c r="M1583" s="145">
        <f t="shared" si="240"/>
        <v>0</v>
      </c>
      <c r="N1583">
        <f t="shared" si="242"/>
        <v>0</v>
      </c>
      <c r="O1583">
        <f t="shared" si="243"/>
        <v>0</v>
      </c>
    </row>
    <row r="1584" spans="1:15" x14ac:dyDescent="0.2">
      <c r="A1584" s="144" t="s">
        <v>59</v>
      </c>
      <c r="B1584" s="144" t="s">
        <v>130</v>
      </c>
      <c r="C1584" s="144" t="s">
        <v>59</v>
      </c>
      <c r="D1584" s="144" t="s">
        <v>1646</v>
      </c>
      <c r="E1584" s="144">
        <v>171</v>
      </c>
      <c r="F1584" s="144">
        <v>0</v>
      </c>
      <c r="G1584" s="145">
        <f t="shared" si="248"/>
        <v>0</v>
      </c>
      <c r="H1584" s="144">
        <v>35</v>
      </c>
      <c r="I1584" s="144">
        <v>0</v>
      </c>
      <c r="J1584" s="145">
        <f t="shared" si="247"/>
        <v>0</v>
      </c>
      <c r="K1584" s="144">
        <f t="shared" si="241"/>
        <v>206</v>
      </c>
      <c r="L1584" s="144">
        <f t="shared" si="241"/>
        <v>0</v>
      </c>
      <c r="M1584" s="145">
        <f t="shared" si="240"/>
        <v>0</v>
      </c>
      <c r="N1584">
        <f t="shared" si="242"/>
        <v>0</v>
      </c>
      <c r="O1584">
        <f t="shared" si="243"/>
        <v>0</v>
      </c>
    </row>
    <row r="1585" spans="1:15" x14ac:dyDescent="0.2">
      <c r="A1585" s="144" t="s">
        <v>59</v>
      </c>
      <c r="B1585" s="144" t="s">
        <v>130</v>
      </c>
      <c r="C1585" s="144" t="s">
        <v>59</v>
      </c>
      <c r="D1585" s="144" t="s">
        <v>1647</v>
      </c>
      <c r="E1585" s="144">
        <v>334</v>
      </c>
      <c r="F1585" s="144">
        <v>0</v>
      </c>
      <c r="G1585" s="145">
        <f t="shared" si="248"/>
        <v>0</v>
      </c>
      <c r="H1585" s="144">
        <v>129</v>
      </c>
      <c r="I1585" s="144">
        <v>0</v>
      </c>
      <c r="J1585" s="145">
        <f t="shared" si="247"/>
        <v>0</v>
      </c>
      <c r="K1585" s="144">
        <f t="shared" si="241"/>
        <v>463</v>
      </c>
      <c r="L1585" s="144">
        <f t="shared" si="241"/>
        <v>0</v>
      </c>
      <c r="M1585" s="145">
        <f t="shared" si="240"/>
        <v>0</v>
      </c>
      <c r="N1585">
        <f t="shared" si="242"/>
        <v>0</v>
      </c>
      <c r="O1585">
        <f t="shared" si="243"/>
        <v>0</v>
      </c>
    </row>
    <row r="1586" spans="1:15" x14ac:dyDescent="0.2">
      <c r="A1586" s="144" t="s">
        <v>59</v>
      </c>
      <c r="B1586" s="144" t="s">
        <v>130</v>
      </c>
      <c r="C1586" s="144" t="s">
        <v>59</v>
      </c>
      <c r="D1586" s="144" t="s">
        <v>1648</v>
      </c>
      <c r="E1586" s="144">
        <v>251</v>
      </c>
      <c r="F1586" s="144">
        <v>0</v>
      </c>
      <c r="G1586" s="145">
        <f t="shared" si="248"/>
        <v>0</v>
      </c>
      <c r="H1586" s="144">
        <v>52</v>
      </c>
      <c r="I1586" s="144">
        <v>0</v>
      </c>
      <c r="J1586" s="145">
        <f t="shared" si="247"/>
        <v>0</v>
      </c>
      <c r="K1586" s="144">
        <f t="shared" si="241"/>
        <v>303</v>
      </c>
      <c r="L1586" s="144">
        <f t="shared" si="241"/>
        <v>0</v>
      </c>
      <c r="M1586" s="145">
        <f t="shared" si="240"/>
        <v>0</v>
      </c>
      <c r="N1586">
        <f t="shared" si="242"/>
        <v>0</v>
      </c>
      <c r="O1586">
        <f t="shared" si="243"/>
        <v>0</v>
      </c>
    </row>
    <row r="1587" spans="1:15" x14ac:dyDescent="0.2">
      <c r="A1587" s="144" t="s">
        <v>59</v>
      </c>
      <c r="B1587" s="144" t="s">
        <v>130</v>
      </c>
      <c r="C1587" s="144" t="s">
        <v>59</v>
      </c>
      <c r="D1587" s="144" t="s">
        <v>1649</v>
      </c>
      <c r="E1587" s="144">
        <v>374</v>
      </c>
      <c r="F1587" s="144">
        <v>0</v>
      </c>
      <c r="G1587" s="145">
        <f t="shared" si="248"/>
        <v>0</v>
      </c>
      <c r="H1587" s="144">
        <v>131</v>
      </c>
      <c r="I1587" s="144">
        <v>0</v>
      </c>
      <c r="J1587" s="145">
        <f t="shared" si="247"/>
        <v>0</v>
      </c>
      <c r="K1587" s="144">
        <f t="shared" si="241"/>
        <v>505</v>
      </c>
      <c r="L1587" s="144">
        <f t="shared" si="241"/>
        <v>0</v>
      </c>
      <c r="M1587" s="145">
        <f t="shared" si="240"/>
        <v>0</v>
      </c>
      <c r="N1587">
        <f t="shared" si="242"/>
        <v>0</v>
      </c>
      <c r="O1587">
        <f t="shared" si="243"/>
        <v>0</v>
      </c>
    </row>
    <row r="1588" spans="1:15" x14ac:dyDescent="0.2">
      <c r="A1588" s="144" t="s">
        <v>59</v>
      </c>
      <c r="B1588" s="144" t="s">
        <v>130</v>
      </c>
      <c r="C1588" s="144" t="s">
        <v>67</v>
      </c>
      <c r="D1588" s="144" t="s">
        <v>1650</v>
      </c>
      <c r="E1588" s="144">
        <v>779</v>
      </c>
      <c r="F1588" s="144">
        <v>0</v>
      </c>
      <c r="G1588" s="145">
        <f t="shared" si="248"/>
        <v>0</v>
      </c>
      <c r="H1588" s="144">
        <v>364</v>
      </c>
      <c r="I1588" s="144">
        <v>0</v>
      </c>
      <c r="J1588" s="145">
        <f t="shared" si="247"/>
        <v>0</v>
      </c>
      <c r="K1588" s="144">
        <f t="shared" si="241"/>
        <v>1143</v>
      </c>
      <c r="L1588" s="144">
        <f t="shared" si="241"/>
        <v>0</v>
      </c>
      <c r="M1588" s="145">
        <f t="shared" si="240"/>
        <v>0</v>
      </c>
      <c r="N1588">
        <f t="shared" si="242"/>
        <v>0</v>
      </c>
      <c r="O1588">
        <f t="shared" si="243"/>
        <v>0</v>
      </c>
    </row>
    <row r="1589" spans="1:15" x14ac:dyDescent="0.2">
      <c r="A1589" s="144" t="s">
        <v>59</v>
      </c>
      <c r="B1589" s="144" t="s">
        <v>130</v>
      </c>
      <c r="C1589" s="144" t="s">
        <v>44</v>
      </c>
      <c r="D1589" s="144" t="s">
        <v>1651</v>
      </c>
      <c r="E1589" s="144">
        <v>163</v>
      </c>
      <c r="F1589" s="144">
        <v>0</v>
      </c>
      <c r="G1589" s="145">
        <f t="shared" si="248"/>
        <v>0</v>
      </c>
      <c r="H1589" s="144">
        <v>220</v>
      </c>
      <c r="I1589" s="144">
        <v>0</v>
      </c>
      <c r="J1589" s="145">
        <f t="shared" si="247"/>
        <v>0</v>
      </c>
      <c r="K1589" s="144">
        <f t="shared" si="241"/>
        <v>383</v>
      </c>
      <c r="L1589" s="144">
        <f t="shared" si="241"/>
        <v>0</v>
      </c>
      <c r="M1589" s="145">
        <f t="shared" si="240"/>
        <v>0</v>
      </c>
      <c r="N1589">
        <f t="shared" si="242"/>
        <v>0</v>
      </c>
      <c r="O1589">
        <f t="shared" si="243"/>
        <v>0</v>
      </c>
    </row>
    <row r="1590" spans="1:15" x14ac:dyDescent="0.2">
      <c r="A1590" s="144" t="s">
        <v>59</v>
      </c>
      <c r="B1590" s="144" t="s">
        <v>130</v>
      </c>
      <c r="C1590" s="144" t="s">
        <v>44</v>
      </c>
      <c r="D1590" s="144" t="s">
        <v>1652</v>
      </c>
      <c r="E1590" s="144">
        <v>173</v>
      </c>
      <c r="F1590" s="144">
        <v>0</v>
      </c>
      <c r="G1590" s="145">
        <f t="shared" si="248"/>
        <v>0</v>
      </c>
      <c r="H1590" s="144">
        <v>12</v>
      </c>
      <c r="I1590" s="144">
        <v>0</v>
      </c>
      <c r="J1590" s="145">
        <f t="shared" si="247"/>
        <v>0</v>
      </c>
      <c r="K1590" s="144">
        <f t="shared" si="241"/>
        <v>185</v>
      </c>
      <c r="L1590" s="144">
        <f t="shared" si="241"/>
        <v>0</v>
      </c>
      <c r="M1590" s="145">
        <f t="shared" si="240"/>
        <v>0</v>
      </c>
      <c r="N1590">
        <f t="shared" si="242"/>
        <v>0</v>
      </c>
      <c r="O1590">
        <f t="shared" si="243"/>
        <v>0</v>
      </c>
    </row>
    <row r="1591" spans="1:15" x14ac:dyDescent="0.2">
      <c r="A1591" s="144" t="s">
        <v>59</v>
      </c>
      <c r="B1591" s="144" t="s">
        <v>130</v>
      </c>
      <c r="C1591" s="144" t="s">
        <v>44</v>
      </c>
      <c r="D1591" s="144" t="s">
        <v>1653</v>
      </c>
      <c r="E1591" s="144">
        <v>208</v>
      </c>
      <c r="F1591" s="144">
        <v>0</v>
      </c>
      <c r="G1591" s="145">
        <f t="shared" si="248"/>
        <v>0</v>
      </c>
      <c r="H1591" s="144">
        <v>32</v>
      </c>
      <c r="I1591" s="144">
        <v>0</v>
      </c>
      <c r="J1591" s="145">
        <f t="shared" si="247"/>
        <v>0</v>
      </c>
      <c r="K1591" s="144">
        <f t="shared" si="241"/>
        <v>240</v>
      </c>
      <c r="L1591" s="144">
        <f t="shared" si="241"/>
        <v>0</v>
      </c>
      <c r="M1591" s="145">
        <f t="shared" si="240"/>
        <v>0</v>
      </c>
      <c r="N1591">
        <f t="shared" si="242"/>
        <v>0</v>
      </c>
      <c r="O1591">
        <f t="shared" si="243"/>
        <v>0</v>
      </c>
    </row>
    <row r="1592" spans="1:15" x14ac:dyDescent="0.2">
      <c r="A1592" s="144" t="s">
        <v>59</v>
      </c>
      <c r="B1592" s="144" t="s">
        <v>130</v>
      </c>
      <c r="C1592" s="144" t="s">
        <v>44</v>
      </c>
      <c r="D1592" s="144" t="s">
        <v>1654</v>
      </c>
      <c r="E1592" s="144">
        <v>132</v>
      </c>
      <c r="F1592" s="144">
        <v>0</v>
      </c>
      <c r="G1592" s="145">
        <f t="shared" si="248"/>
        <v>0</v>
      </c>
      <c r="H1592" s="144">
        <v>42</v>
      </c>
      <c r="I1592" s="144">
        <v>0</v>
      </c>
      <c r="J1592" s="145">
        <f t="shared" si="247"/>
        <v>0</v>
      </c>
      <c r="K1592" s="144">
        <f t="shared" si="241"/>
        <v>174</v>
      </c>
      <c r="L1592" s="144">
        <f t="shared" si="241"/>
        <v>0</v>
      </c>
      <c r="M1592" s="145">
        <f t="shared" si="240"/>
        <v>0</v>
      </c>
      <c r="N1592">
        <f t="shared" si="242"/>
        <v>0</v>
      </c>
      <c r="O1592">
        <f t="shared" si="243"/>
        <v>0</v>
      </c>
    </row>
    <row r="1593" spans="1:15" x14ac:dyDescent="0.2">
      <c r="A1593" s="144" t="s">
        <v>59</v>
      </c>
      <c r="B1593" s="144" t="s">
        <v>130</v>
      </c>
      <c r="C1593" s="144" t="s">
        <v>44</v>
      </c>
      <c r="D1593" s="144" t="s">
        <v>1655</v>
      </c>
      <c r="E1593" s="144">
        <v>146</v>
      </c>
      <c r="F1593" s="144">
        <v>0</v>
      </c>
      <c r="G1593" s="145">
        <f t="shared" si="248"/>
        <v>0</v>
      </c>
      <c r="H1593" s="144">
        <v>23</v>
      </c>
      <c r="I1593" s="144">
        <v>0</v>
      </c>
      <c r="J1593" s="145">
        <f t="shared" si="247"/>
        <v>0</v>
      </c>
      <c r="K1593" s="144">
        <f t="shared" si="241"/>
        <v>169</v>
      </c>
      <c r="L1593" s="144">
        <f t="shared" si="241"/>
        <v>0</v>
      </c>
      <c r="M1593" s="145">
        <f t="shared" si="240"/>
        <v>0</v>
      </c>
      <c r="N1593">
        <f t="shared" si="242"/>
        <v>0</v>
      </c>
      <c r="O1593">
        <f t="shared" si="243"/>
        <v>0</v>
      </c>
    </row>
    <row r="1594" spans="1:15" x14ac:dyDescent="0.2">
      <c r="A1594" s="144" t="s">
        <v>59</v>
      </c>
      <c r="B1594" s="144" t="s">
        <v>130</v>
      </c>
      <c r="C1594" s="144" t="s">
        <v>44</v>
      </c>
      <c r="D1594" s="144" t="s">
        <v>1656</v>
      </c>
      <c r="E1594" s="144">
        <v>163</v>
      </c>
      <c r="F1594" s="144">
        <v>0</v>
      </c>
      <c r="G1594" s="145">
        <f t="shared" si="248"/>
        <v>0</v>
      </c>
      <c r="H1594" s="144">
        <v>23</v>
      </c>
      <c r="I1594" s="144">
        <v>0</v>
      </c>
      <c r="J1594" s="145">
        <f t="shared" si="247"/>
        <v>0</v>
      </c>
      <c r="K1594" s="144">
        <f t="shared" si="241"/>
        <v>186</v>
      </c>
      <c r="L1594" s="144">
        <f t="shared" si="241"/>
        <v>0</v>
      </c>
      <c r="M1594" s="145">
        <f t="shared" si="240"/>
        <v>0</v>
      </c>
      <c r="N1594">
        <f t="shared" si="242"/>
        <v>0</v>
      </c>
      <c r="O1594">
        <f t="shared" si="243"/>
        <v>0</v>
      </c>
    </row>
    <row r="1595" spans="1:15" x14ac:dyDescent="0.2">
      <c r="A1595" s="144" t="s">
        <v>59</v>
      </c>
      <c r="B1595" s="144" t="s">
        <v>130</v>
      </c>
      <c r="C1595" s="144" t="s">
        <v>44</v>
      </c>
      <c r="D1595" s="144" t="s">
        <v>1657</v>
      </c>
      <c r="E1595" s="144">
        <v>177</v>
      </c>
      <c r="F1595" s="144">
        <v>0</v>
      </c>
      <c r="G1595" s="145">
        <f t="shared" si="248"/>
        <v>0</v>
      </c>
      <c r="H1595" s="144">
        <v>211</v>
      </c>
      <c r="I1595" s="144">
        <v>0</v>
      </c>
      <c r="J1595" s="145">
        <f t="shared" si="247"/>
        <v>0</v>
      </c>
      <c r="K1595" s="144">
        <f t="shared" si="241"/>
        <v>388</v>
      </c>
      <c r="L1595" s="144">
        <f t="shared" si="241"/>
        <v>0</v>
      </c>
      <c r="M1595" s="145">
        <f t="shared" si="240"/>
        <v>0</v>
      </c>
      <c r="N1595">
        <f t="shared" si="242"/>
        <v>0</v>
      </c>
      <c r="O1595">
        <f t="shared" si="243"/>
        <v>0</v>
      </c>
    </row>
    <row r="1596" spans="1:15" x14ac:dyDescent="0.2">
      <c r="A1596" s="144" t="s">
        <v>59</v>
      </c>
      <c r="B1596" s="144" t="s">
        <v>130</v>
      </c>
      <c r="C1596" s="144" t="s">
        <v>44</v>
      </c>
      <c r="D1596" s="144" t="s">
        <v>1658</v>
      </c>
      <c r="E1596" s="144">
        <v>115</v>
      </c>
      <c r="F1596" s="144">
        <v>0</v>
      </c>
      <c r="G1596" s="145">
        <f t="shared" si="248"/>
        <v>0</v>
      </c>
      <c r="H1596" s="144">
        <v>14</v>
      </c>
      <c r="I1596" s="144">
        <v>0</v>
      </c>
      <c r="J1596" s="145">
        <f t="shared" si="247"/>
        <v>0</v>
      </c>
      <c r="K1596" s="144">
        <f t="shared" si="241"/>
        <v>129</v>
      </c>
      <c r="L1596" s="144">
        <f t="shared" si="241"/>
        <v>0</v>
      </c>
      <c r="M1596" s="145">
        <f t="shared" si="240"/>
        <v>0</v>
      </c>
      <c r="N1596">
        <f t="shared" si="242"/>
        <v>0</v>
      </c>
      <c r="O1596">
        <f t="shared" si="243"/>
        <v>0</v>
      </c>
    </row>
    <row r="1597" spans="1:15" x14ac:dyDescent="0.2">
      <c r="A1597" s="144" t="s">
        <v>59</v>
      </c>
      <c r="B1597" s="144" t="s">
        <v>130</v>
      </c>
      <c r="C1597" s="144" t="s">
        <v>44</v>
      </c>
      <c r="D1597" s="144" t="s">
        <v>1659</v>
      </c>
      <c r="E1597" s="144">
        <v>55</v>
      </c>
      <c r="F1597" s="144">
        <v>0</v>
      </c>
      <c r="G1597" s="145">
        <f t="shared" si="248"/>
        <v>0</v>
      </c>
      <c r="H1597" s="144">
        <v>3</v>
      </c>
      <c r="I1597" s="144">
        <v>0</v>
      </c>
      <c r="J1597" s="145">
        <f t="shared" si="247"/>
        <v>0</v>
      </c>
      <c r="K1597" s="144">
        <f t="shared" si="241"/>
        <v>58</v>
      </c>
      <c r="L1597" s="144">
        <f t="shared" si="241"/>
        <v>0</v>
      </c>
      <c r="M1597" s="145">
        <f t="shared" si="240"/>
        <v>0</v>
      </c>
      <c r="N1597">
        <f t="shared" si="242"/>
        <v>0</v>
      </c>
      <c r="O1597">
        <f t="shared" si="243"/>
        <v>0</v>
      </c>
    </row>
    <row r="1598" spans="1:15" x14ac:dyDescent="0.2">
      <c r="A1598" s="144" t="s">
        <v>59</v>
      </c>
      <c r="B1598" s="144" t="s">
        <v>130</v>
      </c>
      <c r="C1598" s="144" t="s">
        <v>44</v>
      </c>
      <c r="D1598" s="144" t="s">
        <v>1660</v>
      </c>
      <c r="E1598" s="144">
        <v>265</v>
      </c>
      <c r="F1598" s="144">
        <v>0</v>
      </c>
      <c r="G1598" s="145">
        <f t="shared" si="248"/>
        <v>0</v>
      </c>
      <c r="H1598" s="144">
        <v>48</v>
      </c>
      <c r="I1598" s="144">
        <v>0</v>
      </c>
      <c r="J1598" s="145">
        <f t="shared" si="247"/>
        <v>0</v>
      </c>
      <c r="K1598" s="144">
        <f t="shared" si="241"/>
        <v>313</v>
      </c>
      <c r="L1598" s="144">
        <f t="shared" si="241"/>
        <v>0</v>
      </c>
      <c r="M1598" s="145">
        <f t="shared" si="240"/>
        <v>0</v>
      </c>
      <c r="N1598">
        <f t="shared" si="242"/>
        <v>0</v>
      </c>
      <c r="O1598">
        <f t="shared" si="243"/>
        <v>0</v>
      </c>
    </row>
    <row r="1599" spans="1:15" x14ac:dyDescent="0.2">
      <c r="A1599" s="144" t="s">
        <v>59</v>
      </c>
      <c r="B1599" s="144" t="s">
        <v>130</v>
      </c>
      <c r="C1599" s="144" t="s">
        <v>44</v>
      </c>
      <c r="D1599" s="144" t="s">
        <v>1661</v>
      </c>
      <c r="E1599" s="144">
        <v>505</v>
      </c>
      <c r="F1599" s="144">
        <v>0</v>
      </c>
      <c r="G1599" s="145">
        <f t="shared" si="248"/>
        <v>0</v>
      </c>
      <c r="H1599" s="144">
        <v>401</v>
      </c>
      <c r="I1599" s="144">
        <v>0</v>
      </c>
      <c r="J1599" s="145">
        <f t="shared" si="247"/>
        <v>0</v>
      </c>
      <c r="K1599" s="144">
        <f t="shared" si="241"/>
        <v>906</v>
      </c>
      <c r="L1599" s="144">
        <f t="shared" si="241"/>
        <v>0</v>
      </c>
      <c r="M1599" s="145">
        <f t="shared" si="240"/>
        <v>0</v>
      </c>
      <c r="N1599">
        <f t="shared" si="242"/>
        <v>0</v>
      </c>
      <c r="O1599">
        <f t="shared" si="243"/>
        <v>0</v>
      </c>
    </row>
    <row r="1600" spans="1:15" x14ac:dyDescent="0.2">
      <c r="A1600" s="144" t="s">
        <v>59</v>
      </c>
      <c r="B1600" s="144" t="s">
        <v>130</v>
      </c>
      <c r="C1600" s="144" t="s">
        <v>44</v>
      </c>
      <c r="D1600" s="144" t="s">
        <v>1662</v>
      </c>
      <c r="E1600" s="144">
        <v>178</v>
      </c>
      <c r="F1600" s="144">
        <v>0</v>
      </c>
      <c r="G1600" s="145">
        <f t="shared" si="248"/>
        <v>0</v>
      </c>
      <c r="H1600" s="144">
        <v>28</v>
      </c>
      <c r="I1600" s="144">
        <v>0</v>
      </c>
      <c r="J1600" s="145">
        <f t="shared" si="247"/>
        <v>0</v>
      </c>
      <c r="K1600" s="144">
        <f t="shared" si="241"/>
        <v>206</v>
      </c>
      <c r="L1600" s="144">
        <f t="shared" si="241"/>
        <v>0</v>
      </c>
      <c r="M1600" s="145">
        <f t="shared" si="240"/>
        <v>0</v>
      </c>
      <c r="N1600">
        <f t="shared" si="242"/>
        <v>0</v>
      </c>
      <c r="O1600">
        <f t="shared" si="243"/>
        <v>0</v>
      </c>
    </row>
    <row r="1603" spans="1:12" x14ac:dyDescent="0.2">
      <c r="A1603" t="s">
        <v>1664</v>
      </c>
      <c r="E1603">
        <f>SUM(E2:E1600)</f>
        <v>1276415</v>
      </c>
      <c r="H1603">
        <f>SUM(H2:H1600)</f>
        <v>544295</v>
      </c>
      <c r="K1603">
        <f>E1603+H1603</f>
        <v>1820710</v>
      </c>
    </row>
    <row r="1604" spans="1:12" x14ac:dyDescent="0.2">
      <c r="A1604" t="s">
        <v>1665</v>
      </c>
      <c r="K1604" s="146">
        <f>K1603-SUMMARY!V87</f>
        <v>0</v>
      </c>
      <c r="L1604" t="s">
        <v>1663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5571-9682-1B42-9C35-9996A6F5CA65}">
  <dimension ref="A1:Q22"/>
  <sheetViews>
    <sheetView workbookViewId="0">
      <selection activeCell="H26" sqref="H26"/>
    </sheetView>
  </sheetViews>
  <sheetFormatPr baseColWidth="10" defaultColWidth="8.83203125" defaultRowHeight="15" x14ac:dyDescent="0.2"/>
  <cols>
    <col min="2" max="2" width="15.33203125" bestFit="1" customWidth="1"/>
    <col min="3" max="4" width="16" bestFit="1" customWidth="1"/>
    <col min="7" max="7" width="9.1640625" customWidth="1"/>
  </cols>
  <sheetData>
    <row r="1" spans="1:17" ht="24" x14ac:dyDescent="0.3">
      <c r="A1" s="181" t="s">
        <v>1668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7" ht="16" x14ac:dyDescent="0.2">
      <c r="A2" s="182" t="s">
        <v>1669</v>
      </c>
      <c r="B2" s="182" t="s">
        <v>1670</v>
      </c>
      <c r="C2" s="182" t="s">
        <v>0</v>
      </c>
      <c r="D2" s="182" t="s">
        <v>1671</v>
      </c>
      <c r="E2" s="183">
        <v>44141</v>
      </c>
      <c r="F2" s="184"/>
      <c r="G2" s="184"/>
      <c r="H2" s="183">
        <v>44142</v>
      </c>
      <c r="I2" s="184"/>
      <c r="J2" s="184"/>
      <c r="K2" s="183">
        <v>44143</v>
      </c>
      <c r="L2" s="184"/>
      <c r="M2" s="184"/>
      <c r="N2" s="184" t="s">
        <v>1672</v>
      </c>
      <c r="O2" s="184"/>
      <c r="P2" s="184"/>
    </row>
    <row r="3" spans="1:17" ht="16" x14ac:dyDescent="0.2">
      <c r="A3" s="182"/>
      <c r="B3" s="182"/>
      <c r="C3" s="182"/>
      <c r="D3" s="182"/>
      <c r="E3" s="139" t="s">
        <v>122</v>
      </c>
      <c r="F3" s="139" t="s">
        <v>123</v>
      </c>
      <c r="G3" s="139" t="s">
        <v>1673</v>
      </c>
      <c r="H3" s="139" t="s">
        <v>122</v>
      </c>
      <c r="I3" s="139" t="s">
        <v>123</v>
      </c>
      <c r="J3" s="139" t="s">
        <v>1673</v>
      </c>
      <c r="K3" s="139" t="s">
        <v>122</v>
      </c>
      <c r="L3" s="139" t="s">
        <v>123</v>
      </c>
      <c r="M3" s="139" t="s">
        <v>1673</v>
      </c>
      <c r="N3" s="139" t="s">
        <v>122</v>
      </c>
      <c r="O3" s="139" t="s">
        <v>123</v>
      </c>
      <c r="P3" s="139" t="s">
        <v>1673</v>
      </c>
    </row>
    <row r="4" spans="1:17" x14ac:dyDescent="0.2">
      <c r="A4" s="144" t="s">
        <v>36</v>
      </c>
      <c r="B4" s="144" t="s">
        <v>214</v>
      </c>
      <c r="C4" s="144" t="s">
        <v>5</v>
      </c>
      <c r="D4" s="144" t="s">
        <v>5</v>
      </c>
      <c r="E4" s="144"/>
      <c r="F4" s="144"/>
      <c r="G4" s="144"/>
      <c r="H4" s="144">
        <v>3269</v>
      </c>
      <c r="I4" s="144">
        <v>12</v>
      </c>
      <c r="J4" s="145">
        <f t="shared" ref="J4:J15" si="0">I4/H4</f>
        <v>3.6708473539308656E-3</v>
      </c>
      <c r="K4" s="144">
        <v>0</v>
      </c>
      <c r="L4" s="144">
        <v>0</v>
      </c>
      <c r="M4" s="145">
        <v>0</v>
      </c>
      <c r="N4" s="144">
        <f t="shared" ref="N4:O17" si="1">H4+K4</f>
        <v>3269</v>
      </c>
      <c r="O4" s="144">
        <f t="shared" si="1"/>
        <v>12</v>
      </c>
      <c r="P4" s="145">
        <f t="shared" ref="P4:P17" si="2">O4/N4</f>
        <v>3.6708473539308656E-3</v>
      </c>
    </row>
    <row r="5" spans="1:17" x14ac:dyDescent="0.2">
      <c r="A5" s="144" t="s">
        <v>36</v>
      </c>
      <c r="B5" s="144" t="s">
        <v>214</v>
      </c>
      <c r="C5" s="144" t="s">
        <v>18</v>
      </c>
      <c r="D5" s="144" t="s">
        <v>18</v>
      </c>
      <c r="E5" s="144"/>
      <c r="F5" s="144"/>
      <c r="G5" s="144"/>
      <c r="H5" s="144">
        <v>1330</v>
      </c>
      <c r="I5" s="144">
        <v>11</v>
      </c>
      <c r="J5" s="145">
        <f t="shared" si="0"/>
        <v>8.2706766917293225E-3</v>
      </c>
      <c r="K5" s="144">
        <v>601</v>
      </c>
      <c r="L5" s="144">
        <v>0</v>
      </c>
      <c r="M5" s="145">
        <f>L5/K5</f>
        <v>0</v>
      </c>
      <c r="N5" s="144">
        <f t="shared" si="1"/>
        <v>1931</v>
      </c>
      <c r="O5" s="144">
        <f t="shared" si="1"/>
        <v>11</v>
      </c>
      <c r="P5" s="145">
        <f t="shared" si="2"/>
        <v>5.6965302951838426E-3</v>
      </c>
    </row>
    <row r="6" spans="1:17" x14ac:dyDescent="0.2">
      <c r="A6" s="144" t="s">
        <v>36</v>
      </c>
      <c r="B6" s="144" t="s">
        <v>214</v>
      </c>
      <c r="C6" s="144" t="s">
        <v>21</v>
      </c>
      <c r="D6" s="144" t="s">
        <v>1674</v>
      </c>
      <c r="E6" s="144"/>
      <c r="F6" s="144"/>
      <c r="G6" s="144"/>
      <c r="H6" s="144">
        <v>928</v>
      </c>
      <c r="I6" s="144">
        <v>3</v>
      </c>
      <c r="J6" s="145">
        <f t="shared" si="0"/>
        <v>3.2327586206896551E-3</v>
      </c>
      <c r="K6" s="144">
        <v>0</v>
      </c>
      <c r="L6" s="144">
        <v>0</v>
      </c>
      <c r="M6" s="145">
        <v>0</v>
      </c>
      <c r="N6" s="144">
        <f t="shared" si="1"/>
        <v>928</v>
      </c>
      <c r="O6" s="144">
        <f t="shared" si="1"/>
        <v>3</v>
      </c>
      <c r="P6" s="145">
        <f t="shared" si="2"/>
        <v>3.2327586206896551E-3</v>
      </c>
    </row>
    <row r="7" spans="1:17" x14ac:dyDescent="0.2">
      <c r="A7" s="144" t="s">
        <v>36</v>
      </c>
      <c r="B7" s="144" t="s">
        <v>214</v>
      </c>
      <c r="C7" s="144" t="s">
        <v>21</v>
      </c>
      <c r="D7" s="144" t="s">
        <v>21</v>
      </c>
      <c r="E7" s="144"/>
      <c r="F7" s="144"/>
      <c r="G7" s="144"/>
      <c r="H7" s="144">
        <v>969</v>
      </c>
      <c r="I7" s="144">
        <v>7</v>
      </c>
      <c r="J7" s="145">
        <f t="shared" si="0"/>
        <v>7.2239422084623322E-3</v>
      </c>
      <c r="K7" s="144">
        <v>1836</v>
      </c>
      <c r="L7" s="144">
        <v>12</v>
      </c>
      <c r="M7" s="145">
        <f>L7/K7</f>
        <v>6.5359477124183009E-3</v>
      </c>
      <c r="N7" s="144">
        <f t="shared" si="1"/>
        <v>2805</v>
      </c>
      <c r="O7" s="144">
        <f t="shared" si="1"/>
        <v>19</v>
      </c>
      <c r="P7" s="145">
        <f t="shared" si="2"/>
        <v>6.773618538324421E-3</v>
      </c>
    </row>
    <row r="8" spans="1:17" x14ac:dyDescent="0.2">
      <c r="A8" s="144" t="s">
        <v>36</v>
      </c>
      <c r="B8" s="144" t="s">
        <v>214</v>
      </c>
      <c r="C8" s="144" t="s">
        <v>21</v>
      </c>
      <c r="D8" s="144" t="s">
        <v>1675</v>
      </c>
      <c r="E8" s="144"/>
      <c r="F8" s="144"/>
      <c r="G8" s="144"/>
      <c r="H8" s="144">
        <v>1185</v>
      </c>
      <c r="I8" s="144">
        <v>2</v>
      </c>
      <c r="J8" s="145">
        <f t="shared" si="0"/>
        <v>1.6877637130801688E-3</v>
      </c>
      <c r="K8" s="144">
        <v>0</v>
      </c>
      <c r="L8" s="144">
        <v>0</v>
      </c>
      <c r="M8" s="145">
        <v>0</v>
      </c>
      <c r="N8" s="144">
        <f t="shared" si="1"/>
        <v>1185</v>
      </c>
      <c r="O8" s="144">
        <f t="shared" si="1"/>
        <v>2</v>
      </c>
      <c r="P8" s="145">
        <f t="shared" si="2"/>
        <v>1.6877637130801688E-3</v>
      </c>
      <c r="Q8" s="147"/>
    </row>
    <row r="9" spans="1:17" x14ac:dyDescent="0.2">
      <c r="A9" s="144" t="s">
        <v>6</v>
      </c>
      <c r="B9" s="144" t="s">
        <v>214</v>
      </c>
      <c r="C9" s="144" t="s">
        <v>25</v>
      </c>
      <c r="D9" s="144" t="s">
        <v>25</v>
      </c>
      <c r="E9" s="144"/>
      <c r="F9" s="144"/>
      <c r="G9" s="144"/>
      <c r="H9" s="144">
        <v>553</v>
      </c>
      <c r="I9" s="144">
        <v>4</v>
      </c>
      <c r="J9" s="145">
        <f t="shared" si="0"/>
        <v>7.2332730560578659E-3</v>
      </c>
      <c r="K9" s="144">
        <v>677</v>
      </c>
      <c r="L9" s="144">
        <v>2</v>
      </c>
      <c r="M9" s="145">
        <f>L9/K9</f>
        <v>2.9542097488921715E-3</v>
      </c>
      <c r="N9" s="144">
        <f t="shared" si="1"/>
        <v>1230</v>
      </c>
      <c r="O9" s="144">
        <f t="shared" si="1"/>
        <v>6</v>
      </c>
      <c r="P9" s="145">
        <f t="shared" si="2"/>
        <v>4.8780487804878049E-3</v>
      </c>
      <c r="Q9" s="147"/>
    </row>
    <row r="10" spans="1:17" x14ac:dyDescent="0.2">
      <c r="A10" s="144" t="s">
        <v>6</v>
      </c>
      <c r="B10" s="144" t="s">
        <v>214</v>
      </c>
      <c r="C10" s="144" t="s">
        <v>4</v>
      </c>
      <c r="D10" s="144" t="s">
        <v>1676</v>
      </c>
      <c r="E10" s="144"/>
      <c r="F10" s="144"/>
      <c r="G10" s="144"/>
      <c r="H10" s="144">
        <v>412</v>
      </c>
      <c r="I10" s="144">
        <v>1</v>
      </c>
      <c r="J10" s="145">
        <f t="shared" si="0"/>
        <v>2.4271844660194173E-3</v>
      </c>
      <c r="K10" s="144">
        <v>0</v>
      </c>
      <c r="L10" s="144">
        <v>0</v>
      </c>
      <c r="M10" s="145">
        <v>0</v>
      </c>
      <c r="N10" s="144">
        <f t="shared" si="1"/>
        <v>412</v>
      </c>
      <c r="O10" s="144">
        <f t="shared" si="1"/>
        <v>1</v>
      </c>
      <c r="P10" s="145">
        <f t="shared" si="2"/>
        <v>2.4271844660194173E-3</v>
      </c>
    </row>
    <row r="11" spans="1:17" x14ac:dyDescent="0.2">
      <c r="A11" s="144" t="s">
        <v>6</v>
      </c>
      <c r="B11" s="144" t="s">
        <v>214</v>
      </c>
      <c r="C11" s="144" t="s">
        <v>4</v>
      </c>
      <c r="D11" s="144" t="s">
        <v>4</v>
      </c>
      <c r="E11" s="144"/>
      <c r="F11" s="144"/>
      <c r="G11" s="144"/>
      <c r="H11" s="144">
        <v>726</v>
      </c>
      <c r="I11" s="144">
        <v>6</v>
      </c>
      <c r="J11" s="145">
        <f t="shared" si="0"/>
        <v>8.2644628099173556E-3</v>
      </c>
      <c r="K11" s="144">
        <v>0</v>
      </c>
      <c r="L11" s="144">
        <v>0</v>
      </c>
      <c r="M11" s="145">
        <v>0</v>
      </c>
      <c r="N11" s="144">
        <f t="shared" si="1"/>
        <v>726</v>
      </c>
      <c r="O11" s="144">
        <f t="shared" si="1"/>
        <v>6</v>
      </c>
      <c r="P11" s="145">
        <f t="shared" si="2"/>
        <v>8.2644628099173556E-3</v>
      </c>
    </row>
    <row r="12" spans="1:17" x14ac:dyDescent="0.2">
      <c r="A12" s="144" t="s">
        <v>6</v>
      </c>
      <c r="B12" s="144" t="s">
        <v>214</v>
      </c>
      <c r="C12" s="144" t="s">
        <v>13</v>
      </c>
      <c r="D12" s="144" t="s">
        <v>13</v>
      </c>
      <c r="E12" s="144"/>
      <c r="F12" s="144"/>
      <c r="G12" s="144"/>
      <c r="H12" s="144">
        <v>1108</v>
      </c>
      <c r="I12" s="144">
        <v>14</v>
      </c>
      <c r="J12" s="145">
        <f t="shared" si="0"/>
        <v>1.263537906137184E-2</v>
      </c>
      <c r="K12" s="144">
        <v>2012</v>
      </c>
      <c r="L12" s="144">
        <v>26</v>
      </c>
      <c r="M12" s="145">
        <f>L12/K12</f>
        <v>1.2922465208747515E-2</v>
      </c>
      <c r="N12" s="144">
        <f t="shared" si="1"/>
        <v>3120</v>
      </c>
      <c r="O12" s="144">
        <f t="shared" si="1"/>
        <v>40</v>
      </c>
      <c r="P12" s="145">
        <f t="shared" si="2"/>
        <v>1.282051282051282E-2</v>
      </c>
    </row>
    <row r="13" spans="1:17" x14ac:dyDescent="0.2">
      <c r="A13" s="144" t="s">
        <v>36</v>
      </c>
      <c r="B13" s="144" t="s">
        <v>214</v>
      </c>
      <c r="C13" s="144" t="s">
        <v>7</v>
      </c>
      <c r="D13" s="144" t="s">
        <v>7</v>
      </c>
      <c r="E13" s="144"/>
      <c r="F13" s="144"/>
      <c r="G13" s="144"/>
      <c r="H13" s="144">
        <v>1027</v>
      </c>
      <c r="I13" s="144">
        <v>5</v>
      </c>
      <c r="J13" s="145">
        <f t="shared" si="0"/>
        <v>4.8685491723466411E-3</v>
      </c>
      <c r="K13" s="144">
        <v>457</v>
      </c>
      <c r="L13" s="144">
        <v>2</v>
      </c>
      <c r="M13" s="145">
        <f>L13/K13</f>
        <v>4.3763676148796497E-3</v>
      </c>
      <c r="N13" s="144">
        <f t="shared" si="1"/>
        <v>1484</v>
      </c>
      <c r="O13" s="144">
        <f t="shared" si="1"/>
        <v>7</v>
      </c>
      <c r="P13" s="145">
        <f t="shared" si="2"/>
        <v>4.7169811320754715E-3</v>
      </c>
    </row>
    <row r="14" spans="1:17" x14ac:dyDescent="0.2">
      <c r="A14" s="144" t="s">
        <v>36</v>
      </c>
      <c r="B14" s="144" t="s">
        <v>214</v>
      </c>
      <c r="C14" s="144" t="s">
        <v>34</v>
      </c>
      <c r="D14" s="144" t="s">
        <v>1677</v>
      </c>
      <c r="E14" s="144"/>
      <c r="F14" s="144"/>
      <c r="G14" s="144"/>
      <c r="H14" s="144">
        <v>1415</v>
      </c>
      <c r="I14" s="144">
        <v>10</v>
      </c>
      <c r="J14" s="145">
        <f t="shared" si="0"/>
        <v>7.0671378091872791E-3</v>
      </c>
      <c r="K14" s="144">
        <v>0</v>
      </c>
      <c r="L14" s="144">
        <v>0</v>
      </c>
      <c r="M14" s="145">
        <v>0</v>
      </c>
      <c r="N14" s="144">
        <f t="shared" si="1"/>
        <v>1415</v>
      </c>
      <c r="O14" s="144">
        <f t="shared" si="1"/>
        <v>10</v>
      </c>
      <c r="P14" s="145">
        <f t="shared" si="2"/>
        <v>7.0671378091872791E-3</v>
      </c>
    </row>
    <row r="15" spans="1:17" x14ac:dyDescent="0.2">
      <c r="A15" s="144" t="s">
        <v>36</v>
      </c>
      <c r="B15" s="144" t="s">
        <v>214</v>
      </c>
      <c r="C15" s="144" t="s">
        <v>12</v>
      </c>
      <c r="D15" s="144" t="s">
        <v>12</v>
      </c>
      <c r="E15" s="144"/>
      <c r="F15" s="144"/>
      <c r="G15" s="144"/>
      <c r="H15" s="144">
        <v>1293</v>
      </c>
      <c r="I15" s="144">
        <v>0</v>
      </c>
      <c r="J15" s="145">
        <f t="shared" si="0"/>
        <v>0</v>
      </c>
      <c r="K15" s="144">
        <v>0</v>
      </c>
      <c r="L15" s="144">
        <v>0</v>
      </c>
      <c r="M15" s="145">
        <v>0</v>
      </c>
      <c r="N15" s="144">
        <f t="shared" si="1"/>
        <v>1293</v>
      </c>
      <c r="O15" s="144">
        <f t="shared" si="1"/>
        <v>0</v>
      </c>
      <c r="P15" s="145">
        <f t="shared" si="2"/>
        <v>0</v>
      </c>
    </row>
    <row r="16" spans="1:17" x14ac:dyDescent="0.2">
      <c r="A16" s="144" t="s">
        <v>82</v>
      </c>
      <c r="B16" s="144" t="s">
        <v>1678</v>
      </c>
      <c r="C16" s="144" t="s">
        <v>14</v>
      </c>
      <c r="D16" s="144" t="s">
        <v>1679</v>
      </c>
      <c r="E16" s="144"/>
      <c r="F16" s="144"/>
      <c r="G16" s="144"/>
      <c r="H16" s="144">
        <v>0</v>
      </c>
      <c r="I16" s="144">
        <v>0</v>
      </c>
      <c r="J16" s="145">
        <v>0</v>
      </c>
      <c r="K16" s="144">
        <v>1037</v>
      </c>
      <c r="L16" s="144">
        <v>8</v>
      </c>
      <c r="M16" s="145">
        <f>L16/K16</f>
        <v>7.7145612343297977E-3</v>
      </c>
      <c r="N16" s="144">
        <f t="shared" si="1"/>
        <v>1037</v>
      </c>
      <c r="O16" s="144">
        <f t="shared" si="1"/>
        <v>8</v>
      </c>
      <c r="P16" s="145">
        <f t="shared" si="2"/>
        <v>7.7145612343297977E-3</v>
      </c>
    </row>
    <row r="17" spans="1:16" x14ac:dyDescent="0.2">
      <c r="A17" s="144" t="s">
        <v>82</v>
      </c>
      <c r="B17" s="144" t="s">
        <v>1678</v>
      </c>
      <c r="C17" s="144" t="s">
        <v>3</v>
      </c>
      <c r="D17" s="144" t="s">
        <v>1680</v>
      </c>
      <c r="E17" s="144"/>
      <c r="F17" s="144"/>
      <c r="G17" s="144"/>
      <c r="H17" s="144">
        <v>1806</v>
      </c>
      <c r="I17" s="144">
        <v>11</v>
      </c>
      <c r="J17" s="145">
        <f>I17/H17</f>
        <v>6.090808416389812E-3</v>
      </c>
      <c r="K17" s="144">
        <v>2818</v>
      </c>
      <c r="L17" s="144">
        <v>15</v>
      </c>
      <c r="M17" s="145">
        <f>L17/K17</f>
        <v>5.3229240596167496E-3</v>
      </c>
      <c r="N17" s="144">
        <f t="shared" si="1"/>
        <v>4624</v>
      </c>
      <c r="O17" s="144">
        <f t="shared" si="1"/>
        <v>26</v>
      </c>
      <c r="P17" s="145">
        <f t="shared" si="2"/>
        <v>5.6228373702422148E-3</v>
      </c>
    </row>
    <row r="18" spans="1:16" x14ac:dyDescent="0.2">
      <c r="A18" s="144" t="s">
        <v>82</v>
      </c>
      <c r="B18" s="144" t="s">
        <v>1678</v>
      </c>
      <c r="C18" s="144" t="s">
        <v>3</v>
      </c>
      <c r="D18" s="144" t="s">
        <v>1681</v>
      </c>
      <c r="E18" s="148">
        <v>367</v>
      </c>
      <c r="F18" s="148">
        <v>0</v>
      </c>
      <c r="G18" s="148">
        <f>F18/E18</f>
        <v>0</v>
      </c>
      <c r="H18" s="144"/>
      <c r="I18" s="144"/>
      <c r="J18" s="145"/>
      <c r="K18" s="144"/>
      <c r="L18" s="144"/>
      <c r="M18" s="145"/>
      <c r="N18" s="144"/>
      <c r="O18" s="144"/>
      <c r="P18" s="145"/>
    </row>
    <row r="19" spans="1:16" x14ac:dyDescent="0.2">
      <c r="A19" s="144" t="s">
        <v>26</v>
      </c>
      <c r="B19" s="144" t="s">
        <v>125</v>
      </c>
      <c r="C19" s="144" t="s">
        <v>1682</v>
      </c>
      <c r="D19" s="144" t="s">
        <v>1682</v>
      </c>
      <c r="E19" s="149"/>
      <c r="F19" s="149"/>
      <c r="G19" s="150"/>
      <c r="H19" s="144">
        <v>2537</v>
      </c>
      <c r="I19" s="144">
        <v>15</v>
      </c>
      <c r="J19" s="145">
        <f>I19/H19</f>
        <v>5.912495072920773E-3</v>
      </c>
      <c r="K19" s="144">
        <v>3536</v>
      </c>
      <c r="L19" s="144">
        <v>18</v>
      </c>
      <c r="M19" s="145">
        <f>L19/K19</f>
        <v>5.0904977375565612E-3</v>
      </c>
      <c r="N19" s="144">
        <f t="shared" ref="N19:O22" si="3">H19+K19</f>
        <v>6073</v>
      </c>
      <c r="O19" s="144">
        <f t="shared" si="3"/>
        <v>33</v>
      </c>
      <c r="P19" s="145">
        <f>O19/N19</f>
        <v>5.4338876996542071E-3</v>
      </c>
    </row>
    <row r="20" spans="1:16" x14ac:dyDescent="0.2">
      <c r="A20" s="144" t="s">
        <v>35</v>
      </c>
      <c r="B20" s="144" t="s">
        <v>142</v>
      </c>
      <c r="C20" s="144" t="s">
        <v>28</v>
      </c>
      <c r="D20" s="144" t="s">
        <v>28</v>
      </c>
      <c r="E20" s="151"/>
      <c r="F20" s="151"/>
      <c r="G20" s="152" t="str">
        <f>IFERROR(F20/E20," ")</f>
        <v xml:space="preserve"> </v>
      </c>
      <c r="H20" s="144">
        <v>544</v>
      </c>
      <c r="I20" s="144">
        <v>9</v>
      </c>
      <c r="J20" s="145">
        <f>I20/H20</f>
        <v>1.6544117647058824E-2</v>
      </c>
      <c r="K20" s="144">
        <v>1124</v>
      </c>
      <c r="L20" s="144">
        <v>10</v>
      </c>
      <c r="M20" s="145">
        <f>L20/K20</f>
        <v>8.8967971530249119E-3</v>
      </c>
      <c r="N20" s="144">
        <f t="shared" si="3"/>
        <v>1668</v>
      </c>
      <c r="O20" s="144">
        <f t="shared" si="3"/>
        <v>19</v>
      </c>
      <c r="P20" s="145">
        <f>O20/N20</f>
        <v>1.1390887290167866E-2</v>
      </c>
    </row>
    <row r="21" spans="1:16" x14ac:dyDescent="0.2">
      <c r="A21" s="144" t="s">
        <v>23</v>
      </c>
      <c r="B21" s="144" t="s">
        <v>1683</v>
      </c>
      <c r="C21" s="144" t="s">
        <v>24</v>
      </c>
      <c r="D21" s="144" t="s">
        <v>24</v>
      </c>
      <c r="E21" s="144"/>
      <c r="F21" s="144"/>
      <c r="G21" s="152"/>
      <c r="H21" s="144">
        <v>593</v>
      </c>
      <c r="I21" s="144">
        <v>14</v>
      </c>
      <c r="J21" s="145">
        <f>I21/H21</f>
        <v>2.3608768971332208E-2</v>
      </c>
      <c r="K21" s="144">
        <v>621</v>
      </c>
      <c r="L21" s="144">
        <v>7</v>
      </c>
      <c r="M21" s="145">
        <f>L21/K21</f>
        <v>1.1272141706924315E-2</v>
      </c>
      <c r="N21" s="144">
        <f t="shared" si="3"/>
        <v>1214</v>
      </c>
      <c r="O21" s="144">
        <f t="shared" si="3"/>
        <v>21</v>
      </c>
      <c r="P21" s="145">
        <f>O21/N21</f>
        <v>1.729818780889621E-2</v>
      </c>
    </row>
    <row r="22" spans="1:16" x14ac:dyDescent="0.2">
      <c r="A22" s="144" t="s">
        <v>23</v>
      </c>
      <c r="B22" s="144" t="s">
        <v>1683</v>
      </c>
      <c r="C22" s="144" t="s">
        <v>24</v>
      </c>
      <c r="D22" s="144" t="s">
        <v>1684</v>
      </c>
      <c r="E22" s="151"/>
      <c r="F22" s="151"/>
      <c r="G22" s="152" t="str">
        <f>IFERROR(F22/E22," ")</f>
        <v xml:space="preserve"> </v>
      </c>
      <c r="H22" s="144">
        <v>1668</v>
      </c>
      <c r="I22" s="144">
        <v>15</v>
      </c>
      <c r="J22" s="145">
        <f>I22/H22</f>
        <v>8.9928057553956831E-3</v>
      </c>
      <c r="K22" s="144">
        <v>0</v>
      </c>
      <c r="L22" s="144">
        <v>0</v>
      </c>
      <c r="M22" s="145">
        <v>0</v>
      </c>
      <c r="N22" s="144">
        <f t="shared" si="3"/>
        <v>1668</v>
      </c>
      <c r="O22" s="144">
        <f t="shared" si="3"/>
        <v>15</v>
      </c>
      <c r="P22" s="145">
        <f>O22/N22</f>
        <v>8.9928057553956831E-3</v>
      </c>
    </row>
  </sheetData>
  <mergeCells count="9">
    <mergeCell ref="A1:P1"/>
    <mergeCell ref="A2:A3"/>
    <mergeCell ref="B2:B3"/>
    <mergeCell ref="C2:C3"/>
    <mergeCell ref="D2:D3"/>
    <mergeCell ref="E2:G2"/>
    <mergeCell ref="H2:J2"/>
    <mergeCell ref="K2:M2"/>
    <mergeCell ref="N2:P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BBE2DE9A5E74E814FF3E5463BF0D6" ma:contentTypeVersion="11" ma:contentTypeDescription="Create a new document." ma:contentTypeScope="" ma:versionID="8ce27d18028a899c07be606bb87b8454">
  <xsd:schema xmlns:xsd="http://www.w3.org/2001/XMLSchema" xmlns:xs="http://www.w3.org/2001/XMLSchema" xmlns:p="http://schemas.microsoft.com/office/2006/metadata/properties" xmlns:ns2="edc73f9c-70d1-469b-b150-495011438330" xmlns:ns3="a0f9ce57-fc3a-405c-8e87-f3d63b00eeb1" targetNamespace="http://schemas.microsoft.com/office/2006/metadata/properties" ma:root="true" ma:fieldsID="0f304a02d10cecf9dc6ccac8f618df4e" ns2:_="" ns3:_="">
    <xsd:import namespace="edc73f9c-70d1-469b-b150-495011438330"/>
    <xsd:import namespace="a0f9ce57-fc3a-405c-8e87-f3d63b00e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73f9c-70d1-469b-b150-495011438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9ce57-fc3a-405c-8e87-f3d63b00ee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1CE670-E3A1-4D5F-80B5-422A7CCFA1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9E274F-1130-4CA1-9166-297B7C89F1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5BEF29-EA43-4BB9-B31A-D7E4A15BB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73f9c-70d1-469b-b150-495011438330"/>
    <ds:schemaRef ds:uri="a0f9ce57-fc3a-405c-8e87-f3d63b00ee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1st NATIONAL TEST</vt:lpstr>
      <vt:lpstr>2nd NATIONAL TEST</vt:lpstr>
      <vt:lpstr>2nd TEST by settlement</vt:lpstr>
      <vt:lpstr>2nd EXTRA in white counties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Monika</dc:creator>
  <cp:keywords/>
  <dc:description/>
  <cp:lastModifiedBy>Microsoft Office User</cp:lastModifiedBy>
  <cp:revision/>
  <dcterms:created xsi:type="dcterms:W3CDTF">2020-11-02T09:02:13Z</dcterms:created>
  <dcterms:modified xsi:type="dcterms:W3CDTF">2020-11-21T13:49:51Z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0x010100107BBE2DE9A5E74E814FF3E5463BF0D6</vt:lpwstr>
  </property>
</Properties>
</file>