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ibrahim_rijal_office_ui_ac_id/Documents/Documents/TEEP/internship/Study Notes/RIC/Testing/"/>
    </mc:Choice>
  </mc:AlternateContent>
  <xr:revisionPtr revIDLastSave="324" documentId="8_{0F799E62-DD83-5E45-B4EA-11FC94D46BD8}" xr6:coauthVersionLast="47" xr6:coauthVersionMax="47" xr10:uidLastSave="{91F3820A-D4BA-3343-86B2-15410B9C6501}"/>
  <bookViews>
    <workbookView xWindow="0" yWindow="500" windowWidth="33600" windowHeight="20500" activeTab="1" xr2:uid="{7C9AEBBD-D40C-DF4B-BBF9-801DBC7D8290}"/>
  </bookViews>
  <sheets>
    <sheet name="Budget Planning" sheetId="1" r:id="rId1"/>
    <sheet name="Sheet1" sheetId="2" r:id="rId2"/>
  </sheets>
  <definedNames>
    <definedName name="_xlchart.v1.0" hidden="1">Sheet1!$F$28:$F$137</definedName>
    <definedName name="_xlchart.v1.1" hidden="1">Sheet1!$G$28:$G$137</definedName>
    <definedName name="_xlchart.v1.10" hidden="1">Sheet1!$F$28:$F$137</definedName>
    <definedName name="_xlchart.v1.11" hidden="1">Sheet1!$G$28:$G$137</definedName>
    <definedName name="_xlchart.v1.12" hidden="1">Sheet1!$F$22:$F$131</definedName>
    <definedName name="_xlchart.v1.13" hidden="1">Sheet1!$G$22:$G$131</definedName>
    <definedName name="_xlchart.v1.2" hidden="1">Sheet1!$F$22:$F$131</definedName>
    <definedName name="_xlchart.v1.3" hidden="1">Sheet1!$G$22:$G$131</definedName>
    <definedName name="_xlchart.v1.4" hidden="1">Sheet1!$F$22:$F$131</definedName>
    <definedName name="_xlchart.v1.5" hidden="1">Sheet1!$G$22:$G$131</definedName>
    <definedName name="_xlchart.v1.6" hidden="1">Sheet1!$F$22:$F$131</definedName>
    <definedName name="_xlchart.v1.7" hidden="1">Sheet1!$G$22:$G$131</definedName>
    <definedName name="_xlchart.v1.8" hidden="1">Sheet1!$F$22:$F$131</definedName>
    <definedName name="_xlchart.v1.9" hidden="1">Sheet1!$G$22:$G$131</definedName>
  </definedNames>
  <calcPr calcId="191028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H13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6" i="2"/>
  <c r="H127" i="2"/>
  <c r="H128" i="2"/>
  <c r="H129" i="2"/>
  <c r="H130" i="2"/>
  <c r="H131" i="2"/>
  <c r="H132" i="2"/>
  <c r="H124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G14" i="2"/>
  <c r="G15" i="2"/>
  <c r="G16" i="2"/>
  <c r="G17" i="2"/>
  <c r="G18" i="2"/>
  <c r="G19" i="2"/>
  <c r="G20" i="2"/>
  <c r="H7" i="2" l="1" a="1"/>
  <c r="H7" i="2" s="1"/>
  <c r="H13" i="1"/>
  <c r="I7" i="2" a="1"/>
  <c r="I7" i="2" s="1"/>
  <c r="H14" i="1"/>
  <c r="H15" i="1"/>
  <c r="H16" i="1"/>
  <c r="H17" i="1"/>
  <c r="H18" i="1"/>
  <c r="H19" i="1"/>
  <c r="H7" i="1" a="1"/>
  <c r="H7" i="1" s="1"/>
  <c r="I7" i="1" a="1"/>
  <c r="I7" i="1" s="1"/>
  <c r="G30" i="2" l="1"/>
  <c r="G38" i="2"/>
  <c r="G46" i="2"/>
  <c r="G54" i="2"/>
  <c r="G62" i="2"/>
  <c r="G70" i="2"/>
  <c r="G78" i="2"/>
  <c r="G86" i="2"/>
  <c r="G94" i="2"/>
  <c r="G102" i="2"/>
  <c r="G110" i="2"/>
  <c r="G118" i="2"/>
  <c r="G128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9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30" i="2"/>
  <c r="G25" i="2"/>
  <c r="G33" i="2"/>
  <c r="G41" i="2"/>
  <c r="G49" i="2"/>
  <c r="G57" i="2"/>
  <c r="G65" i="2"/>
  <c r="G73" i="2"/>
  <c r="G81" i="2"/>
  <c r="G89" i="2"/>
  <c r="G97" i="2"/>
  <c r="G105" i="2"/>
  <c r="G113" i="2"/>
  <c r="G121" i="2"/>
  <c r="G131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2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24" i="2"/>
  <c r="G28" i="2"/>
  <c r="G36" i="2"/>
  <c r="G44" i="2"/>
  <c r="G52" i="2"/>
  <c r="G60" i="2"/>
  <c r="G68" i="2"/>
  <c r="G76" i="2"/>
  <c r="G84" i="2"/>
  <c r="G92" i="2"/>
  <c r="G100" i="2"/>
  <c r="G108" i="2"/>
  <c r="G116" i="2"/>
  <c r="G126" i="2"/>
  <c r="G29" i="2"/>
  <c r="G37" i="2"/>
  <c r="G45" i="2"/>
  <c r="G53" i="2"/>
  <c r="G61" i="2"/>
  <c r="G69" i="2"/>
  <c r="G77" i="2"/>
  <c r="G85" i="2"/>
  <c r="G93" i="2"/>
  <c r="G101" i="2"/>
  <c r="G109" i="2"/>
  <c r="G117" i="2"/>
  <c r="G127" i="2"/>
  <c r="H17" i="2"/>
  <c r="G134" i="2"/>
  <c r="G142" i="2"/>
  <c r="G150" i="2"/>
  <c r="H145" i="2"/>
  <c r="H153" i="2"/>
  <c r="H136" i="2"/>
  <c r="H18" i="2"/>
  <c r="G135" i="2"/>
  <c r="G143" i="2"/>
  <c r="G151" i="2"/>
  <c r="H146" i="2"/>
  <c r="H137" i="2"/>
  <c r="H19" i="2"/>
  <c r="G136" i="2"/>
  <c r="G144" i="2"/>
  <c r="G152" i="2"/>
  <c r="H147" i="2"/>
  <c r="H138" i="2"/>
  <c r="G13" i="2"/>
  <c r="G137" i="2"/>
  <c r="G145" i="2"/>
  <c r="G153" i="2"/>
  <c r="H148" i="2"/>
  <c r="H139" i="2"/>
  <c r="H20" i="2"/>
  <c r="G138" i="2"/>
  <c r="G146" i="2"/>
  <c r="H141" i="2"/>
  <c r="H149" i="2"/>
  <c r="H125" i="2"/>
  <c r="H140" i="2"/>
  <c r="H14" i="2"/>
  <c r="G139" i="2"/>
  <c r="G147" i="2"/>
  <c r="H142" i="2"/>
  <c r="H150" i="2"/>
  <c r="H133" i="2"/>
  <c r="H15" i="2"/>
  <c r="G125" i="2"/>
  <c r="G140" i="2"/>
  <c r="G148" i="2"/>
  <c r="H143" i="2"/>
  <c r="H151" i="2"/>
  <c r="H134" i="2"/>
  <c r="H16" i="2"/>
  <c r="G133" i="2"/>
  <c r="G141" i="2"/>
  <c r="G149" i="2"/>
  <c r="H144" i="2"/>
  <c r="H152" i="2"/>
  <c r="H135" i="2"/>
  <c r="H22" i="2"/>
  <c r="H32" i="1"/>
  <c r="H33" i="1" s="1"/>
  <c r="I8" i="1"/>
  <c r="I17" i="1"/>
  <c r="I15" i="1"/>
  <c r="I14" i="1"/>
  <c r="I13" i="1"/>
  <c r="I18" i="1"/>
  <c r="I16" i="1"/>
  <c r="I19" i="1"/>
  <c r="I8" i="2"/>
  <c r="I32" i="1" l="1"/>
  <c r="I3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<sst xmlns="http://schemas.openxmlformats.org/spreadsheetml/2006/main" count="520" uniqueCount="229">
  <si>
    <t>INSPIRE Budget Planning</t>
  </si>
  <si>
    <t>Ibrahim Rijal - TEEP 2024</t>
  </si>
  <si>
    <t>Categories</t>
  </si>
  <si>
    <t>Name</t>
  </si>
  <si>
    <t>Details</t>
  </si>
  <si>
    <t>IDR</t>
  </si>
  <si>
    <t>QTY</t>
  </si>
  <si>
    <t>Unit</t>
  </si>
  <si>
    <t>Price/Unit</t>
  </si>
  <si>
    <t>Budget Given</t>
  </si>
  <si>
    <t>Exchange Rate</t>
  </si>
  <si>
    <t>TWD</t>
  </si>
  <si>
    <t>Dormitory</t>
  </si>
  <si>
    <t>Transportation</t>
  </si>
  <si>
    <t>Visa</t>
  </si>
  <si>
    <t>Dorm per month</t>
  </si>
  <si>
    <t>Visa creation fee</t>
  </si>
  <si>
    <t>Monthy transport</t>
  </si>
  <si>
    <t>Flight</t>
  </si>
  <si>
    <t>Food</t>
  </si>
  <si>
    <t>Daily meal budget</t>
  </si>
  <si>
    <t>Flight ticket estimated price</t>
  </si>
  <si>
    <t>Essentials</t>
  </si>
  <si>
    <t>Internet</t>
  </si>
  <si>
    <t>Mobile data budget</t>
  </si>
  <si>
    <t>Month</t>
  </si>
  <si>
    <t>Currency</t>
  </si>
  <si>
    <t>Days</t>
  </si>
  <si>
    <t>-</t>
  </si>
  <si>
    <t>Daily needs and living cost</t>
  </si>
  <si>
    <t>Total Spending</t>
  </si>
  <si>
    <t>Difference</t>
  </si>
  <si>
    <t>Accomodation</t>
  </si>
  <si>
    <t>Dormitory NTUST</t>
  </si>
  <si>
    <t>First month dorm in NTUST</t>
  </si>
  <si>
    <t>Transport</t>
  </si>
  <si>
    <t>Taiwan VISA</t>
  </si>
  <si>
    <t>Ticket CGK -&gt; TPE</t>
  </si>
  <si>
    <t>Departure Ticket</t>
  </si>
  <si>
    <t>Administration</t>
  </si>
  <si>
    <t>Visa for 2 Months</t>
  </si>
  <si>
    <t>Bank Transfer Fee for VISA</t>
  </si>
  <si>
    <t>Realtime Online transfer fee for VISA</t>
  </si>
  <si>
    <t>Transcript</t>
  </si>
  <si>
    <t>Transcript from PAF FTUI</t>
  </si>
  <si>
    <t>Passport Creation</t>
  </si>
  <si>
    <t>New Passport creation</t>
  </si>
  <si>
    <t>Ticket TPE -&gt; CGK</t>
  </si>
  <si>
    <t>Return Ticekt</t>
  </si>
  <si>
    <t>TPASS Transport</t>
  </si>
  <si>
    <t>Necessities</t>
  </si>
  <si>
    <t>Clotthes</t>
  </si>
  <si>
    <t>--</t>
  </si>
  <si>
    <t>Burger King KLIA</t>
  </si>
  <si>
    <t>Meal in KLIA</t>
  </si>
  <si>
    <t>eSIM 5 Days</t>
  </si>
  <si>
    <t>eSIM for phone number</t>
  </si>
  <si>
    <t>EasyCard with 200TWD Balance</t>
  </si>
  <si>
    <t>EasyCard for Transport</t>
  </si>
  <si>
    <t>Dormitory Accomodattion</t>
  </si>
  <si>
    <t>Bed, pillows, etc.</t>
  </si>
  <si>
    <t>Hotpot Dinner</t>
  </si>
  <si>
    <t>Dinner with other interns</t>
  </si>
  <si>
    <t>7-Eleven Breakfast</t>
  </si>
  <si>
    <t>Banana and milk</t>
  </si>
  <si>
    <t>Unlimited metro pass</t>
  </si>
  <si>
    <t>McDonalds Lunch</t>
  </si>
  <si>
    <t>Lunch in McDonalds</t>
  </si>
  <si>
    <t>Food Court Dinner</t>
  </si>
  <si>
    <t>Beef Noodle</t>
  </si>
  <si>
    <t>Black Peach Tea</t>
  </si>
  <si>
    <t>McDonalds Breakfast</t>
  </si>
  <si>
    <t>Onigiri</t>
  </si>
  <si>
    <t>Apple Black Tea</t>
  </si>
  <si>
    <t>Pens</t>
  </si>
  <si>
    <t>Starbucks</t>
  </si>
  <si>
    <t>Waffle</t>
  </si>
  <si>
    <t>Banana Breakfast</t>
  </si>
  <si>
    <t>Beef Dumplings</t>
  </si>
  <si>
    <t>BBQ Chicken</t>
  </si>
  <si>
    <t>Pocari Sweat</t>
  </si>
  <si>
    <t>SIM Card from Bang Jo</t>
  </si>
  <si>
    <t>Relaxa + The Botol</t>
  </si>
  <si>
    <t>Lunch in Auray</t>
  </si>
  <si>
    <t>Onigiri Dinner</t>
  </si>
  <si>
    <t>Sandwich Breakfast</t>
  </si>
  <si>
    <t>Icecream Cone</t>
  </si>
  <si>
    <t>Toilet Tissue</t>
  </si>
  <si>
    <t>McDonalds Icecream</t>
  </si>
  <si>
    <t>HSR Ticket</t>
  </si>
  <si>
    <t>Dinner</t>
  </si>
  <si>
    <t xml:space="preserve">Honey Lemon </t>
  </si>
  <si>
    <t>Louisa Coffee</t>
  </si>
  <si>
    <t>Screenshot_20240705-213129</t>
  </si>
  <si>
    <t>Screenshot_20240705-213122</t>
  </si>
  <si>
    <t>Screenshot_20240705-213120</t>
  </si>
  <si>
    <t>McDonalds Dinner</t>
  </si>
  <si>
    <t>Screenshot_20240705-213118</t>
  </si>
  <si>
    <t>Screenshot_20240705-213115</t>
  </si>
  <si>
    <t>Screenshot_20240705-213113</t>
  </si>
  <si>
    <t>Screenshot_20240705-213110</t>
  </si>
  <si>
    <t>Screenshot_20240705-213102</t>
  </si>
  <si>
    <t>Screenshot_20240705-213117</t>
  </si>
  <si>
    <t>messageImage_1720060193425</t>
  </si>
  <si>
    <t>20240629_015016000_iOS</t>
  </si>
  <si>
    <t>20240629_014952000_iOS</t>
  </si>
  <si>
    <t>20240629_015012000_iOS</t>
  </si>
  <si>
    <t>20240629_014945000_iOS</t>
  </si>
  <si>
    <t>20240629_014942000_iOS</t>
  </si>
  <si>
    <t>20240629_014938000_iOS</t>
  </si>
  <si>
    <t>20240629_014909000_iOS</t>
  </si>
  <si>
    <t>20240629_014934000_iOS</t>
  </si>
  <si>
    <t>20240629_014924000_iOS</t>
  </si>
  <si>
    <t>Family mart</t>
  </si>
  <si>
    <t>IMG_1439 3</t>
  </si>
  <si>
    <t>IMG_1440 3</t>
  </si>
  <si>
    <t>Hi-Life</t>
  </si>
  <si>
    <t>IMG_1441 3</t>
  </si>
  <si>
    <t>IMG_1442 3</t>
  </si>
  <si>
    <t>IMG_1443 3</t>
  </si>
  <si>
    <t>IMG_1444 3</t>
  </si>
  <si>
    <t>IMG_1447 3</t>
  </si>
  <si>
    <t>IMG_1448 3</t>
  </si>
  <si>
    <t>Onigiri and Battery</t>
  </si>
  <si>
    <t>IMG_1449 3</t>
  </si>
  <si>
    <t>Lunch</t>
  </si>
  <si>
    <t>IMG_1450 3</t>
  </si>
  <si>
    <t>Soy Milk</t>
  </si>
  <si>
    <t>IMG_1451 3</t>
  </si>
  <si>
    <t>Ice Cream</t>
  </si>
  <si>
    <t>IMG_1452 3</t>
  </si>
  <si>
    <t>IMG_1453 3</t>
  </si>
  <si>
    <t>IMG_1454 3</t>
  </si>
  <si>
    <t>Garlic Bread</t>
  </si>
  <si>
    <t>IMG_1455 3</t>
  </si>
  <si>
    <t>IMG_1457 3</t>
  </si>
  <si>
    <t>Onogiri Dinner</t>
  </si>
  <si>
    <t>IMG_1458 3</t>
  </si>
  <si>
    <t>Onigiri early breakfast</t>
  </si>
  <si>
    <t>IMG_1459 3</t>
  </si>
  <si>
    <t>Banana Dinner</t>
  </si>
  <si>
    <t>IMG_1460 3</t>
  </si>
  <si>
    <t>IMG_1461 3</t>
  </si>
  <si>
    <t>IMG_1462 3</t>
  </si>
  <si>
    <t>IMG_1465 3</t>
  </si>
  <si>
    <t>Snacks and Candy</t>
  </si>
  <si>
    <t>IMG_1466 3</t>
  </si>
  <si>
    <t>IMG_1467 3</t>
  </si>
  <si>
    <t>Cheesecake</t>
  </si>
  <si>
    <t>IMG_1468 3</t>
  </si>
  <si>
    <t>Onogiri early breakfast</t>
  </si>
  <si>
    <t>IMG_1472 3</t>
  </si>
  <si>
    <t>Breakfast</t>
  </si>
  <si>
    <t>IMG_1473 3</t>
  </si>
  <si>
    <t>Screwdriver</t>
  </si>
  <si>
    <t>IMG_1474 3</t>
  </si>
  <si>
    <t>Plastic Bag</t>
  </si>
  <si>
    <t>IMG_1475 3</t>
  </si>
  <si>
    <t>Phone Case</t>
  </si>
  <si>
    <t>Screenshot_20240720-214913</t>
  </si>
  <si>
    <t>Nabati</t>
  </si>
  <si>
    <t>Screenshot_20240720-214915</t>
  </si>
  <si>
    <t>Peach Tea</t>
  </si>
  <si>
    <t>Screenshot_20240720-214916</t>
  </si>
  <si>
    <t>Bolopan Bread</t>
  </si>
  <si>
    <t>Screenshot_20240720-214917</t>
  </si>
  <si>
    <t>Screenshot_20240720-214920</t>
  </si>
  <si>
    <t>Screenshot_20240720-214921</t>
  </si>
  <si>
    <t>Airtag</t>
  </si>
  <si>
    <t>Screenshot_20240720-214923</t>
  </si>
  <si>
    <t>Milk</t>
  </si>
  <si>
    <t>Screenshot_20240720-214925</t>
  </si>
  <si>
    <t>Screenshot_20240720-214928</t>
  </si>
  <si>
    <t>Fries</t>
  </si>
  <si>
    <t>Screenshot_20240720-214930</t>
  </si>
  <si>
    <t>Onigiri breakfast</t>
  </si>
  <si>
    <t>Screenshot_20240720-214931</t>
  </si>
  <si>
    <t>Screenshot_20240720-214932</t>
  </si>
  <si>
    <t>Soap and Shampoo</t>
  </si>
  <si>
    <t>Screenshot_20240720-214935</t>
  </si>
  <si>
    <t>Screen protector</t>
  </si>
  <si>
    <t>Mil tea</t>
  </si>
  <si>
    <t>Screenshot_20240720-214938</t>
  </si>
  <si>
    <t>Screenshot_20240720-214939</t>
  </si>
  <si>
    <t>Redbill</t>
  </si>
  <si>
    <t>Screenshot_20240720-214941</t>
  </si>
  <si>
    <t>McDonalds Linch</t>
  </si>
  <si>
    <t>Screenshot_20240720-214942</t>
  </si>
  <si>
    <t>Coffee and tart</t>
  </si>
  <si>
    <t>Screenshot_20240720-214943</t>
  </si>
  <si>
    <t>Egg tart</t>
  </si>
  <si>
    <t>Screenshot_20240720-214944</t>
  </si>
  <si>
    <t>Golf gloves</t>
  </si>
  <si>
    <t>Flash Drive</t>
  </si>
  <si>
    <t>Tea</t>
  </si>
  <si>
    <t>Screenshot_20240724-100043</t>
  </si>
  <si>
    <t>Screenshot_20240724-100045</t>
  </si>
  <si>
    <t>Driving Range + Golf Club</t>
  </si>
  <si>
    <t>Screenshot_20240724-100048</t>
  </si>
  <si>
    <t>Screenshot_20240724-100050</t>
  </si>
  <si>
    <t>Curry Dinner</t>
  </si>
  <si>
    <t>Snacks and Drinks</t>
  </si>
  <si>
    <t>Screenshot_20240724-100052</t>
  </si>
  <si>
    <t>Bread Breakfast</t>
  </si>
  <si>
    <t>Screenshot_20240724-100054</t>
  </si>
  <si>
    <t>Screenshot_20240724-100056</t>
  </si>
  <si>
    <t>Sandwich Dinner</t>
  </si>
  <si>
    <t>Screenshot_20240724-100057</t>
  </si>
  <si>
    <t>Dominos Pizza</t>
  </si>
  <si>
    <t>Screenshot_20240724-100059</t>
  </si>
  <si>
    <t>Dumplings</t>
  </si>
  <si>
    <t>Peanut Soup</t>
  </si>
  <si>
    <t>Food &amp; Beverage</t>
  </si>
  <si>
    <t>Communication</t>
  </si>
  <si>
    <t>Accommodation</t>
  </si>
  <si>
    <t>Stationery</t>
  </si>
  <si>
    <t>Toiletries</t>
  </si>
  <si>
    <t>Tools</t>
  </si>
  <si>
    <t>Miscellaneous</t>
  </si>
  <si>
    <t>Electronics</t>
  </si>
  <si>
    <t>Sports Equipment</t>
  </si>
  <si>
    <t>Entertainment</t>
  </si>
  <si>
    <t>Spending IDR</t>
  </si>
  <si>
    <t>Spending TWD</t>
  </si>
  <si>
    <t>Row Labels</t>
  </si>
  <si>
    <t>Grand Total</t>
  </si>
  <si>
    <t>Sum of Spending TWD</t>
  </si>
  <si>
    <t>Sum of Spending IDR</t>
  </si>
  <si>
    <t>Headphone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</si>
</sst>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Rp&quot;* #,##0_);_(&quot;Rp&quot;* \(#,##0\);_(&quot;Rp&quot;* &quot;-&quot;_);_(@_)"/>
    <numFmt numFmtId="164" formatCode="_-[$$-404]* #,##0_-;\-[$$-404]* #,##0_-;_-[$$-404]* &quot;-&quot;_-;_-@_-"/>
    <numFmt numFmtId="165" formatCode="_-[$$-404]* #,##0.00_-;\-[$$-404]* #,##0.00_-;_-[$$-404]* &quot;-&quot;_-;_-@_-"/>
    <numFmt numFmtId="166" formatCode="_-[$$-404]* #,##0.00000_-;\-[$$-404]* #,##0.00000_-;_-[$$-404]* &quot;-&quot;_-;_-@_-"/>
    <numFmt numFmtId="167" formatCode="_-[$Rp-3809]* #,##0_-;\-[$Rp-3809]* #,##0_-;_-[$Rp-3809]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4"/>
      <color theme="1"/>
      <name val="Helvetica Neue"/>
      <family val="2"/>
    </font>
    <font>
      <sz val="16"/>
      <color theme="1"/>
      <name val="Helvetica Neue"/>
      <family val="2"/>
    </font>
    <font>
      <sz val="18"/>
      <color theme="1"/>
      <name val="Helvetica Neue"/>
      <family val="2"/>
    </font>
    <font>
      <b/>
      <sz val="24"/>
      <color theme="1"/>
      <name val="Helvetica Neue"/>
      <family val="2"/>
    </font>
    <font>
      <sz val="12"/>
      <color rgb="FF11111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Aptos"/>
    </font>
    <font>
      <u/>
      <sz val="12"/>
      <color theme="10"/>
      <name val="Aptos"/>
    </font>
    <font>
      <sz val="12"/>
      <color rgb="FF000000"/>
      <name val="Aptos"/>
    </font>
    <font>
      <sz val="12"/>
      <color rgb="FF111111"/>
      <name val="Aptos"/>
    </font>
    <font>
      <b/>
      <sz val="24"/>
      <color theme="1"/>
      <name val="Aptos"/>
    </font>
    <font>
      <sz val="18"/>
      <color theme="1"/>
      <name val="Aptos"/>
    </font>
    <font>
      <sz val="14"/>
      <color theme="1"/>
      <name val="Aptos"/>
    </font>
    <font>
      <sz val="16"/>
      <color theme="1"/>
      <name val="Aptos"/>
    </font>
    <font>
      <b/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2" fontId="2" fillId="0" borderId="2" xfId="0" applyNumberFormat="1" applyFont="1" applyBorder="1"/>
    <xf numFmtId="42" fontId="2" fillId="0" borderId="1" xfId="0" applyNumberFormat="1" applyFont="1" applyBorder="1"/>
    <xf numFmtId="164" fontId="2" fillId="0" borderId="1" xfId="0" applyNumberFormat="1" applyFont="1" applyBorder="1"/>
    <xf numFmtId="164" fontId="2" fillId="0" borderId="1" xfId="1" applyNumberFormat="1" applyFont="1" applyBorder="1" applyAlignment="1"/>
    <xf numFmtId="165" fontId="2" fillId="0" borderId="1" xfId="0" applyNumberFormat="1" applyFont="1" applyBorder="1"/>
    <xf numFmtId="166" fontId="2" fillId="0" borderId="1" xfId="0" applyNumberFormat="1" applyFont="1" applyBorder="1"/>
    <xf numFmtId="0" fontId="3" fillId="0" borderId="0" xfId="0" applyFont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2" fontId="7" fillId="0" borderId="1" xfId="0" applyNumberFormat="1" applyFont="1" applyBorder="1"/>
    <xf numFmtId="42" fontId="2" fillId="0" borderId="3" xfId="0" applyNumberFormat="1" applyFont="1" applyBorder="1"/>
    <xf numFmtId="0" fontId="2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2" fontId="7" fillId="0" borderId="3" xfId="0" applyNumberFormat="1" applyFont="1" applyBorder="1"/>
    <xf numFmtId="165" fontId="2" fillId="0" borderId="3" xfId="0" applyNumberFormat="1" applyFont="1" applyBorder="1"/>
    <xf numFmtId="167" fontId="2" fillId="0" borderId="1" xfId="0" applyNumberFormat="1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9" fillId="0" borderId="1" xfId="0" applyNumberFormat="1" applyFont="1" applyBorder="1" applyAlignment="1">
      <alignment vertical="center"/>
    </xf>
    <xf numFmtId="0" fontId="9" fillId="0" borderId="1" xfId="0" applyFont="1" applyBorder="1"/>
    <xf numFmtId="0" fontId="10" fillId="0" borderId="1" xfId="2" applyFont="1" applyBorder="1"/>
    <xf numFmtId="4" fontId="9" fillId="0" borderId="1" xfId="0" applyNumberFormat="1" applyFont="1" applyBorder="1"/>
    <xf numFmtId="0" fontId="11" fillId="0" borderId="0" xfId="0" applyFont="1"/>
    <xf numFmtId="42" fontId="12" fillId="0" borderId="1" xfId="0" applyNumberFormat="1" applyFont="1" applyBorder="1"/>
    <xf numFmtId="165" fontId="9" fillId="0" borderId="1" xfId="0" applyNumberFormat="1" applyFont="1" applyBorder="1"/>
    <xf numFmtId="0" fontId="10" fillId="0" borderId="1" xfId="2" applyFont="1" applyFill="1" applyBorder="1"/>
    <xf numFmtId="16" fontId="9" fillId="0" borderId="1" xfId="0" applyNumberFormat="1" applyFont="1" applyBorder="1"/>
    <xf numFmtId="4" fontId="9" fillId="0" borderId="1" xfId="0" applyNumberFormat="1" applyFont="1" applyFill="1" applyBorder="1"/>
    <xf numFmtId="0" fontId="9" fillId="0" borderId="0" xfId="0" applyFont="1" applyBorder="1"/>
    <xf numFmtId="0" fontId="11" fillId="0" borderId="1" xfId="0" applyFont="1" applyBorder="1"/>
    <xf numFmtId="0" fontId="13" fillId="0" borderId="0" xfId="0" applyFont="1" applyAlignment="1">
      <alignment horizontal="center" vertical="center"/>
    </xf>
    <xf numFmtId="0" fontId="9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9" fillId="2" borderId="4" xfId="0" applyFont="1" applyFill="1" applyBorder="1"/>
    <xf numFmtId="0" fontId="15" fillId="0" borderId="2" xfId="0" applyFont="1" applyBorder="1"/>
    <xf numFmtId="0" fontId="15" fillId="0" borderId="1" xfId="0" applyFont="1" applyBorder="1"/>
    <xf numFmtId="0" fontId="15" fillId="0" borderId="3" xfId="0" applyFont="1" applyBorder="1"/>
    <xf numFmtId="42" fontId="9" fillId="0" borderId="2" xfId="0" applyNumberFormat="1" applyFont="1" applyBorder="1"/>
    <xf numFmtId="166" fontId="9" fillId="0" borderId="1" xfId="0" applyNumberFormat="1" applyFont="1" applyBorder="1"/>
    <xf numFmtId="164" fontId="9" fillId="0" borderId="1" xfId="1" applyNumberFormat="1" applyFont="1" applyBorder="1" applyAlignment="1"/>
    <xf numFmtId="0" fontId="16" fillId="0" borderId="5" xfId="0" quotePrefix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9" fillId="0" borderId="3" xfId="0" applyFont="1" applyBorder="1"/>
    <xf numFmtId="4" fontId="9" fillId="0" borderId="3" xfId="0" applyNumberFormat="1" applyFont="1" applyBorder="1"/>
    <xf numFmtId="0" fontId="9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2" fontId="12" fillId="0" borderId="3" xfId="0" applyNumberFormat="1" applyFont="1" applyBorder="1"/>
    <xf numFmtId="165" fontId="9" fillId="0" borderId="3" xfId="0" applyNumberFormat="1" applyFont="1" applyBorder="1"/>
    <xf numFmtId="0" fontId="9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2" applyFont="1"/>
    <xf numFmtId="42" fontId="9" fillId="0" borderId="1" xfId="0" applyNumberFormat="1" applyFont="1" applyBorder="1"/>
    <xf numFmtId="164" fontId="9" fillId="0" borderId="1" xfId="0" applyNumberFormat="1" applyFont="1" applyBorder="1"/>
    <xf numFmtId="0" fontId="9" fillId="2" borderId="1" xfId="0" applyFont="1" applyFill="1" applyBorder="1"/>
    <xf numFmtId="4" fontId="9" fillId="2" borderId="1" xfId="0" applyNumberFormat="1" applyFont="1" applyFill="1" applyBorder="1"/>
    <xf numFmtId="42" fontId="12" fillId="2" borderId="3" xfId="0" applyNumberFormat="1" applyFont="1" applyFill="1" applyBorder="1"/>
    <xf numFmtId="165" fontId="9" fillId="2" borderId="3" xfId="0" applyNumberFormat="1" applyFont="1" applyFill="1" applyBorder="1"/>
    <xf numFmtId="0" fontId="9" fillId="0" borderId="0" xfId="0" pivotButton="1" applyFont="1"/>
    <xf numFmtId="0" fontId="9" fillId="0" borderId="0" xfId="0" applyFont="1" applyAlignment="1">
      <alignment horizontal="left"/>
    </xf>
    <xf numFmtId="42" fontId="9" fillId="0" borderId="0" xfId="0" applyNumberFormat="1" applyFont="1"/>
    <xf numFmtId="164" fontId="9" fillId="0" borderId="0" xfId="0" applyNumberFormat="1" applyFont="1"/>
    <xf numFmtId="0" fontId="17" fillId="0" borderId="0" xfId="0" applyFont="1"/>
  </cellXfs>
  <cellStyles count="3">
    <cellStyle name="Currency [0]" xfId="1" builtinId="7"/>
    <cellStyle name="Hyperlink" xfId="2" builtinId="8"/>
    <cellStyle name="Normal" xfId="0" builtinId="0"/>
  </cellStyles>
  <dxfs count="50">
    <dxf>
      <numFmt numFmtId="176" formatCode="[$TWD]\ #,##0"/>
    </dxf>
    <dxf>
      <numFmt numFmtId="32" formatCode="_(&quot;Rp&quot;* #,##0_);_(&quot;Rp&quot;* \(#,##0\);_(&quot;Rp&quot;* &quot;-&quot;_);_(@_)"/>
    </dxf>
    <dxf>
      <numFmt numFmtId="164" formatCode="_-[$$-404]* #,##0_-;\-[$$-404]* #,##0_-;_-[$$-404]* &quot;-&quot;_-;_-@_-"/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numFmt numFmtId="176" formatCode="[$TWD]\ #,##0"/>
    </dxf>
    <dxf>
      <numFmt numFmtId="32" formatCode="_(&quot;Rp&quot;* #,##0_);_(&quot;Rp&quot;* \(#,##0\);_(&quot;Rp&quot;* &quot;-&quot;_);_(@_)"/>
    </dxf>
    <dxf>
      <numFmt numFmtId="164" formatCode="_-[$$-404]* #,##0_-;\-[$$-404]* #,##0_-;_-[$$-404]* &quot;-&quot;_-;_-@_-"/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numFmt numFmtId="176" formatCode="[$TWD]\ #,##0"/>
    </dxf>
    <dxf>
      <numFmt numFmtId="32" formatCode="_(&quot;Rp&quot;* #,##0_);_(&quot;Rp&quot;* \(#,##0\);_(&quot;Rp&quot;* &quot;-&quot;_);_(@_)"/>
    </dxf>
    <dxf>
      <numFmt numFmtId="164" formatCode="_-[$$-404]* #,##0_-;\-[$$-404]* #,##0_-;_-[$$-404]* &quot;-&quot;_-;_-@_-"/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numFmt numFmtId="176" formatCode="[$TWD]\ #,##0"/>
    </dxf>
    <dxf>
      <numFmt numFmtId="32" formatCode="_(&quot;Rp&quot;* #,##0_);_(&quot;Rp&quot;* \(#,##0\);_(&quot;Rp&quot;* &quot;-&quot;_);_(@_)"/>
    </dxf>
    <dxf>
      <numFmt numFmtId="164" formatCode="_-[$$-404]* #,##0_-;\-[$$-404]* #,##0_-;_-[$$-404]* &quot;-&quot;_-;_-@_-"/>
    </dxf>
    <dxf>
      <numFmt numFmtId="32" formatCode="_(&quot;Rp&quot;* #,##0_);_(&quot;Rp&quot;* \(#,##0\);_(&quot;Rp&quot;* &quot;-&quot;_);_(@_)"/>
    </dxf>
    <dxf>
      <numFmt numFmtId="164" formatCode="_-[$$-404]* #,##0_-;\-[$$-404]* #,##0_-;_-[$$-404]* &quot;-&quot;_-;_-@_-"/>
    </dxf>
    <dxf>
      <numFmt numFmtId="176" formatCode="[$TWD]\ #,##0"/>
    </dxf>
    <dxf>
      <numFmt numFmtId="32" formatCode="_(&quot;Rp&quot;* #,##0_);_(&quot;Rp&quot;* \(#,##0\);_(&quot;Rp&quot;* &quot;-&quot;_);_(@_)"/>
    </dxf>
    <dxf>
      <numFmt numFmtId="32" formatCode="_(&quot;Rp&quot;* #,##0_);_(&quot;Rp&quot;* \(#,##0\);_(&quot;Rp&quot;* &quot;-&quot;_);_(@_)"/>
    </dxf>
    <dxf>
      <numFmt numFmtId="176" formatCode="[$TWD]\ #,##0"/>
    </dxf>
    <dxf>
      <numFmt numFmtId="32" formatCode="_(&quot;Rp&quot;* #,##0_);_(&quot;Rp&quot;* \(#,##0\);_(&quot;Rp&quot;* &quot;-&quot;_);_(@_)"/>
    </dxf>
    <dxf>
      <numFmt numFmtId="32" formatCode="_(&quot;Rp&quot;* #,##0_);_(&quot;Rp&quot;* \(#,##0\);_(&quot;Rp&quot;* &quot;-&quot;_);_(@_)"/>
    </dxf>
    <dxf>
      <numFmt numFmtId="176" formatCode="[$TWD]\ #,##0"/>
    </dxf>
    <dxf>
      <numFmt numFmtId="176" formatCode="[$TWD]\ #,##0"/>
    </dxf>
    <dxf>
      <numFmt numFmtId="176" formatCode="[$TWD]\ #,##0"/>
    </dxf>
    <dxf>
      <fill>
        <patternFill>
          <bgColor rgb="FFFF9D98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9D98"/>
      <color rgb="FFFF3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RAB INSPIRE PAS.xlsx]Sheet1!PivotTable1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Spending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Sheet1!$L$24</c:f>
              <c:strCache>
                <c:ptCount val="1"/>
                <c:pt idx="0">
                  <c:v>Sum of Spending IDR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Sheet1!$K$25:$K$36</c:f>
              <c:strCache>
                <c:ptCount val="11"/>
                <c:pt idx="0">
                  <c:v>Food &amp; Beverage</c:v>
                </c:pt>
                <c:pt idx="1">
                  <c:v>Electronics</c:v>
                </c:pt>
                <c:pt idx="2">
                  <c:v>Accommodation</c:v>
                </c:pt>
                <c:pt idx="3">
                  <c:v>Transport</c:v>
                </c:pt>
                <c:pt idx="4">
                  <c:v>Communication</c:v>
                </c:pt>
                <c:pt idx="5">
                  <c:v>Tools</c:v>
                </c:pt>
                <c:pt idx="6">
                  <c:v>Sports Equipment</c:v>
                </c:pt>
                <c:pt idx="7">
                  <c:v>Toiletries</c:v>
                </c:pt>
                <c:pt idx="8">
                  <c:v>Entertainment</c:v>
                </c:pt>
                <c:pt idx="9">
                  <c:v>Stationery</c:v>
                </c:pt>
                <c:pt idx="10">
                  <c:v>Miscellaneous</c:v>
                </c:pt>
              </c:strCache>
            </c:strRef>
          </c:cat>
          <c:val>
            <c:numRef>
              <c:f>Sheet1!$L$25:$L$36</c:f>
              <c:numCache>
                <c:formatCode>_("Rp"* #,##0_);_("Rp"* \(#,##0\);_("Rp"* "-"_);_(@_)</c:formatCode>
                <c:ptCount val="11"/>
                <c:pt idx="0">
                  <c:v>2929167.2900000005</c:v>
                </c:pt>
                <c:pt idx="1">
                  <c:v>1131347.3600000001</c:v>
                </c:pt>
                <c:pt idx="2">
                  <c:v>864610.4632</c:v>
                </c:pt>
                <c:pt idx="3">
                  <c:v>820820.2</c:v>
                </c:pt>
                <c:pt idx="4">
                  <c:v>445023</c:v>
                </c:pt>
                <c:pt idx="5">
                  <c:v>440078.30000000005</c:v>
                </c:pt>
                <c:pt idx="6">
                  <c:v>197788</c:v>
                </c:pt>
                <c:pt idx="7">
                  <c:v>169108.74000000002</c:v>
                </c:pt>
                <c:pt idx="8">
                  <c:v>138451.6</c:v>
                </c:pt>
                <c:pt idx="9">
                  <c:v>45491.240000000005</c:v>
                </c:pt>
                <c:pt idx="10">
                  <c:v>988.94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AC-2B44-9595-60425533D54E}"/>
            </c:ext>
          </c:extLst>
        </c:ser>
        <c:ser>
          <c:idx val="1"/>
          <c:order val="1"/>
          <c:tx>
            <c:strRef>
              <c:f>Sheet1!$M$24</c:f>
              <c:strCache>
                <c:ptCount val="1"/>
                <c:pt idx="0">
                  <c:v>Sum of Spending TWD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Sheet1!$K$25:$K$36</c:f>
              <c:strCache>
                <c:ptCount val="11"/>
                <c:pt idx="0">
                  <c:v>Food &amp; Beverage</c:v>
                </c:pt>
                <c:pt idx="1">
                  <c:v>Electronics</c:v>
                </c:pt>
                <c:pt idx="2">
                  <c:v>Accommodation</c:v>
                </c:pt>
                <c:pt idx="3">
                  <c:v>Transport</c:v>
                </c:pt>
                <c:pt idx="4">
                  <c:v>Communication</c:v>
                </c:pt>
                <c:pt idx="5">
                  <c:v>Tools</c:v>
                </c:pt>
                <c:pt idx="6">
                  <c:v>Sports Equipment</c:v>
                </c:pt>
                <c:pt idx="7">
                  <c:v>Toiletries</c:v>
                </c:pt>
                <c:pt idx="8">
                  <c:v>Entertainment</c:v>
                </c:pt>
                <c:pt idx="9">
                  <c:v>Stationery</c:v>
                </c:pt>
                <c:pt idx="10">
                  <c:v>Miscellaneous</c:v>
                </c:pt>
              </c:strCache>
            </c:strRef>
          </c:cat>
          <c:val>
            <c:numRef>
              <c:f>Sheet1!$M$25:$M$36</c:f>
              <c:numCache>
                <c:formatCode>_-[$$-404]* #,##0_-;\-[$$-404]* #,##0_-;_-[$$-404]* "-"_-;_-@_-</c:formatCode>
                <c:ptCount val="11"/>
                <c:pt idx="0">
                  <c:v>5923.8523874046959</c:v>
                </c:pt>
                <c:pt idx="1">
                  <c:v>2288</c:v>
                </c:pt>
                <c:pt idx="2">
                  <c:v>1748.56</c:v>
                </c:pt>
                <c:pt idx="3">
                  <c:v>1660</c:v>
                </c:pt>
                <c:pt idx="4">
                  <c:v>900</c:v>
                </c:pt>
                <c:pt idx="5">
                  <c:v>890</c:v>
                </c:pt>
                <c:pt idx="6">
                  <c:v>400</c:v>
                </c:pt>
                <c:pt idx="7">
                  <c:v>342</c:v>
                </c:pt>
                <c:pt idx="8">
                  <c:v>280</c:v>
                </c:pt>
                <c:pt idx="9">
                  <c:v>92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AC-2B44-9595-60425533D54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394448</xdr:colOff>
      <xdr:row>23</xdr:row>
      <xdr:rowOff>50800</xdr:rowOff>
    </xdr:from>
    <xdr:to>
      <xdr:col>18</xdr:col>
      <xdr:colOff>179294</xdr:colOff>
      <xdr:row>47</xdr:row>
      <xdr:rowOff>14942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923437-C69B-D187-EFE0-3270E25ED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97.460002083331" createdVersion="8" refreshedVersion="8" minRefreshableVersion="3" recordCount="133" xr:uid="{23DDA43F-8B27-1542-A3C9-AE31641E12BC}">
  <cacheSource type="worksheet">
    <worksheetSource ref="F21:H234" sheet="Sheet1"/>
  </cacheSource>
  <cacheFields count="3">
    <cacheField name="Categories" numFmtId="0">
      <sharedItems containsBlank="1" count="13">
        <s v="Food &amp; Beverage"/>
        <s v="Communication"/>
        <s v="Transport"/>
        <s v="Accommodation"/>
        <s v="Stationery"/>
        <s v="Toiletries"/>
        <s v="Convenience Store"/>
        <s v="Tools"/>
        <s v="Miscellaneous"/>
        <s v="Electronics"/>
        <s v="Sports Equipment"/>
        <s v="Entertainment"/>
        <m/>
      </sharedItems>
    </cacheField>
    <cacheField name="Spending IDR" numFmtId="0">
      <sharedItems containsString="0" containsBlank="1" containsNumber="1" minValue="0" maxValue="864610.4632"/>
    </cacheField>
    <cacheField name="Spending TWD" numFmtId="0">
      <sharedItems containsString="0" containsBlank="1" containsNumber="1" minValue="0" maxValue="1748.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n v="57780"/>
    <n v="116.85238740469593"/>
  </r>
  <r>
    <x v="1"/>
    <n v="148341"/>
    <n v="300"/>
  </r>
  <r>
    <x v="2"/>
    <n v="148341"/>
    <n v="300"/>
  </r>
  <r>
    <x v="3"/>
    <n v="864610.4632"/>
    <n v="1748.56"/>
  </r>
  <r>
    <x v="0"/>
    <n v="106311.05"/>
    <n v="215"/>
  </r>
  <r>
    <x v="0"/>
    <n v="25217.97"/>
    <n v="51"/>
  </r>
  <r>
    <x v="2"/>
    <n v="593364"/>
    <n v="1200"/>
  </r>
  <r>
    <x v="0"/>
    <n v="22251.15"/>
    <n v="45"/>
  </r>
  <r>
    <x v="0"/>
    <n v="106311.05"/>
    <n v="215"/>
  </r>
  <r>
    <x v="0"/>
    <n v="15823.04"/>
    <n v="32"/>
  </r>
  <r>
    <x v="0"/>
    <n v="44996.770000000004"/>
    <n v="91"/>
  </r>
  <r>
    <x v="0"/>
    <n v="19284.330000000002"/>
    <n v="39"/>
  </r>
  <r>
    <x v="0"/>
    <n v="10383.870000000001"/>
    <n v="21"/>
  </r>
  <r>
    <x v="0"/>
    <n v="14834.1"/>
    <n v="30"/>
  </r>
  <r>
    <x v="4"/>
    <n v="45491.240000000005"/>
    <n v="92"/>
  </r>
  <r>
    <x v="0"/>
    <n v="24723.5"/>
    <n v="50"/>
  </r>
  <r>
    <x v="0"/>
    <n v="38074.19"/>
    <n v="77"/>
  </r>
  <r>
    <x v="0"/>
    <n v="61808.75"/>
    <n v="125"/>
  </r>
  <r>
    <x v="0"/>
    <n v="12361.75"/>
    <n v="25"/>
  </r>
  <r>
    <x v="0"/>
    <n v="28679.260000000002"/>
    <n v="58"/>
  </r>
  <r>
    <x v="0"/>
    <n v="24723.5"/>
    <n v="50"/>
  </r>
  <r>
    <x v="0"/>
    <n v="49447"/>
    <n v="100"/>
  </r>
  <r>
    <x v="0"/>
    <n v="7417.05"/>
    <n v="15"/>
  </r>
  <r>
    <x v="0"/>
    <n v="9889.4000000000015"/>
    <n v="20"/>
  </r>
  <r>
    <x v="1"/>
    <n v="296682"/>
    <n v="600"/>
  </r>
  <r>
    <x v="0"/>
    <n v="37085.25"/>
    <n v="75"/>
  </r>
  <r>
    <x v="0"/>
    <n v="59336.4"/>
    <n v="120"/>
  </r>
  <r>
    <x v="0"/>
    <n v="28184.79"/>
    <n v="57"/>
  </r>
  <r>
    <x v="0"/>
    <n v="19778.800000000003"/>
    <n v="40"/>
  </r>
  <r>
    <x v="0"/>
    <n v="9394.93"/>
    <n v="19"/>
  </r>
  <r>
    <x v="0"/>
    <n v="24723.5"/>
    <n v="50"/>
  </r>
  <r>
    <x v="5"/>
    <n v="4944.7000000000007"/>
    <n v="10"/>
  </r>
  <r>
    <x v="0"/>
    <n v="19778.800000000003"/>
    <n v="40"/>
  </r>
  <r>
    <x v="0"/>
    <n v="24723.5"/>
    <n v="50"/>
  </r>
  <r>
    <x v="0"/>
    <n v="8900.4600000000009"/>
    <n v="18"/>
  </r>
  <r>
    <x v="0"/>
    <n v="39557.600000000006"/>
    <n v="80"/>
  </r>
  <r>
    <x v="2"/>
    <n v="79115.200000000012"/>
    <n v="160"/>
  </r>
  <r>
    <x v="0"/>
    <n v="34612.9"/>
    <n v="70"/>
  </r>
  <r>
    <x v="0"/>
    <n v="12856.220000000001"/>
    <n v="26"/>
  </r>
  <r>
    <x v="0"/>
    <n v="20273.27"/>
    <n v="41"/>
  </r>
  <r>
    <x v="0"/>
    <n v="17800.920000000002"/>
    <n v="36"/>
  </r>
  <r>
    <x v="0"/>
    <n v="35601.840000000004"/>
    <n v="72"/>
  </r>
  <r>
    <x v="6"/>
    <n v="47963.590000000004"/>
    <n v="97"/>
  </r>
  <r>
    <x v="6"/>
    <n v="15328.570000000002"/>
    <n v="31"/>
  </r>
  <r>
    <x v="6"/>
    <n v="25712.440000000002"/>
    <n v="52"/>
  </r>
  <r>
    <x v="6"/>
    <n v="14834.1"/>
    <n v="30"/>
  </r>
  <r>
    <x v="6"/>
    <n v="14339.630000000001"/>
    <n v="29"/>
  </r>
  <r>
    <x v="6"/>
    <n v="22251.15"/>
    <n v="45"/>
  </r>
  <r>
    <x v="0"/>
    <n v="24723.5"/>
    <n v="50"/>
  </r>
  <r>
    <x v="0"/>
    <n v="24229.030000000002"/>
    <n v="49"/>
  </r>
  <r>
    <x v="0"/>
    <n v="74170.5"/>
    <n v="150"/>
  </r>
  <r>
    <x v="0"/>
    <n v="138451.6"/>
    <n v="280"/>
  </r>
  <r>
    <x v="0"/>
    <n v="11372.810000000001"/>
    <n v="23"/>
  </r>
  <r>
    <x v="0"/>
    <n v="31151.61"/>
    <n v="63"/>
  </r>
  <r>
    <x v="0"/>
    <n v="24229.030000000002"/>
    <n v="49"/>
  </r>
  <r>
    <x v="0"/>
    <n v="24229.030000000002"/>
    <n v="49"/>
  </r>
  <r>
    <x v="0"/>
    <n v="22251.15"/>
    <n v="45"/>
  </r>
  <r>
    <x v="0"/>
    <n v="25217.97"/>
    <n v="51"/>
  </r>
  <r>
    <x v="0"/>
    <n v="15328.570000000002"/>
    <n v="31"/>
  </r>
  <r>
    <x v="0"/>
    <n v="39557.600000000006"/>
    <n v="80"/>
  </r>
  <r>
    <x v="0"/>
    <n v="9889.4000000000015"/>
    <n v="20"/>
  </r>
  <r>
    <x v="0"/>
    <n v="15328.570000000002"/>
    <n v="31"/>
  </r>
  <r>
    <x v="0"/>
    <n v="44502.3"/>
    <n v="90"/>
  </r>
  <r>
    <x v="0"/>
    <n v="25712.440000000002"/>
    <n v="52"/>
  </r>
  <r>
    <x v="0"/>
    <n v="14339.630000000001"/>
    <n v="29"/>
  </r>
  <r>
    <x v="0"/>
    <n v="46480.18"/>
    <n v="94"/>
  </r>
  <r>
    <x v="0"/>
    <n v="42524.420000000006"/>
    <n v="86"/>
  </r>
  <r>
    <x v="0"/>
    <n v="34612.9"/>
    <n v="70"/>
  </r>
  <r>
    <x v="0"/>
    <n v="14834.1"/>
    <n v="30"/>
  </r>
  <r>
    <x v="0"/>
    <n v="29173.730000000003"/>
    <n v="59"/>
  </r>
  <r>
    <x v="7"/>
    <n v="440078.30000000005"/>
    <n v="890"/>
  </r>
  <r>
    <x v="8"/>
    <n v="988.94"/>
    <n v="2"/>
  </r>
  <r>
    <x v="9"/>
    <n v="395576"/>
    <n v="800"/>
  </r>
  <r>
    <x v="0"/>
    <n v="30657.140000000003"/>
    <n v="62"/>
  </r>
  <r>
    <x v="0"/>
    <n v="24229.030000000002"/>
    <n v="49"/>
  </r>
  <r>
    <x v="0"/>
    <n v="17306.45"/>
    <n v="35"/>
  </r>
  <r>
    <x v="0"/>
    <n v="44502.3"/>
    <n v="90"/>
  </r>
  <r>
    <x v="0"/>
    <n v="24229.030000000002"/>
    <n v="49"/>
  </r>
  <r>
    <x v="0"/>
    <n v="27195.850000000002"/>
    <n v="55"/>
  </r>
  <r>
    <x v="9"/>
    <n v="489525.30000000005"/>
    <n v="990"/>
  </r>
  <r>
    <x v="0"/>
    <n v="17306.45"/>
    <n v="35"/>
  </r>
  <r>
    <x v="0"/>
    <n v="22251.15"/>
    <n v="45"/>
  </r>
  <r>
    <x v="0"/>
    <n v="39557.600000000006"/>
    <n v="80"/>
  </r>
  <r>
    <x v="0"/>
    <n v="17306.45"/>
    <n v="35"/>
  </r>
  <r>
    <x v="0"/>
    <n v="56864.05"/>
    <n v="115"/>
  </r>
  <r>
    <x v="0"/>
    <n v="13845.16"/>
    <n v="28"/>
  </r>
  <r>
    <x v="5"/>
    <n v="164164.04"/>
    <n v="332"/>
  </r>
  <r>
    <x v="9"/>
    <n v="34118.43"/>
    <n v="69"/>
  </r>
  <r>
    <x v="0"/>
    <n v="37085.25"/>
    <n v="75"/>
  </r>
  <r>
    <x v="0"/>
    <n v="34612.9"/>
    <n v="70"/>
  </r>
  <r>
    <x v="0"/>
    <n v="56369.58"/>
    <n v="114"/>
  </r>
  <r>
    <x v="0"/>
    <n v="32140.550000000003"/>
    <n v="65"/>
  </r>
  <r>
    <x v="0"/>
    <n v="24723.5"/>
    <n v="50"/>
  </r>
  <r>
    <x v="0"/>
    <n v="59336.4"/>
    <n v="120"/>
  </r>
  <r>
    <x v="0"/>
    <n v="22251.15"/>
    <n v="45"/>
  </r>
  <r>
    <x v="10"/>
    <n v="197788"/>
    <n v="400"/>
  </r>
  <r>
    <x v="9"/>
    <n v="212127.63"/>
    <n v="429"/>
  </r>
  <r>
    <x v="0"/>
    <n v="10878.34"/>
    <n v="22"/>
  </r>
  <r>
    <x v="0"/>
    <n v="13845.16"/>
    <n v="28"/>
  </r>
  <r>
    <x v="11"/>
    <n v="138451.6"/>
    <n v="280"/>
  </r>
  <r>
    <x v="0"/>
    <n v="106311.05"/>
    <n v="215"/>
  </r>
  <r>
    <x v="0"/>
    <n v="14834.1"/>
    <n v="30"/>
  </r>
  <r>
    <x v="0"/>
    <n v="17306.45"/>
    <n v="35"/>
  </r>
  <r>
    <x v="0"/>
    <n v="59336.4"/>
    <n v="120"/>
  </r>
  <r>
    <x v="0"/>
    <n v="44502.3"/>
    <n v="90"/>
  </r>
  <r>
    <x v="0"/>
    <n v="27195.850000000002"/>
    <n v="55"/>
  </r>
  <r>
    <x v="0"/>
    <n v="70214.740000000005"/>
    <n v="142"/>
  </r>
  <r>
    <x v="0"/>
    <n v="29173.730000000003"/>
    <n v="59"/>
  </r>
  <r>
    <x v="0"/>
    <n v="111255.75"/>
    <n v="225"/>
  </r>
  <r>
    <x v="0"/>
    <n v="17306.45"/>
    <n v="35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n v="0"/>
    <n v="0"/>
  </r>
  <r>
    <x v="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0455C-666C-734C-80CC-6B89FA534335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24:M36" firstHeaderRow="0" firstDataRow="1" firstDataCol="1"/>
  <pivotFields count="3">
    <pivotField axis="axisRow" showAll="0" sortType="descending">
      <items count="14">
        <item x="3"/>
        <item x="1"/>
        <item h="1" x="6"/>
        <item x="9"/>
        <item x="11"/>
        <item x="0"/>
        <item x="8"/>
        <item x="10"/>
        <item x="4"/>
        <item x="5"/>
        <item x="7"/>
        <item x="2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42" showAll="0"/>
    <pivotField dataField="1" numFmtId="165" showAll="0"/>
  </pivotFields>
  <rowFields count="1">
    <field x="0"/>
  </rowFields>
  <rowItems count="12">
    <i>
      <x v="5"/>
    </i>
    <i>
      <x v="3"/>
    </i>
    <i>
      <x/>
    </i>
    <i>
      <x v="11"/>
    </i>
    <i>
      <x v="1"/>
    </i>
    <i>
      <x v="10"/>
    </i>
    <i>
      <x v="7"/>
    </i>
    <i>
      <x v="9"/>
    </i>
    <i>
      <x v="4"/>
    </i>
    <i>
      <x v="8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pending IDR" fld="1" baseField="0" baseItem="0" numFmtId="42"/>
    <dataField name="Sum of Spending TWD" fld="2" baseField="0" baseItem="0" numFmtId="164"/>
  </dataFields>
  <formats count="9">
    <format dxfId="46">
      <pivotArea collapsedLevelsAreSubtotals="1" fieldPosition="0">
        <references count="1">
          <reference field="0" count="0"/>
        </references>
      </pivotArea>
    </format>
    <format dxfId="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0"/>
        </references>
      </pivotArea>
    </format>
    <format dxfId="28">
      <pivotArea dataOnly="0" labelOnly="1" grandRow="1" outline="0" fieldPosition="0"/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TWD/IDR</v>
    <v>2</v>
    <v>3</v>
    <v>Finance</v>
    <v>4</v>
    <v>en-US</v>
    <v>avvckr</v>
    <v>268435456</v>
    <v>1</v>
    <v>Powered by Refinitiv</v>
    <v>509.24</v>
    <v>475.27</v>
    <v>1.64</v>
    <v>3.3239999999999997E-3</v>
    <v>IDR</v>
    <v>TWD</v>
    <v>495.63</v>
    <v>Currency Pair</v>
    <v>45497.285775462966</v>
    <v>494.28</v>
    <v>Taiwan Dollar/Indonesian Rupiah FX Cross Rate</v>
    <v>493.86</v>
    <v>493.45</v>
    <v>495.09</v>
    <v>TWDIDR</v>
    <v>TWD/IDR</v>
  </rv>
  <rv s="1">
    <v>0</v>
  </rv>
  <rv s="0">
    <v>0</v>
    <v>IDR/TWD</v>
    <v>2</v>
    <v>5</v>
    <v>Finance</v>
    <v>4</v>
    <v>en-US</v>
    <v>avcz52</v>
    <v>268435456</v>
    <v>1</v>
    <v>Powered by Refinitiv</v>
    <v>2.0999999999999999E-3</v>
    <v>1.9599999999999999E-3</v>
    <v>-1.9999999999999999E-6</v>
    <v>-9.8959999999999998E-4</v>
    <v>TWD</v>
    <v>IDR</v>
    <v>2.0230000000000001E-3</v>
    <v>Currency Pair</v>
    <v>45497.285775462966</v>
    <v>2.0179999999999998E-3</v>
    <v>Indonesian Rupiah/Taiwan Dollar FX Cross Rate</v>
    <v>2.0219999999999999E-3</v>
    <v>2.0209999999999998E-3</v>
    <v>2.019E-3</v>
    <v>IDRTWD</v>
    <v>IDR/TWD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\ hh:mm"/>
    </x:dxf>
    <x:dxf>
      <x:numFmt numFmtId="14" formatCode="0.00%"/>
    </x:dxf>
  </dxfs>
  <richProperties>
    <rPr n="NumberFormat" t="s"/>
    <rPr n="IsTitleField" t="b"/>
  </richProperties>
  <richStyles>
    <rSty dxfid="1">
      <rpv i="0">_([$Rp-en-ID]* #,##0.00_);_([$Rp-en-ID]* (#,##0.00);_([$Rp-en-ID]* "-"??_);_(@_)</rpv>
    </rSty>
    <rSty>
      <rpv i="1">1</rpv>
    </rSty>
    <rSty dxfid="3"/>
    <rSty dxfid="2"/>
    <rSty dxfid="0">
      <rpv i="0">0.00</rpv>
    </rSty>
    <rSty dxfid="1">
      <rpv i="0">_([$$-zh-TW]* #,##0.00_);_([$$-zh-TW]* (#,##0.00);_([$$-zh-TW]* "-"??_);_(@_)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../../../:i:/g/personal/ibrahim_rijal_office_ui_ac_id/EchTBW6K8VpCn9EXDjsuhrIBwJG8Q4Ny9uPZMiDY0d4F1g?e=e4t0Av" TargetMode="External"/><Relationship Id="rId21" Type="http://schemas.openxmlformats.org/officeDocument/2006/relationships/hyperlink" Target="../../../../../../../../../:i:/g/personal/ibrahim_rijal_office_ui_ac_id/ESw31Q4MtoxPlVHmo--YaqkBnh8T1NS0aFvcscWvcIs5_Q?e=WRfC6T" TargetMode="External"/><Relationship Id="rId42" Type="http://schemas.openxmlformats.org/officeDocument/2006/relationships/hyperlink" Target="../../../../../../../../../:i:/g/personal/ibrahim_rijal_office_ui_ac_id/EV2R31GgWKFAmyUjyQrGm6IBe_RApzCuL_dybbCFdZV7kg?e=DlSRAU" TargetMode="External"/><Relationship Id="rId47" Type="http://schemas.openxmlformats.org/officeDocument/2006/relationships/hyperlink" Target="../../../../../../../../../:i:/g/personal/ibrahim_rijal_office_ui_ac_id/EbP6h-RXU7tCgolRl4rub60BuRG7dX97QSIguDTe8IWR_Q?e=q4QSTp" TargetMode="External"/><Relationship Id="rId63" Type="http://schemas.openxmlformats.org/officeDocument/2006/relationships/hyperlink" Target="../../../../../../../../../:i:/g/personal/ibrahim_rijal_office_ui_ac_id/EYmKDGiFq2pJiAVEUWTfyuEBPsbVAO1eO8ZhLoU2u-mNIg?e=6ybes7" TargetMode="External"/><Relationship Id="rId68" Type="http://schemas.openxmlformats.org/officeDocument/2006/relationships/hyperlink" Target="../../../../../../../../../:i:/g/personal/ibrahim_rijal_office_ui_ac_id/EVhnKSeW8_dBmPH5-Y5nv1sB4Hhil9VpenKB9zLj9Idxpw?e=b9raP9" TargetMode="External"/><Relationship Id="rId84" Type="http://schemas.openxmlformats.org/officeDocument/2006/relationships/hyperlink" Target="../../../../../../../../../:i:/g/personal/ibrahim_rijal_office_ui_ac_id/EYECxVdKD2tJppbvIiYNqmEB6crXVt3GTJ1-KCjBAIevng?e=PJPFyV" TargetMode="External"/><Relationship Id="rId89" Type="http://schemas.openxmlformats.org/officeDocument/2006/relationships/hyperlink" Target="../../../../../../../../../:i:/g/personal/ibrahim_rijal_office_ui_ac_id/EalH1bNwjkNKstDFlAHiyBYBTscXB5mTjngSHCPZ4ca_dg?e=ozTjiN" TargetMode="External"/><Relationship Id="rId16" Type="http://schemas.openxmlformats.org/officeDocument/2006/relationships/hyperlink" Target="../../../../../../../../../:i:/g/personal/ibrahim_rijal_office_ui_ac_id/ER6XU-7u0_hLk8RzoLYiLn4Bz11_PmafgPxngflj3h-JXg?e=v8Ewfz" TargetMode="External"/><Relationship Id="rId11" Type="http://schemas.openxmlformats.org/officeDocument/2006/relationships/hyperlink" Target="../../../../../../../../../:u:/g/personal/ibrahim_rijal_office_ui_ac_id/EeFdoc2JIMJBrbuypSKwmTIBL9wAazIjhjQcxrRrCmqhCQ?e=udDKhD" TargetMode="External"/><Relationship Id="rId32" Type="http://schemas.openxmlformats.org/officeDocument/2006/relationships/hyperlink" Target="../../../../../../../../../:i:/g/personal/ibrahim_rijal_office_ui_ac_id/EYoZEo9W3DdOtSf8HEJrvvsBm38vjyrzK-r7rZsrlZIskQ?e=i0JEjB" TargetMode="External"/><Relationship Id="rId37" Type="http://schemas.openxmlformats.org/officeDocument/2006/relationships/hyperlink" Target="../../../../../../../../../:i:/g/personal/ibrahim_rijal_office_ui_ac_id/EcdqyUE4fhhKjuRklSjFcqIBD5zHeFgdYSwErQ6HNJr2lA?e=OmMCgA" TargetMode="External"/><Relationship Id="rId53" Type="http://schemas.openxmlformats.org/officeDocument/2006/relationships/hyperlink" Target="../../../../../../../../../:i:/g/personal/ibrahim_rijal_office_ui_ac_id/EbDup1UXEu9FnfXkVg8orp4B4y8PsnJCyu-UpA7jPJDNSw?e=vFM62b" TargetMode="External"/><Relationship Id="rId58" Type="http://schemas.openxmlformats.org/officeDocument/2006/relationships/hyperlink" Target="../../../../../../../../../:i:/g/personal/ibrahim_rijal_office_ui_ac_id/EUppc5WB2PxLsNmzEoDaTfwBaaBNdSj0Ow6rprzaPzuUmA?e=4ZKMHO" TargetMode="External"/><Relationship Id="rId74" Type="http://schemas.openxmlformats.org/officeDocument/2006/relationships/hyperlink" Target="../../../../../../../../../:i:/g/personal/ibrahim_rijal_office_ui_ac_id/EaHkJKdERvlLryCEhzVlKh4BUCn17jDugDZHRbOKdHAueQ?e=PnYzIG" TargetMode="External"/><Relationship Id="rId79" Type="http://schemas.openxmlformats.org/officeDocument/2006/relationships/hyperlink" Target="../../../../../../../../../:i:/g/personal/ibrahim_rijal_office_ui_ac_id/EbW9olDLFGpJmduh_v-wMzABcXHJncWNuZwGaGuqhN7bFg?e=yiOmNx" TargetMode="External"/><Relationship Id="rId5" Type="http://schemas.openxmlformats.org/officeDocument/2006/relationships/hyperlink" Target="../../../../../../../../../:b:/g/personal/ibrahim_rijal_office_ui_ac_id/ESDtANlVg_VGop9dtGCMqA4BcMNi5clE4A8GUMawro2Hlw?e=bP4nre" TargetMode="External"/><Relationship Id="rId90" Type="http://schemas.openxmlformats.org/officeDocument/2006/relationships/hyperlink" Target="../../../../../../../../../:i:/g/personal/ibrahim_rijal_office_ui_ac_id/EahG2XNY7yxAmlM-CXtC4OEBmOSdJKIxzhQgRQ9r63V2AA?e=XqWCCx" TargetMode="External"/><Relationship Id="rId14" Type="http://schemas.openxmlformats.org/officeDocument/2006/relationships/hyperlink" Target="../../../../../../../../../:i:/g/personal/ibrahim_rijal_office_ui_ac_id/Ec8WV1xt6klEurYPGrVn4c8BVPouK2QbMlxZsaDQZHRY3g?e=uC9Trb" TargetMode="External"/><Relationship Id="rId22" Type="http://schemas.openxmlformats.org/officeDocument/2006/relationships/hyperlink" Target="../../../../../../../../../:i:/g/personal/ibrahim_rijal_office_ui_ac_id/ETfVExdb81VAtCNxDJdegZ8Bji_LIgKmqaTnxV_xPIZAjg?e=nKrIvb" TargetMode="External"/><Relationship Id="rId27" Type="http://schemas.openxmlformats.org/officeDocument/2006/relationships/hyperlink" Target="../../../../../../../../../:i:/g/personal/ibrahim_rijal_office_ui_ac_id/ERMYvN2_U-RDicaA6Jb21qYBx01LqaxME6iP4ZqtAnivSQ?e=50z6vt" TargetMode="External"/><Relationship Id="rId30" Type="http://schemas.openxmlformats.org/officeDocument/2006/relationships/hyperlink" Target="../../../../../../../../../:i:/g/personal/ibrahim_rijal_office_ui_ac_id/Ea4fCog9eCVEiUAMS3PJQF4BPfOU5nV7eMh0EsZS322FBQ?e=hCficR" TargetMode="External"/><Relationship Id="rId35" Type="http://schemas.openxmlformats.org/officeDocument/2006/relationships/hyperlink" Target="../../../../../../../../../:i:/g/personal/ibrahim_rijal_office_ui_ac_id/ETjIzMTVn_ZGpM7crWYAFTABXsLYA6n0hGIDeBY8LsWxTg?e=Qwb1dl" TargetMode="External"/><Relationship Id="rId43" Type="http://schemas.openxmlformats.org/officeDocument/2006/relationships/hyperlink" Target="../../../../../../../../../:i:/g/personal/ibrahim_rijal_office_ui_ac_id/EWzpC-7_osRPh4uA6T2OTV4BX5QWH3hrPLKfPkW9QIwqQw?e=PFLTTm" TargetMode="External"/><Relationship Id="rId48" Type="http://schemas.openxmlformats.org/officeDocument/2006/relationships/hyperlink" Target="../../../../../../../../../:i:/g/personal/ibrahim_rijal_office_ui_ac_id/EWyWu10G6clGuFxbzufYrB4BP6RsFtqmt60tvfW3jsjE1w?e=RLcEzu" TargetMode="External"/><Relationship Id="rId56" Type="http://schemas.openxmlformats.org/officeDocument/2006/relationships/hyperlink" Target="../../../../../../../../../:i:/g/personal/ibrahim_rijal_office_ui_ac_id/EXPvjsNRqUdMrI8GcvxX2LEBfehJOCVnZ42rZklYf5vbow?e=cEbfNo" TargetMode="External"/><Relationship Id="rId64" Type="http://schemas.openxmlformats.org/officeDocument/2006/relationships/hyperlink" Target="../../../../../../../../../:i:/g/personal/ibrahim_rijal_office_ui_ac_id/EbzFdus416VLi0IabS3GMQoBuMrFjRqFikLusRGscyViGQ?e=euQT0t" TargetMode="External"/><Relationship Id="rId69" Type="http://schemas.openxmlformats.org/officeDocument/2006/relationships/hyperlink" Target="../../../../../../../../../:i:/g/personal/ibrahim_rijal_office_ui_ac_id/Ea4GJy8kviRAg-cD9UqT6lwBv-QHzkfkf5jmnUMOmm57xQ?e=r7kiXp" TargetMode="External"/><Relationship Id="rId77" Type="http://schemas.openxmlformats.org/officeDocument/2006/relationships/hyperlink" Target="../../../../../../../../../:i:/g/personal/ibrahim_rijal_office_ui_ac_id/ESBCyNtsHRxKgmI7vcO0v3kBW0fdyF9kQpkK0hGBDtQ-_Q?e=zsEMuK" TargetMode="External"/><Relationship Id="rId8" Type="http://schemas.openxmlformats.org/officeDocument/2006/relationships/hyperlink" Target="../../../../../../../../../:u:/g/personal/ibrahim_rijal_office_ui_ac_id/EQHNNH4k_bpIuyxKrXc8ELEBdQeR8882dBsII8zvb4Kd0w?e=EeFgYh" TargetMode="External"/><Relationship Id="rId51" Type="http://schemas.openxmlformats.org/officeDocument/2006/relationships/hyperlink" Target="../../../../../../../../../:i:/g/personal/ibrahim_rijal_office_ui_ac_id/ETi5MzDA4KZJoTJRsDwrLXsBSRubRtzU-qgnXv8SQU-nXQ?e=jLUFoA" TargetMode="External"/><Relationship Id="rId72" Type="http://schemas.openxmlformats.org/officeDocument/2006/relationships/hyperlink" Target="../../../../../../../../../:i:/g/personal/ibrahim_rijal_office_ui_ac_id/EWSz9QrTXxBCuid0PEN1M-EBLiCCTRMgIx0cx86GsaKh7Q?e=pqu8ON" TargetMode="External"/><Relationship Id="rId80" Type="http://schemas.openxmlformats.org/officeDocument/2006/relationships/hyperlink" Target="../../../../../../../../../:i:/g/personal/ibrahim_rijal_office_ui_ac_id/Ed2UzQPwdbBNmBa2jJyxVjEBP2knO9MK_HlWvgvbRBESOA?e=toVtmK" TargetMode="External"/><Relationship Id="rId85" Type="http://schemas.openxmlformats.org/officeDocument/2006/relationships/hyperlink" Target="../../../../../../../../../:i:/g/personal/ibrahim_rijal_office_ui_ac_id/EUxzDa66xTJMhR2pS7I-764Bvby5knVGmxYLKU_wUGD4dg?e=2Os0SY" TargetMode="External"/><Relationship Id="rId3" Type="http://schemas.openxmlformats.org/officeDocument/2006/relationships/hyperlink" Target="../../../../../../../../../:u:/g/personal/ibrahim_rijal_office_ui_ac_id/EXsdbEXrsrFDkbpgLleAXU4BR8yROIz2U2vSyVzpOjyQdQ?e=6kn3FK" TargetMode="External"/><Relationship Id="rId12" Type="http://schemas.openxmlformats.org/officeDocument/2006/relationships/hyperlink" Target="../../../../../../../../../:u:/g/personal/ibrahim_rijal_office_ui_ac_id/EUFdgOQB5KNPg87gfpuQMh0BsCjiZ0l6BudgOyl5xWW2Dw?e=fRXCX5" TargetMode="External"/><Relationship Id="rId17" Type="http://schemas.openxmlformats.org/officeDocument/2006/relationships/hyperlink" Target="../../../../../../../../../:i:/g/personal/ibrahim_rijal_office_ui_ac_id/EQqY_D7gBelJiMfCzzQwuzgBJAmz-vh_AaBrdCwjlTU4yQ?e=kv9usn" TargetMode="External"/><Relationship Id="rId25" Type="http://schemas.openxmlformats.org/officeDocument/2006/relationships/hyperlink" Target="../../../../../../../../../:i:/g/personal/ibrahim_rijal_office_ui_ac_id/EWFa_ng-mWBBok5YIyVaVw0BCzT_39untMsDJcwRaHOCAA?e=wIXwJ6" TargetMode="External"/><Relationship Id="rId33" Type="http://schemas.openxmlformats.org/officeDocument/2006/relationships/hyperlink" Target="../../../../../../../../../:i:/g/personal/ibrahim_rijal_office_ui_ac_id/EU72WNGq_8tLhAZspNlH7FIBZgeiOXDaD-YbCLr776jZIw?e=bkRAwQ" TargetMode="External"/><Relationship Id="rId38" Type="http://schemas.openxmlformats.org/officeDocument/2006/relationships/hyperlink" Target="../../../../../../../../../:i:/g/personal/ibrahim_rijal_office_ui_ac_id/EeOtDzr8lqZPmidgYGnMtMcB_CnCWBtTBT-Z1YzKAkpGyw?e=khCaMz" TargetMode="External"/><Relationship Id="rId46" Type="http://schemas.openxmlformats.org/officeDocument/2006/relationships/hyperlink" Target="../../../../../../../../../:i:/g/personal/ibrahim_rijal_office_ui_ac_id/ETbha83Y1D5BlIQIgtMC5ccBAEBlnjOyry2EDv_j1rdZiw?e=rRwVjH" TargetMode="External"/><Relationship Id="rId59" Type="http://schemas.openxmlformats.org/officeDocument/2006/relationships/hyperlink" Target="../../../../../../../../../:i:/g/personal/ibrahim_rijal_office_ui_ac_id/Ea7KQko8pvpMqeFQFpkOBHgBjzPU_ePQDT2IC6SNvZF2Uw?e=kVXG3w" TargetMode="External"/><Relationship Id="rId67" Type="http://schemas.openxmlformats.org/officeDocument/2006/relationships/hyperlink" Target="../../../../../../../../../:i:/g/personal/ibrahim_rijal_office_ui_ac_id/EXLqXBQZMzZPjQLh9uFC2KEBsRifPUakr4q9Jdp5RzgTZg?e=HUUPr4" TargetMode="External"/><Relationship Id="rId20" Type="http://schemas.openxmlformats.org/officeDocument/2006/relationships/hyperlink" Target="../../../../../../../../../:i:/g/personal/ibrahim_rijal_office_ui_ac_id/EVsPQskAGGhBg1uyKVIRGq4Bs_ibv29Ys2DRSgZd1Rq6Gg?e=whk5pw" TargetMode="External"/><Relationship Id="rId41" Type="http://schemas.openxmlformats.org/officeDocument/2006/relationships/hyperlink" Target="../../../../../../../../../:i:/g/personal/ibrahim_rijal_office_ui_ac_id/EblVs7fkj3tOj-1s5ANOnPYBJJQndrNeQ4X18ub5DB852g?e=Qo1GIA" TargetMode="External"/><Relationship Id="rId54" Type="http://schemas.openxmlformats.org/officeDocument/2006/relationships/hyperlink" Target="../../../../../../../../../:i:/g/personal/ibrahim_rijal_office_ui_ac_id/EbDup1UXEu9FnfXkVg8orp4B4y8PsnJCyu-UpA7jPJDNSw?e=vFM62b" TargetMode="External"/><Relationship Id="rId62" Type="http://schemas.openxmlformats.org/officeDocument/2006/relationships/hyperlink" Target="../../../../../../../../../:i:/g/personal/ibrahim_rijal_office_ui_ac_id/EYmKDGiFq2pJiAVEUWTfyuEBPsbVAO1eO8ZhLoU2u-mNIg?e=6ybes7" TargetMode="External"/><Relationship Id="rId70" Type="http://schemas.openxmlformats.org/officeDocument/2006/relationships/hyperlink" Target="../../../../../../../../../:i:/g/personal/ibrahim_rijal_office_ui_ac_id/Ebzib3wfnBFDrJ8Cml9_l88B3BGHA43SvVFL5j10xw5D6Q?e=fppUAR" TargetMode="External"/><Relationship Id="rId75" Type="http://schemas.openxmlformats.org/officeDocument/2006/relationships/hyperlink" Target="../../../../../../../../../:i:/g/personal/ibrahim_rijal_office_ui_ac_id/Eae9_VZPRD1PtI-VIkR48-EBDULnmQ1EF8qWGNLa2fNfhw?e=fknndy" TargetMode="External"/><Relationship Id="rId83" Type="http://schemas.openxmlformats.org/officeDocument/2006/relationships/hyperlink" Target="../../../../../../../../../:i:/g/personal/ibrahim_rijal_office_ui_ac_id/EWeznFWiYadBtUoWTO62HCsBWiIijS-5FZUN9k8pOgrtAQ?e=0YnCYG" TargetMode="External"/><Relationship Id="rId88" Type="http://schemas.openxmlformats.org/officeDocument/2006/relationships/hyperlink" Target="../../../../../../../../../:i:/g/personal/ibrahim_rijal_office_ui_ac_id/EU_70JlRzNZGgbSmciXjLEcBip5iFL6A8cheI0oLGmUEhQ?e=so31OF" TargetMode="External"/><Relationship Id="rId91" Type="http://schemas.openxmlformats.org/officeDocument/2006/relationships/hyperlink" Target="../../../../../../../../../:i:/g/personal/ibrahim_rijal_office_ui_ac_id/EcLRarn4iWBLjkeyU7R1Wn8B0uWzM5rVmAm5RfTQ2jUoPA?e=fZSqjA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../../../../../../../../../:b:/g/personal/ibrahim_rijal_office_ui_ac_id/EfKAg8gMU49El6JdupTqy5MBq-a9-my6isnQMnBFZDAVVA?e=UFnZeE" TargetMode="External"/><Relationship Id="rId15" Type="http://schemas.openxmlformats.org/officeDocument/2006/relationships/hyperlink" Target="../../../../../../../../../:i:/g/personal/ibrahim_rijal_office_ui_ac_id/EXaDRIsF0pxFsmtMMmCb-zkBfolOHw7ZW19j95G7IMyblg?e=tT9xKq" TargetMode="External"/><Relationship Id="rId23" Type="http://schemas.openxmlformats.org/officeDocument/2006/relationships/hyperlink" Target="../../../../../../../../../:i:/g/personal/ibrahim_rijal_office_ui_ac_id/EeTepUmfyz1Nmmp8X2wQF-MBnLfdXi7gMdRj8T_vUmEjfw?e=veqCXG" TargetMode="External"/><Relationship Id="rId28" Type="http://schemas.openxmlformats.org/officeDocument/2006/relationships/hyperlink" Target="../../../../../../../../../:i:/g/personal/ibrahim_rijal_office_ui_ac_id/ETf5YQmblV5GpNWqNRrrJCgBEFnD7A2i1uAW-3l-8d9zRg?e=lzAMP1" TargetMode="External"/><Relationship Id="rId36" Type="http://schemas.openxmlformats.org/officeDocument/2006/relationships/hyperlink" Target="../../../../../../../../../:i:/g/personal/ibrahim_rijal_office_ui_ac_id/EdQxN6boNk9AuwI8r5hh6O4Bm11z5xAke8hzi9AWbLz1aA?e=s8U5wx" TargetMode="External"/><Relationship Id="rId49" Type="http://schemas.openxmlformats.org/officeDocument/2006/relationships/hyperlink" Target="../../../../../../../../../:i:/g/personal/ibrahim_rijal_office_ui_ac_id/Ef8gZwl0YCVCnO3ZMcblm_wBZaNd52f9e4yFuUYuFOjRGA?e=GWXptS" TargetMode="External"/><Relationship Id="rId57" Type="http://schemas.openxmlformats.org/officeDocument/2006/relationships/hyperlink" Target="../../../../../../../../../:i:/g/personal/ibrahim_rijal_office_ui_ac_id/EQ1mqkavg7RFjVHeuNVTBqoBmW9G56kyBq_0pLvu7BdNSQ?e=0GvaWS" TargetMode="External"/><Relationship Id="rId10" Type="http://schemas.openxmlformats.org/officeDocument/2006/relationships/hyperlink" Target="../../../../../../../../../:u:/g/personal/ibrahim_rijal_office_ui_ac_id/EUqpoFv4FOBAvHt2xd47K1UBL1SQJb2zeV-n9d6LBXu8XA?e=lQhD0K" TargetMode="External"/><Relationship Id="rId31" Type="http://schemas.openxmlformats.org/officeDocument/2006/relationships/hyperlink" Target="../../../../../../../../../:i:/g/personal/ibrahim_rijal_office_ui_ac_id/Ead7iUhNu7VEk8RlberFKJQB00hqiiaomSSehBzZeXeQcQ?e=gnjFIt" TargetMode="External"/><Relationship Id="rId44" Type="http://schemas.openxmlformats.org/officeDocument/2006/relationships/hyperlink" Target="../../../../../../../../../:i:/g/personal/ibrahim_rijal_office_ui_ac_id/Ee9xO-JRjCRMr2_wqnxjxEcBGZm88GRRYeyxJuZnbW6KSw?e=pTWugo" TargetMode="External"/><Relationship Id="rId52" Type="http://schemas.openxmlformats.org/officeDocument/2006/relationships/hyperlink" Target="../../../../../../../../../:i:/g/personal/ibrahim_rijal_office_ui_ac_id/ERZ02TG9Hq1FhzeWbaUGduQBy4-sYZRACAAVO32QhwcLxA?e=Dan0e0" TargetMode="External"/><Relationship Id="rId60" Type="http://schemas.openxmlformats.org/officeDocument/2006/relationships/hyperlink" Target="../../../../../../../../../:i:/g/personal/ibrahim_rijal_office_ui_ac_id/EU-YsaVh0cJPmvbJA2DrQ4gBYoPBuY4alD6d5yBanaI0lA?e=avAI05" TargetMode="External"/><Relationship Id="rId65" Type="http://schemas.openxmlformats.org/officeDocument/2006/relationships/hyperlink" Target="../../../../../../../../../:i:/g/personal/ibrahim_rijal_office_ui_ac_id/ERagjBd37wpKnKK1bq0WuS4Bz4vVexM5EVelxTdJrdgb7w?e=ILyYUr" TargetMode="External"/><Relationship Id="rId73" Type="http://schemas.openxmlformats.org/officeDocument/2006/relationships/hyperlink" Target="../../../../../../../../../:i:/g/personal/ibrahim_rijal_office_ui_ac_id/Ea1rPfV_N-RDiVJVnKwkFOQB6V-ah3csm7qEiPx-8sXakA?e=s1kjBa" TargetMode="External"/><Relationship Id="rId78" Type="http://schemas.openxmlformats.org/officeDocument/2006/relationships/hyperlink" Target="../../../../../../../../../:i:/g/personal/ibrahim_rijal_office_ui_ac_id/EaJb3ItcHHtOiQ0M-M7d5tIBJ-MGej5x9pqMIiGITHHEXA?e=C4vMmQ" TargetMode="External"/><Relationship Id="rId81" Type="http://schemas.openxmlformats.org/officeDocument/2006/relationships/hyperlink" Target="../../../../../../../../../:i:/g/personal/ibrahim_rijal_office_ui_ac_id/EcRgR4_v7CBAjhOCykfhSOEB5iNKjrD9lY12H9_TAAdtIg?e=sZc539" TargetMode="External"/><Relationship Id="rId86" Type="http://schemas.openxmlformats.org/officeDocument/2006/relationships/hyperlink" Target="../../../../../../../../../:i:/g/personal/ibrahim_rijal_office_ui_ac_id/EQjba-UG4W1OlPqoXoOGoNYBF1Esr9WOGYMhiDZNYgsg6Q?e=FPyW2F" TargetMode="External"/><Relationship Id="rId4" Type="http://schemas.openxmlformats.org/officeDocument/2006/relationships/hyperlink" Target="../../../../../../../../../:i:/g/personal/ibrahim_rijal_office_ui_ac_id/EWqgV_vlQgpCvTGdv-LV9a0BinYVAt25BN5OMOnxlJbPGw?e=dfm0wX" TargetMode="External"/><Relationship Id="rId9" Type="http://schemas.openxmlformats.org/officeDocument/2006/relationships/hyperlink" Target="../../../../../../../../../:u:/g/personal/ibrahim_rijal_office_ui_ac_id/EQfEDiyH-_hOoiLCwLmLHkMB-iQYLEJmElw5IFjfn8wXCg?e=D7A2Rg" TargetMode="External"/><Relationship Id="rId13" Type="http://schemas.openxmlformats.org/officeDocument/2006/relationships/hyperlink" Target="../../../../../../../../../:i:/g/personal/ibrahim_rijal_office_ui_ac_id/EW1j4hDzgwNFpg8mOMlwo-kBCo2AVdbRZVLRmtWmOnFsyg?e=in3fx4" TargetMode="External"/><Relationship Id="rId18" Type="http://schemas.openxmlformats.org/officeDocument/2006/relationships/hyperlink" Target="../../../../../../../../../:i:/g/personal/ibrahim_rijal_office_ui_ac_id/EbbzKETFI99MujJVtq63Zs0BENPUYTWF1wIRUlyABi0CMA?e=iwrM11" TargetMode="External"/><Relationship Id="rId39" Type="http://schemas.openxmlformats.org/officeDocument/2006/relationships/hyperlink" Target="../../../../../../../../../:i:/g/personal/ibrahim_rijal_office_ui_ac_id/EaaSPMkg8S1PrSBDIBrmlEUBgX7EhyJQ4QAcoEUnnOyxyQ?e=4c4jae" TargetMode="External"/><Relationship Id="rId34" Type="http://schemas.openxmlformats.org/officeDocument/2006/relationships/hyperlink" Target="../../../../../../../../../:i:/g/personal/ibrahim_rijal_office_ui_ac_id/Ec1GWiBvlqxNlniUzwAscFkBPHQ1CZqpOdmVtAKWOfvo-Q?e=EE3Tac" TargetMode="External"/><Relationship Id="rId50" Type="http://schemas.openxmlformats.org/officeDocument/2006/relationships/hyperlink" Target="../../../../../../../../../:i:/g/personal/ibrahim_rijal_office_ui_ac_id/EdyotIm_MjBKqvl7b5IbtY8BaN6XJvB9ZkjBH8kM_HsSUg?e=wiZigX" TargetMode="External"/><Relationship Id="rId55" Type="http://schemas.openxmlformats.org/officeDocument/2006/relationships/hyperlink" Target="../../../../../../../../../:i:/g/personal/ibrahim_rijal_office_ui_ac_id/EQe57NBt_fRFu5Dn3LL8o_oB_VQ4Wl6lJedKPu8PhfaKng?e=uxYH03" TargetMode="External"/><Relationship Id="rId76" Type="http://schemas.openxmlformats.org/officeDocument/2006/relationships/hyperlink" Target="../../../../../../../../../:i:/g/personal/ibrahim_rijal_office_ui_ac_id/EYE5ufFdoI5Dl3uZ6EBwA3kB0LlgCSYrhcq2yfCSIgDSWQ?e=By2tdc" TargetMode="External"/><Relationship Id="rId7" Type="http://schemas.openxmlformats.org/officeDocument/2006/relationships/hyperlink" Target="../../../../../../../../../:b:/g/personal/ibrahim_rijal_office_ui_ac_id/EYAzpH983_RChLHxrOw23_4BBZ2s7zgE4_5fv8lEQSG2ag?e=3023Dc" TargetMode="External"/><Relationship Id="rId71" Type="http://schemas.openxmlformats.org/officeDocument/2006/relationships/hyperlink" Target="../../../../../../../../../:i:/g/personal/ibrahim_rijal_office_ui_ac_id/EXkcyP7nhABOhMHodNTeeDcBgdbcz6b0mfFxR8niZo1MYg?e=x7RmTz" TargetMode="External"/><Relationship Id="rId92" Type="http://schemas.openxmlformats.org/officeDocument/2006/relationships/drawing" Target="../drawings/drawing1.xml"/><Relationship Id="rId2" Type="http://schemas.openxmlformats.org/officeDocument/2006/relationships/hyperlink" Target="../../../../../../../../../:b:/g/personal/ibrahim_rijal_office_ui_ac_id/EUe37G9saNdJroF1aqGTTxYBUaoyiT4TGWiZMCkQHEa5bw?e=uezia6" TargetMode="External"/><Relationship Id="rId29" Type="http://schemas.openxmlformats.org/officeDocument/2006/relationships/hyperlink" Target="../../../../../../../../../:i:/g/personal/ibrahim_rijal_office_ui_ac_id/EVt2cig-JrpLrZMoIV4aXQIBcu6HztxCzgn1z5Sl6CqWjQ?e=LsT8Jc" TargetMode="External"/><Relationship Id="rId24" Type="http://schemas.openxmlformats.org/officeDocument/2006/relationships/hyperlink" Target="../../../../../../../../../:i:/g/personal/ibrahim_rijal_office_ui_ac_id/EdrotiIaFKRKpzdq4moedCQBc2oEUkMgzipmg0UJX2j_7Q?e=rtC9zC" TargetMode="External"/><Relationship Id="rId40" Type="http://schemas.openxmlformats.org/officeDocument/2006/relationships/hyperlink" Target="../../../../../../../../../:i:/g/personal/ibrahim_rijal_office_ui_ac_id/EVl1Yi1h4jtPnbNTavyGIjgBlJZga67iUywORy8gje55Rg?e=MFIQHn" TargetMode="External"/><Relationship Id="rId45" Type="http://schemas.openxmlformats.org/officeDocument/2006/relationships/hyperlink" Target="../../../../../../../../../:i:/g/personal/ibrahim_rijal_office_ui_ac_id/EdMw_nH-oetAnE9_-7c-OA0BViWkmwrCd0QYq8fWHpVyNw?e=0LRZrY" TargetMode="External"/><Relationship Id="rId66" Type="http://schemas.openxmlformats.org/officeDocument/2006/relationships/hyperlink" Target="../../../../../../../../../:i:/g/personal/ibrahim_rijal_office_ui_ac_id/EYuIEg2cQwxIhwI7vgRksSEBXVN3VkUJSqtiE2701Bs-8w?e=nhjpqf" TargetMode="External"/><Relationship Id="rId87" Type="http://schemas.openxmlformats.org/officeDocument/2006/relationships/hyperlink" Target="../../../../../../../../../:i:/g/personal/ibrahim_rijal_office_ui_ac_id/EU2YH2Cjki1EuHSo2OFpCbIBMH2P0yekgpysAMIPpcaoCQ?e=JBFrtX" TargetMode="External"/><Relationship Id="rId61" Type="http://schemas.openxmlformats.org/officeDocument/2006/relationships/hyperlink" Target="../../../../../../../../../:i:/g/personal/ibrahim_rijal_office_ui_ac_id/EQStOWWEOGZMsLWcjViQt1cBUtLnJI2Ast8TYd7BKOZnTg?e=QYVNkY" TargetMode="External"/><Relationship Id="rId82" Type="http://schemas.openxmlformats.org/officeDocument/2006/relationships/hyperlink" Target="../../../../../../../../../:i:/g/personal/ibrahim_rijal_office_ui_ac_id/EbMy4ouV0eNGl1ZTOCr--1sBjcJPMSUP5354wImLITkVdw?e=lu20fT" TargetMode="External"/><Relationship Id="rId19" Type="http://schemas.openxmlformats.org/officeDocument/2006/relationships/hyperlink" Target="../../../../../../../../../:i:/g/personal/ibrahim_rijal_office_ui_ac_id/EVR04lPnbOJMo5FuTZhbpQsBcYwbZuNeoMTPi3hb8zCQ6A?e=ecKk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BB7-F312-A344-B07A-FCE13243E8B4}">
  <sheetPr codeName="Sheet1"/>
  <dimension ref="A1:I33"/>
  <sheetViews>
    <sheetView topLeftCell="C5" workbookViewId="0">
      <selection activeCell="I13" sqref="I13"/>
    </sheetView>
  </sheetViews>
  <sheetFormatPr baseColWidth="10" defaultColWidth="10.83203125" defaultRowHeight="16" x14ac:dyDescent="0.2"/>
  <cols>
    <col min="1" max="2" width="18.1640625" style="1" customWidth="1"/>
    <col min="3" max="3" width="42.83203125" style="1" customWidth="1"/>
    <col min="4" max="5" width="18.1640625" style="1" customWidth="1"/>
    <col min="6" max="6" width="7.5" style="1" customWidth="1"/>
    <col min="7" max="7" width="19.83203125" style="1" customWidth="1"/>
    <col min="8" max="8" width="18.1640625" style="1" customWidth="1"/>
    <col min="9" max="9" width="20" style="1" customWidth="1"/>
    <col min="10" max="16384" width="10.83203125" style="1"/>
  </cols>
  <sheetData>
    <row r="1" spans="1:9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x14ac:dyDescent="0.2">
      <c r="A2" s="27"/>
      <c r="B2" s="27"/>
      <c r="C2" s="27"/>
      <c r="D2" s="27"/>
      <c r="E2" s="27"/>
      <c r="F2" s="27"/>
      <c r="G2" s="27"/>
      <c r="H2" s="27"/>
      <c r="I2" s="27"/>
    </row>
    <row r="3" spans="1:9" ht="22" customHeight="1" x14ac:dyDescent="0.2">
      <c r="A3" s="27"/>
      <c r="B3" s="27"/>
      <c r="C3" s="27"/>
      <c r="D3" s="27"/>
      <c r="E3" s="27"/>
      <c r="F3" s="27"/>
      <c r="G3" s="27"/>
      <c r="H3" s="27"/>
      <c r="I3" s="27"/>
    </row>
    <row r="4" spans="1:9" ht="27" customHeight="1" x14ac:dyDescent="0.2">
      <c r="A4" s="28" t="s">
        <v>1</v>
      </c>
      <c r="B4" s="28"/>
      <c r="C4" s="28"/>
      <c r="D4" s="28"/>
      <c r="E4" s="28"/>
      <c r="F4" s="28"/>
      <c r="G4" s="28"/>
      <c r="H4" s="28"/>
      <c r="I4" s="28"/>
    </row>
    <row r="5" spans="1:9" ht="30" customHeight="1" x14ac:dyDescent="0.2">
      <c r="B5" s="17"/>
      <c r="C5" s="17"/>
    </row>
    <row r="6" spans="1:9" ht="22" customHeight="1" x14ac:dyDescent="0.2">
      <c r="G6" s="4"/>
      <c r="H6" s="6" t="e" vm="1">
        <v>#VALUE!</v>
      </c>
      <c r="I6" s="7" t="e" vm="2">
        <v>#VALUE!</v>
      </c>
    </row>
    <row r="7" spans="1:9" ht="26" customHeight="1" x14ac:dyDescent="0.2">
      <c r="G7" s="5" t="s">
        <v>10</v>
      </c>
      <c r="H7" s="11" cm="1">
        <f t="array" ref="H7">_FV(H6,"Price")</f>
        <v>495.09</v>
      </c>
      <c r="I7" s="16" cm="1">
        <f t="array" ref="I7">_FV(I6,"Price")</f>
        <v>2.019E-3</v>
      </c>
    </row>
    <row r="8" spans="1:9" ht="22" customHeight="1" x14ac:dyDescent="0.2">
      <c r="G8" s="5" t="s">
        <v>9</v>
      </c>
      <c r="H8" s="11">
        <v>19050000</v>
      </c>
      <c r="I8" s="14">
        <f>H8/H7</f>
        <v>38477.852511664547</v>
      </c>
    </row>
    <row r="10" spans="1:9" ht="4" customHeight="1" thickBot="1" x14ac:dyDescent="0.25"/>
    <row r="11" spans="1:9" ht="17" hidden="1" thickBot="1" x14ac:dyDescent="0.25"/>
    <row r="12" spans="1:9" ht="51" customHeight="1" thickBot="1" x14ac:dyDescent="0.25">
      <c r="A12" s="8" t="s">
        <v>2</v>
      </c>
      <c r="B12" s="9" t="s">
        <v>3</v>
      </c>
      <c r="C12" s="9" t="s">
        <v>4</v>
      </c>
      <c r="D12" s="9" t="s">
        <v>8</v>
      </c>
      <c r="E12" s="9" t="s">
        <v>26</v>
      </c>
      <c r="F12" s="9" t="s">
        <v>6</v>
      </c>
      <c r="G12" s="9" t="s">
        <v>7</v>
      </c>
      <c r="H12" s="9" t="s">
        <v>5</v>
      </c>
      <c r="I12" s="10" t="s">
        <v>11</v>
      </c>
    </row>
    <row r="13" spans="1:9" x14ac:dyDescent="0.2">
      <c r="A13" s="3"/>
      <c r="B13" s="3" t="s">
        <v>12</v>
      </c>
      <c r="C13" s="3" t="s">
        <v>15</v>
      </c>
      <c r="D13" s="21">
        <v>750000</v>
      </c>
      <c r="E13" s="22" t="s">
        <v>5</v>
      </c>
      <c r="F13" s="23">
        <v>2</v>
      </c>
      <c r="G13" s="23" t="s">
        <v>25</v>
      </c>
      <c r="H13" s="24">
        <f t="shared" ref="H13:H19" si="0">IF(E13 = "IDR", D13*F13,D13*F13*$H$7)</f>
        <v>1500000</v>
      </c>
      <c r="I13" s="25">
        <f t="shared" ref="I13:I19" si="1">IF(E13 = "TWD", D13*F13,D13*F13/$H$7)</f>
        <v>3029.7521662727991</v>
      </c>
    </row>
    <row r="14" spans="1:9" x14ac:dyDescent="0.2">
      <c r="A14" s="2"/>
      <c r="B14" s="2" t="s">
        <v>13</v>
      </c>
      <c r="C14" s="2" t="s">
        <v>17</v>
      </c>
      <c r="D14" s="12">
        <v>500000</v>
      </c>
      <c r="E14" s="18" t="s">
        <v>5</v>
      </c>
      <c r="F14" s="19">
        <v>2</v>
      </c>
      <c r="G14" s="19" t="s">
        <v>25</v>
      </c>
      <c r="H14" s="20">
        <f t="shared" si="0"/>
        <v>1000000</v>
      </c>
      <c r="I14" s="15">
        <f t="shared" si="1"/>
        <v>2019.8347775151994</v>
      </c>
    </row>
    <row r="15" spans="1:9" x14ac:dyDescent="0.2">
      <c r="A15" s="2"/>
      <c r="B15" s="2" t="s">
        <v>14</v>
      </c>
      <c r="C15" s="2" t="s">
        <v>16</v>
      </c>
      <c r="D15" s="12">
        <v>750000</v>
      </c>
      <c r="E15" s="18" t="s">
        <v>5</v>
      </c>
      <c r="F15" s="19">
        <v>1</v>
      </c>
      <c r="G15" s="19" t="s">
        <v>28</v>
      </c>
      <c r="H15" s="20">
        <f t="shared" si="0"/>
        <v>750000</v>
      </c>
      <c r="I15" s="15">
        <f t="shared" si="1"/>
        <v>1514.8760831363995</v>
      </c>
    </row>
    <row r="16" spans="1:9" x14ac:dyDescent="0.2">
      <c r="A16" s="2"/>
      <c r="B16" s="2" t="s">
        <v>18</v>
      </c>
      <c r="C16" s="2" t="s">
        <v>21</v>
      </c>
      <c r="D16" s="12">
        <v>3050000</v>
      </c>
      <c r="E16" s="18" t="s">
        <v>5</v>
      </c>
      <c r="F16" s="19">
        <v>2</v>
      </c>
      <c r="G16" s="19" t="s">
        <v>18</v>
      </c>
      <c r="H16" s="20">
        <f t="shared" si="0"/>
        <v>6100000</v>
      </c>
      <c r="I16" s="15">
        <f t="shared" si="1"/>
        <v>12320.992142842717</v>
      </c>
    </row>
    <row r="17" spans="1:9" x14ac:dyDescent="0.2">
      <c r="A17" s="2"/>
      <c r="B17" s="2" t="s">
        <v>19</v>
      </c>
      <c r="C17" s="2" t="s">
        <v>20</v>
      </c>
      <c r="D17" s="12">
        <v>125000</v>
      </c>
      <c r="E17" s="18" t="s">
        <v>5</v>
      </c>
      <c r="F17" s="19">
        <v>60</v>
      </c>
      <c r="G17" s="19" t="s">
        <v>27</v>
      </c>
      <c r="H17" s="20">
        <f t="shared" si="0"/>
        <v>7500000</v>
      </c>
      <c r="I17" s="15">
        <f t="shared" si="1"/>
        <v>15148.760831363996</v>
      </c>
    </row>
    <row r="18" spans="1:9" x14ac:dyDescent="0.2">
      <c r="A18" s="2"/>
      <c r="B18" s="2" t="s">
        <v>22</v>
      </c>
      <c r="C18" s="2" t="s">
        <v>29</v>
      </c>
      <c r="D18" s="12">
        <v>900000</v>
      </c>
      <c r="E18" s="18" t="s">
        <v>5</v>
      </c>
      <c r="F18" s="19">
        <v>2</v>
      </c>
      <c r="G18" s="19" t="s">
        <v>25</v>
      </c>
      <c r="H18" s="20">
        <f t="shared" si="0"/>
        <v>1800000</v>
      </c>
      <c r="I18" s="15">
        <f t="shared" si="1"/>
        <v>3635.7025995273589</v>
      </c>
    </row>
    <row r="19" spans="1:9" x14ac:dyDescent="0.2">
      <c r="A19" s="2"/>
      <c r="B19" s="2" t="s">
        <v>23</v>
      </c>
      <c r="C19" s="2" t="s">
        <v>24</v>
      </c>
      <c r="D19" s="12">
        <v>199000</v>
      </c>
      <c r="E19" s="18" t="s">
        <v>5</v>
      </c>
      <c r="F19" s="19">
        <v>2</v>
      </c>
      <c r="G19" s="19" t="s">
        <v>25</v>
      </c>
      <c r="H19" s="20">
        <f t="shared" si="0"/>
        <v>398000</v>
      </c>
      <c r="I19" s="15">
        <f t="shared" si="1"/>
        <v>803.89424145104931</v>
      </c>
    </row>
    <row r="20" spans="1:9" x14ac:dyDescent="0.2">
      <c r="A20" s="2"/>
      <c r="B20" s="2"/>
      <c r="C20" s="2"/>
      <c r="D20" s="12"/>
      <c r="E20" s="19"/>
      <c r="F20" s="19"/>
      <c r="G20" s="19"/>
      <c r="H20" s="2"/>
      <c r="I20" s="15"/>
    </row>
    <row r="21" spans="1:9" x14ac:dyDescent="0.2">
      <c r="A21" s="2"/>
      <c r="B21" s="2"/>
      <c r="C21" s="2"/>
      <c r="D21" s="12"/>
      <c r="E21" s="19"/>
      <c r="F21" s="19"/>
      <c r="G21" s="19"/>
      <c r="H21" s="2"/>
      <c r="I21" s="15"/>
    </row>
    <row r="22" spans="1:9" x14ac:dyDescent="0.2">
      <c r="A22" s="2"/>
      <c r="B22" s="2"/>
      <c r="C22" s="2"/>
      <c r="D22" s="12"/>
      <c r="E22" s="19"/>
      <c r="F22" s="19"/>
      <c r="G22" s="19"/>
      <c r="H22" s="2"/>
      <c r="I22" s="15"/>
    </row>
    <row r="23" spans="1:9" x14ac:dyDescent="0.2">
      <c r="A23" s="2"/>
      <c r="B23" s="2"/>
      <c r="C23" s="2"/>
      <c r="D23" s="12"/>
      <c r="E23" s="19"/>
      <c r="F23" s="19"/>
      <c r="G23" s="19"/>
      <c r="H23" s="2"/>
      <c r="I23" s="15"/>
    </row>
    <row r="24" spans="1:9" x14ac:dyDescent="0.2">
      <c r="A24" s="2"/>
      <c r="B24" s="2"/>
      <c r="C24" s="2"/>
      <c r="D24" s="12"/>
      <c r="E24" s="2"/>
      <c r="F24" s="19"/>
      <c r="G24" s="19"/>
      <c r="H24" s="2"/>
      <c r="I24" s="15"/>
    </row>
    <row r="25" spans="1:9" x14ac:dyDescent="0.2">
      <c r="A25" s="2"/>
      <c r="B25" s="2"/>
      <c r="C25" s="2"/>
      <c r="D25" s="2"/>
      <c r="E25" s="2"/>
      <c r="F25" s="19"/>
      <c r="G25" s="2"/>
      <c r="H25" s="2"/>
      <c r="I25" s="15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15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15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15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15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15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15"/>
    </row>
    <row r="32" spans="1:9" ht="23" customHeight="1" x14ac:dyDescent="0.2">
      <c r="G32" s="2" t="s">
        <v>30</v>
      </c>
      <c r="H32" s="12">
        <f>SUM(H13:H19)</f>
        <v>19048000</v>
      </c>
      <c r="I32" s="13">
        <f>SUM(I13:I19)</f>
        <v>38473.812842109517</v>
      </c>
    </row>
    <row r="33" spans="7:9" x14ac:dyDescent="0.2">
      <c r="G33" s="2" t="s">
        <v>31</v>
      </c>
      <c r="H33" s="26">
        <f>H8-H32</f>
        <v>2000</v>
      </c>
      <c r="I33" s="15">
        <f>I8-I32</f>
        <v>4.0396695550298318</v>
      </c>
    </row>
  </sheetData>
  <mergeCells count="2">
    <mergeCell ref="A1:I3"/>
    <mergeCell ref="A4:I4"/>
  </mergeCells>
  <conditionalFormatting sqref="H33:I33">
    <cfRule type="cellIs" dxfId="49" priority="1" operator="equal">
      <formula>0</formula>
    </cfRule>
    <cfRule type="cellIs" dxfId="48" priority="2" operator="greaterThan">
      <formula>0</formula>
    </cfRule>
    <cfRule type="cellIs" dxfId="47" priority="3" stopIfTrue="1" operator="lessThan">
      <formula>0</formula>
    </cfRule>
  </conditionalFormatting>
  <dataValidations count="1">
    <dataValidation type="list" allowBlank="1" showInputMessage="1" showErrorMessage="1" sqref="E13:E19" xr:uid="{7163AC18-04AD-BB4F-A65C-4919BBA5963B}">
      <formula1>"TWD,IDR"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3E5-C34D-9945-8D81-3C7C2CA82918}">
  <dimension ref="A1:M280"/>
  <sheetViews>
    <sheetView tabSelected="1" topLeftCell="A105" zoomScale="157" zoomScaleNormal="194" zoomScaleSheetLayoutView="100" workbookViewId="0">
      <selection activeCell="F121" sqref="B121:F121"/>
    </sheetView>
  </sheetViews>
  <sheetFormatPr baseColWidth="10" defaultColWidth="8.83203125" defaultRowHeight="16" x14ac:dyDescent="0.2"/>
  <cols>
    <col min="1" max="4" width="31" style="42" customWidth="1"/>
    <col min="5" max="5" width="22" style="42" customWidth="1"/>
    <col min="6" max="9" width="31" style="42" customWidth="1"/>
    <col min="10" max="10" width="8.83203125" style="42"/>
    <col min="11" max="11" width="17.1640625" style="42" bestFit="1" customWidth="1"/>
    <col min="12" max="12" width="20.33203125" style="42" bestFit="1" customWidth="1"/>
    <col min="13" max="13" width="21.33203125" style="42" bestFit="1" customWidth="1"/>
    <col min="14" max="14" width="42.83203125" style="42" customWidth="1"/>
    <col min="15" max="16384" width="8.83203125" style="42"/>
  </cols>
  <sheetData>
    <row r="1" spans="1:9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</row>
    <row r="2" spans="1:9" x14ac:dyDescent="0.2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2">
      <c r="A3" s="41"/>
      <c r="B3" s="41"/>
      <c r="C3" s="41"/>
      <c r="D3" s="41"/>
      <c r="E3" s="41"/>
      <c r="F3" s="41"/>
      <c r="G3" s="41"/>
      <c r="H3" s="41"/>
      <c r="I3" s="41"/>
    </row>
    <row r="4" spans="1:9" ht="24" x14ac:dyDescent="0.2">
      <c r="A4" s="43" t="s">
        <v>1</v>
      </c>
      <c r="B4" s="43"/>
      <c r="C4" s="43"/>
      <c r="D4" s="43"/>
      <c r="E4" s="43"/>
      <c r="F4" s="43"/>
      <c r="G4" s="43"/>
      <c r="H4" s="43"/>
      <c r="I4" s="43"/>
    </row>
    <row r="5" spans="1:9" ht="19" x14ac:dyDescent="0.25">
      <c r="B5" s="44"/>
      <c r="C5" s="44"/>
    </row>
    <row r="6" spans="1:9" ht="19" x14ac:dyDescent="0.25">
      <c r="G6" s="45"/>
      <c r="H6" s="46" t="e" vm="1">
        <v>#VALUE!</v>
      </c>
      <c r="I6" s="47" t="e" vm="2">
        <v>#VALUE!</v>
      </c>
    </row>
    <row r="7" spans="1:9" ht="19" x14ac:dyDescent="0.25">
      <c r="G7" s="48" t="s">
        <v>10</v>
      </c>
      <c r="H7" s="49" cm="1">
        <f t="array" ref="H7">_FV(H6,"Price")</f>
        <v>495.09</v>
      </c>
      <c r="I7" s="50" cm="1">
        <f t="array" ref="I7">_FV(I6,"Price")</f>
        <v>2.019E-3</v>
      </c>
    </row>
    <row r="8" spans="1:9" ht="19" x14ac:dyDescent="0.25">
      <c r="G8" s="48" t="s">
        <v>9</v>
      </c>
      <c r="H8" s="49">
        <v>19050000</v>
      </c>
      <c r="I8" s="51">
        <f>H8/H7</f>
        <v>38477.852511664547</v>
      </c>
    </row>
    <row r="11" spans="1:9" ht="17" thickBot="1" x14ac:dyDescent="0.25"/>
    <row r="12" spans="1:9" ht="23" thickBot="1" x14ac:dyDescent="0.25">
      <c r="A12" s="52" t="s">
        <v>52</v>
      </c>
      <c r="B12" s="53" t="s">
        <v>3</v>
      </c>
      <c r="C12" s="53" t="s">
        <v>4</v>
      </c>
      <c r="D12" s="53" t="s">
        <v>8</v>
      </c>
      <c r="E12" s="53" t="s">
        <v>26</v>
      </c>
      <c r="F12" s="53" t="s">
        <v>2</v>
      </c>
      <c r="G12" s="53" t="s">
        <v>5</v>
      </c>
      <c r="H12" s="54" t="s">
        <v>11</v>
      </c>
    </row>
    <row r="13" spans="1:9" x14ac:dyDescent="0.2">
      <c r="A13" s="55" t="s">
        <v>32</v>
      </c>
      <c r="B13" s="55" t="s">
        <v>33</v>
      </c>
      <c r="C13" s="55" t="s">
        <v>34</v>
      </c>
      <c r="D13" s="56">
        <v>3000</v>
      </c>
      <c r="E13" s="57" t="s">
        <v>11</v>
      </c>
      <c r="F13" s="58"/>
      <c r="G13" s="59">
        <f>IF(E13 = "IDR", D13,D13*$H$7)</f>
        <v>1485270</v>
      </c>
      <c r="H13" s="60">
        <f>IF(E13 = "TWD", D13,D13/$H$7)</f>
        <v>3000</v>
      </c>
    </row>
    <row r="14" spans="1:9" x14ac:dyDescent="0.2">
      <c r="A14" s="42" t="s">
        <v>39</v>
      </c>
      <c r="B14" s="30" t="s">
        <v>36</v>
      </c>
      <c r="C14" s="31" t="s">
        <v>40</v>
      </c>
      <c r="D14" s="32">
        <v>750000</v>
      </c>
      <c r="E14" s="61" t="s">
        <v>5</v>
      </c>
      <c r="F14" s="62"/>
      <c r="G14" s="59">
        <f>IF(E14 = "IDR", D14,D14*$H$7)</f>
        <v>750000</v>
      </c>
      <c r="H14" s="60">
        <f>IF(E14 = "TWD", D14,D14/$H$7)</f>
        <v>1514.8760831363995</v>
      </c>
    </row>
    <row r="15" spans="1:9" x14ac:dyDescent="0.2">
      <c r="B15" s="42" t="s">
        <v>41</v>
      </c>
      <c r="C15" s="63" t="s">
        <v>42</v>
      </c>
      <c r="D15" s="32">
        <v>6500</v>
      </c>
      <c r="E15" s="61" t="s">
        <v>5</v>
      </c>
      <c r="F15" s="62"/>
      <c r="G15" s="59">
        <f>IF(E15 = "IDR", D15,D15*$H$7)</f>
        <v>6500</v>
      </c>
      <c r="H15" s="60">
        <f>IF(E15 = "TWD", D15,D15/$H$7)</f>
        <v>13.128926053848796</v>
      </c>
    </row>
    <row r="16" spans="1:9" x14ac:dyDescent="0.2">
      <c r="A16" s="30"/>
      <c r="B16" s="30" t="s">
        <v>43</v>
      </c>
      <c r="C16" s="31" t="s">
        <v>44</v>
      </c>
      <c r="D16" s="32">
        <v>10000</v>
      </c>
      <c r="E16" s="62" t="s">
        <v>5</v>
      </c>
      <c r="F16" s="62"/>
      <c r="G16" s="59">
        <f>IF(E16 = "IDR", D16,D16*$H$7)</f>
        <v>10000</v>
      </c>
      <c r="H16" s="60">
        <f>IF(E16 = "TWD", D16,D16/$H$7)</f>
        <v>20.198347775151994</v>
      </c>
    </row>
    <row r="17" spans="1:13" x14ac:dyDescent="0.2">
      <c r="A17" s="30"/>
      <c r="B17" s="30" t="s">
        <v>45</v>
      </c>
      <c r="C17" s="31" t="s">
        <v>46</v>
      </c>
      <c r="D17" s="32">
        <v>650000</v>
      </c>
      <c r="E17" s="62" t="s">
        <v>5</v>
      </c>
      <c r="F17" s="62"/>
      <c r="G17" s="59">
        <f>IF(E17 = "IDR", D17,D17*$H$7)</f>
        <v>650000</v>
      </c>
      <c r="H17" s="60">
        <f>IF(E17 = "TWD", D17,D17/$H$7)</f>
        <v>1312.8926053848795</v>
      </c>
    </row>
    <row r="18" spans="1:13" x14ac:dyDescent="0.2">
      <c r="A18" s="30" t="s">
        <v>35</v>
      </c>
      <c r="B18" s="30" t="s">
        <v>37</v>
      </c>
      <c r="C18" s="31" t="s">
        <v>38</v>
      </c>
      <c r="D18" s="32">
        <v>2275831</v>
      </c>
      <c r="E18" s="62" t="s">
        <v>5</v>
      </c>
      <c r="F18" s="62"/>
      <c r="G18" s="59">
        <f>IF(E18 = "IDR", D18,D18*$H$7)</f>
        <v>2275831</v>
      </c>
      <c r="H18" s="60">
        <f>IF(E18 = "TWD", D18,D18/$H$7)</f>
        <v>4596.8026015471933</v>
      </c>
      <c r="K18" s="30"/>
      <c r="L18" s="64"/>
      <c r="M18" s="65"/>
    </row>
    <row r="19" spans="1:13" x14ac:dyDescent="0.2">
      <c r="A19" s="30"/>
      <c r="B19" s="30" t="s">
        <v>47</v>
      </c>
      <c r="C19" s="31" t="s">
        <v>48</v>
      </c>
      <c r="D19" s="32">
        <v>2208225</v>
      </c>
      <c r="E19" s="30" t="s">
        <v>5</v>
      </c>
      <c r="F19" s="62"/>
      <c r="G19" s="59">
        <f>IF(E19 = "IDR", D19,D19*$H$7)</f>
        <v>2208225</v>
      </c>
      <c r="H19" s="60">
        <f>IF(E19 = "TWD", D19,D19/$H$7)</f>
        <v>4460.2496515785015</v>
      </c>
      <c r="K19" s="30"/>
      <c r="L19" s="64"/>
      <c r="M19" s="35"/>
    </row>
    <row r="20" spans="1:13" x14ac:dyDescent="0.2">
      <c r="A20" s="30" t="s">
        <v>50</v>
      </c>
      <c r="B20" s="30" t="s">
        <v>51</v>
      </c>
      <c r="C20" s="30"/>
      <c r="D20" s="32">
        <v>229000</v>
      </c>
      <c r="E20" s="30" t="s">
        <v>5</v>
      </c>
      <c r="F20" s="30"/>
      <c r="G20" s="59">
        <f>IF(E20 = "IDR", D20,D20*$H$7)</f>
        <v>229000</v>
      </c>
      <c r="H20" s="60">
        <f>IF(E20 = "TWD", D20,D20/$H$7)</f>
        <v>462.54216405098066</v>
      </c>
    </row>
    <row r="21" spans="1:13" x14ac:dyDescent="0.2">
      <c r="A21" s="66"/>
      <c r="B21" s="66"/>
      <c r="C21" s="66"/>
      <c r="D21" s="67"/>
      <c r="E21" s="66"/>
      <c r="F21" s="66" t="s">
        <v>2</v>
      </c>
      <c r="G21" s="68" t="s">
        <v>222</v>
      </c>
      <c r="H21" s="69" t="s">
        <v>223</v>
      </c>
    </row>
    <row r="22" spans="1:13" x14ac:dyDescent="0.2">
      <c r="A22" s="29">
        <v>45466</v>
      </c>
      <c r="B22" s="30" t="s">
        <v>53</v>
      </c>
      <c r="C22" s="31" t="s">
        <v>54</v>
      </c>
      <c r="D22" s="32">
        <v>57780</v>
      </c>
      <c r="E22" s="30" t="s">
        <v>5</v>
      </c>
      <c r="F22" s="33" t="s">
        <v>212</v>
      </c>
      <c r="G22" s="34">
        <f>IF(E22 = "IDR", D22,D22*$H$7)</f>
        <v>57780</v>
      </c>
      <c r="H22" s="35">
        <f>IF(E22 = "TWD", D22,D22/$H$7)</f>
        <v>116.70605344482821</v>
      </c>
    </row>
    <row r="23" spans="1:13" x14ac:dyDescent="0.2">
      <c r="A23" s="29">
        <v>45466</v>
      </c>
      <c r="B23" s="30" t="s">
        <v>55</v>
      </c>
      <c r="C23" s="30" t="s">
        <v>56</v>
      </c>
      <c r="D23" s="32">
        <v>300</v>
      </c>
      <c r="E23" s="30" t="s">
        <v>11</v>
      </c>
      <c r="F23" s="33" t="s">
        <v>213</v>
      </c>
      <c r="G23" s="34">
        <f>IF(E23 = "IDR", D23,D23*$H$7)</f>
        <v>148527</v>
      </c>
      <c r="H23" s="35">
        <f>IF(E23 = "TWD", D23,D23/$H$7)</f>
        <v>300</v>
      </c>
    </row>
    <row r="24" spans="1:13" x14ac:dyDescent="0.2">
      <c r="A24" s="29">
        <v>45466</v>
      </c>
      <c r="B24" s="30" t="s">
        <v>57</v>
      </c>
      <c r="C24" s="30" t="s">
        <v>58</v>
      </c>
      <c r="D24" s="32">
        <v>300</v>
      </c>
      <c r="E24" s="30" t="s">
        <v>11</v>
      </c>
      <c r="F24" s="33" t="s">
        <v>35</v>
      </c>
      <c r="G24" s="34">
        <f>IF(E24 = "IDR", D24,D24*$H$7)</f>
        <v>148527</v>
      </c>
      <c r="H24" s="35">
        <f>IF(E24 = "TWD", D24,D24/$H$7)</f>
        <v>300</v>
      </c>
      <c r="K24" s="70" t="s">
        <v>224</v>
      </c>
      <c r="L24" s="42" t="s">
        <v>227</v>
      </c>
      <c r="M24" s="42" t="s">
        <v>226</v>
      </c>
    </row>
    <row r="25" spans="1:13" x14ac:dyDescent="0.2">
      <c r="A25" s="29">
        <v>45466</v>
      </c>
      <c r="B25" s="30" t="s">
        <v>59</v>
      </c>
      <c r="C25" s="36" t="s">
        <v>60</v>
      </c>
      <c r="D25" s="32">
        <v>1748.56</v>
      </c>
      <c r="E25" s="30" t="s">
        <v>11</v>
      </c>
      <c r="F25" s="33" t="s">
        <v>214</v>
      </c>
      <c r="G25" s="34">
        <f>IF(E25 = "IDR", D25,D25*$H$7)</f>
        <v>865694.57039999997</v>
      </c>
      <c r="H25" s="35">
        <f>IF(E25 = "TWD", D25,D25/$H$7)</f>
        <v>1748.56</v>
      </c>
      <c r="K25" s="71" t="s">
        <v>212</v>
      </c>
      <c r="L25" s="72">
        <v>2929167.2900000005</v>
      </c>
      <c r="M25" s="73">
        <v>5923.8523874046959</v>
      </c>
    </row>
    <row r="26" spans="1:13" x14ac:dyDescent="0.2">
      <c r="A26" s="29">
        <v>45466</v>
      </c>
      <c r="B26" s="30" t="s">
        <v>61</v>
      </c>
      <c r="C26" s="30" t="s">
        <v>62</v>
      </c>
      <c r="D26" s="32">
        <v>215</v>
      </c>
      <c r="E26" s="30" t="s">
        <v>11</v>
      </c>
      <c r="F26" s="33" t="s">
        <v>212</v>
      </c>
      <c r="G26" s="34">
        <f>IF(E26 = "IDR", D26,D26*$H$7)</f>
        <v>106444.34999999999</v>
      </c>
      <c r="H26" s="35">
        <f>IF(E26 = "TWD", D26,D26/$H$7)</f>
        <v>215</v>
      </c>
      <c r="K26" s="71" t="s">
        <v>219</v>
      </c>
      <c r="L26" s="72">
        <v>1131347.3600000001</v>
      </c>
      <c r="M26" s="73">
        <v>2288</v>
      </c>
    </row>
    <row r="27" spans="1:13" x14ac:dyDescent="0.2">
      <c r="A27" s="29">
        <v>45467</v>
      </c>
      <c r="B27" s="30" t="s">
        <v>63</v>
      </c>
      <c r="C27" s="36" t="s">
        <v>64</v>
      </c>
      <c r="D27" s="32">
        <v>51</v>
      </c>
      <c r="E27" s="30" t="s">
        <v>11</v>
      </c>
      <c r="F27" s="33" t="s">
        <v>212</v>
      </c>
      <c r="G27" s="34">
        <f>IF(E27 = "IDR", D27,D27*$H$7)</f>
        <v>25249.59</v>
      </c>
      <c r="H27" s="35">
        <f>IF(E27 = "TWD", D27,D27/$H$7)</f>
        <v>51</v>
      </c>
      <c r="K27" s="71" t="s">
        <v>214</v>
      </c>
      <c r="L27" s="72">
        <v>864610.4632</v>
      </c>
      <c r="M27" s="73">
        <v>1748.56</v>
      </c>
    </row>
    <row r="28" spans="1:13" x14ac:dyDescent="0.2">
      <c r="A28" s="29">
        <v>45467</v>
      </c>
      <c r="B28" s="30" t="s">
        <v>49</v>
      </c>
      <c r="C28" s="36" t="s">
        <v>65</v>
      </c>
      <c r="D28" s="32">
        <v>1200</v>
      </c>
      <c r="E28" s="30" t="s">
        <v>11</v>
      </c>
      <c r="F28" s="33" t="s">
        <v>35</v>
      </c>
      <c r="G28" s="34">
        <f>IF(E28 = "IDR", D28,D28*$H$7)</f>
        <v>594108</v>
      </c>
      <c r="H28" s="35">
        <f>IF(E28 = "TWD", D28,D28/$H$7)</f>
        <v>1200</v>
      </c>
      <c r="K28" s="71" t="s">
        <v>35</v>
      </c>
      <c r="L28" s="72">
        <v>820820.2</v>
      </c>
      <c r="M28" s="73">
        <v>1660</v>
      </c>
    </row>
    <row r="29" spans="1:13" x14ac:dyDescent="0.2">
      <c r="A29" s="29">
        <v>45467</v>
      </c>
      <c r="B29" s="30" t="s">
        <v>66</v>
      </c>
      <c r="C29" s="36" t="s">
        <v>67</v>
      </c>
      <c r="D29" s="32">
        <v>45</v>
      </c>
      <c r="E29" s="30" t="s">
        <v>11</v>
      </c>
      <c r="F29" s="33" t="s">
        <v>212</v>
      </c>
      <c r="G29" s="34">
        <f>IF(E29 = "IDR", D29,D29*$H$7)</f>
        <v>22279.05</v>
      </c>
      <c r="H29" s="35">
        <f>IF(E29 = "TWD", D29,D29/$H$7)</f>
        <v>45</v>
      </c>
      <c r="K29" s="71" t="s">
        <v>213</v>
      </c>
      <c r="L29" s="72">
        <v>445023</v>
      </c>
      <c r="M29" s="73">
        <v>900</v>
      </c>
    </row>
    <row r="30" spans="1:13" x14ac:dyDescent="0.2">
      <c r="A30" s="29">
        <v>45467</v>
      </c>
      <c r="B30" s="30" t="s">
        <v>68</v>
      </c>
      <c r="C30" s="36" t="s">
        <v>69</v>
      </c>
      <c r="D30" s="32">
        <v>215</v>
      </c>
      <c r="E30" s="30" t="s">
        <v>11</v>
      </c>
      <c r="F30" s="33" t="s">
        <v>212</v>
      </c>
      <c r="G30" s="34">
        <f>IF(E30 = "IDR", D30,D30*$H$7)</f>
        <v>106444.34999999999</v>
      </c>
      <c r="H30" s="35">
        <f>IF(E30 = "TWD", D30,D30/$H$7)</f>
        <v>215</v>
      </c>
      <c r="K30" s="71" t="s">
        <v>217</v>
      </c>
      <c r="L30" s="72">
        <v>440078.30000000005</v>
      </c>
      <c r="M30" s="73">
        <v>890</v>
      </c>
    </row>
    <row r="31" spans="1:13" x14ac:dyDescent="0.2">
      <c r="A31" s="29">
        <v>45468</v>
      </c>
      <c r="B31" s="30" t="s">
        <v>70</v>
      </c>
      <c r="C31" s="31" t="s">
        <v>110</v>
      </c>
      <c r="D31" s="32">
        <v>32</v>
      </c>
      <c r="E31" s="30" t="s">
        <v>11</v>
      </c>
      <c r="F31" s="33" t="s">
        <v>212</v>
      </c>
      <c r="G31" s="34">
        <f>IF(E31 = "IDR", D31,D31*$H$7)</f>
        <v>15842.88</v>
      </c>
      <c r="H31" s="35">
        <f>IF(E31 = "TWD", D31,D31/$H$7)</f>
        <v>32</v>
      </c>
      <c r="K31" s="71" t="s">
        <v>220</v>
      </c>
      <c r="L31" s="72">
        <v>197788</v>
      </c>
      <c r="M31" s="73">
        <v>400</v>
      </c>
    </row>
    <row r="32" spans="1:13" x14ac:dyDescent="0.2">
      <c r="A32" s="29">
        <v>45468</v>
      </c>
      <c r="B32" s="30" t="s">
        <v>71</v>
      </c>
      <c r="C32" s="31" t="s">
        <v>112</v>
      </c>
      <c r="D32" s="32">
        <v>91</v>
      </c>
      <c r="E32" s="30" t="s">
        <v>11</v>
      </c>
      <c r="F32" s="33" t="s">
        <v>212</v>
      </c>
      <c r="G32" s="34">
        <f>IF(E32 = "IDR", D32,D32*$H$7)</f>
        <v>45053.189999999995</v>
      </c>
      <c r="H32" s="35">
        <f>IF(E32 = "TWD", D32,D32/$H$7)</f>
        <v>91</v>
      </c>
      <c r="K32" s="71" t="s">
        <v>216</v>
      </c>
      <c r="L32" s="72">
        <v>169108.74000000002</v>
      </c>
      <c r="M32" s="73">
        <v>342</v>
      </c>
    </row>
    <row r="33" spans="1:13" x14ac:dyDescent="0.2">
      <c r="A33" s="29">
        <v>45469</v>
      </c>
      <c r="B33" s="30" t="s">
        <v>72</v>
      </c>
      <c r="C33" s="31" t="s">
        <v>111</v>
      </c>
      <c r="D33" s="32">
        <v>39</v>
      </c>
      <c r="E33" s="30" t="s">
        <v>11</v>
      </c>
      <c r="F33" s="33" t="s">
        <v>212</v>
      </c>
      <c r="G33" s="34">
        <f>IF(E33 = "IDR", D33,D33*$H$7)</f>
        <v>19308.509999999998</v>
      </c>
      <c r="H33" s="35">
        <f>IF(E33 = "TWD", D33,D33/$H$7)</f>
        <v>39</v>
      </c>
      <c r="K33" s="71" t="s">
        <v>221</v>
      </c>
      <c r="L33" s="72">
        <v>138451.6</v>
      </c>
      <c r="M33" s="73">
        <v>280</v>
      </c>
    </row>
    <row r="34" spans="1:13" x14ac:dyDescent="0.2">
      <c r="A34" s="29">
        <v>45469</v>
      </c>
      <c r="B34" s="30" t="s">
        <v>72</v>
      </c>
      <c r="C34" s="31" t="s">
        <v>109</v>
      </c>
      <c r="D34" s="32">
        <v>21</v>
      </c>
      <c r="E34" s="30" t="s">
        <v>11</v>
      </c>
      <c r="F34" s="33" t="s">
        <v>212</v>
      </c>
      <c r="G34" s="34">
        <f>IF(E34 = "IDR", D34,D34*$H$7)</f>
        <v>10396.89</v>
      </c>
      <c r="H34" s="35">
        <f>IF(E34 = "TWD", D34,D34/$H$7)</f>
        <v>21</v>
      </c>
      <c r="K34" s="71" t="s">
        <v>215</v>
      </c>
      <c r="L34" s="72">
        <v>45491.240000000005</v>
      </c>
      <c r="M34" s="73">
        <v>92</v>
      </c>
    </row>
    <row r="35" spans="1:13" x14ac:dyDescent="0.2">
      <c r="A35" s="29">
        <v>45470</v>
      </c>
      <c r="B35" s="30" t="s">
        <v>73</v>
      </c>
      <c r="C35" s="31" t="s">
        <v>108</v>
      </c>
      <c r="D35" s="32">
        <v>30</v>
      </c>
      <c r="E35" s="30" t="s">
        <v>11</v>
      </c>
      <c r="F35" s="33" t="s">
        <v>212</v>
      </c>
      <c r="G35" s="34">
        <f>IF(E35 = "IDR", D35,D35*$H$7)</f>
        <v>14852.699999999999</v>
      </c>
      <c r="H35" s="35">
        <f>IF(E35 = "TWD", D35,D35/$H$7)</f>
        <v>30</v>
      </c>
      <c r="K35" s="71" t="s">
        <v>218</v>
      </c>
      <c r="L35" s="72">
        <v>988.94</v>
      </c>
      <c r="M35" s="73">
        <v>2</v>
      </c>
    </row>
    <row r="36" spans="1:13" x14ac:dyDescent="0.2">
      <c r="A36" s="29">
        <v>45470</v>
      </c>
      <c r="B36" s="30" t="s">
        <v>74</v>
      </c>
      <c r="C36" s="31" t="s">
        <v>107</v>
      </c>
      <c r="D36" s="32">
        <v>92</v>
      </c>
      <c r="E36" s="30" t="s">
        <v>11</v>
      </c>
      <c r="F36" s="33" t="s">
        <v>215</v>
      </c>
      <c r="G36" s="34">
        <f>IF(E36 = "IDR", D36,D36*$H$7)</f>
        <v>45548.28</v>
      </c>
      <c r="H36" s="35">
        <f>IF(E36 = "TWD", D36,D36/$H$7)</f>
        <v>92</v>
      </c>
      <c r="K36" s="71" t="s">
        <v>225</v>
      </c>
      <c r="L36" s="72">
        <v>7182875.1332000019</v>
      </c>
      <c r="M36" s="73">
        <v>14526.412387404696</v>
      </c>
    </row>
    <row r="37" spans="1:13" x14ac:dyDescent="0.2">
      <c r="A37" s="29">
        <v>45470</v>
      </c>
      <c r="B37" s="30" t="s">
        <v>71</v>
      </c>
      <c r="C37" s="31" t="s">
        <v>105</v>
      </c>
      <c r="D37" s="32">
        <v>50</v>
      </c>
      <c r="E37" s="30" t="s">
        <v>11</v>
      </c>
      <c r="F37" s="33" t="s">
        <v>212</v>
      </c>
      <c r="G37" s="34">
        <f>IF(E37 = "IDR", D37,D37*$H$7)</f>
        <v>24754.5</v>
      </c>
      <c r="H37" s="35">
        <f>IF(E37 = "TWD", D37,D37/$H$7)</f>
        <v>50</v>
      </c>
      <c r="K37"/>
      <c r="L37"/>
      <c r="M37"/>
    </row>
    <row r="38" spans="1:13" x14ac:dyDescent="0.2">
      <c r="A38" s="29">
        <v>45470</v>
      </c>
      <c r="B38" s="30" t="s">
        <v>76</v>
      </c>
      <c r="C38" s="30"/>
      <c r="D38" s="32">
        <v>77</v>
      </c>
      <c r="E38" s="30" t="s">
        <v>11</v>
      </c>
      <c r="F38" s="33" t="s">
        <v>212</v>
      </c>
      <c r="G38" s="34">
        <f>IF(E38 = "IDR", D38,D38*$H$7)</f>
        <v>38121.93</v>
      </c>
      <c r="H38" s="35">
        <f>IF(E38 = "TWD", D38,D38/$H$7)</f>
        <v>77</v>
      </c>
      <c r="K38"/>
      <c r="L38"/>
      <c r="M38"/>
    </row>
    <row r="39" spans="1:13" x14ac:dyDescent="0.2">
      <c r="A39" s="29">
        <v>45471</v>
      </c>
      <c r="B39" s="30" t="s">
        <v>75</v>
      </c>
      <c r="C39" s="31" t="s">
        <v>106</v>
      </c>
      <c r="D39" s="32">
        <v>125</v>
      </c>
      <c r="E39" s="30" t="s">
        <v>11</v>
      </c>
      <c r="F39" s="33" t="s">
        <v>212</v>
      </c>
      <c r="G39" s="34">
        <f>IF(E39 = "IDR", D39,D39*$H$7)</f>
        <v>61886.25</v>
      </c>
      <c r="H39" s="35">
        <f>IF(E39 = "TWD", D39,D39/$H$7)</f>
        <v>125</v>
      </c>
    </row>
    <row r="40" spans="1:13" x14ac:dyDescent="0.2">
      <c r="A40" s="29">
        <v>45471</v>
      </c>
      <c r="B40" s="30" t="s">
        <v>72</v>
      </c>
      <c r="C40" s="31" t="s">
        <v>104</v>
      </c>
      <c r="D40" s="32">
        <v>25</v>
      </c>
      <c r="E40" s="30" t="s">
        <v>11</v>
      </c>
      <c r="F40" s="33" t="s">
        <v>212</v>
      </c>
      <c r="G40" s="34">
        <f>IF(E40 = "IDR", D40,D40*$H$7)</f>
        <v>12377.25</v>
      </c>
      <c r="H40" s="35">
        <f>IF(E40 = "TWD", D40,D40/$H$7)</f>
        <v>25</v>
      </c>
    </row>
    <row r="41" spans="1:13" x14ac:dyDescent="0.2">
      <c r="A41" s="29">
        <v>45471</v>
      </c>
      <c r="B41" s="30" t="s">
        <v>77</v>
      </c>
      <c r="C41" s="30"/>
      <c r="D41" s="32">
        <v>58</v>
      </c>
      <c r="E41" s="30" t="s">
        <v>11</v>
      </c>
      <c r="F41" s="33" t="s">
        <v>212</v>
      </c>
      <c r="G41" s="34">
        <f>IF(E41 = "IDR", D41,D41*$H$7)</f>
        <v>28715.219999999998</v>
      </c>
      <c r="H41" s="35">
        <f>IF(E41 = "TWD", D41,D41/$H$7)</f>
        <v>58</v>
      </c>
    </row>
    <row r="42" spans="1:13" x14ac:dyDescent="0.2">
      <c r="A42" s="29">
        <v>45472</v>
      </c>
      <c r="B42" s="30" t="s">
        <v>78</v>
      </c>
      <c r="C42" s="30"/>
      <c r="D42" s="32">
        <v>50</v>
      </c>
      <c r="E42" s="30" t="s">
        <v>11</v>
      </c>
      <c r="F42" s="33" t="s">
        <v>212</v>
      </c>
      <c r="G42" s="34">
        <f>IF(E42 = "IDR", D42,D42*$H$7)</f>
        <v>24754.5</v>
      </c>
      <c r="H42" s="35">
        <f>IF(E42 = "TWD", D42,D42/$H$7)</f>
        <v>50</v>
      </c>
    </row>
    <row r="43" spans="1:13" x14ac:dyDescent="0.2">
      <c r="A43" s="29">
        <v>45472</v>
      </c>
      <c r="B43" s="30" t="s">
        <v>79</v>
      </c>
      <c r="C43" s="30"/>
      <c r="D43" s="32">
        <v>100</v>
      </c>
      <c r="E43" s="30" t="s">
        <v>11</v>
      </c>
      <c r="F43" s="33" t="s">
        <v>212</v>
      </c>
      <c r="G43" s="34">
        <f>IF(E43 = "IDR", D43,D43*$H$7)</f>
        <v>49509</v>
      </c>
      <c r="H43" s="35">
        <f>IF(E43 = "TWD", D43,D43/$H$7)</f>
        <v>100</v>
      </c>
    </row>
    <row r="44" spans="1:13" x14ac:dyDescent="0.2">
      <c r="A44" s="29">
        <v>45472</v>
      </c>
      <c r="B44" s="30" t="s">
        <v>80</v>
      </c>
      <c r="C44" s="30"/>
      <c r="D44" s="32">
        <v>15</v>
      </c>
      <c r="E44" s="30" t="s">
        <v>11</v>
      </c>
      <c r="F44" s="33" t="s">
        <v>212</v>
      </c>
      <c r="G44" s="34">
        <f>IF(E44 = "IDR", D44,D44*$H$7)</f>
        <v>7426.3499999999995</v>
      </c>
      <c r="H44" s="35">
        <f>IF(E44 = "TWD", D44,D44/$H$7)</f>
        <v>15</v>
      </c>
    </row>
    <row r="45" spans="1:13" x14ac:dyDescent="0.2">
      <c r="A45" s="29">
        <v>45473</v>
      </c>
      <c r="B45" s="30" t="s">
        <v>77</v>
      </c>
      <c r="C45" s="30"/>
      <c r="D45" s="32">
        <v>20</v>
      </c>
      <c r="E45" s="30" t="s">
        <v>11</v>
      </c>
      <c r="F45" s="33" t="s">
        <v>212</v>
      </c>
      <c r="G45" s="34">
        <f>IF(E45 = "IDR", D45,D45*$H$7)</f>
        <v>9901.7999999999993</v>
      </c>
      <c r="H45" s="35">
        <f>IF(E45 = "TWD", D45,D45/$H$7)</f>
        <v>20</v>
      </c>
    </row>
    <row r="46" spans="1:13" x14ac:dyDescent="0.2">
      <c r="A46" s="29">
        <v>45473</v>
      </c>
      <c r="B46" s="30" t="s">
        <v>81</v>
      </c>
      <c r="C46" s="30"/>
      <c r="D46" s="32">
        <v>600</v>
      </c>
      <c r="E46" s="30" t="s">
        <v>11</v>
      </c>
      <c r="F46" s="33" t="s">
        <v>213</v>
      </c>
      <c r="G46" s="34">
        <f>IF(E46 = "IDR", D46,D46*$H$7)</f>
        <v>297054</v>
      </c>
      <c r="H46" s="35">
        <f>IF(E46 = "TWD", D46,D46/$H$7)</f>
        <v>600</v>
      </c>
    </row>
    <row r="47" spans="1:13" x14ac:dyDescent="0.2">
      <c r="A47" s="29">
        <v>45473</v>
      </c>
      <c r="B47" s="30" t="s">
        <v>82</v>
      </c>
      <c r="C47" s="30"/>
      <c r="D47" s="32">
        <v>75</v>
      </c>
      <c r="E47" s="30" t="s">
        <v>11</v>
      </c>
      <c r="F47" s="33" t="s">
        <v>212</v>
      </c>
      <c r="G47" s="34">
        <f>IF(E47 = "IDR", D47,D47*$H$7)</f>
        <v>37131.75</v>
      </c>
      <c r="H47" s="35">
        <f>IF(E47 = "TWD", D47,D47/$H$7)</f>
        <v>75</v>
      </c>
    </row>
    <row r="48" spans="1:13" x14ac:dyDescent="0.2">
      <c r="A48" s="29">
        <v>45474</v>
      </c>
      <c r="B48" s="30" t="s">
        <v>83</v>
      </c>
      <c r="C48" s="30"/>
      <c r="D48" s="32">
        <v>120</v>
      </c>
      <c r="E48" s="30" t="s">
        <v>11</v>
      </c>
      <c r="F48" s="33" t="s">
        <v>212</v>
      </c>
      <c r="G48" s="34">
        <f>IF(E48 = "IDR", D48,D48*$H$7)</f>
        <v>59410.799999999996</v>
      </c>
      <c r="H48" s="35">
        <f>IF(E48 = "TWD", D48,D48/$H$7)</f>
        <v>120</v>
      </c>
    </row>
    <row r="49" spans="1:8" x14ac:dyDescent="0.2">
      <c r="A49" s="29">
        <v>45474</v>
      </c>
      <c r="B49" s="30" t="s">
        <v>84</v>
      </c>
      <c r="C49" s="31" t="s">
        <v>93</v>
      </c>
      <c r="D49" s="32">
        <v>57</v>
      </c>
      <c r="E49" s="30" t="s">
        <v>11</v>
      </c>
      <c r="F49" s="33" t="s">
        <v>212</v>
      </c>
      <c r="G49" s="34">
        <f>IF(E49 = "IDR", D49,D49*$H$7)</f>
        <v>28220.129999999997</v>
      </c>
      <c r="H49" s="35">
        <f>IF(E49 = "TWD", D49,D49/$H$7)</f>
        <v>57</v>
      </c>
    </row>
    <row r="50" spans="1:8" x14ac:dyDescent="0.2">
      <c r="A50" s="29">
        <v>45475</v>
      </c>
      <c r="B50" s="30" t="s">
        <v>85</v>
      </c>
      <c r="C50" s="30"/>
      <c r="D50" s="32">
        <v>40</v>
      </c>
      <c r="E50" s="30" t="s">
        <v>11</v>
      </c>
      <c r="F50" s="33" t="s">
        <v>212</v>
      </c>
      <c r="G50" s="34">
        <f>IF(E50 = "IDR", D50,D50*$H$7)</f>
        <v>19803.599999999999</v>
      </c>
      <c r="H50" s="35">
        <f>IF(E50 = "TWD", D50,D50/$H$7)</f>
        <v>40</v>
      </c>
    </row>
    <row r="51" spans="1:8" x14ac:dyDescent="0.2">
      <c r="A51" s="29">
        <v>45475</v>
      </c>
      <c r="B51" s="30" t="s">
        <v>86</v>
      </c>
      <c r="C51" s="31" t="s">
        <v>94</v>
      </c>
      <c r="D51" s="32">
        <v>19</v>
      </c>
      <c r="E51" s="30" t="s">
        <v>11</v>
      </c>
      <c r="F51" s="33" t="s">
        <v>212</v>
      </c>
      <c r="G51" s="34">
        <f>IF(E51 = "IDR", D51,D51*$H$7)</f>
        <v>9406.7099999999991</v>
      </c>
      <c r="H51" s="35">
        <f>IF(E51 = "TWD", D51,D51/$H$7)</f>
        <v>19</v>
      </c>
    </row>
    <row r="52" spans="1:8" x14ac:dyDescent="0.2">
      <c r="A52" s="29">
        <v>45475</v>
      </c>
      <c r="B52" s="30" t="s">
        <v>96</v>
      </c>
      <c r="C52" s="31" t="s">
        <v>95</v>
      </c>
      <c r="D52" s="32">
        <v>50</v>
      </c>
      <c r="E52" s="30" t="s">
        <v>11</v>
      </c>
      <c r="F52" s="33" t="s">
        <v>212</v>
      </c>
      <c r="G52" s="34">
        <f>IF(E52 = "IDR", D52,D52*$H$7)</f>
        <v>24754.5</v>
      </c>
      <c r="H52" s="35">
        <f>IF(E52 = "TWD", D52,D52/$H$7)</f>
        <v>50</v>
      </c>
    </row>
    <row r="53" spans="1:8" x14ac:dyDescent="0.2">
      <c r="A53" s="29">
        <v>45476</v>
      </c>
      <c r="B53" s="30" t="s">
        <v>87</v>
      </c>
      <c r="C53" s="30"/>
      <c r="D53" s="32">
        <v>10</v>
      </c>
      <c r="E53" s="30" t="s">
        <v>11</v>
      </c>
      <c r="F53" s="33" t="s">
        <v>216</v>
      </c>
      <c r="G53" s="34">
        <f>IF(E53 = "IDR", D53,D53*$H$7)</f>
        <v>4950.8999999999996</v>
      </c>
      <c r="H53" s="35">
        <f>IF(E53 = "TWD", D53,D53/$H$7)</f>
        <v>10</v>
      </c>
    </row>
    <row r="54" spans="1:8" x14ac:dyDescent="0.2">
      <c r="A54" s="29">
        <v>45476</v>
      </c>
      <c r="B54" s="30" t="s">
        <v>85</v>
      </c>
      <c r="C54" s="30"/>
      <c r="D54" s="32">
        <v>40</v>
      </c>
      <c r="E54" s="30" t="s">
        <v>11</v>
      </c>
      <c r="F54" s="33" t="s">
        <v>212</v>
      </c>
      <c r="G54" s="34">
        <f>IF(E54 = "IDR", D54,D54*$H$7)</f>
        <v>19803.599999999999</v>
      </c>
      <c r="H54" s="35">
        <f>IF(E54 = "TWD", D54,D54/$H$7)</f>
        <v>40</v>
      </c>
    </row>
    <row r="55" spans="1:8" x14ac:dyDescent="0.2">
      <c r="A55" s="29">
        <v>45476</v>
      </c>
      <c r="B55" s="30" t="s">
        <v>96</v>
      </c>
      <c r="C55" s="31" t="s">
        <v>97</v>
      </c>
      <c r="D55" s="32">
        <v>50</v>
      </c>
      <c r="E55" s="30" t="s">
        <v>11</v>
      </c>
      <c r="F55" s="33" t="s">
        <v>212</v>
      </c>
      <c r="G55" s="34">
        <f>IF(E55 = "IDR", D55,D55*$H$7)</f>
        <v>24754.5</v>
      </c>
      <c r="H55" s="35">
        <f>IF(E55 = "TWD", D55,D55/$H$7)</f>
        <v>50</v>
      </c>
    </row>
    <row r="56" spans="1:8" x14ac:dyDescent="0.2">
      <c r="A56" s="29">
        <v>45476</v>
      </c>
      <c r="B56" s="30" t="s">
        <v>88</v>
      </c>
      <c r="C56" s="31" t="s">
        <v>102</v>
      </c>
      <c r="D56" s="32">
        <v>18</v>
      </c>
      <c r="E56" s="30" t="s">
        <v>11</v>
      </c>
      <c r="F56" s="33" t="s">
        <v>212</v>
      </c>
      <c r="G56" s="34">
        <f>IF(E56 = "IDR", D56,D56*$H$7)</f>
        <v>8911.619999999999</v>
      </c>
      <c r="H56" s="35">
        <f>IF(E56 = "TWD", D56,D56/$H$7)</f>
        <v>18</v>
      </c>
    </row>
    <row r="57" spans="1:8" x14ac:dyDescent="0.2">
      <c r="A57" s="29">
        <v>45477</v>
      </c>
      <c r="B57" s="30" t="s">
        <v>85</v>
      </c>
      <c r="C57" s="30"/>
      <c r="D57" s="32">
        <v>80</v>
      </c>
      <c r="E57" s="30" t="s">
        <v>11</v>
      </c>
      <c r="F57" s="33" t="s">
        <v>212</v>
      </c>
      <c r="G57" s="34">
        <f>IF(E57 = "IDR", D57,D57*$H$7)</f>
        <v>39607.199999999997</v>
      </c>
      <c r="H57" s="35">
        <f>IF(E57 = "TWD", D57,D57/$H$7)</f>
        <v>80</v>
      </c>
    </row>
    <row r="58" spans="1:8" x14ac:dyDescent="0.2">
      <c r="A58" s="29">
        <v>45477</v>
      </c>
      <c r="B58" s="30" t="s">
        <v>89</v>
      </c>
      <c r="C58" s="31" t="s">
        <v>103</v>
      </c>
      <c r="D58" s="32">
        <v>160</v>
      </c>
      <c r="E58" s="30" t="s">
        <v>11</v>
      </c>
      <c r="F58" s="33" t="s">
        <v>35</v>
      </c>
      <c r="G58" s="34">
        <f>IF(E58 = "IDR", D58,D58*$H$7)</f>
        <v>79214.399999999994</v>
      </c>
      <c r="H58" s="35">
        <f>IF(E58 = "TWD", D58,D58/$H$7)</f>
        <v>160</v>
      </c>
    </row>
    <row r="59" spans="1:8" x14ac:dyDescent="0.2">
      <c r="A59" s="29">
        <v>45477</v>
      </c>
      <c r="B59" s="30" t="s">
        <v>90</v>
      </c>
      <c r="C59" s="30"/>
      <c r="D59" s="32">
        <v>70</v>
      </c>
      <c r="E59" s="30" t="s">
        <v>11</v>
      </c>
      <c r="F59" s="33" t="s">
        <v>212</v>
      </c>
      <c r="G59" s="34">
        <f>IF(E59 = "IDR", D59,D59*$H$7)</f>
        <v>34656.299999999996</v>
      </c>
      <c r="H59" s="35">
        <f>IF(E59 = "TWD", D59,D59/$H$7)</f>
        <v>70</v>
      </c>
    </row>
    <row r="60" spans="1:8" x14ac:dyDescent="0.2">
      <c r="A60" s="37">
        <v>45478</v>
      </c>
      <c r="B60" s="30" t="s">
        <v>80</v>
      </c>
      <c r="C60" s="31" t="s">
        <v>98</v>
      </c>
      <c r="D60" s="32">
        <v>26</v>
      </c>
      <c r="E60" s="30" t="s">
        <v>11</v>
      </c>
      <c r="F60" s="33" t="s">
        <v>212</v>
      </c>
      <c r="G60" s="34">
        <f>IF(E60 = "IDR", D60,D60*$H$7)</f>
        <v>12872.34</v>
      </c>
      <c r="H60" s="35">
        <f>IF(E60 = "TWD", D60,D60/$H$7)</f>
        <v>26</v>
      </c>
    </row>
    <row r="61" spans="1:8" x14ac:dyDescent="0.2">
      <c r="A61" s="37">
        <v>45478</v>
      </c>
      <c r="B61" s="30" t="s">
        <v>85</v>
      </c>
      <c r="C61" s="31" t="s">
        <v>100</v>
      </c>
      <c r="D61" s="32">
        <v>41</v>
      </c>
      <c r="E61" s="30" t="s">
        <v>11</v>
      </c>
      <c r="F61" s="33" t="s">
        <v>212</v>
      </c>
      <c r="G61" s="34">
        <f>IF(E61 = "IDR", D61,D61*$H$7)</f>
        <v>20298.689999999999</v>
      </c>
      <c r="H61" s="35">
        <f>IF(E61 = "TWD", D61,D61/$H$7)</f>
        <v>41</v>
      </c>
    </row>
    <row r="62" spans="1:8" x14ac:dyDescent="0.2">
      <c r="A62" s="37">
        <v>45478</v>
      </c>
      <c r="B62" s="30" t="s">
        <v>91</v>
      </c>
      <c r="C62" s="31" t="s">
        <v>99</v>
      </c>
      <c r="D62" s="32">
        <v>36</v>
      </c>
      <c r="E62" s="30" t="s">
        <v>11</v>
      </c>
      <c r="F62" s="33" t="s">
        <v>212</v>
      </c>
      <c r="G62" s="34">
        <f>IF(E62 = "IDR", D62,D62*$H$7)</f>
        <v>17823.239999999998</v>
      </c>
      <c r="H62" s="35">
        <f>IF(E62 = "TWD", D62,D62/$H$7)</f>
        <v>36</v>
      </c>
    </row>
    <row r="63" spans="1:8" x14ac:dyDescent="0.2">
      <c r="A63" s="37">
        <v>45478</v>
      </c>
      <c r="B63" s="30" t="s">
        <v>92</v>
      </c>
      <c r="C63" s="31" t="s">
        <v>101</v>
      </c>
      <c r="D63" s="32">
        <v>72</v>
      </c>
      <c r="E63" s="30" t="s">
        <v>11</v>
      </c>
      <c r="F63" s="33" t="s">
        <v>212</v>
      </c>
      <c r="G63" s="34">
        <f>IF(E63 = "IDR", D63,D63*$H$7)</f>
        <v>35646.479999999996</v>
      </c>
      <c r="H63" s="35">
        <f>IF(E63 = "TWD", D63,D63/$H$7)</f>
        <v>72</v>
      </c>
    </row>
    <row r="64" spans="1:8" x14ac:dyDescent="0.2">
      <c r="A64" s="37">
        <v>45479</v>
      </c>
      <c r="B64" s="30" t="s">
        <v>113</v>
      </c>
      <c r="C64" s="31" t="s">
        <v>114</v>
      </c>
      <c r="D64" s="32">
        <v>97</v>
      </c>
      <c r="E64" s="30" t="s">
        <v>11</v>
      </c>
      <c r="F64" s="33" t="s">
        <v>212</v>
      </c>
      <c r="G64" s="34">
        <f>IF(E64 = "IDR", D64,D64*$H$7)</f>
        <v>48023.729999999996</v>
      </c>
      <c r="H64" s="35">
        <f>IF(E64 = "TWD", D64,D64/$H$7)</f>
        <v>97</v>
      </c>
    </row>
    <row r="65" spans="1:8" x14ac:dyDescent="0.2">
      <c r="A65" s="37">
        <v>45479</v>
      </c>
      <c r="B65" s="30" t="s">
        <v>113</v>
      </c>
      <c r="C65" s="31" t="s">
        <v>115</v>
      </c>
      <c r="D65" s="32">
        <v>31</v>
      </c>
      <c r="E65" s="30" t="s">
        <v>11</v>
      </c>
      <c r="F65" s="33" t="s">
        <v>212</v>
      </c>
      <c r="G65" s="34">
        <f>IF(E65 = "IDR", D65,D65*$H$7)</f>
        <v>15347.789999999999</v>
      </c>
      <c r="H65" s="35">
        <f>IF(E65 = "TWD", D65,D65/$H$7)</f>
        <v>31</v>
      </c>
    </row>
    <row r="66" spans="1:8" x14ac:dyDescent="0.2">
      <c r="A66" s="37">
        <v>45479</v>
      </c>
      <c r="B66" s="30" t="s">
        <v>116</v>
      </c>
      <c r="C66" s="31" t="s">
        <v>117</v>
      </c>
      <c r="D66" s="32">
        <v>52</v>
      </c>
      <c r="E66" s="30" t="s">
        <v>11</v>
      </c>
      <c r="F66" s="33" t="s">
        <v>212</v>
      </c>
      <c r="G66" s="34">
        <f>IF(E66 = "IDR", D66,D66*$H$7)</f>
        <v>25744.68</v>
      </c>
      <c r="H66" s="35">
        <f>IF(E66 = "TWD", D66,D66/$H$7)</f>
        <v>52</v>
      </c>
    </row>
    <row r="67" spans="1:8" x14ac:dyDescent="0.2">
      <c r="A67" s="37">
        <v>45479</v>
      </c>
      <c r="B67" s="30" t="s">
        <v>116</v>
      </c>
      <c r="C67" s="31" t="s">
        <v>118</v>
      </c>
      <c r="D67" s="32">
        <v>30</v>
      </c>
      <c r="E67" s="30" t="s">
        <v>11</v>
      </c>
      <c r="F67" s="33" t="s">
        <v>212</v>
      </c>
      <c r="G67" s="34">
        <f>IF(E67 = "IDR", D67,D67*$H$7)</f>
        <v>14852.699999999999</v>
      </c>
      <c r="H67" s="35">
        <f>IF(E67 = "TWD", D67,D67/$H$7)</f>
        <v>30</v>
      </c>
    </row>
    <row r="68" spans="1:8" x14ac:dyDescent="0.2">
      <c r="A68" s="37">
        <v>45479</v>
      </c>
      <c r="B68" s="30" t="s">
        <v>116</v>
      </c>
      <c r="C68" s="31" t="s">
        <v>119</v>
      </c>
      <c r="D68" s="32">
        <v>29</v>
      </c>
      <c r="E68" s="30" t="s">
        <v>11</v>
      </c>
      <c r="F68" s="33" t="s">
        <v>212</v>
      </c>
      <c r="G68" s="34">
        <f>IF(E68 = "IDR", D68,D68*$H$7)</f>
        <v>14357.609999999999</v>
      </c>
      <c r="H68" s="35">
        <f>IF(E68 = "TWD", D68,D68/$H$7)</f>
        <v>29</v>
      </c>
    </row>
    <row r="69" spans="1:8" x14ac:dyDescent="0.2">
      <c r="A69" s="37">
        <v>45479</v>
      </c>
      <c r="B69" s="30" t="s">
        <v>116</v>
      </c>
      <c r="C69" s="31" t="s">
        <v>120</v>
      </c>
      <c r="D69" s="32">
        <v>45</v>
      </c>
      <c r="E69" s="30" t="s">
        <v>11</v>
      </c>
      <c r="F69" s="33" t="s">
        <v>212</v>
      </c>
      <c r="G69" s="34">
        <f>IF(E69 = "IDR", D69,D69*$H$7)</f>
        <v>22279.05</v>
      </c>
      <c r="H69" s="35">
        <f>IF(E69 = "TWD", D69,D69/$H$7)</f>
        <v>45</v>
      </c>
    </row>
    <row r="70" spans="1:8" x14ac:dyDescent="0.2">
      <c r="A70" s="37">
        <v>45480</v>
      </c>
      <c r="B70" s="30" t="s">
        <v>96</v>
      </c>
      <c r="C70" s="31" t="s">
        <v>121</v>
      </c>
      <c r="D70" s="32">
        <v>50</v>
      </c>
      <c r="E70" s="30" t="s">
        <v>11</v>
      </c>
      <c r="F70" s="33" t="s">
        <v>212</v>
      </c>
      <c r="G70" s="34">
        <f>IF(E70 = "IDR", D70,D70*$H$7)</f>
        <v>24754.5</v>
      </c>
      <c r="H70" s="35">
        <f>IF(E70 = "TWD", D70,D70/$H$7)</f>
        <v>50</v>
      </c>
    </row>
    <row r="71" spans="1:8" x14ac:dyDescent="0.2">
      <c r="A71" s="37">
        <v>45480</v>
      </c>
      <c r="B71" s="30" t="s">
        <v>96</v>
      </c>
      <c r="C71" s="31" t="s">
        <v>122</v>
      </c>
      <c r="D71" s="32">
        <v>49</v>
      </c>
      <c r="E71" s="30" t="s">
        <v>11</v>
      </c>
      <c r="F71" s="33" t="s">
        <v>212</v>
      </c>
      <c r="G71" s="34">
        <f>IF(E71 = "IDR", D71,D71*$H$7)</f>
        <v>24259.41</v>
      </c>
      <c r="H71" s="35">
        <f>IF(E71 = "TWD", D71,D71/$H$7)</f>
        <v>49</v>
      </c>
    </row>
    <row r="72" spans="1:8" x14ac:dyDescent="0.2">
      <c r="A72" s="37">
        <v>45480</v>
      </c>
      <c r="B72" s="30" t="s">
        <v>123</v>
      </c>
      <c r="C72" s="31" t="s">
        <v>124</v>
      </c>
      <c r="D72" s="32">
        <v>150</v>
      </c>
      <c r="E72" s="30" t="s">
        <v>11</v>
      </c>
      <c r="F72" s="33" t="s">
        <v>212</v>
      </c>
      <c r="G72" s="34">
        <f>IF(E72 = "IDR", D72,D72*$H$7)</f>
        <v>74263.5</v>
      </c>
      <c r="H72" s="35">
        <f>IF(E72 = "TWD", D72,D72/$H$7)</f>
        <v>150</v>
      </c>
    </row>
    <row r="73" spans="1:8" x14ac:dyDescent="0.2">
      <c r="A73" s="37">
        <v>45480</v>
      </c>
      <c r="B73" s="30" t="s">
        <v>125</v>
      </c>
      <c r="C73" s="31" t="s">
        <v>126</v>
      </c>
      <c r="D73" s="32">
        <v>280</v>
      </c>
      <c r="E73" s="30" t="s">
        <v>11</v>
      </c>
      <c r="F73" s="33" t="s">
        <v>212</v>
      </c>
      <c r="G73" s="34">
        <f>IF(E73 = "IDR", D73,D73*$H$7)</f>
        <v>138625.19999999998</v>
      </c>
      <c r="H73" s="35">
        <f>IF(E73 = "TWD", D73,D73/$H$7)</f>
        <v>280</v>
      </c>
    </row>
    <row r="74" spans="1:8" x14ac:dyDescent="0.2">
      <c r="A74" s="37">
        <v>45481</v>
      </c>
      <c r="B74" s="30" t="s">
        <v>127</v>
      </c>
      <c r="C74" s="31" t="s">
        <v>128</v>
      </c>
      <c r="D74" s="32">
        <v>23</v>
      </c>
      <c r="E74" s="30" t="s">
        <v>11</v>
      </c>
      <c r="F74" s="33" t="s">
        <v>212</v>
      </c>
      <c r="G74" s="34">
        <f>IF(E74 = "IDR", D74,D74*$H$7)</f>
        <v>11387.07</v>
      </c>
      <c r="H74" s="35">
        <f>IF(E74 = "TWD", D74,D74/$H$7)</f>
        <v>23</v>
      </c>
    </row>
    <row r="75" spans="1:8" x14ac:dyDescent="0.2">
      <c r="A75" s="37">
        <v>45481</v>
      </c>
      <c r="B75" s="30" t="s">
        <v>129</v>
      </c>
      <c r="C75" s="31" t="s">
        <v>130</v>
      </c>
      <c r="D75" s="32">
        <v>63</v>
      </c>
      <c r="E75" s="30" t="s">
        <v>11</v>
      </c>
      <c r="F75" s="33" t="s">
        <v>212</v>
      </c>
      <c r="G75" s="34">
        <f>IF(E75 = "IDR", D75,D75*$H$7)</f>
        <v>31190.67</v>
      </c>
      <c r="H75" s="35">
        <f>IF(E75 = "TWD", D75,D75/$H$7)</f>
        <v>63</v>
      </c>
    </row>
    <row r="76" spans="1:8" x14ac:dyDescent="0.2">
      <c r="A76" s="37">
        <v>45481</v>
      </c>
      <c r="B76" s="30" t="s">
        <v>96</v>
      </c>
      <c r="C76" s="31" t="s">
        <v>131</v>
      </c>
      <c r="D76" s="32">
        <v>49</v>
      </c>
      <c r="E76" s="30" t="s">
        <v>11</v>
      </c>
      <c r="F76" s="33" t="s">
        <v>212</v>
      </c>
      <c r="G76" s="34">
        <f>IF(E76 = "IDR", D76,D76*$H$7)</f>
        <v>24259.41</v>
      </c>
      <c r="H76" s="35">
        <f>IF(E76 = "TWD", D76,D76/$H$7)</f>
        <v>49</v>
      </c>
    </row>
    <row r="77" spans="1:8" x14ac:dyDescent="0.2">
      <c r="A77" s="37">
        <v>45481</v>
      </c>
      <c r="B77" s="30" t="s">
        <v>96</v>
      </c>
      <c r="C77" s="31" t="s">
        <v>132</v>
      </c>
      <c r="D77" s="32">
        <v>49</v>
      </c>
      <c r="E77" s="30" t="s">
        <v>11</v>
      </c>
      <c r="F77" s="33" t="s">
        <v>212</v>
      </c>
      <c r="G77" s="34">
        <f>IF(E77 = "IDR", D77,D77*$H$7)</f>
        <v>24259.41</v>
      </c>
      <c r="H77" s="35">
        <f>IF(E77 = "TWD", D77,D77/$H$7)</f>
        <v>49</v>
      </c>
    </row>
    <row r="78" spans="1:8" x14ac:dyDescent="0.2">
      <c r="A78" s="37">
        <v>45481</v>
      </c>
      <c r="B78" s="30" t="s">
        <v>133</v>
      </c>
      <c r="C78" s="31" t="s">
        <v>134</v>
      </c>
      <c r="D78" s="32">
        <v>45</v>
      </c>
      <c r="E78" s="30" t="s">
        <v>11</v>
      </c>
      <c r="F78" s="33" t="s">
        <v>212</v>
      </c>
      <c r="G78" s="34">
        <f>IF(E78 = "IDR", D78,D78*$H$7)</f>
        <v>22279.05</v>
      </c>
      <c r="H78" s="35">
        <f>IF(E78 = "TWD", D78,D78/$H$7)</f>
        <v>45</v>
      </c>
    </row>
    <row r="79" spans="1:8" x14ac:dyDescent="0.2">
      <c r="A79" s="37">
        <v>45482</v>
      </c>
      <c r="B79" s="30" t="s">
        <v>84</v>
      </c>
      <c r="C79" s="31" t="s">
        <v>135</v>
      </c>
      <c r="D79" s="32">
        <v>51</v>
      </c>
      <c r="E79" s="30" t="s">
        <v>11</v>
      </c>
      <c r="F79" s="33" t="s">
        <v>212</v>
      </c>
      <c r="G79" s="34">
        <f>IF(E79 = "IDR", D79,D79*$H$7)</f>
        <v>25249.59</v>
      </c>
      <c r="H79" s="35">
        <f>IF(E79 = "TWD", D79,D79/$H$7)</f>
        <v>51</v>
      </c>
    </row>
    <row r="80" spans="1:8" x14ac:dyDescent="0.2">
      <c r="A80" s="37">
        <v>45482</v>
      </c>
      <c r="B80" s="30" t="s">
        <v>136</v>
      </c>
      <c r="C80" s="31" t="s">
        <v>137</v>
      </c>
      <c r="D80" s="32">
        <v>31</v>
      </c>
      <c r="E80" s="30" t="s">
        <v>11</v>
      </c>
      <c r="F80" s="33" t="s">
        <v>212</v>
      </c>
      <c r="G80" s="34">
        <f>IF(E80 = "IDR", D80,D80*$H$7)</f>
        <v>15347.789999999999</v>
      </c>
      <c r="H80" s="35">
        <f>IF(E80 = "TWD", D80,D80/$H$7)</f>
        <v>31</v>
      </c>
    </row>
    <row r="81" spans="1:8" x14ac:dyDescent="0.2">
      <c r="A81" s="37">
        <v>45483</v>
      </c>
      <c r="B81" s="30" t="s">
        <v>138</v>
      </c>
      <c r="C81" s="31" t="s">
        <v>139</v>
      </c>
      <c r="D81" s="32">
        <v>80</v>
      </c>
      <c r="E81" s="30" t="s">
        <v>11</v>
      </c>
      <c r="F81" s="33" t="s">
        <v>212</v>
      </c>
      <c r="G81" s="34">
        <f>IF(E81 = "IDR", D81,D81*$H$7)</f>
        <v>39607.199999999997</v>
      </c>
      <c r="H81" s="35">
        <f>IF(E81 = "TWD", D81,D81/$H$7)</f>
        <v>80</v>
      </c>
    </row>
    <row r="82" spans="1:8" x14ac:dyDescent="0.2">
      <c r="A82" s="37">
        <v>45483</v>
      </c>
      <c r="B82" s="30" t="s">
        <v>140</v>
      </c>
      <c r="C82" s="31" t="s">
        <v>141</v>
      </c>
      <c r="D82" s="32">
        <v>20</v>
      </c>
      <c r="E82" s="30" t="s">
        <v>11</v>
      </c>
      <c r="F82" s="33" t="s">
        <v>212</v>
      </c>
      <c r="G82" s="34">
        <f>IF(E82 = "IDR", D82,D82*$H$7)</f>
        <v>9901.7999999999993</v>
      </c>
      <c r="H82" s="35">
        <f>IF(E82 = "TWD", D82,D82/$H$7)</f>
        <v>20</v>
      </c>
    </row>
    <row r="83" spans="1:8" x14ac:dyDescent="0.2">
      <c r="A83" s="37">
        <v>45484</v>
      </c>
      <c r="B83" s="30" t="s">
        <v>84</v>
      </c>
      <c r="C83" s="31" t="s">
        <v>142</v>
      </c>
      <c r="D83" s="32">
        <v>31</v>
      </c>
      <c r="E83" s="30" t="s">
        <v>11</v>
      </c>
      <c r="F83" s="33" t="s">
        <v>212</v>
      </c>
      <c r="G83" s="34">
        <f>IF(E83 = "IDR", D83,D83*$H$7)</f>
        <v>15347.789999999999</v>
      </c>
      <c r="H83" s="35">
        <f>IF(E83 = "TWD", D83,D83/$H$7)</f>
        <v>31</v>
      </c>
    </row>
    <row r="84" spans="1:8" x14ac:dyDescent="0.2">
      <c r="A84" s="37">
        <v>45484</v>
      </c>
      <c r="B84" s="30" t="s">
        <v>84</v>
      </c>
      <c r="C84" s="31" t="s">
        <v>143</v>
      </c>
      <c r="D84" s="32">
        <v>90</v>
      </c>
      <c r="E84" s="30" t="s">
        <v>11</v>
      </c>
      <c r="F84" s="33" t="s">
        <v>212</v>
      </c>
      <c r="G84" s="34">
        <f>IF(E84 = "IDR", D84,D84*$H$7)</f>
        <v>44558.1</v>
      </c>
      <c r="H84" s="35">
        <f>IF(E84 = "TWD", D84,D84/$H$7)</f>
        <v>90</v>
      </c>
    </row>
    <row r="85" spans="1:8" x14ac:dyDescent="0.2">
      <c r="A85" s="37">
        <v>45485</v>
      </c>
      <c r="B85" s="30" t="s">
        <v>140</v>
      </c>
      <c r="C85" s="31" t="s">
        <v>143</v>
      </c>
      <c r="D85" s="32">
        <v>52</v>
      </c>
      <c r="E85" s="30" t="s">
        <v>11</v>
      </c>
      <c r="F85" s="33" t="s">
        <v>212</v>
      </c>
      <c r="G85" s="34">
        <f>IF(E85 = "IDR", D85,D85*$H$7)</f>
        <v>25744.68</v>
      </c>
      <c r="H85" s="35">
        <f>IF(E85 = "TWD", D85,D85/$H$7)</f>
        <v>52</v>
      </c>
    </row>
    <row r="86" spans="1:8" x14ac:dyDescent="0.2">
      <c r="A86" s="37">
        <v>45485</v>
      </c>
      <c r="B86" s="30" t="s">
        <v>84</v>
      </c>
      <c r="C86" s="31" t="s">
        <v>144</v>
      </c>
      <c r="D86" s="32">
        <v>29</v>
      </c>
      <c r="E86" s="30" t="s">
        <v>11</v>
      </c>
      <c r="F86" s="33" t="s">
        <v>212</v>
      </c>
      <c r="G86" s="34">
        <f>IF(E86 = "IDR", D86,D86*$H$7)</f>
        <v>14357.609999999999</v>
      </c>
      <c r="H86" s="35">
        <f>IF(E86 = "TWD", D86,D86/$H$7)</f>
        <v>29</v>
      </c>
    </row>
    <row r="87" spans="1:8" x14ac:dyDescent="0.2">
      <c r="A87" s="37">
        <v>45485</v>
      </c>
      <c r="B87" s="30" t="s">
        <v>145</v>
      </c>
      <c r="C87" s="31" t="s">
        <v>146</v>
      </c>
      <c r="D87" s="32">
        <v>94</v>
      </c>
      <c r="E87" s="30" t="s">
        <v>11</v>
      </c>
      <c r="F87" s="33" t="s">
        <v>212</v>
      </c>
      <c r="G87" s="34">
        <f>IF(E87 = "IDR", D87,D87*$H$7)</f>
        <v>46538.46</v>
      </c>
      <c r="H87" s="35">
        <f>IF(E87 = "TWD", D87,D87/$H$7)</f>
        <v>94</v>
      </c>
    </row>
    <row r="88" spans="1:8" x14ac:dyDescent="0.2">
      <c r="A88" s="37">
        <v>45486</v>
      </c>
      <c r="B88" s="30" t="s">
        <v>71</v>
      </c>
      <c r="C88" s="31" t="s">
        <v>147</v>
      </c>
      <c r="D88" s="32">
        <v>86</v>
      </c>
      <c r="E88" s="30" t="s">
        <v>11</v>
      </c>
      <c r="F88" s="33" t="s">
        <v>212</v>
      </c>
      <c r="G88" s="34">
        <f>IF(E88 = "IDR", D88,D88*$H$7)</f>
        <v>42577.74</v>
      </c>
      <c r="H88" s="35">
        <f>IF(E88 = "TWD", D88,D88/$H$7)</f>
        <v>86</v>
      </c>
    </row>
    <row r="89" spans="1:8" x14ac:dyDescent="0.2">
      <c r="A89" s="37">
        <v>45486</v>
      </c>
      <c r="B89" s="30" t="s">
        <v>148</v>
      </c>
      <c r="C89" s="31" t="s">
        <v>149</v>
      </c>
      <c r="D89" s="32">
        <v>70</v>
      </c>
      <c r="E89" s="30" t="s">
        <v>11</v>
      </c>
      <c r="F89" s="33" t="s">
        <v>212</v>
      </c>
      <c r="G89" s="34">
        <f>IF(E89 = "IDR", D89,D89*$H$7)</f>
        <v>34656.299999999996</v>
      </c>
      <c r="H89" s="35">
        <f>IF(E89 = "TWD", D89,D89/$H$7)</f>
        <v>70</v>
      </c>
    </row>
    <row r="90" spans="1:8" x14ac:dyDescent="0.2">
      <c r="A90" s="37">
        <v>45487</v>
      </c>
      <c r="B90" s="30" t="s">
        <v>150</v>
      </c>
      <c r="C90" s="31" t="s">
        <v>151</v>
      </c>
      <c r="D90" s="32">
        <v>30</v>
      </c>
      <c r="E90" s="30" t="s">
        <v>11</v>
      </c>
      <c r="F90" s="33" t="s">
        <v>212</v>
      </c>
      <c r="G90" s="34">
        <f>IF(E90 = "IDR", D90,D90*$H$7)</f>
        <v>14852.699999999999</v>
      </c>
      <c r="H90" s="35">
        <f>IF(E90 = "TWD", D90,D90/$H$7)</f>
        <v>30</v>
      </c>
    </row>
    <row r="91" spans="1:8" x14ac:dyDescent="0.2">
      <c r="A91" s="37">
        <v>45487</v>
      </c>
      <c r="B91" s="30" t="s">
        <v>152</v>
      </c>
      <c r="C91" s="31" t="s">
        <v>153</v>
      </c>
      <c r="D91" s="32">
        <v>59</v>
      </c>
      <c r="E91" s="30" t="s">
        <v>11</v>
      </c>
      <c r="F91" s="33" t="s">
        <v>212</v>
      </c>
      <c r="G91" s="34">
        <f>IF(E91 = "IDR", D91,D91*$H$7)</f>
        <v>29210.309999999998</v>
      </c>
      <c r="H91" s="35">
        <f>IF(E91 = "TWD", D91,D91/$H$7)</f>
        <v>59</v>
      </c>
    </row>
    <row r="92" spans="1:8" x14ac:dyDescent="0.2">
      <c r="A92" s="37">
        <v>45487</v>
      </c>
      <c r="B92" s="30" t="s">
        <v>154</v>
      </c>
      <c r="C92" s="31" t="s">
        <v>155</v>
      </c>
      <c r="D92" s="32">
        <v>890</v>
      </c>
      <c r="E92" s="30" t="s">
        <v>11</v>
      </c>
      <c r="F92" s="33" t="s">
        <v>217</v>
      </c>
      <c r="G92" s="34">
        <f>IF(E92 = "IDR", D92,D92*$H$7)</f>
        <v>440630.1</v>
      </c>
      <c r="H92" s="35">
        <f>IF(E92 = "TWD", D92,D92/$H$7)</f>
        <v>890</v>
      </c>
    </row>
    <row r="93" spans="1:8" x14ac:dyDescent="0.2">
      <c r="A93" s="37">
        <v>45487</v>
      </c>
      <c r="B93" s="30" t="s">
        <v>156</v>
      </c>
      <c r="C93" s="31" t="s">
        <v>157</v>
      </c>
      <c r="D93" s="32">
        <v>2</v>
      </c>
      <c r="E93" s="30" t="s">
        <v>11</v>
      </c>
      <c r="F93" s="33" t="s">
        <v>218</v>
      </c>
      <c r="G93" s="34">
        <f>IF(E93 = "IDR", D93,D93*$H$7)</f>
        <v>990.18</v>
      </c>
      <c r="H93" s="35">
        <f>IF(E93 = "TWD", D93,D93/$H$7)</f>
        <v>2</v>
      </c>
    </row>
    <row r="94" spans="1:8" x14ac:dyDescent="0.2">
      <c r="A94" s="37">
        <v>45487</v>
      </c>
      <c r="B94" s="30" t="s">
        <v>158</v>
      </c>
      <c r="C94" s="31" t="s">
        <v>157</v>
      </c>
      <c r="D94" s="32">
        <v>800</v>
      </c>
      <c r="E94" s="30" t="s">
        <v>11</v>
      </c>
      <c r="F94" s="33" t="s">
        <v>219</v>
      </c>
      <c r="G94" s="34">
        <f>IF(E94 = "IDR", D94,D94*$H$7)</f>
        <v>396072</v>
      </c>
      <c r="H94" s="35">
        <f>IF(E94 = "TWD", D94,D94/$H$7)</f>
        <v>800</v>
      </c>
    </row>
    <row r="95" spans="1:8" x14ac:dyDescent="0.2">
      <c r="A95" s="37">
        <v>45488</v>
      </c>
      <c r="B95" s="30" t="s">
        <v>84</v>
      </c>
      <c r="C95" s="31" t="s">
        <v>159</v>
      </c>
      <c r="D95" s="32">
        <v>62</v>
      </c>
      <c r="E95" s="30" t="s">
        <v>11</v>
      </c>
      <c r="F95" s="33" t="s">
        <v>212</v>
      </c>
      <c r="G95" s="34">
        <f>IF(E95 = "IDR", D95,D95*$H$7)</f>
        <v>30695.579999999998</v>
      </c>
      <c r="H95" s="35">
        <f>IF(E95 = "TWD", D95,D95/$H$7)</f>
        <v>62</v>
      </c>
    </row>
    <row r="96" spans="1:8" x14ac:dyDescent="0.2">
      <c r="A96" s="37">
        <v>45488</v>
      </c>
      <c r="B96" s="30" t="s">
        <v>160</v>
      </c>
      <c r="C96" s="31" t="s">
        <v>161</v>
      </c>
      <c r="D96" s="32">
        <v>49</v>
      </c>
      <c r="E96" s="30" t="s">
        <v>11</v>
      </c>
      <c r="F96" s="33" t="s">
        <v>212</v>
      </c>
      <c r="G96" s="34">
        <f>IF(E96 = "IDR", D96,D96*$H$7)</f>
        <v>24259.41</v>
      </c>
      <c r="H96" s="35">
        <f>IF(E96 = "TWD", D96,D96/$H$7)</f>
        <v>49</v>
      </c>
    </row>
    <row r="97" spans="1:8" x14ac:dyDescent="0.2">
      <c r="A97" s="37">
        <v>45488</v>
      </c>
      <c r="B97" s="30" t="s">
        <v>162</v>
      </c>
      <c r="C97" s="31" t="s">
        <v>163</v>
      </c>
      <c r="D97" s="32">
        <v>35</v>
      </c>
      <c r="E97" s="30" t="s">
        <v>11</v>
      </c>
      <c r="F97" s="33" t="s">
        <v>212</v>
      </c>
      <c r="G97" s="34">
        <f>IF(E97 = "IDR", D97,D97*$H$7)</f>
        <v>17328.149999999998</v>
      </c>
      <c r="H97" s="35">
        <f>IF(E97 = "TWD", D97,D97/$H$7)</f>
        <v>35</v>
      </c>
    </row>
    <row r="98" spans="1:8" x14ac:dyDescent="0.2">
      <c r="A98" s="37">
        <v>45488</v>
      </c>
      <c r="B98" s="30" t="s">
        <v>164</v>
      </c>
      <c r="C98" s="31" t="s">
        <v>165</v>
      </c>
      <c r="D98" s="32">
        <v>90</v>
      </c>
      <c r="E98" s="30" t="s">
        <v>11</v>
      </c>
      <c r="F98" s="33" t="s">
        <v>212</v>
      </c>
      <c r="G98" s="34">
        <f>IF(E98 = "IDR", D98,D98*$H$7)</f>
        <v>44558.1</v>
      </c>
      <c r="H98" s="35">
        <f>IF(E98 = "TWD", D98,D98/$H$7)</f>
        <v>90</v>
      </c>
    </row>
    <row r="99" spans="1:8" x14ac:dyDescent="0.2">
      <c r="A99" s="37">
        <v>45489</v>
      </c>
      <c r="B99" s="30" t="s">
        <v>96</v>
      </c>
      <c r="C99" s="31" t="s">
        <v>166</v>
      </c>
      <c r="D99" s="32">
        <v>49</v>
      </c>
      <c r="E99" s="30" t="s">
        <v>11</v>
      </c>
      <c r="F99" s="33" t="s">
        <v>212</v>
      </c>
      <c r="G99" s="34">
        <f>IF(E99 = "IDR", D99,D99*$H$7)</f>
        <v>24259.41</v>
      </c>
      <c r="H99" s="35">
        <f>IF(E99 = "TWD", D99,D99/$H$7)</f>
        <v>49</v>
      </c>
    </row>
    <row r="100" spans="1:8" x14ac:dyDescent="0.2">
      <c r="A100" s="37">
        <v>45489</v>
      </c>
      <c r="B100" s="30" t="s">
        <v>164</v>
      </c>
      <c r="C100" s="31" t="s">
        <v>167</v>
      </c>
      <c r="D100" s="32">
        <v>55</v>
      </c>
      <c r="E100" s="30" t="s">
        <v>11</v>
      </c>
      <c r="F100" s="33" t="s">
        <v>212</v>
      </c>
      <c r="G100" s="34">
        <f>IF(E100 = "IDR", D100,D100*$H$7)</f>
        <v>27229.949999999997</v>
      </c>
      <c r="H100" s="35">
        <f>IF(E100 = "TWD", D100,D100/$H$7)</f>
        <v>55</v>
      </c>
    </row>
    <row r="101" spans="1:8" x14ac:dyDescent="0.2">
      <c r="A101" s="37">
        <v>45489</v>
      </c>
      <c r="B101" s="30" t="s">
        <v>168</v>
      </c>
      <c r="C101" s="31" t="s">
        <v>169</v>
      </c>
      <c r="D101" s="32">
        <v>990</v>
      </c>
      <c r="E101" s="30" t="s">
        <v>11</v>
      </c>
      <c r="F101" s="33" t="s">
        <v>219</v>
      </c>
      <c r="G101" s="34">
        <f>IF(E101 = "IDR", D101,D101*$H$7)</f>
        <v>490139.1</v>
      </c>
      <c r="H101" s="35">
        <f>IF(E101 = "TWD", D101,D101/$H$7)</f>
        <v>990</v>
      </c>
    </row>
    <row r="102" spans="1:8" x14ac:dyDescent="0.2">
      <c r="A102" s="37">
        <v>45490</v>
      </c>
      <c r="B102" s="30" t="s">
        <v>170</v>
      </c>
      <c r="C102" s="31" t="s">
        <v>171</v>
      </c>
      <c r="D102" s="32">
        <v>35</v>
      </c>
      <c r="E102" s="30" t="s">
        <v>11</v>
      </c>
      <c r="F102" s="33" t="s">
        <v>212</v>
      </c>
      <c r="G102" s="34">
        <f>IF(E102 = "IDR", D102,D102*$H$7)</f>
        <v>17328.149999999998</v>
      </c>
      <c r="H102" s="35">
        <f>IF(E102 = "TWD", D102,D102/$H$7)</f>
        <v>35</v>
      </c>
    </row>
    <row r="103" spans="1:8" x14ac:dyDescent="0.2">
      <c r="A103" s="37">
        <v>45490</v>
      </c>
      <c r="B103" s="30" t="s">
        <v>164</v>
      </c>
      <c r="C103" s="31" t="s">
        <v>172</v>
      </c>
      <c r="D103" s="32">
        <v>45</v>
      </c>
      <c r="E103" s="30" t="s">
        <v>11</v>
      </c>
      <c r="F103" s="33" t="s">
        <v>212</v>
      </c>
      <c r="G103" s="34">
        <f>IF(E103 = "IDR", D103,D103*$H$7)</f>
        <v>22279.05</v>
      </c>
      <c r="H103" s="35">
        <f>IF(E103 = "TWD", D103,D103/$H$7)</f>
        <v>45</v>
      </c>
    </row>
    <row r="104" spans="1:8" x14ac:dyDescent="0.2">
      <c r="A104" s="37">
        <v>45490</v>
      </c>
      <c r="B104" s="30" t="s">
        <v>173</v>
      </c>
      <c r="C104" s="30"/>
      <c r="D104" s="32">
        <v>80</v>
      </c>
      <c r="E104" s="30" t="s">
        <v>11</v>
      </c>
      <c r="F104" s="33" t="s">
        <v>212</v>
      </c>
      <c r="G104" s="34">
        <f>IF(E104 = "IDR", D104,D104*$H$7)</f>
        <v>39607.199999999997</v>
      </c>
      <c r="H104" s="35">
        <f>IF(E104 = "TWD", D104,D104/$H$7)</f>
        <v>80</v>
      </c>
    </row>
    <row r="105" spans="1:8" x14ac:dyDescent="0.2">
      <c r="A105" s="37">
        <v>45492</v>
      </c>
      <c r="B105" s="30" t="s">
        <v>170</v>
      </c>
      <c r="C105" s="31" t="s">
        <v>174</v>
      </c>
      <c r="D105" s="32">
        <v>35</v>
      </c>
      <c r="E105" s="30" t="s">
        <v>11</v>
      </c>
      <c r="F105" s="33" t="s">
        <v>212</v>
      </c>
      <c r="G105" s="34">
        <f>IF(E105 = "IDR", D105,D105*$H$7)</f>
        <v>17328.149999999998</v>
      </c>
      <c r="H105" s="35">
        <f>IF(E105 = "TWD", D105,D105/$H$7)</f>
        <v>35</v>
      </c>
    </row>
    <row r="106" spans="1:8" x14ac:dyDescent="0.2">
      <c r="A106" s="37">
        <v>45492</v>
      </c>
      <c r="B106" s="30" t="s">
        <v>175</v>
      </c>
      <c r="C106" s="31" t="s">
        <v>176</v>
      </c>
      <c r="D106" s="32">
        <v>115</v>
      </c>
      <c r="E106" s="30" t="s">
        <v>11</v>
      </c>
      <c r="F106" s="33" t="s">
        <v>212</v>
      </c>
      <c r="G106" s="34">
        <f>IF(E106 = "IDR", D106,D106*$H$7)</f>
        <v>56935.35</v>
      </c>
      <c r="H106" s="35">
        <f>IF(E106 = "TWD", D106,D106/$H$7)</f>
        <v>115</v>
      </c>
    </row>
    <row r="107" spans="1:8" x14ac:dyDescent="0.2">
      <c r="A107" s="37">
        <v>45492</v>
      </c>
      <c r="B107" s="30" t="s">
        <v>170</v>
      </c>
      <c r="C107" s="31" t="s">
        <v>177</v>
      </c>
      <c r="D107" s="32">
        <v>28</v>
      </c>
      <c r="E107" s="30" t="s">
        <v>11</v>
      </c>
      <c r="F107" s="33" t="s">
        <v>212</v>
      </c>
      <c r="G107" s="34">
        <f>IF(E107 = "IDR", D107,D107*$H$7)</f>
        <v>13862.519999999999</v>
      </c>
      <c r="H107" s="35">
        <f>IF(E107 = "TWD", D107,D107/$H$7)</f>
        <v>28</v>
      </c>
    </row>
    <row r="108" spans="1:8" x14ac:dyDescent="0.2">
      <c r="A108" s="37">
        <v>45492</v>
      </c>
      <c r="B108" s="30" t="s">
        <v>178</v>
      </c>
      <c r="C108" s="31" t="s">
        <v>179</v>
      </c>
      <c r="D108" s="32">
        <v>332</v>
      </c>
      <c r="E108" s="30" t="s">
        <v>11</v>
      </c>
      <c r="F108" s="33" t="s">
        <v>216</v>
      </c>
      <c r="G108" s="34">
        <f>IF(E108 = "IDR", D108,D108*$H$7)</f>
        <v>164369.88</v>
      </c>
      <c r="H108" s="35">
        <f>IF(E108 = "TWD", D108,D108/$H$7)</f>
        <v>332</v>
      </c>
    </row>
    <row r="109" spans="1:8" x14ac:dyDescent="0.2">
      <c r="A109" s="37">
        <v>45492</v>
      </c>
      <c r="B109" s="30" t="s">
        <v>180</v>
      </c>
      <c r="C109" s="30"/>
      <c r="D109" s="32">
        <v>69</v>
      </c>
      <c r="E109" s="30" t="s">
        <v>11</v>
      </c>
      <c r="F109" s="33" t="s">
        <v>219</v>
      </c>
      <c r="G109" s="34">
        <f>IF(E109 = "IDR", D109,D109*$H$7)</f>
        <v>34161.21</v>
      </c>
      <c r="H109" s="35">
        <f>IF(E109 = "TWD", D109,D109/$H$7)</f>
        <v>69</v>
      </c>
    </row>
    <row r="110" spans="1:8" x14ac:dyDescent="0.2">
      <c r="A110" s="37">
        <v>45492</v>
      </c>
      <c r="B110" s="30" t="s">
        <v>181</v>
      </c>
      <c r="C110" s="31" t="s">
        <v>182</v>
      </c>
      <c r="D110" s="32">
        <v>75</v>
      </c>
      <c r="E110" s="30" t="s">
        <v>11</v>
      </c>
      <c r="F110" s="33" t="s">
        <v>212</v>
      </c>
      <c r="G110" s="34">
        <f>IF(E110 = "IDR", D110,D110*$H$7)</f>
        <v>37131.75</v>
      </c>
      <c r="H110" s="35">
        <f>IF(E110 = "TWD", D110,D110/$H$7)</f>
        <v>75</v>
      </c>
    </row>
    <row r="111" spans="1:8" x14ac:dyDescent="0.2">
      <c r="A111" s="37">
        <v>45492</v>
      </c>
      <c r="B111" s="30" t="s">
        <v>210</v>
      </c>
      <c r="C111" s="30"/>
      <c r="D111" s="38">
        <v>70</v>
      </c>
      <c r="E111" s="30" t="s">
        <v>11</v>
      </c>
      <c r="F111" s="33" t="s">
        <v>212</v>
      </c>
      <c r="G111" s="34">
        <f>IF(E111 = "IDR", D111,D111*$H$7)</f>
        <v>34656.299999999996</v>
      </c>
      <c r="H111" s="35">
        <f>IF(E111 = "TWD", D111,D111/$H$7)</f>
        <v>70</v>
      </c>
    </row>
    <row r="112" spans="1:8" x14ac:dyDescent="0.2">
      <c r="A112" s="37">
        <v>45493</v>
      </c>
      <c r="B112" s="30" t="s">
        <v>152</v>
      </c>
      <c r="C112" s="31" t="s">
        <v>183</v>
      </c>
      <c r="D112" s="32">
        <v>114</v>
      </c>
      <c r="E112" s="30" t="s">
        <v>11</v>
      </c>
      <c r="F112" s="33" t="s">
        <v>212</v>
      </c>
      <c r="G112" s="34">
        <f>IF(E112 = "IDR", D112,D112*$H$7)</f>
        <v>56440.259999999995</v>
      </c>
      <c r="H112" s="35">
        <f>IF(E112 = "TWD", D112,D112/$H$7)</f>
        <v>114</v>
      </c>
    </row>
    <row r="113" spans="1:8" x14ac:dyDescent="0.2">
      <c r="A113" s="37">
        <v>45493</v>
      </c>
      <c r="B113" s="30" t="s">
        <v>184</v>
      </c>
      <c r="C113" s="31" t="s">
        <v>185</v>
      </c>
      <c r="D113" s="32">
        <v>65</v>
      </c>
      <c r="E113" s="30" t="s">
        <v>11</v>
      </c>
      <c r="F113" s="33" t="s">
        <v>212</v>
      </c>
      <c r="G113" s="34">
        <f>IF(E113 = "IDR", D113,D113*$H$7)</f>
        <v>32180.85</v>
      </c>
      <c r="H113" s="35">
        <f>IF(E113 = "TWD", D113,D113/$H$7)</f>
        <v>65</v>
      </c>
    </row>
    <row r="114" spans="1:8" x14ac:dyDescent="0.2">
      <c r="A114" s="37">
        <v>45493</v>
      </c>
      <c r="B114" s="30" t="s">
        <v>186</v>
      </c>
      <c r="C114" s="31" t="s">
        <v>187</v>
      </c>
      <c r="D114" s="32">
        <v>50</v>
      </c>
      <c r="E114" s="30" t="s">
        <v>11</v>
      </c>
      <c r="F114" s="33" t="s">
        <v>212</v>
      </c>
      <c r="G114" s="34">
        <f>IF(E114 = "IDR", D114,D114*$H$7)</f>
        <v>24754.5</v>
      </c>
      <c r="H114" s="35">
        <f>IF(E114 = "TWD", D114,D114/$H$7)</f>
        <v>50</v>
      </c>
    </row>
    <row r="115" spans="1:8" x14ac:dyDescent="0.2">
      <c r="A115" s="37">
        <v>45493</v>
      </c>
      <c r="B115" s="30" t="s">
        <v>188</v>
      </c>
      <c r="C115" s="31" t="s">
        <v>189</v>
      </c>
      <c r="D115" s="32">
        <v>120</v>
      </c>
      <c r="E115" s="30" t="s">
        <v>11</v>
      </c>
      <c r="F115" s="33" t="s">
        <v>212</v>
      </c>
      <c r="G115" s="34">
        <f>IF(E115 = "IDR", D115,D115*$H$7)</f>
        <v>59410.799999999996</v>
      </c>
      <c r="H115" s="35">
        <f>IF(E115 = "TWD", D115,D115/$H$7)</f>
        <v>120</v>
      </c>
    </row>
    <row r="116" spans="1:8" x14ac:dyDescent="0.2">
      <c r="A116" s="37">
        <v>45493</v>
      </c>
      <c r="B116" s="30" t="s">
        <v>190</v>
      </c>
      <c r="C116" s="31" t="s">
        <v>191</v>
      </c>
      <c r="D116" s="32">
        <v>45</v>
      </c>
      <c r="E116" s="30" t="s">
        <v>11</v>
      </c>
      <c r="F116" s="33" t="s">
        <v>212</v>
      </c>
      <c r="G116" s="34">
        <f>IF(E116 = "IDR", D116,D116*$H$7)</f>
        <v>22279.05</v>
      </c>
      <c r="H116" s="35">
        <f>IF(E116 = "TWD", D116,D116/$H$7)</f>
        <v>45</v>
      </c>
    </row>
    <row r="117" spans="1:8" x14ac:dyDescent="0.2">
      <c r="A117" s="37">
        <v>45493</v>
      </c>
      <c r="B117" s="30" t="s">
        <v>192</v>
      </c>
      <c r="C117" s="30"/>
      <c r="D117" s="32">
        <v>400</v>
      </c>
      <c r="E117" s="30" t="s">
        <v>11</v>
      </c>
      <c r="F117" s="33" t="s">
        <v>220</v>
      </c>
      <c r="G117" s="34">
        <f>IF(E117 = "IDR", D117,D117*$H$7)</f>
        <v>198036</v>
      </c>
      <c r="H117" s="35">
        <f>IF(E117 = "TWD", D117,D117/$H$7)</f>
        <v>400</v>
      </c>
    </row>
    <row r="118" spans="1:8" x14ac:dyDescent="0.2">
      <c r="A118" s="37">
        <v>45493</v>
      </c>
      <c r="B118" s="30" t="s">
        <v>193</v>
      </c>
      <c r="C118" s="30"/>
      <c r="D118" s="32">
        <v>429</v>
      </c>
      <c r="E118" s="30" t="s">
        <v>11</v>
      </c>
      <c r="F118" s="33" t="s">
        <v>219</v>
      </c>
      <c r="G118" s="34">
        <f>IF(E118 = "IDR", D118,D118*$H$7)</f>
        <v>212393.61</v>
      </c>
      <c r="H118" s="35">
        <f>IF(E118 = "TWD", D118,D118/$H$7)</f>
        <v>429</v>
      </c>
    </row>
    <row r="119" spans="1:8" x14ac:dyDescent="0.2">
      <c r="A119" s="37">
        <v>45494</v>
      </c>
      <c r="B119" s="30" t="s">
        <v>194</v>
      </c>
      <c r="C119" s="31" t="s">
        <v>195</v>
      </c>
      <c r="D119" s="32">
        <v>22</v>
      </c>
      <c r="E119" s="30" t="s">
        <v>11</v>
      </c>
      <c r="F119" s="33" t="s">
        <v>212</v>
      </c>
      <c r="G119" s="34">
        <f>IF(E119 = "IDR", D119,D119*$H$7)</f>
        <v>10891.98</v>
      </c>
      <c r="H119" s="35">
        <f>IF(E119 = "TWD", D119,D119/$H$7)</f>
        <v>22</v>
      </c>
    </row>
    <row r="120" spans="1:8" x14ac:dyDescent="0.2">
      <c r="A120" s="37">
        <v>45494</v>
      </c>
      <c r="B120" s="30" t="s">
        <v>170</v>
      </c>
      <c r="C120" s="31" t="s">
        <v>196</v>
      </c>
      <c r="D120" s="32">
        <v>28</v>
      </c>
      <c r="E120" s="30" t="s">
        <v>11</v>
      </c>
      <c r="F120" s="33" t="s">
        <v>212</v>
      </c>
      <c r="G120" s="34">
        <f>IF(E120 = "IDR", D120,D120*$H$7)</f>
        <v>13862.519999999999</v>
      </c>
      <c r="H120" s="35">
        <f>IF(E120 = "TWD", D120,D120/$H$7)</f>
        <v>28</v>
      </c>
    </row>
    <row r="121" spans="1:8" x14ac:dyDescent="0.2">
      <c r="A121" s="37">
        <v>45494</v>
      </c>
      <c r="B121" s="30" t="s">
        <v>197</v>
      </c>
      <c r="C121" s="31" t="s">
        <v>198</v>
      </c>
      <c r="D121" s="38">
        <v>280</v>
      </c>
      <c r="E121" s="30" t="s">
        <v>11</v>
      </c>
      <c r="F121" s="33" t="s">
        <v>221</v>
      </c>
      <c r="G121" s="34">
        <f>IF(E121 = "IDR", D121,D121*$H$7)</f>
        <v>138625.19999999998</v>
      </c>
      <c r="H121" s="35">
        <f>IF(E121 = "TWD", D121,D121/$H$7)</f>
        <v>280</v>
      </c>
    </row>
    <row r="122" spans="1:8" x14ac:dyDescent="0.2">
      <c r="A122" s="37">
        <v>45494</v>
      </c>
      <c r="B122" s="30" t="s">
        <v>61</v>
      </c>
      <c r="C122" s="30"/>
      <c r="D122" s="38">
        <v>215</v>
      </c>
      <c r="E122" s="30" t="s">
        <v>11</v>
      </c>
      <c r="F122" s="33" t="s">
        <v>212</v>
      </c>
      <c r="G122" s="34">
        <f>IF(E122 = "IDR", D122,D122*$H$7)</f>
        <v>106444.34999999999</v>
      </c>
      <c r="H122" s="35">
        <f>IF(E122 = "TWD", D122,D122/$H$7)</f>
        <v>215</v>
      </c>
    </row>
    <row r="123" spans="1:8" x14ac:dyDescent="0.2">
      <c r="A123" s="37">
        <v>45494</v>
      </c>
      <c r="B123" s="30" t="s">
        <v>80</v>
      </c>
      <c r="C123" s="30"/>
      <c r="D123" s="38">
        <v>30</v>
      </c>
      <c r="E123" s="30" t="s">
        <v>11</v>
      </c>
      <c r="F123" s="33" t="s">
        <v>212</v>
      </c>
      <c r="G123" s="34">
        <f>IF(E123 = "IDR", D123,D123*$H$7)</f>
        <v>14852.699999999999</v>
      </c>
      <c r="H123" s="35">
        <f>IF(E123 = "TWD", D123,D123/$H$7)</f>
        <v>30</v>
      </c>
    </row>
    <row r="124" spans="1:8" x14ac:dyDescent="0.2">
      <c r="A124" s="37">
        <v>45494</v>
      </c>
      <c r="B124" s="30" t="s">
        <v>211</v>
      </c>
      <c r="C124" s="30"/>
      <c r="D124" s="38">
        <v>35</v>
      </c>
      <c r="E124" s="30" t="s">
        <v>11</v>
      </c>
      <c r="F124" s="33" t="s">
        <v>212</v>
      </c>
      <c r="G124" s="34">
        <f>IF(E124 = "IDR", D124,D124*$H$7)</f>
        <v>17328.149999999998</v>
      </c>
      <c r="H124" s="35">
        <f>IF(E124 = "TWD", D124,D124/$H$7)</f>
        <v>35</v>
      </c>
    </row>
    <row r="125" spans="1:8" x14ac:dyDescent="0.2">
      <c r="A125" s="37">
        <v>45494</v>
      </c>
      <c r="B125" s="30" t="s">
        <v>228</v>
      </c>
      <c r="C125" s="30"/>
      <c r="D125" s="38">
        <v>299</v>
      </c>
      <c r="E125" s="30" t="s">
        <v>11</v>
      </c>
      <c r="F125" s="39" t="s">
        <v>219</v>
      </c>
      <c r="G125" s="34">
        <f>IF(E125 = "IDR", D125,D125*$H$7)</f>
        <v>148031.91</v>
      </c>
      <c r="H125" s="35">
        <f>IF(E125 = "TWD", D125,D125/$H$7)</f>
        <v>299</v>
      </c>
    </row>
    <row r="126" spans="1:8" x14ac:dyDescent="0.2">
      <c r="A126" s="37">
        <v>45495</v>
      </c>
      <c r="B126" s="30" t="s">
        <v>170</v>
      </c>
      <c r="C126" s="31" t="s">
        <v>199</v>
      </c>
      <c r="D126" s="38">
        <v>35</v>
      </c>
      <c r="E126" s="30" t="s">
        <v>11</v>
      </c>
      <c r="F126" s="33" t="s">
        <v>212</v>
      </c>
      <c r="G126" s="34">
        <f>IF(E126 = "IDR", D126,D126*$H$7)</f>
        <v>17328.149999999998</v>
      </c>
      <c r="H126" s="35">
        <f>IF(E126 = "TWD", D126,D126/$H$7)</f>
        <v>35</v>
      </c>
    </row>
    <row r="127" spans="1:8" x14ac:dyDescent="0.2">
      <c r="A127" s="37">
        <v>45495</v>
      </c>
      <c r="B127" s="30" t="s">
        <v>200</v>
      </c>
      <c r="C127" s="30"/>
      <c r="D127" s="38">
        <v>120</v>
      </c>
      <c r="E127" s="30" t="s">
        <v>11</v>
      </c>
      <c r="F127" s="33" t="s">
        <v>212</v>
      </c>
      <c r="G127" s="34">
        <f>IF(E127 = "IDR", D127,D127*$H$7)</f>
        <v>59410.799999999996</v>
      </c>
      <c r="H127" s="35">
        <f>IF(E127 = "TWD", D127,D127/$H$7)</f>
        <v>120</v>
      </c>
    </row>
    <row r="128" spans="1:8" x14ac:dyDescent="0.2">
      <c r="A128" s="37">
        <v>45496</v>
      </c>
      <c r="B128" s="30" t="s">
        <v>201</v>
      </c>
      <c r="C128" s="31" t="s">
        <v>202</v>
      </c>
      <c r="D128" s="38">
        <v>90</v>
      </c>
      <c r="E128" s="30" t="s">
        <v>11</v>
      </c>
      <c r="F128" s="33" t="s">
        <v>212</v>
      </c>
      <c r="G128" s="34">
        <f>IF(E128 = "IDR", D128,D128*$H$7)</f>
        <v>44558.1</v>
      </c>
      <c r="H128" s="35">
        <f>IF(E128 = "TWD", D128,D128/$H$7)</f>
        <v>90</v>
      </c>
    </row>
    <row r="129" spans="1:8" x14ac:dyDescent="0.2">
      <c r="A129" s="37">
        <v>45496</v>
      </c>
      <c r="B129" s="30" t="s">
        <v>203</v>
      </c>
      <c r="C129" s="31" t="s">
        <v>204</v>
      </c>
      <c r="D129" s="38">
        <v>55</v>
      </c>
      <c r="E129" s="30" t="s">
        <v>11</v>
      </c>
      <c r="F129" s="33" t="s">
        <v>212</v>
      </c>
      <c r="G129" s="34">
        <f>IF(E129 = "IDR", D129,D129*$H$7)</f>
        <v>27229.949999999997</v>
      </c>
      <c r="H129" s="35">
        <f>IF(E129 = "TWD", D129,D129/$H$7)</f>
        <v>55</v>
      </c>
    </row>
    <row r="130" spans="1:8" x14ac:dyDescent="0.2">
      <c r="A130" s="37">
        <v>45496</v>
      </c>
      <c r="B130" s="30" t="s">
        <v>96</v>
      </c>
      <c r="C130" s="31" t="s">
        <v>205</v>
      </c>
      <c r="D130" s="38">
        <v>142</v>
      </c>
      <c r="E130" s="30" t="s">
        <v>11</v>
      </c>
      <c r="F130" s="33" t="s">
        <v>212</v>
      </c>
      <c r="G130" s="34">
        <f>IF(E130 = "IDR", D130,D130*$H$7)</f>
        <v>70302.78</v>
      </c>
      <c r="H130" s="35">
        <f>IF(E130 = "TWD", D130,D130/$H$7)</f>
        <v>142</v>
      </c>
    </row>
    <row r="131" spans="1:8" x14ac:dyDescent="0.2">
      <c r="A131" s="37">
        <v>45496</v>
      </c>
      <c r="B131" s="30" t="s">
        <v>206</v>
      </c>
      <c r="C131" s="31" t="s">
        <v>207</v>
      </c>
      <c r="D131" s="38">
        <v>59</v>
      </c>
      <c r="E131" s="30" t="s">
        <v>11</v>
      </c>
      <c r="F131" s="33" t="s">
        <v>212</v>
      </c>
      <c r="G131" s="34">
        <f>IF(E131 = "IDR", D131,D131*$H$7)</f>
        <v>29210.309999999998</v>
      </c>
      <c r="H131" s="35">
        <f>IF(E131 = "TWD", D131,D131/$H$7)</f>
        <v>59</v>
      </c>
    </row>
    <row r="132" spans="1:8" x14ac:dyDescent="0.2">
      <c r="A132" s="37">
        <v>45496</v>
      </c>
      <c r="B132" s="30" t="s">
        <v>208</v>
      </c>
      <c r="C132" s="31" t="s">
        <v>209</v>
      </c>
      <c r="D132" s="38">
        <v>225</v>
      </c>
      <c r="E132" s="30" t="s">
        <v>11</v>
      </c>
      <c r="F132" s="40" t="s">
        <v>212</v>
      </c>
      <c r="G132" s="34">
        <f>IF(E132 = "IDR", D132,D132*$H$7)</f>
        <v>111395.25</v>
      </c>
      <c r="H132" s="35">
        <f>IF(E132 = "TWD", D132,D132/$H$7)</f>
        <v>225</v>
      </c>
    </row>
    <row r="133" spans="1:8" x14ac:dyDescent="0.2">
      <c r="A133" s="30"/>
      <c r="B133" s="30"/>
      <c r="C133" s="30"/>
      <c r="D133" s="38"/>
      <c r="E133" s="30"/>
      <c r="F133" s="30"/>
      <c r="G133" s="34">
        <f>IF(E133 = "IDR", D133,D133*$H$7)</f>
        <v>0</v>
      </c>
      <c r="H133" s="35">
        <f>IF(E133 = "TWD", D133,D133/$H$7)</f>
        <v>0</v>
      </c>
    </row>
    <row r="134" spans="1:8" x14ac:dyDescent="0.2">
      <c r="A134" s="30"/>
      <c r="B134" s="30"/>
      <c r="C134" s="30"/>
      <c r="D134" s="38"/>
      <c r="E134" s="30"/>
      <c r="F134" s="30"/>
      <c r="G134" s="34">
        <f>IF(E134 = "IDR", D134,D134*$H$7)</f>
        <v>0</v>
      </c>
      <c r="H134" s="35">
        <f>IF(E134 = "TWD", D134,D134/$H$7)</f>
        <v>0</v>
      </c>
    </row>
    <row r="135" spans="1:8" x14ac:dyDescent="0.2">
      <c r="A135" s="30"/>
      <c r="B135" s="30"/>
      <c r="C135" s="30"/>
      <c r="D135" s="38"/>
      <c r="E135" s="30"/>
      <c r="F135" s="30"/>
      <c r="G135" s="34">
        <f>IF(E135 = "IDR", D135,D135*$H$7)</f>
        <v>0</v>
      </c>
      <c r="H135" s="35">
        <f>IF(E135 = "TWD", D135,D135/$H$7)</f>
        <v>0</v>
      </c>
    </row>
    <row r="136" spans="1:8" x14ac:dyDescent="0.2">
      <c r="A136" s="30"/>
      <c r="B136" s="30"/>
      <c r="C136" s="30"/>
      <c r="D136" s="38"/>
      <c r="E136" s="30"/>
      <c r="F136" s="30"/>
      <c r="G136" s="34">
        <f>IF(E136 = "IDR", D136,D136*$H$7)</f>
        <v>0</v>
      </c>
      <c r="H136" s="35">
        <f>IF(E136 = "TWD", D136,D136/$H$7)</f>
        <v>0</v>
      </c>
    </row>
    <row r="137" spans="1:8" x14ac:dyDescent="0.2">
      <c r="A137" s="30"/>
      <c r="B137" s="30"/>
      <c r="C137" s="30"/>
      <c r="D137" s="38"/>
      <c r="E137" s="30"/>
      <c r="F137" s="30"/>
      <c r="G137" s="34">
        <f>IF(E137 = "IDR", D137,D137*$H$7)</f>
        <v>0</v>
      </c>
      <c r="H137" s="35">
        <f>IF(E137 = "TWD", D137,D137/$H$7)</f>
        <v>0</v>
      </c>
    </row>
    <row r="138" spans="1:8" x14ac:dyDescent="0.2">
      <c r="A138" s="30"/>
      <c r="B138" s="30"/>
      <c r="C138" s="30"/>
      <c r="D138" s="38"/>
      <c r="E138" s="30"/>
      <c r="F138" s="30"/>
      <c r="G138" s="34">
        <f>IF(E138 = "IDR", D138,D138*$H$7)</f>
        <v>0</v>
      </c>
      <c r="H138" s="35">
        <f>IF(E138 = "TWD", D138,D138/$H$7)</f>
        <v>0</v>
      </c>
    </row>
    <row r="139" spans="1:8" x14ac:dyDescent="0.2">
      <c r="A139" s="30"/>
      <c r="B139" s="30"/>
      <c r="C139" s="30"/>
      <c r="D139" s="38"/>
      <c r="E139" s="30"/>
      <c r="F139" s="30"/>
      <c r="G139" s="34">
        <f>IF(E139 = "IDR", D139,D139*$H$7)</f>
        <v>0</v>
      </c>
      <c r="H139" s="35">
        <f>IF(E139 = "TWD", D139,D139/$H$7)</f>
        <v>0</v>
      </c>
    </row>
    <row r="140" spans="1:8" x14ac:dyDescent="0.2">
      <c r="A140" s="30"/>
      <c r="B140" s="30"/>
      <c r="C140" s="30"/>
      <c r="D140" s="38"/>
      <c r="E140" s="30"/>
      <c r="F140" s="30"/>
      <c r="G140" s="34">
        <f>IF(E140 = "IDR", D140,D140*$H$7)</f>
        <v>0</v>
      </c>
      <c r="H140" s="35">
        <f>IF(E140 = "TWD", D140,D140/$H$7)</f>
        <v>0</v>
      </c>
    </row>
    <row r="141" spans="1:8" x14ac:dyDescent="0.2">
      <c r="A141" s="30"/>
      <c r="B141" s="30"/>
      <c r="C141" s="30"/>
      <c r="D141" s="38"/>
      <c r="E141" s="30"/>
      <c r="F141" s="30"/>
      <c r="G141" s="34">
        <f>IF(E141 = "IDR", D141,D141*$H$7)</f>
        <v>0</v>
      </c>
      <c r="H141" s="35">
        <f>IF(E141 = "TWD", D141,D141/$H$7)</f>
        <v>0</v>
      </c>
    </row>
    <row r="142" spans="1:8" x14ac:dyDescent="0.2">
      <c r="A142" s="30"/>
      <c r="B142" s="30"/>
      <c r="C142" s="30"/>
      <c r="D142" s="38"/>
      <c r="E142" s="30"/>
      <c r="F142" s="30"/>
      <c r="G142" s="34">
        <f>IF(E142 = "IDR", D142,D142*$H$7)</f>
        <v>0</v>
      </c>
      <c r="H142" s="35">
        <f>IF(E142 = "TWD", D142,D142/$H$7)</f>
        <v>0</v>
      </c>
    </row>
    <row r="143" spans="1:8" x14ac:dyDescent="0.2">
      <c r="A143" s="30"/>
      <c r="B143" s="30"/>
      <c r="C143" s="30"/>
      <c r="D143" s="30"/>
      <c r="E143" s="30"/>
      <c r="F143" s="30"/>
      <c r="G143" s="34">
        <f>IF(E143 = "IDR", D143,D143*$H$7)</f>
        <v>0</v>
      </c>
      <c r="H143" s="35">
        <f>IF(E143 = "TWD", D143,D143/$H$7)</f>
        <v>0</v>
      </c>
    </row>
    <row r="144" spans="1:8" x14ac:dyDescent="0.2">
      <c r="A144" s="30"/>
      <c r="B144" s="30"/>
      <c r="C144" s="30"/>
      <c r="D144" s="30"/>
      <c r="E144" s="30"/>
      <c r="F144" s="30"/>
      <c r="G144" s="34">
        <f>IF(E144 = "IDR", D144,D144*$H$7)</f>
        <v>0</v>
      </c>
      <c r="H144" s="35">
        <f>IF(E144 = "TWD", D144,D144/$H$7)</f>
        <v>0</v>
      </c>
    </row>
    <row r="145" spans="1:8" x14ac:dyDescent="0.2">
      <c r="A145" s="30"/>
      <c r="B145" s="30"/>
      <c r="C145" s="30"/>
      <c r="D145" s="30"/>
      <c r="E145" s="30"/>
      <c r="F145" s="30"/>
      <c r="G145" s="34">
        <f>IF(E145 = "IDR", D145,D145*$H$7)</f>
        <v>0</v>
      </c>
      <c r="H145" s="35">
        <f>IF(E145 = "TWD", D145,D145/$H$7)</f>
        <v>0</v>
      </c>
    </row>
    <row r="146" spans="1:8" x14ac:dyDescent="0.2">
      <c r="A146" s="30"/>
      <c r="B146" s="30"/>
      <c r="C146" s="30"/>
      <c r="D146" s="30"/>
      <c r="E146" s="30"/>
      <c r="F146" s="30"/>
      <c r="G146" s="34">
        <f>IF(E146 = "IDR", D146,D146*$H$7)</f>
        <v>0</v>
      </c>
      <c r="H146" s="35">
        <f>IF(E146 = "TWD", D146,D146/$H$7)</f>
        <v>0</v>
      </c>
    </row>
    <row r="147" spans="1:8" x14ac:dyDescent="0.2">
      <c r="A147" s="30"/>
      <c r="B147" s="30"/>
      <c r="C147" s="30"/>
      <c r="D147" s="30"/>
      <c r="E147" s="30"/>
      <c r="F147" s="30"/>
      <c r="G147" s="34">
        <f>IF(E147 = "IDR", D147,D147*$H$7)</f>
        <v>0</v>
      </c>
      <c r="H147" s="35">
        <f>IF(E147 = "TWD", D147,D147/$H$7)</f>
        <v>0</v>
      </c>
    </row>
    <row r="148" spans="1:8" x14ac:dyDescent="0.2">
      <c r="A148" s="30"/>
      <c r="B148" s="30"/>
      <c r="C148" s="30"/>
      <c r="D148" s="30"/>
      <c r="E148" s="30"/>
      <c r="F148" s="30"/>
      <c r="G148" s="34">
        <f>IF(E148 = "IDR", D148,D148*$H$7)</f>
        <v>0</v>
      </c>
      <c r="H148" s="35">
        <f>IF(E148 = "TWD", D148,D148/$H$7)</f>
        <v>0</v>
      </c>
    </row>
    <row r="149" spans="1:8" x14ac:dyDescent="0.2">
      <c r="A149" s="30"/>
      <c r="B149" s="30"/>
      <c r="C149" s="30"/>
      <c r="D149" s="30"/>
      <c r="E149" s="30"/>
      <c r="F149" s="30"/>
      <c r="G149" s="34">
        <f>IF(E149 = "IDR", D149,D149*$H$7)</f>
        <v>0</v>
      </c>
      <c r="H149" s="35">
        <f>IF(E149 = "TWD", D149,D149/$H$7)</f>
        <v>0</v>
      </c>
    </row>
    <row r="150" spans="1:8" x14ac:dyDescent="0.2">
      <c r="A150" s="30"/>
      <c r="B150" s="30"/>
      <c r="C150" s="30"/>
      <c r="D150" s="30"/>
      <c r="E150" s="30"/>
      <c r="F150" s="30"/>
      <c r="G150" s="34">
        <f>IF(E150 = "IDR", D150,D150*$H$7)</f>
        <v>0</v>
      </c>
      <c r="H150" s="35">
        <f>IF(E150 = "TWD", D150,D150/$H$7)</f>
        <v>0</v>
      </c>
    </row>
    <row r="151" spans="1:8" x14ac:dyDescent="0.2">
      <c r="A151" s="30"/>
      <c r="B151" s="30"/>
      <c r="C151" s="30"/>
      <c r="D151" s="30"/>
      <c r="E151" s="30"/>
      <c r="F151" s="30"/>
      <c r="G151" s="34">
        <f>IF(E151 = "IDR", D151,D151*$H$7)</f>
        <v>0</v>
      </c>
      <c r="H151" s="35">
        <f>IF(E151 = "TWD", D151,D151/$H$7)</f>
        <v>0</v>
      </c>
    </row>
    <row r="152" spans="1:8" x14ac:dyDescent="0.2">
      <c r="A152" s="30"/>
      <c r="B152" s="30"/>
      <c r="C152" s="30"/>
      <c r="D152" s="30"/>
      <c r="E152" s="30"/>
      <c r="F152" s="30"/>
      <c r="G152" s="34">
        <f>IF(E152 = "IDR", D152,D152*$H$7)</f>
        <v>0</v>
      </c>
      <c r="H152" s="35">
        <f>IF(E152 = "TWD", D152,D152/$H$7)</f>
        <v>0</v>
      </c>
    </row>
    <row r="153" spans="1:8" x14ac:dyDescent="0.2">
      <c r="A153" s="30"/>
      <c r="B153" s="30"/>
      <c r="C153" s="30"/>
      <c r="D153" s="30"/>
      <c r="E153" s="30"/>
      <c r="F153" s="30"/>
      <c r="G153" s="34">
        <f>IF(E153 = "IDR", D153,D153*$H$7)</f>
        <v>0</v>
      </c>
      <c r="H153" s="35">
        <f>IF(E153 = "TWD", D153,D153/$H$7)</f>
        <v>0</v>
      </c>
    </row>
    <row r="170" spans="2:3" x14ac:dyDescent="0.2">
      <c r="B170" s="74"/>
      <c r="C170" s="74"/>
    </row>
    <row r="171" spans="2:3" x14ac:dyDescent="0.2">
      <c r="B171" s="33"/>
    </row>
    <row r="172" spans="2:3" x14ac:dyDescent="0.2">
      <c r="B172" s="33"/>
    </row>
    <row r="173" spans="2:3" x14ac:dyDescent="0.2">
      <c r="B173" s="33"/>
    </row>
    <row r="174" spans="2:3" x14ac:dyDescent="0.2">
      <c r="B174" s="33"/>
    </row>
    <row r="175" spans="2:3" x14ac:dyDescent="0.2">
      <c r="B175" s="33"/>
    </row>
    <row r="176" spans="2:3" x14ac:dyDescent="0.2">
      <c r="B176" s="33"/>
    </row>
    <row r="177" spans="2:2" x14ac:dyDescent="0.2">
      <c r="B177" s="33"/>
    </row>
    <row r="178" spans="2:2" x14ac:dyDescent="0.2">
      <c r="B178" s="33"/>
    </row>
    <row r="179" spans="2:2" x14ac:dyDescent="0.2">
      <c r="B179" s="33"/>
    </row>
    <row r="180" spans="2:2" x14ac:dyDescent="0.2">
      <c r="B180" s="33"/>
    </row>
    <row r="181" spans="2:2" x14ac:dyDescent="0.2">
      <c r="B181" s="33"/>
    </row>
    <row r="182" spans="2:2" x14ac:dyDescent="0.2">
      <c r="B182" s="33"/>
    </row>
    <row r="183" spans="2:2" x14ac:dyDescent="0.2">
      <c r="B183" s="33"/>
    </row>
    <row r="184" spans="2:2" x14ac:dyDescent="0.2">
      <c r="B184" s="33"/>
    </row>
    <row r="185" spans="2:2" x14ac:dyDescent="0.2">
      <c r="B185" s="33"/>
    </row>
    <row r="186" spans="2:2" x14ac:dyDescent="0.2">
      <c r="B186" s="33"/>
    </row>
    <row r="187" spans="2:2" x14ac:dyDescent="0.2">
      <c r="B187" s="33"/>
    </row>
    <row r="188" spans="2:2" x14ac:dyDescent="0.2">
      <c r="B188" s="33"/>
    </row>
    <row r="189" spans="2:2" x14ac:dyDescent="0.2">
      <c r="B189" s="33"/>
    </row>
    <row r="190" spans="2:2" x14ac:dyDescent="0.2">
      <c r="B190" s="33"/>
    </row>
    <row r="191" spans="2:2" x14ac:dyDescent="0.2">
      <c r="B191" s="33"/>
    </row>
    <row r="192" spans="2:2" x14ac:dyDescent="0.2">
      <c r="B192" s="33"/>
    </row>
    <row r="193" spans="2:2" x14ac:dyDescent="0.2">
      <c r="B193" s="33"/>
    </row>
    <row r="194" spans="2:2" x14ac:dyDescent="0.2">
      <c r="B194" s="33"/>
    </row>
    <row r="195" spans="2:2" x14ac:dyDescent="0.2">
      <c r="B195" s="33"/>
    </row>
    <row r="196" spans="2:2" x14ac:dyDescent="0.2">
      <c r="B196" s="33"/>
    </row>
    <row r="197" spans="2:2" x14ac:dyDescent="0.2">
      <c r="B197" s="33"/>
    </row>
    <row r="198" spans="2:2" x14ac:dyDescent="0.2">
      <c r="B198" s="33"/>
    </row>
    <row r="199" spans="2:2" x14ac:dyDescent="0.2">
      <c r="B199" s="33"/>
    </row>
    <row r="200" spans="2:2" x14ac:dyDescent="0.2">
      <c r="B200" s="33"/>
    </row>
    <row r="201" spans="2:2" x14ac:dyDescent="0.2">
      <c r="B201" s="33"/>
    </row>
    <row r="202" spans="2:2" x14ac:dyDescent="0.2">
      <c r="B202" s="33"/>
    </row>
    <row r="203" spans="2:2" x14ac:dyDescent="0.2">
      <c r="B203" s="33"/>
    </row>
    <row r="204" spans="2:2" x14ac:dyDescent="0.2">
      <c r="B204" s="33"/>
    </row>
    <row r="205" spans="2:2" x14ac:dyDescent="0.2">
      <c r="B205" s="33"/>
    </row>
    <row r="206" spans="2:2" x14ac:dyDescent="0.2">
      <c r="B206" s="33"/>
    </row>
    <row r="207" spans="2:2" x14ac:dyDescent="0.2">
      <c r="B207" s="33"/>
    </row>
    <row r="208" spans="2:2" x14ac:dyDescent="0.2">
      <c r="B208" s="33"/>
    </row>
    <row r="209" spans="2:2" x14ac:dyDescent="0.2">
      <c r="B209" s="33"/>
    </row>
    <row r="210" spans="2:2" x14ac:dyDescent="0.2">
      <c r="B210" s="33"/>
    </row>
    <row r="211" spans="2:2" x14ac:dyDescent="0.2">
      <c r="B211" s="33"/>
    </row>
    <row r="212" spans="2:2" x14ac:dyDescent="0.2">
      <c r="B212" s="33"/>
    </row>
    <row r="213" spans="2:2" x14ac:dyDescent="0.2">
      <c r="B213" s="33"/>
    </row>
    <row r="214" spans="2:2" x14ac:dyDescent="0.2">
      <c r="B214" s="33"/>
    </row>
    <row r="215" spans="2:2" x14ac:dyDescent="0.2">
      <c r="B215" s="33"/>
    </row>
    <row r="216" spans="2:2" x14ac:dyDescent="0.2">
      <c r="B216" s="33"/>
    </row>
    <row r="217" spans="2:2" x14ac:dyDescent="0.2">
      <c r="B217" s="33"/>
    </row>
    <row r="218" spans="2:2" x14ac:dyDescent="0.2">
      <c r="B218" s="33"/>
    </row>
    <row r="219" spans="2:2" x14ac:dyDescent="0.2">
      <c r="B219" s="33"/>
    </row>
    <row r="220" spans="2:2" x14ac:dyDescent="0.2">
      <c r="B220" s="33"/>
    </row>
    <row r="221" spans="2:2" x14ac:dyDescent="0.2">
      <c r="B221" s="33"/>
    </row>
    <row r="222" spans="2:2" x14ac:dyDescent="0.2">
      <c r="B222" s="33"/>
    </row>
    <row r="223" spans="2:2" x14ac:dyDescent="0.2">
      <c r="B223" s="33"/>
    </row>
    <row r="224" spans="2:2" x14ac:dyDescent="0.2">
      <c r="B224" s="33"/>
    </row>
    <row r="225" spans="2:2" x14ac:dyDescent="0.2">
      <c r="B225" s="33"/>
    </row>
    <row r="226" spans="2:2" x14ac:dyDescent="0.2">
      <c r="B226" s="33"/>
    </row>
    <row r="227" spans="2:2" x14ac:dyDescent="0.2">
      <c r="B227" s="33"/>
    </row>
    <row r="228" spans="2:2" x14ac:dyDescent="0.2">
      <c r="B228" s="33"/>
    </row>
    <row r="229" spans="2:2" x14ac:dyDescent="0.2">
      <c r="B229" s="33"/>
    </row>
    <row r="230" spans="2:2" x14ac:dyDescent="0.2">
      <c r="B230" s="33"/>
    </row>
    <row r="231" spans="2:2" x14ac:dyDescent="0.2">
      <c r="B231" s="33"/>
    </row>
    <row r="232" spans="2:2" x14ac:dyDescent="0.2">
      <c r="B232" s="33"/>
    </row>
    <row r="233" spans="2:2" x14ac:dyDescent="0.2">
      <c r="B233" s="33"/>
    </row>
    <row r="234" spans="2:2" x14ac:dyDescent="0.2">
      <c r="B234" s="33"/>
    </row>
    <row r="235" spans="2:2" x14ac:dyDescent="0.2">
      <c r="B235" s="33"/>
    </row>
    <row r="236" spans="2:2" x14ac:dyDescent="0.2">
      <c r="B236" s="33"/>
    </row>
    <row r="237" spans="2:2" x14ac:dyDescent="0.2">
      <c r="B237" s="33"/>
    </row>
    <row r="238" spans="2:2" x14ac:dyDescent="0.2">
      <c r="B238" s="33"/>
    </row>
    <row r="239" spans="2:2" x14ac:dyDescent="0.2">
      <c r="B239" s="33"/>
    </row>
    <row r="240" spans="2:2" x14ac:dyDescent="0.2">
      <c r="B240" s="33"/>
    </row>
    <row r="241" spans="2:2" x14ac:dyDescent="0.2">
      <c r="B241" s="33"/>
    </row>
    <row r="242" spans="2:2" x14ac:dyDescent="0.2">
      <c r="B242" s="33"/>
    </row>
    <row r="243" spans="2:2" x14ac:dyDescent="0.2">
      <c r="B243" s="33"/>
    </row>
    <row r="244" spans="2:2" x14ac:dyDescent="0.2">
      <c r="B244" s="33"/>
    </row>
    <row r="245" spans="2:2" x14ac:dyDescent="0.2">
      <c r="B245" s="33"/>
    </row>
    <row r="246" spans="2:2" x14ac:dyDescent="0.2">
      <c r="B246" s="33"/>
    </row>
    <row r="247" spans="2:2" x14ac:dyDescent="0.2">
      <c r="B247" s="33"/>
    </row>
    <row r="248" spans="2:2" x14ac:dyDescent="0.2">
      <c r="B248" s="33"/>
    </row>
    <row r="249" spans="2:2" x14ac:dyDescent="0.2">
      <c r="B249" s="33"/>
    </row>
    <row r="250" spans="2:2" x14ac:dyDescent="0.2">
      <c r="B250" s="33"/>
    </row>
    <row r="251" spans="2:2" x14ac:dyDescent="0.2">
      <c r="B251" s="33"/>
    </row>
    <row r="252" spans="2:2" x14ac:dyDescent="0.2">
      <c r="B252" s="33"/>
    </row>
    <row r="253" spans="2:2" x14ac:dyDescent="0.2">
      <c r="B253" s="33"/>
    </row>
    <row r="254" spans="2:2" x14ac:dyDescent="0.2">
      <c r="B254" s="33"/>
    </row>
    <row r="255" spans="2:2" x14ac:dyDescent="0.2">
      <c r="B255" s="33"/>
    </row>
    <row r="256" spans="2:2" x14ac:dyDescent="0.2">
      <c r="B256" s="33"/>
    </row>
    <row r="257" spans="2:2" x14ac:dyDescent="0.2">
      <c r="B257" s="33"/>
    </row>
    <row r="258" spans="2:2" x14ac:dyDescent="0.2">
      <c r="B258" s="33"/>
    </row>
    <row r="259" spans="2:2" x14ac:dyDescent="0.2">
      <c r="B259" s="33"/>
    </row>
    <row r="260" spans="2:2" x14ac:dyDescent="0.2">
      <c r="B260" s="33"/>
    </row>
    <row r="261" spans="2:2" x14ac:dyDescent="0.2">
      <c r="B261" s="33"/>
    </row>
    <row r="262" spans="2:2" x14ac:dyDescent="0.2">
      <c r="B262" s="33"/>
    </row>
    <row r="263" spans="2:2" x14ac:dyDescent="0.2">
      <c r="B263" s="33"/>
    </row>
    <row r="264" spans="2:2" x14ac:dyDescent="0.2">
      <c r="B264" s="33"/>
    </row>
    <row r="265" spans="2:2" x14ac:dyDescent="0.2">
      <c r="B265" s="33"/>
    </row>
    <row r="266" spans="2:2" x14ac:dyDescent="0.2">
      <c r="B266" s="33"/>
    </row>
    <row r="267" spans="2:2" x14ac:dyDescent="0.2">
      <c r="B267" s="33"/>
    </row>
    <row r="268" spans="2:2" x14ac:dyDescent="0.2">
      <c r="B268" s="33"/>
    </row>
    <row r="269" spans="2:2" x14ac:dyDescent="0.2">
      <c r="B269" s="33"/>
    </row>
    <row r="270" spans="2:2" x14ac:dyDescent="0.2">
      <c r="B270" s="33"/>
    </row>
    <row r="271" spans="2:2" x14ac:dyDescent="0.2">
      <c r="B271" s="33"/>
    </row>
    <row r="272" spans="2:2" x14ac:dyDescent="0.2">
      <c r="B272" s="33"/>
    </row>
    <row r="273" spans="2:2" x14ac:dyDescent="0.2">
      <c r="B273" s="33"/>
    </row>
    <row r="274" spans="2:2" x14ac:dyDescent="0.2">
      <c r="B274" s="33"/>
    </row>
    <row r="275" spans="2:2" x14ac:dyDescent="0.2">
      <c r="B275" s="33"/>
    </row>
    <row r="276" spans="2:2" x14ac:dyDescent="0.2">
      <c r="B276" s="33"/>
    </row>
    <row r="277" spans="2:2" x14ac:dyDescent="0.2">
      <c r="B277" s="33"/>
    </row>
    <row r="278" spans="2:2" x14ac:dyDescent="0.2">
      <c r="B278" s="33"/>
    </row>
    <row r="279" spans="2:2" x14ac:dyDescent="0.2">
      <c r="B279" s="33"/>
    </row>
    <row r="280" spans="2:2" x14ac:dyDescent="0.2">
      <c r="B280" s="33"/>
    </row>
  </sheetData>
  <sortState xmlns:xlrd2="http://schemas.microsoft.com/office/spreadsheetml/2017/richdata2" ref="A23:H132">
    <sortCondition ref="A22:A132"/>
  </sortState>
  <mergeCells count="2">
    <mergeCell ref="A1:I3"/>
    <mergeCell ref="A4:I4"/>
  </mergeCells>
  <dataValidations count="1">
    <dataValidation type="list" allowBlank="1" showInputMessage="1" showErrorMessage="1" sqref="E13:E15" xr:uid="{911DB93D-A712-BB42-932C-1A4D818D0C27}">
      <formula1>"TWD,IDR"</formula1>
    </dataValidation>
  </dataValidations>
  <hyperlinks>
    <hyperlink ref="C18" r:id="rId2" xr:uid="{AAD5ED62-A38C-A045-9EE2-E4F9A71DD5C8}"/>
    <hyperlink ref="C14" r:id="rId3" xr:uid="{4F450B61-EFFC-674D-8F44-E4F06E76E9A3}"/>
    <hyperlink ref="C15" r:id="rId4" xr:uid="{C5C0D936-FA76-A147-8438-F88DC0CF148D}"/>
    <hyperlink ref="C16" r:id="rId5" xr:uid="{0FB76AAF-BA95-6646-9B82-EFB14779BFFF}"/>
    <hyperlink ref="C17" r:id="rId6" xr:uid="{347C0D0B-9CC3-0D4C-AC4D-B278F906A954}"/>
    <hyperlink ref="C19" r:id="rId7" xr:uid="{0A6C193D-3F7C-034D-9238-4341DBFBB2D7}"/>
    <hyperlink ref="C22" r:id="rId8" xr:uid="{BCBAFC7C-B86B-F148-821A-028CD602F20D}"/>
    <hyperlink ref="C25" r:id="rId9" xr:uid="{D012878D-EB0B-4D47-8802-2CB161C68DA2}"/>
    <hyperlink ref="C27" r:id="rId10" xr:uid="{88245FA8-21C8-F548-82B7-28B6895162EE}"/>
    <hyperlink ref="C28" r:id="rId11" xr:uid="{22C5FDD4-9743-7C4F-8230-4EA98C075A5D}"/>
    <hyperlink ref="C29" r:id="rId12" xr:uid="{FF463BDA-9FCD-7E40-B412-F5A7929237FC}"/>
    <hyperlink ref="C30" r:id="rId13" xr:uid="{A7813C14-B3D9-614A-9497-B350D8F81EB3}"/>
    <hyperlink ref="C49" r:id="rId14" display="../../../../../../:i:/g/personal/ibrahim_rijal_office_ui_ac_id/Ec8WV1xt6klEurYPGrVn4c8BVPouK2QbMlxZsaDQZHRY3g?e=uC9Trb" xr:uid="{E6753A35-D397-314E-9A61-D2BC20E4E42A}"/>
    <hyperlink ref="C51" r:id="rId15" display="../../../../../../:i:/g/personal/ibrahim_rijal_office_ui_ac_id/EXaDRIsF0pxFsmtMMmCb-zkBfolOHw7ZW19j95G7IMyblg?e=tT9xKq" xr:uid="{CF773731-05A6-254A-92A5-4E4B8F1BA8D9}"/>
    <hyperlink ref="C52" r:id="rId16" display="../../../../../../:i:/g/personal/ibrahim_rijal_office_ui_ac_id/ER6XU-7u0_hLk8RzoLYiLn4Bz11_PmafgPxngflj3h-JXg?e=v8Ewfz" xr:uid="{5805A5D0-51BF-6240-80E9-C885618A4D64}"/>
    <hyperlink ref="C55" r:id="rId17" display="../../../../../../:i:/g/personal/ibrahim_rijal_office_ui_ac_id/EQqY_D7gBelJiMfCzzQwuzgBJAmz-vh_AaBrdCwjlTU4yQ?e=kv9usn" xr:uid="{0BA053E0-5867-824D-B3B4-EC965AE06E27}"/>
    <hyperlink ref="C60" r:id="rId18" display="../../../../../../:i:/g/personal/ibrahim_rijal_office_ui_ac_id/EbbzKETFI99MujJVtq63Zs0BENPUYTWF1wIRUlyABi0CMA?e=iwrM11" xr:uid="{63E41389-04EE-C24C-93EB-5710B519F8DA}"/>
    <hyperlink ref="C62" r:id="rId19" display="../../../../../../:i:/g/personal/ibrahim_rijal_office_ui_ac_id/EVR04lPnbOJMo5FuTZhbpQsBcYwbZuNeoMTPi3hb8zCQ6A?e=ecKkV6" xr:uid="{BA609DC7-53AE-2E4D-BAE9-5959C91DB37F}"/>
    <hyperlink ref="C61" r:id="rId20" display="../../../../../../:i:/g/personal/ibrahim_rijal_office_ui_ac_id/EVsPQskAGGhBg1uyKVIRGq4Bs_ibv29Ys2DRSgZd1Rq6Gg?e=whk5pw" xr:uid="{A9E7C0E1-6A5C-7E46-8372-52A23DA39195}"/>
    <hyperlink ref="C63" r:id="rId21" display="../../../../../../:i:/g/personal/ibrahim_rijal_office_ui_ac_id/ESw31Q4MtoxPlVHmo--YaqkBnh8T1NS0aFvcscWvcIs5_Q?e=WRfC6T" xr:uid="{FD7892C5-E77F-F349-8957-77FD6EEC3DF7}"/>
    <hyperlink ref="C56" r:id="rId22" display="../../../../../../:i:/g/personal/ibrahim_rijal_office_ui_ac_id/ETfVExdb81VAtCNxDJdegZ8Bji_LIgKmqaTnxV_xPIZAjg?e=nKrIvb" xr:uid="{D494D4B0-FBB0-294B-AE09-A11839F6426C}"/>
    <hyperlink ref="C58" r:id="rId23" display="../../../../../../:i:/g/personal/ibrahim_rijal_office_ui_ac_id/EeTepUmfyz1Nmmp8X2wQF-MBnLfdXi7gMdRj8T_vUmEjfw?e=veqCXG" xr:uid="{03B875BC-E387-2245-BE84-875EA506D7AE}"/>
    <hyperlink ref="C40" r:id="rId24" display="../../../../../../:i:/g/personal/ibrahim_rijal_office_ui_ac_id/EdrotiIaFKRKpzdq4moedCQBc2oEUkMgzipmg0UJX2j_7Q?e=rtC9zC" xr:uid="{942A8897-D0E6-A445-B826-1AA092EC72B2}"/>
    <hyperlink ref="C37" r:id="rId25" display="../../../../../../:i:/g/personal/ibrahim_rijal_office_ui_ac_id/EWFa_ng-mWBBok5YIyVaVw0BCzT_39untMsDJcwRaHOCAA?e=wIXwJ6" xr:uid="{A95AB161-2F7E-1344-B549-931A006BB8A4}"/>
    <hyperlink ref="C39" r:id="rId26" display="../../../../../../:i:/g/personal/ibrahim_rijal_office_ui_ac_id/EchTBW6K8VpCn9EXDjsuhrIBwJG8Q4Ny9uPZMiDY0d4F1g?e=e4t0Av" xr:uid="{BC517A17-34F9-B14A-9830-874B3C9D0706}"/>
    <hyperlink ref="C36" r:id="rId27" display="../../../../../../:i:/g/personal/ibrahim_rijal_office_ui_ac_id/ERMYvN2_U-RDicaA6Jb21qYBx01LqaxME6iP4ZqtAnivSQ?e=50z6vt" xr:uid="{B7D0082D-CFB5-0F48-A269-34A75B29D1DD}"/>
    <hyperlink ref="C35" r:id="rId28" display="../../../../../../:i:/g/personal/ibrahim_rijal_office_ui_ac_id/ETf5YQmblV5GpNWqNRrrJCgBEFnD7A2i1uAW-3l-8d9zRg?e=lzAMP1" xr:uid="{E2A5E5DF-00B0-B443-BD7C-18CA155520D6}"/>
    <hyperlink ref="C34" r:id="rId29" display="../../../../../../:i:/g/personal/ibrahim_rijal_office_ui_ac_id/EVt2cig-JrpLrZMoIV4aXQIBcu6HztxCzgn1z5Sl6CqWjQ?e=LsT8Jc" xr:uid="{3575CD05-F9CB-5349-82EE-408746C5BE8B}"/>
    <hyperlink ref="C31" r:id="rId30" display="../../../../../../:i:/g/personal/ibrahim_rijal_office_ui_ac_id/Ea4fCog9eCVEiUAMS3PJQF4BPfOU5nV7eMh0EsZS322FBQ?e=hCficR" xr:uid="{A85759C6-831E-744A-A4A7-A135C58E2497}"/>
    <hyperlink ref="C33" r:id="rId31" display="../../../../../../:i:/g/personal/ibrahim_rijal_office_ui_ac_id/Ead7iUhNu7VEk8RlberFKJQB00hqiiaomSSehBzZeXeQcQ?e=gnjFIt" xr:uid="{C51EFD7C-EBC0-B74B-8D34-DAAA9B4F8E72}"/>
    <hyperlink ref="C32" r:id="rId32" display="../../../../../../:i:/g/personal/ibrahim_rijal_office_ui_ac_id/EYoZEo9W3DdOtSf8HEJrvvsBm38vjyrzK-r7rZsrlZIskQ?e=i0JEjB" xr:uid="{E8FD8529-0923-4148-A03F-6F7F5673DC2E}"/>
    <hyperlink ref="C64" r:id="rId33" display="../../../../../../:i:/g/personal/ibrahim_rijal_office_ui_ac_id/EU72WNGq_8tLhAZspNlH7FIBZgeiOXDaD-YbCLr776jZIw?e=bkRAwQ" xr:uid="{E06C97F3-A4E3-E04F-953B-EBF37D5F7FED}"/>
    <hyperlink ref="C65" r:id="rId34" display="../../../../../../:i:/g/personal/ibrahim_rijal_office_ui_ac_id/Ec1GWiBvlqxNlniUzwAscFkBPHQ1CZqpOdmVtAKWOfvo-Q?e=EE3Tac" xr:uid="{5705567D-660C-CF42-846D-CC6548716900}"/>
    <hyperlink ref="C66" r:id="rId35" display="../../../../../../:i:/g/personal/ibrahim_rijal_office_ui_ac_id/ETjIzMTVn_ZGpM7crWYAFTABXsLYA6n0hGIDeBY8LsWxTg?e=Qwb1dl" xr:uid="{01F48509-22D5-CC4F-A49C-053F9305551E}"/>
    <hyperlink ref="C67" r:id="rId36" display="../../../../../../:i:/g/personal/ibrahim_rijal_office_ui_ac_id/EdQxN6boNk9AuwI8r5hh6O4Bm11z5xAke8hzi9AWbLz1aA?e=s8U5wx" xr:uid="{AE97DE23-ECEF-074D-AFBB-C5411237D5D3}"/>
    <hyperlink ref="C68" r:id="rId37" display="../../../../../../:i:/g/personal/ibrahim_rijal_office_ui_ac_id/EcdqyUE4fhhKjuRklSjFcqIBD5zHeFgdYSwErQ6HNJr2lA?e=OmMCgA" xr:uid="{42C7DCA0-0299-7747-A53E-4F891AE195CB}"/>
    <hyperlink ref="C69" r:id="rId38" display="../../../../../../:i:/g/personal/ibrahim_rijal_office_ui_ac_id/EeOtDzr8lqZPmidgYGnMtMcB_CnCWBtTBT-Z1YzKAkpGyw?e=khCaMz" xr:uid="{ECD0CA2C-0109-4549-A1EB-2A3E3EA03069}"/>
    <hyperlink ref="C70" r:id="rId39" display="../../../../../../:i:/g/personal/ibrahim_rijal_office_ui_ac_id/EaaSPMkg8S1PrSBDIBrmlEUBgX7EhyJQ4QAcoEUnnOyxyQ?e=4c4jae" xr:uid="{2F65EB06-5004-6F41-A790-83920B5CF438}"/>
    <hyperlink ref="C71" r:id="rId40" display="../../../../../../:i:/g/personal/ibrahim_rijal_office_ui_ac_id/EVl1Yi1h4jtPnbNTavyGIjgBlJZga67iUywORy8gje55Rg?e=MFIQHn" xr:uid="{AF97C894-C180-7D4B-931A-C84CA9BB6A39}"/>
    <hyperlink ref="C72" r:id="rId41" display="../../../../../../:i:/g/personal/ibrahim_rijal_office_ui_ac_id/EblVs7fkj3tOj-1s5ANOnPYBJJQndrNeQ4X18ub5DB852g?e=Qo1GIA" xr:uid="{6E92437D-2990-D746-A3B0-2845C0222FBA}"/>
    <hyperlink ref="C73" r:id="rId42" display="../../../../../../:i:/g/personal/ibrahim_rijal_office_ui_ac_id/EV2R31GgWKFAmyUjyQrGm6IBe_RApzCuL_dybbCFdZV7kg?e=DlSRAU" xr:uid="{5911780B-1F19-DF49-875A-8C6EC3065463}"/>
    <hyperlink ref="C74" r:id="rId43" display="../../../../../../:i:/g/personal/ibrahim_rijal_office_ui_ac_id/EWzpC-7_osRPh4uA6T2OTV4BX5QWH3hrPLKfPkW9QIwqQw?e=PFLTTm" xr:uid="{19FB5B13-5A8A-9544-975D-0D0CFD647947}"/>
    <hyperlink ref="C75" r:id="rId44" display="../../../../../../:i:/g/personal/ibrahim_rijal_office_ui_ac_id/Ee9xO-JRjCRMr2_wqnxjxEcBGZm88GRRYeyxJuZnbW6KSw?e=pTWugo" xr:uid="{4F6A02B5-0DB6-7242-BE41-F76B07130C83}"/>
    <hyperlink ref="C76" r:id="rId45" display="../../../../../../:i:/g/personal/ibrahim_rijal_office_ui_ac_id/EdMw_nH-oetAnE9_-7c-OA0BViWkmwrCd0QYq8fWHpVyNw?e=0LRZrY" xr:uid="{E9958758-2453-D544-90E4-2739908892D6}"/>
    <hyperlink ref="C77" r:id="rId46" display="../../../../../../:i:/g/personal/ibrahim_rijal_office_ui_ac_id/ETbha83Y1D5BlIQIgtMC5ccBAEBlnjOyry2EDv_j1rdZiw?e=rRwVjH" xr:uid="{A880F1F9-98CA-5F48-B1EC-E534A062042F}"/>
    <hyperlink ref="C78" r:id="rId47" display="../../../../../../:i:/g/personal/ibrahim_rijal_office_ui_ac_id/EbP6h-RXU7tCgolRl4rub60BuRG7dX97QSIguDTe8IWR_Q?e=q4QSTp" xr:uid="{7D9C7A6E-78AB-7C46-9A42-A5CBE50B9345}"/>
    <hyperlink ref="C79" r:id="rId48" display="../../../../../../:i:/g/personal/ibrahim_rijal_office_ui_ac_id/EWyWu10G6clGuFxbzufYrB4BP6RsFtqmt60tvfW3jsjE1w?e=RLcEzu" xr:uid="{393C0C91-F810-5246-B2B0-22F1555CD9BB}"/>
    <hyperlink ref="C80" r:id="rId49" display="../../../../../../:i:/g/personal/ibrahim_rijal_office_ui_ac_id/Ef8gZwl0YCVCnO3ZMcblm_wBZaNd52f9e4yFuUYuFOjRGA?e=GWXptS" xr:uid="{721FE653-87F9-9B4F-BDB1-48B62E1BCC95}"/>
    <hyperlink ref="C81" r:id="rId50" display="../../../../../../:i:/g/personal/ibrahim_rijal_office_ui_ac_id/EdyotIm_MjBKqvl7b5IbtY8BaN6XJvB9ZkjBH8kM_HsSUg?e=wiZigX" xr:uid="{B55191C7-B69A-9747-B024-EB9406021287}"/>
    <hyperlink ref="C82" r:id="rId51" display="../../../../../../:i:/g/personal/ibrahim_rijal_office_ui_ac_id/ETi5MzDA4KZJoTJRsDwrLXsBSRubRtzU-qgnXv8SQU-nXQ?e=jLUFoA" xr:uid="{818A1A06-9AE9-CD40-98E7-A373086240C2}"/>
    <hyperlink ref="C83" r:id="rId52" display="../../../../../../:i:/g/personal/ibrahim_rijal_office_ui_ac_id/ERZ02TG9Hq1FhzeWbaUGduQBy4-sYZRACAAVO32QhwcLxA?e=Dan0e0" xr:uid="{F6A31017-BA7E-2846-8AD8-6A054283E8C6}"/>
    <hyperlink ref="C84" r:id="rId53" display="../../../../../../:i:/g/personal/ibrahim_rijal_office_ui_ac_id/EbDup1UXEu9FnfXkVg8orp4B4y8PsnJCyu-UpA7jPJDNSw?e=vFM62b" xr:uid="{44021E8C-000E-A149-9190-EC1179CC6F54}"/>
    <hyperlink ref="C85" r:id="rId54" display="../../../../../../:i:/g/personal/ibrahim_rijal_office_ui_ac_id/EbDup1UXEu9FnfXkVg8orp4B4y8PsnJCyu-UpA7jPJDNSw?e=vFM62b" xr:uid="{DB6D2658-A7FC-A345-9CFC-C9BD0160BD3B}"/>
    <hyperlink ref="C86" r:id="rId55" display="../../../../../../:i:/g/personal/ibrahim_rijal_office_ui_ac_id/EQe57NBt_fRFu5Dn3LL8o_oB_VQ4Wl6lJedKPu8PhfaKng?e=uxYH03" xr:uid="{8B9643EE-EBCF-FC47-8920-500AAC74D6CA}"/>
    <hyperlink ref="C87" r:id="rId56" display="../../../../../../:i:/g/personal/ibrahim_rijal_office_ui_ac_id/EXPvjsNRqUdMrI8GcvxX2LEBfehJOCVnZ42rZklYf5vbow?e=cEbfNo" xr:uid="{EA50EC06-D4D9-A740-BD06-0972553A8196}"/>
    <hyperlink ref="C88" r:id="rId57" display="../../../../../../:i:/g/personal/ibrahim_rijal_office_ui_ac_id/EQ1mqkavg7RFjVHeuNVTBqoBmW9G56kyBq_0pLvu7BdNSQ?e=0GvaWS" xr:uid="{6BF4D4FC-A01F-654B-8636-FBAE215770C4}"/>
    <hyperlink ref="C89" r:id="rId58" display="../../../../../../:i:/g/personal/ibrahim_rijal_office_ui_ac_id/EUppc5WB2PxLsNmzEoDaTfwBaaBNdSj0Ow6rprzaPzuUmA?e=4ZKMHO" xr:uid="{406B697E-1AFA-954E-9159-11023504D3D9}"/>
    <hyperlink ref="C90" r:id="rId59" display="../../../../../../:i:/g/personal/ibrahim_rijal_office_ui_ac_id/Ea7KQko8pvpMqeFQFpkOBHgBjzPU_ePQDT2IC6SNvZF2Uw?e=kVXG3w" xr:uid="{4FD72D8E-97E8-204A-B7CC-A4A4DE8321BB}"/>
    <hyperlink ref="C91" r:id="rId60" display="../../../../../../:i:/g/personal/ibrahim_rijal_office_ui_ac_id/EU-YsaVh0cJPmvbJA2DrQ4gBYoPBuY4alD6d5yBanaI0lA?e=avAI05" xr:uid="{6BE91C53-9A05-7C40-BA8D-29C3FB50CFD1}"/>
    <hyperlink ref="C92" r:id="rId61" display="../../../../../../:i:/g/personal/ibrahim_rijal_office_ui_ac_id/EQStOWWEOGZMsLWcjViQt1cBUtLnJI2Ast8TYd7BKOZnTg?e=QYVNkY" xr:uid="{87193349-3252-AA46-9474-1C7A132F8B59}"/>
    <hyperlink ref="C93" r:id="rId62" display="../../../../../../:i:/g/personal/ibrahim_rijal_office_ui_ac_id/EYmKDGiFq2pJiAVEUWTfyuEBPsbVAO1eO8ZhLoU2u-mNIg?e=6ybes7" xr:uid="{A8714E40-2E5B-554A-A5A3-E6E42E58119D}"/>
    <hyperlink ref="C94" r:id="rId63" display="../../../../../../:i:/g/personal/ibrahim_rijal_office_ui_ac_id/EYmKDGiFq2pJiAVEUWTfyuEBPsbVAO1eO8ZhLoU2u-mNIg?e=6ybes7" xr:uid="{E4CB3686-944A-3C4B-91EA-F74ADEE211FB}"/>
    <hyperlink ref="C95" r:id="rId64" display="../../../../../../../../../:i:/g/personal/ibrahim_rijal_office_ui_ac_id/EbzFdus416VLi0IabS3GMQoBuMrFjRqFikLusRGscyViGQ?e=euQT0t" xr:uid="{C36FFE93-BF3F-C54E-B6A0-0403F0C0B761}"/>
    <hyperlink ref="C96" r:id="rId65" display="../../../../../../../../../:i:/g/personal/ibrahim_rijal_office_ui_ac_id/ERagjBd37wpKnKK1bq0WuS4Bz4vVexM5EVelxTdJrdgb7w?e=ILyYUr" xr:uid="{636F4376-E9E9-D245-880C-E2C35DD85B7E}"/>
    <hyperlink ref="C97" r:id="rId66" display="../../../../../../../../../:i:/g/personal/ibrahim_rijal_office_ui_ac_id/EYuIEg2cQwxIhwI7vgRksSEBXVN3VkUJSqtiE2701Bs-8w?e=nhjpqf" xr:uid="{99A34FC8-012B-E24E-9BC3-5379F4F87C6D}"/>
    <hyperlink ref="C98" r:id="rId67" display="../../../../../../../../../:i:/g/personal/ibrahim_rijal_office_ui_ac_id/EXLqXBQZMzZPjQLh9uFC2KEBsRifPUakr4q9Jdp5RzgTZg?e=HUUPr4" xr:uid="{81CCD93E-EE6E-D649-8BA3-3D2480AA6E73}"/>
    <hyperlink ref="C99" r:id="rId68" display="../../../../../../../../../:i:/g/personal/ibrahim_rijal_office_ui_ac_id/EVhnKSeW8_dBmPH5-Y5nv1sB4Hhil9VpenKB9zLj9Idxpw?e=b9raP9" xr:uid="{8C7A7888-E08C-1441-946D-B757702878EB}"/>
    <hyperlink ref="C100" r:id="rId69" display="../../../../../../../../../:i:/g/personal/ibrahim_rijal_office_ui_ac_id/Ea4GJy8kviRAg-cD9UqT6lwBv-QHzkfkf5jmnUMOmm57xQ?e=r7kiXp" xr:uid="{4738616A-4A9B-3744-9E2C-B99D9619D9FE}"/>
    <hyperlink ref="C101" r:id="rId70" display="../../../../../../../../../:i:/g/personal/ibrahim_rijal_office_ui_ac_id/Ebzib3wfnBFDrJ8Cml9_l88B3BGHA43SvVFL5j10xw5D6Q?e=fppUAR" xr:uid="{9BD0CE7C-2FB6-7E48-B5D9-A0C74C9115E2}"/>
    <hyperlink ref="C102" r:id="rId71" display="../../../../../../../../../:i:/g/personal/ibrahim_rijal_office_ui_ac_id/EXkcyP7nhABOhMHodNTeeDcBgdbcz6b0mfFxR8niZo1MYg?e=x7RmTz" xr:uid="{89687620-CAFA-A442-B2E2-227120BB1A95}"/>
    <hyperlink ref="C103" r:id="rId72" display="../../../../../../../../../:i:/g/personal/ibrahim_rijal_office_ui_ac_id/EWSz9QrTXxBCuid0PEN1M-EBLiCCTRMgIx0cx86GsaKh7Q?e=pqu8ON" xr:uid="{54BD3364-85E7-1B41-8D3F-648EB52701F4}"/>
    <hyperlink ref="C105" r:id="rId73" display="../../../../../../../../../:i:/g/personal/ibrahim_rijal_office_ui_ac_id/Ea1rPfV_N-RDiVJVnKwkFOQB6V-ah3csm7qEiPx-8sXakA?e=s1kjBa" xr:uid="{06C0C0B2-857B-8B4B-B325-71C80E2FF3BC}"/>
    <hyperlink ref="C106" r:id="rId74" display="../../../../../../../../../:i:/g/personal/ibrahim_rijal_office_ui_ac_id/EaHkJKdERvlLryCEhzVlKh4BUCn17jDugDZHRbOKdHAueQ?e=PnYzIG" xr:uid="{8E8E46DF-A45B-B248-A97E-FD49BB8BFF31}"/>
    <hyperlink ref="C107" r:id="rId75" display="../../../../../../../../../:i:/g/personal/ibrahim_rijal_office_ui_ac_id/Eae9_VZPRD1PtI-VIkR48-EBDULnmQ1EF8qWGNLa2fNfhw?e=fknndy" xr:uid="{1DE52FB9-C290-E74F-B096-9A7726A6B0CE}"/>
    <hyperlink ref="C108" r:id="rId76" display="../../../../../../../../../:i:/g/personal/ibrahim_rijal_office_ui_ac_id/EYE5ufFdoI5Dl3uZ6EBwA3kB0LlgCSYrhcq2yfCSIgDSWQ?e=By2tdc" xr:uid="{6814C379-9CEE-A742-AF23-75288D95FC77}"/>
    <hyperlink ref="C110" r:id="rId77" display="../../../../../../../../../:i:/g/personal/ibrahim_rijal_office_ui_ac_id/ESBCyNtsHRxKgmI7vcO0v3kBW0fdyF9kQpkK0hGBDtQ-_Q?e=zsEMuK" xr:uid="{302DFEF5-C97A-6E4A-B54B-AEEA7B115C90}"/>
    <hyperlink ref="C112" r:id="rId78" display="../../../../../../../../../:i:/g/personal/ibrahim_rijal_office_ui_ac_id/EaJb3ItcHHtOiQ0M-M7d5tIBJ-MGej5x9pqMIiGITHHEXA?e=C4vMmQ" xr:uid="{512DAE5C-1AFA-CC41-A0E3-26D14DD409F7}"/>
    <hyperlink ref="C113" r:id="rId79" display="../../../../../../../../../:i:/g/personal/ibrahim_rijal_office_ui_ac_id/EbW9olDLFGpJmduh_v-wMzABcXHJncWNuZwGaGuqhN7bFg?e=yiOmNx" xr:uid="{EE9C95BD-8CE9-0B4B-850A-37023652990E}"/>
    <hyperlink ref="C114" r:id="rId80" display="../../../../../../../../../:i:/g/personal/ibrahim_rijal_office_ui_ac_id/Ed2UzQPwdbBNmBa2jJyxVjEBP2knO9MK_HlWvgvbRBESOA?e=toVtmK" xr:uid="{671C9509-1D79-0B4C-82EC-67548D5043A1}"/>
    <hyperlink ref="C115" r:id="rId81" display="../../../../../../../../../:i:/g/personal/ibrahim_rijal_office_ui_ac_id/EcRgR4_v7CBAjhOCykfhSOEB5iNKjrD9lY12H9_TAAdtIg?e=sZc539" xr:uid="{D3B543C1-32A1-EC4A-912B-6239CBB1ADC4}"/>
    <hyperlink ref="C116" r:id="rId82" display="../../../../../../../../../:i:/g/personal/ibrahim_rijal_office_ui_ac_id/EbMy4ouV0eNGl1ZTOCr--1sBjcJPMSUP5354wImLITkVdw?e=lu20fT" xr:uid="{70D88744-DC96-654F-9415-4F98E2041487}"/>
    <hyperlink ref="C119" r:id="rId83" display="../../../../../../../../../:i:/g/personal/ibrahim_rijal_office_ui_ac_id/EWeznFWiYadBtUoWTO62HCsBWiIijS-5FZUN9k8pOgrtAQ?e=0YnCYG" xr:uid="{4BEDCF5D-8DA1-4F4A-93BA-E7944C0089FD}"/>
    <hyperlink ref="C120" r:id="rId84" display="../../../../../../../../../:i:/g/personal/ibrahim_rijal_office_ui_ac_id/EYECxVdKD2tJppbvIiYNqmEB6crXVt3GTJ1-KCjBAIevng?e=PJPFyV" xr:uid="{031EFD18-2CCC-0A44-ACBB-C84023283FB4}"/>
    <hyperlink ref="C121" r:id="rId85" display="../../../../../../../../../:i:/g/personal/ibrahim_rijal_office_ui_ac_id/EUxzDa66xTJMhR2pS7I-764Bvby5knVGmxYLKU_wUGD4dg?e=2Os0SY" xr:uid="{032A04C0-2D49-9D4A-A6D9-BA5B8DE9EB70}"/>
    <hyperlink ref="C126" r:id="rId86" display="../../../../../../../../../:i:/g/personal/ibrahim_rijal_office_ui_ac_id/EQjba-UG4W1OlPqoXoOGoNYBF1Esr9WOGYMhiDZNYgsg6Q?e=FPyW2F" xr:uid="{B2CB0747-1482-E642-8FC1-D66156084225}"/>
    <hyperlink ref="C128" r:id="rId87" display="../../../../../../../../../:i:/g/personal/ibrahim_rijal_office_ui_ac_id/EU2YH2Cjki1EuHSo2OFpCbIBMH2P0yekgpysAMIPpcaoCQ?e=JBFrtX" xr:uid="{B45463F8-8443-2144-9B2E-1B2C9C287B14}"/>
    <hyperlink ref="C129" r:id="rId88" display="../../../../../../../../../:i:/g/personal/ibrahim_rijal_office_ui_ac_id/EU_70JlRzNZGgbSmciXjLEcBip5iFL6A8cheI0oLGmUEhQ?e=so31OF" xr:uid="{C47B23AB-7A14-E24E-AB05-EA938690CE68}"/>
    <hyperlink ref="C130" r:id="rId89" display="../../../../../../../../../:i:/g/personal/ibrahim_rijal_office_ui_ac_id/EalH1bNwjkNKstDFlAHiyBYBTscXB5mTjngSHCPZ4ca_dg?e=ozTjiN" xr:uid="{DDB2BC69-F42B-D746-94AB-6D9A9F26144B}"/>
    <hyperlink ref="C131" r:id="rId90" display="../../../../../../../../../:i:/g/personal/ibrahim_rijal_office_ui_ac_id/EahG2XNY7yxAmlM-CXtC4OEBmOSdJKIxzhQgRQ9r63V2AA?e=XqWCCx" xr:uid="{12AA219A-8399-F345-8F67-94AC664C7B05}"/>
    <hyperlink ref="C132" r:id="rId91" display="../../../../../../../../../:i:/g/personal/ibrahim_rijal_office_ui_ac_id/EcLRarn4iWBLjkeyU7R1Wn8B0uWzM5rVmAm5RfTQ2jUoPA?e=fZSqjA" xr:uid="{38F368B6-C2A3-9449-B63A-F7E15D54DAC0}"/>
  </hyperlinks>
  <pageMargins left="0.7" right="0.7" top="0.75" bottom="0.75" header="0.3" footer="0.3"/>
  <pageSetup paperSize="9" orientation="portrait" horizontalDpi="0" verticalDpi="0"/>
  <drawing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Planning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Rijal</dc:creator>
  <cp:lastModifiedBy>Ibrahim Rijal</cp:lastModifiedBy>
  <dcterms:created xsi:type="dcterms:W3CDTF">2024-01-24T16:30:38Z</dcterms:created>
  <dcterms:modified xsi:type="dcterms:W3CDTF">2024-07-24T06:52:43Z</dcterms:modified>
</cp:coreProperties>
</file>