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a\Desktop\Redes de sensores\Redes-de-sensores\Proyecto\Componetes\"/>
    </mc:Choice>
  </mc:AlternateContent>
  <xr:revisionPtr revIDLastSave="0" documentId="13_ncr:1_{594FBDF3-B0D1-4E40-9C0F-DC31D26761C4}" xr6:coauthVersionLast="47" xr6:coauthVersionMax="47" xr10:uidLastSave="{00000000-0000-0000-0000-000000000000}"/>
  <bookViews>
    <workbookView xWindow="-108" yWindow="-108" windowWidth="23256" windowHeight="12456" xr2:uid="{14F7092F-C8D7-4C8D-9867-CBB3518B45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G10" i="1"/>
  <c r="F10" i="1"/>
  <c r="E10" i="1"/>
  <c r="D10" i="1"/>
  <c r="K10" i="1"/>
  <c r="J10" i="1"/>
  <c r="I10" i="1"/>
  <c r="H10" i="1"/>
  <c r="L10" i="1"/>
  <c r="G9" i="1"/>
  <c r="F9" i="1"/>
  <c r="E9" i="1"/>
  <c r="D9" i="1"/>
  <c r="G8" i="1"/>
  <c r="F8" i="1"/>
  <c r="E8" i="1"/>
  <c r="D8" i="1"/>
  <c r="G7" i="1"/>
  <c r="F7" i="1"/>
  <c r="E7" i="1"/>
  <c r="D7" i="1"/>
  <c r="F6" i="1"/>
  <c r="H7" i="1"/>
  <c r="I7" i="1"/>
  <c r="J7" i="1"/>
  <c r="K7" i="1"/>
  <c r="L7" i="1"/>
  <c r="G6" i="1"/>
  <c r="E6" i="1"/>
  <c r="D6" i="1"/>
  <c r="L6" i="1"/>
  <c r="K6" i="1"/>
  <c r="J6" i="1"/>
  <c r="I6" i="1"/>
  <c r="K5" i="1"/>
  <c r="L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<sst xmlns="http://schemas.openxmlformats.org/spreadsheetml/2006/main" count="48" uniqueCount="34">
  <si>
    <t>LSM9DS1</t>
  </si>
  <si>
    <t>Nº de ejes</t>
  </si>
  <si>
    <t>3,5x3x1</t>
  </si>
  <si>
    <t>Tamaño (mm)</t>
  </si>
  <si>
    <t>Interfaz</t>
  </si>
  <si>
    <t>SPI/I2C</t>
  </si>
  <si>
    <t>1,9-3,6</t>
  </si>
  <si>
    <t>Vin (V)</t>
  </si>
  <si>
    <t>Iin (mA)</t>
  </si>
  <si>
    <t>BHI360</t>
  </si>
  <si>
    <t>3x2,5x0,95</t>
  </si>
  <si>
    <t>1,7-3,6</t>
  </si>
  <si>
    <t>Sen. acel. 2g
(mg/LSB)</t>
  </si>
  <si>
    <t>Sen. acel. 4g
(mg/LSB)</t>
  </si>
  <si>
    <t>Sen. acel. 6g
(mg/LSB)</t>
  </si>
  <si>
    <t>Sen. acel. 16g
(mg/LSB)</t>
  </si>
  <si>
    <t>Resolución de
salida (bits)</t>
  </si>
  <si>
    <t>Sen. giro. 500 grados/s
(miligrados/s/LSB)</t>
  </si>
  <si>
    <t>Sen. giro. 2000 grados/s
(miligrados/s/LSB)</t>
  </si>
  <si>
    <t>Sen. giro. 125 grados/s
(miligrados/s/LSB)</t>
  </si>
  <si>
    <t>-</t>
  </si>
  <si>
    <t>Sen. giro. 1000 grados/s
(miligrados/s/LSB)</t>
  </si>
  <si>
    <t>Acelerometro</t>
  </si>
  <si>
    <t>Giroscopio</t>
  </si>
  <si>
    <t>4,5x4,5x1,1</t>
  </si>
  <si>
    <t>IAM-20680HP</t>
  </si>
  <si>
    <t>ICM-40627</t>
  </si>
  <si>
    <t>Sen. giro. 250 grados/s
(miligrados/s/LSB)</t>
  </si>
  <si>
    <t>3x2,5x0,91</t>
  </si>
  <si>
    <t>ADIS16505-3BMLZ</t>
  </si>
  <si>
    <t>3x2,5x0,85</t>
  </si>
  <si>
    <t>LSM6DS3TR-C</t>
  </si>
  <si>
    <t>3x2,5x0,83</t>
  </si>
  <si>
    <t>IIM-42652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</si>
</sst>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"/>
    <numFmt numFmtId="174" formatCode="0.0"/>
  </numFmts>
  <fonts count="3" x14ac:knownFonts="1">
    <font>
      <sz val="11"/>
      <color theme="1"/>
      <name val="Aptos Narrow"/>
      <family val="2"/>
      <scheme val="minor"/>
    </font>
    <font>
      <sz val="12"/>
      <color rgb="FF333333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3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173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3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F020-F7CA-4E19-B1A6-B5C49FDB9B36}">
  <dimension ref="A2:Q19"/>
  <sheetViews>
    <sheetView tabSelected="1" workbookViewId="0">
      <selection activeCell="B19" sqref="B19"/>
    </sheetView>
  </sheetViews>
  <sheetFormatPr baseColWidth="10" defaultRowHeight="14.4" x14ac:dyDescent="0.3"/>
  <cols>
    <col min="2" max="2" width="17.6640625" bestFit="1" customWidth="1"/>
    <col min="4" max="4" width="13.21875" bestFit="1" customWidth="1"/>
    <col min="5" max="6" width="12.33203125" bestFit="1" customWidth="1"/>
    <col min="7" max="7" width="13.44140625" bestFit="1" customWidth="1"/>
    <col min="8" max="10" width="22.21875" bestFit="1" customWidth="1"/>
    <col min="11" max="12" width="23.33203125" bestFit="1" customWidth="1"/>
    <col min="13" max="13" width="14" bestFit="1" customWidth="1"/>
    <col min="14" max="15" width="11" customWidth="1"/>
    <col min="16" max="16" width="8.109375" bestFit="1" customWidth="1"/>
    <col min="17" max="17" width="14" bestFit="1" customWidth="1"/>
  </cols>
  <sheetData>
    <row r="2" spans="1:17" ht="15.6" x14ac:dyDescent="0.3">
      <c r="D2" s="14" t="s">
        <v>22</v>
      </c>
      <c r="E2" s="15"/>
      <c r="F2" s="15"/>
      <c r="G2" s="16"/>
      <c r="H2" s="18" t="s">
        <v>23</v>
      </c>
      <c r="I2" s="18"/>
      <c r="J2" s="18"/>
      <c r="K2" s="18"/>
      <c r="L2" s="18"/>
    </row>
    <row r="3" spans="1:17" ht="34.799999999999997" customHeight="1" x14ac:dyDescent="0.3">
      <c r="B3" s="2"/>
      <c r="C3" s="2" t="s">
        <v>1</v>
      </c>
      <c r="D3" s="17" t="s">
        <v>12</v>
      </c>
      <c r="E3" s="17" t="s">
        <v>13</v>
      </c>
      <c r="F3" s="17" t="s">
        <v>14</v>
      </c>
      <c r="G3" s="17" t="s">
        <v>15</v>
      </c>
      <c r="H3" s="17" t="s">
        <v>19</v>
      </c>
      <c r="I3" s="17" t="s">
        <v>27</v>
      </c>
      <c r="J3" s="17" t="s">
        <v>17</v>
      </c>
      <c r="K3" s="17" t="s">
        <v>21</v>
      </c>
      <c r="L3" s="17" t="s">
        <v>18</v>
      </c>
      <c r="M3" s="3" t="s">
        <v>16</v>
      </c>
      <c r="N3" s="2" t="s">
        <v>7</v>
      </c>
      <c r="O3" s="2" t="s">
        <v>8</v>
      </c>
      <c r="P3" s="2" t="s">
        <v>4</v>
      </c>
      <c r="Q3" s="2" t="s">
        <v>3</v>
      </c>
    </row>
    <row r="4" spans="1:17" ht="15.6" x14ac:dyDescent="0.3">
      <c r="A4" s="22"/>
      <c r="B4" s="1" t="s">
        <v>0</v>
      </c>
      <c r="C4" s="2">
        <v>9</v>
      </c>
      <c r="D4" s="8">
        <v>6.0999999999999999E-2</v>
      </c>
      <c r="E4" s="9">
        <v>0.122</v>
      </c>
      <c r="F4" s="9">
        <v>0.24399999999999999</v>
      </c>
      <c r="G4" s="12">
        <v>0.73199999999999998</v>
      </c>
      <c r="H4" s="2" t="s">
        <v>20</v>
      </c>
      <c r="I4" s="2">
        <v>8.75</v>
      </c>
      <c r="J4" s="2">
        <v>17.5</v>
      </c>
      <c r="K4" s="2" t="s">
        <v>20</v>
      </c>
      <c r="L4" s="19">
        <v>70</v>
      </c>
      <c r="M4" s="2">
        <v>16</v>
      </c>
      <c r="N4" s="2" t="s">
        <v>6</v>
      </c>
      <c r="O4" s="2">
        <v>1.9</v>
      </c>
      <c r="P4" s="2" t="s">
        <v>5</v>
      </c>
      <c r="Q4" s="2" t="s">
        <v>2</v>
      </c>
    </row>
    <row r="5" spans="1:17" ht="15.6" x14ac:dyDescent="0.3">
      <c r="A5" s="21"/>
      <c r="B5" s="1" t="s">
        <v>9</v>
      </c>
      <c r="C5" s="7">
        <v>6</v>
      </c>
      <c r="D5" s="10">
        <f>1/16384*1000</f>
        <v>6.103515625E-2</v>
      </c>
      <c r="E5" s="11">
        <f>1/8192*1000</f>
        <v>0.1220703125</v>
      </c>
      <c r="F5" s="11">
        <f>1/4096*1000</f>
        <v>0.244140625</v>
      </c>
      <c r="G5" s="13">
        <f>1/2048*1000</f>
        <v>0.48828125</v>
      </c>
      <c r="H5" s="4">
        <f>1/262.144*1000</f>
        <v>3.814697265625</v>
      </c>
      <c r="I5" s="4">
        <f>1/131.072*1000</f>
        <v>7.62939453125</v>
      </c>
      <c r="J5" s="4">
        <f>1/65.536*1000</f>
        <v>15.2587890625</v>
      </c>
      <c r="K5" s="4">
        <f>1/32.768*1000</f>
        <v>30.517578125</v>
      </c>
      <c r="L5" s="13">
        <f>1/16.384*1000</f>
        <v>61.03515625</v>
      </c>
      <c r="M5" s="2">
        <v>16</v>
      </c>
      <c r="N5" s="2" t="s">
        <v>11</v>
      </c>
      <c r="O5" s="2">
        <v>3</v>
      </c>
      <c r="P5" s="2" t="s">
        <v>5</v>
      </c>
      <c r="Q5" s="2" t="s">
        <v>10</v>
      </c>
    </row>
    <row r="6" spans="1:17" ht="15.6" x14ac:dyDescent="0.3">
      <c r="A6" s="20"/>
      <c r="B6" s="1" t="s">
        <v>25</v>
      </c>
      <c r="C6" s="7">
        <v>6</v>
      </c>
      <c r="D6" s="10">
        <f>1/16384*1000</f>
        <v>6.103515625E-2</v>
      </c>
      <c r="E6" s="11">
        <f>1/8192*1000</f>
        <v>0.1220703125</v>
      </c>
      <c r="F6" s="11">
        <f>1/4096*1000</f>
        <v>0.244140625</v>
      </c>
      <c r="G6" s="13">
        <f>1/2048*1000</f>
        <v>0.48828125</v>
      </c>
      <c r="H6" s="4" t="s">
        <v>20</v>
      </c>
      <c r="I6" s="4">
        <f>1/131*1000</f>
        <v>7.6335877862595414</v>
      </c>
      <c r="J6" s="4">
        <f>1/65.5*1000</f>
        <v>15.267175572519083</v>
      </c>
      <c r="K6" s="4">
        <f>1/32.8*1000</f>
        <v>30.487804878048784</v>
      </c>
      <c r="L6" s="13">
        <f>1/16.4*1000</f>
        <v>60.975609756097569</v>
      </c>
      <c r="M6" s="2">
        <v>16</v>
      </c>
      <c r="N6" s="2" t="s">
        <v>11</v>
      </c>
      <c r="O6" s="2">
        <v>3</v>
      </c>
      <c r="P6" s="2" t="s">
        <v>5</v>
      </c>
      <c r="Q6" s="2" t="s">
        <v>24</v>
      </c>
    </row>
    <row r="7" spans="1:17" ht="15.6" x14ac:dyDescent="0.3">
      <c r="B7" s="1" t="s">
        <v>26</v>
      </c>
      <c r="C7" s="7">
        <v>6</v>
      </c>
      <c r="D7" s="10">
        <f>1/16384*1000</f>
        <v>6.103515625E-2</v>
      </c>
      <c r="E7" s="11">
        <f>1/8192*1000</f>
        <v>0.1220703125</v>
      </c>
      <c r="F7" s="11">
        <f>1/4096*1000</f>
        <v>0.244140625</v>
      </c>
      <c r="G7" s="13">
        <f>1/2048*1000</f>
        <v>0.48828125</v>
      </c>
      <c r="H7" s="4">
        <f>1/262*1000</f>
        <v>3.8167938931297707</v>
      </c>
      <c r="I7" s="4">
        <f>1/131*1000</f>
        <v>7.6335877862595414</v>
      </c>
      <c r="J7" s="4">
        <f>1/65.5*1000</f>
        <v>15.267175572519083</v>
      </c>
      <c r="K7" s="4">
        <f>1/32.8*1000</f>
        <v>30.487804878048784</v>
      </c>
      <c r="L7" s="13">
        <f>1/16.4*1000</f>
        <v>60.975609756097569</v>
      </c>
      <c r="M7" s="2">
        <v>16</v>
      </c>
      <c r="N7" s="2" t="s">
        <v>11</v>
      </c>
      <c r="O7" s="2">
        <v>0.65</v>
      </c>
      <c r="P7" s="2" t="s">
        <v>5</v>
      </c>
      <c r="Q7" s="2" t="s">
        <v>28</v>
      </c>
    </row>
    <row r="8" spans="1:17" ht="15.6" x14ac:dyDescent="0.3">
      <c r="A8" s="23"/>
      <c r="B8" s="1" t="s">
        <v>29</v>
      </c>
      <c r="C8" s="7">
        <v>6</v>
      </c>
      <c r="D8" s="10">
        <f>1/16384*1000</f>
        <v>6.103515625E-2</v>
      </c>
      <c r="E8" s="11">
        <f>1/8192*1000</f>
        <v>0.1220703125</v>
      </c>
      <c r="F8" s="11">
        <f>1/4096*1000</f>
        <v>0.244140625</v>
      </c>
      <c r="G8" s="13">
        <f>1/2048*1000</f>
        <v>0.48828125</v>
      </c>
      <c r="H8" s="4">
        <v>4.375</v>
      </c>
      <c r="I8" s="5">
        <v>8.75</v>
      </c>
      <c r="J8" s="6">
        <v>17.5</v>
      </c>
      <c r="K8" s="7">
        <v>35</v>
      </c>
      <c r="L8" s="12">
        <v>70</v>
      </c>
      <c r="M8" s="2">
        <v>16</v>
      </c>
      <c r="N8" s="2" t="s">
        <v>11</v>
      </c>
      <c r="O8" s="2">
        <v>0.36099999999999999</v>
      </c>
      <c r="P8" s="2" t="s">
        <v>5</v>
      </c>
      <c r="Q8" s="2" t="s">
        <v>30</v>
      </c>
    </row>
    <row r="9" spans="1:17" ht="15.6" x14ac:dyDescent="0.3">
      <c r="B9" s="1" t="s">
        <v>31</v>
      </c>
      <c r="C9" s="7">
        <v>6</v>
      </c>
      <c r="D9" s="10">
        <f>1/16384*1000</f>
        <v>6.103515625E-2</v>
      </c>
      <c r="E9" s="11">
        <f>1/8192*1000</f>
        <v>0.1220703125</v>
      </c>
      <c r="F9" s="11">
        <f>1/4096*1000</f>
        <v>0.244140625</v>
      </c>
      <c r="G9" s="13">
        <f>1/2048*1000</f>
        <v>0.48828125</v>
      </c>
      <c r="H9" s="4">
        <v>4.375</v>
      </c>
      <c r="I9" s="5">
        <v>8.75</v>
      </c>
      <c r="J9" s="6">
        <v>17.5</v>
      </c>
      <c r="K9" s="7">
        <v>35</v>
      </c>
      <c r="L9" s="12">
        <v>70</v>
      </c>
      <c r="M9" s="2">
        <v>16</v>
      </c>
      <c r="N9" s="2" t="s">
        <v>11</v>
      </c>
      <c r="O9" s="2">
        <v>0.16</v>
      </c>
      <c r="P9" s="2" t="s">
        <v>5</v>
      </c>
      <c r="Q9" s="2" t="s">
        <v>32</v>
      </c>
    </row>
    <row r="10" spans="1:17" ht="15.6" x14ac:dyDescent="0.3">
      <c r="B10" s="1" t="s">
        <v>33</v>
      </c>
      <c r="C10" s="7">
        <v>6</v>
      </c>
      <c r="D10" s="10">
        <f>1/16384*1000</f>
        <v>6.103515625E-2</v>
      </c>
      <c r="E10" s="11">
        <f>1/8192*1000</f>
        <v>0.1220703125</v>
      </c>
      <c r="F10" s="11">
        <f>1/4096*1000</f>
        <v>0.244140625</v>
      </c>
      <c r="G10" s="13">
        <f>1/2048*1000</f>
        <v>0.48828125</v>
      </c>
      <c r="H10" s="4">
        <f>1/262*1000</f>
        <v>3.8167938931297707</v>
      </c>
      <c r="I10" s="4">
        <f>1/131*1000</f>
        <v>7.6335877862595414</v>
      </c>
      <c r="J10" s="4">
        <f>1/65.5*1000</f>
        <v>15.267175572519083</v>
      </c>
      <c r="K10" s="4">
        <f>1/32.8*1000</f>
        <v>30.487804878048784</v>
      </c>
      <c r="L10" s="13">
        <f>1/16.4*1000</f>
        <v>60.975609756097569</v>
      </c>
      <c r="M10" s="2">
        <v>16</v>
      </c>
      <c r="N10" s="2" t="s">
        <v>11</v>
      </c>
      <c r="O10" s="2">
        <v>0.67</v>
      </c>
      <c r="P10" s="2" t="s">
        <v>5</v>
      </c>
      <c r="Q10" s="2" t="s">
        <v>28</v>
      </c>
    </row>
    <row r="11" spans="1:17" ht="15.6" x14ac:dyDescent="0.3">
      <c r="B11" s="2"/>
      <c r="C11" s="7"/>
      <c r="D11" s="10"/>
      <c r="E11" s="11"/>
      <c r="F11" s="11"/>
      <c r="G11" s="13"/>
      <c r="H11" s="4"/>
      <c r="I11" s="4"/>
      <c r="J11" s="4"/>
      <c r="K11" s="4"/>
      <c r="L11" s="12"/>
      <c r="M11" s="2"/>
      <c r="N11" s="2"/>
      <c r="O11" s="2"/>
      <c r="P11" s="2"/>
      <c r="Q11" s="2"/>
    </row>
    <row r="12" spans="1:17" ht="15.6" x14ac:dyDescent="0.3">
      <c r="B12" s="2"/>
      <c r="C12" s="7"/>
      <c r="D12" s="10"/>
      <c r="E12" s="11"/>
      <c r="F12" s="11"/>
      <c r="G12" s="13"/>
      <c r="H12" s="4"/>
      <c r="I12" s="4"/>
      <c r="J12" s="4"/>
      <c r="K12" s="4"/>
      <c r="L12" s="12"/>
      <c r="M12" s="2"/>
      <c r="N12" s="2"/>
      <c r="O12" s="2"/>
      <c r="P12" s="2"/>
      <c r="Q12" s="2"/>
    </row>
    <row r="13" spans="1:17" ht="15.6" x14ac:dyDescent="0.3">
      <c r="B13" s="2"/>
      <c r="C13" s="4"/>
      <c r="D13" s="4"/>
      <c r="E13" s="4"/>
      <c r="F13" s="4"/>
      <c r="G13" s="4"/>
      <c r="H13" s="4"/>
      <c r="I13" s="4"/>
      <c r="J13" s="4"/>
      <c r="K13" s="4"/>
      <c r="L13" s="2"/>
      <c r="M13" s="2"/>
      <c r="N13" s="2"/>
      <c r="O13" s="2"/>
      <c r="P13" s="2"/>
      <c r="Q13" s="2"/>
    </row>
    <row r="19" spans="2:2" x14ac:dyDescent="0.3">
      <c r="B19">
        <f>COUNT(C4:C18)</f>
        <v>7</v>
      </c>
    </row>
  </sheetData>
  <mergeCells count="2">
    <mergeCell ref="D2:G2"/>
    <mergeCell ref="H2:L2"/>
  </mergeCells>
  <pageMargins left="0.7" right="0.7" top="0.75" bottom="0.75" header="0.3" footer="0.3"/>
  <ignoredErrors>
    <ignoredError sqref="E5 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Arribas Antón</dc:creator>
  <cp:lastModifiedBy>Raúl Arribas Antón</cp:lastModifiedBy>
  <dcterms:created xsi:type="dcterms:W3CDTF">2024-04-20T14:19:09Z</dcterms:created>
  <dcterms:modified xsi:type="dcterms:W3CDTF">2024-04-20T16:54:54Z</dcterms:modified>
</cp:coreProperties>
</file>