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rrowstreamanalytics-my.sharepoint.com/personal/andrew_arrowstream_co_uk/Documents/Documents/GitHub/python-in-excel/"/>
    </mc:Choice>
  </mc:AlternateContent>
  <xr:revisionPtr revIDLastSave="0" documentId="8_{C30D3A56-8701-434C-B0C5-31A16A17B77A}" xr6:coauthVersionLast="47" xr6:coauthVersionMax="47" xr10:uidLastSave="{00000000-0000-0000-0000-000000000000}"/>
  <bookViews>
    <workbookView xWindow="-120" yWindow="-120" windowWidth="29040" windowHeight="15720" xr2:uid="{A9BC2B87-9D9A-4EF2-9DDA-C83C2160BF53}"/>
  </bookViews>
  <sheets>
    <sheet name="Polar Histograms" sheetId="1" r:id="rId1"/>
    <sheet name="Data" sheetId="2" r:id="rId2"/>
  </sheets>
  <externalReferences>
    <externalReference r:id="rId3"/>
  </externalReferences>
  <definedNames>
    <definedName name="threshold">'[1]Fuzzy Logic'!$C$35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a="1"/>
  <c r="C13" i="1" l="1"/>
  <c r="C15" i="1" a="1"/>
  <c r="C15" i="1" l="1"/>
  <c r="C17" i="1" a="1"/>
  <c r="C17" i="1" l="1"/>
  <c r="C19" i="1" a="1"/>
  <c r="C19" i="1" l="1"/>
  <c r="C21" i="1" a="1"/>
  <c r="C21" i="1" l="1"/>
  <c r="C23" i="1" a="1"/>
  <c r="C23" i="1" l="1"/>
  <c r="C25" i="1" a="1"/>
  <c r="C25" i="1" l="1"/>
  <c r="C27" i="1" a="1"/>
  <c r="C27" i="1" l="1"/>
  <c r="C29" i="1" a="1"/>
  <c r="C29" i="1" l="1"/>
  <c r="C31" i="1" a="1"/>
  <c r="C31" i="1" l="1"/>
  <c r="C33" i="1" a="1"/>
  <c r="C33" i="1" l="1"/>
  <c r="C35" i="1" a="1"/>
  <c r="C35"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2"/>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5">
    <bk>
      <rc t="2" v="0"/>
    </bk>
    <bk>
      <rc t="2" v="1"/>
    </bk>
    <bk>
      <rc t="2" v="2"/>
    </bk>
    <bk>
      <rc t="2" v="3"/>
    </bk>
    <bk>
      <rc t="2" v="4"/>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import math
import numpy as np
import pandas as pd
import seaborn as sns
import matplotlib.pyplot as plt
from PIL import Image
from matplotlib.lines import Line2D
from matplotlib.patches import Wedge
from matplotlib.offsetbox import OffsetImage, AnnotationBbox
</code>
    </pythonScript>
    <pythonScript>
      <code>df = xl(%P2%, headers=True)
df = df.sort_values("score").reset_index(drop=True)</code>
    </pythonScript>
    <pythonScript>
      <code xml:space="preserve">#font_family = "PT Mono"
background_color = "#F8F1F1"
text_color = "#040303"
sns.set_style({
    "axes.facecolor": background_color,
    "figure.facecolor": background_color,
    "text.color": text_color,
})
</code>
    </pythonScript>
    <pythonScript>
      <code>START_ANGLE = 100 # At what angle to start drawing the first wedge
END_ANGLE = 450 # At what angle to finish drawing the last wedge
SIZE = (END_ANGLE - START_ANGLE) / len(df) # The size of each wedge
PAD = 0.2 * SIZE # The padding between wedges
INNER_PADDING = 2 * df.score.min() # 
LIMIT = (INNER_PADDING + df.score.max()) * 1.3 # Limit of the axes</code>
    </pythonScript>
    <pythonScript>
      <code xml:space="preserve">def draw_wedge(ax, start, end, length, width, color):
    ax.add_artist(Wedge((0, 0), length, start, end, color=color, width=width))
    </code>
    </pythonScript>
    <pythonScript>
      <code xml:space="preserve">def color(income_group=""):
    if income_group == "High income":
        return "#468FA8"
    elif income_group == "Lower middle income":
        return "#E5625E"
    elif income_group == "Upper middle income":
        return "#62466B"
    elif income_group == "Low income":
        return "#6B0F1A"
    else:
        return "#909090"
#     return "#000"
</code>
    </pythonScript>
    <pythonScript>
      <code xml:space="preserve">def add_text(ax, x, y, country, score, angle):
    if angle &lt; 270:
        text = "{} ({})".format(country, score)
        ax.text(x, y, text, fontsize=13, rotation=angle-180, ha="right", va="center", rotation_mode="anchor")
    else:
        text = "({}) {}".format(score, country)
        ax.text(x, y, text, fontsize=13, rotation=angle, ha="left", va="center", rotation_mode="anchor")
        </code>
    </pythonScript>
    <pythonScript>
      <code xml:space="preserve">def add_flag(ax, x, y, name, zoom, rotation):
    flag = Image.open("../../data/country-flags/png/{}.png".format(name.lower()))
    flag = flag.rotate(rotation if rotation &gt; 270 else rotation - 180)
    im = OffsetImage(flag, zoom=zoom, interpolation="lanczos", resample=True, visible=True)
    ax.add_artist(AnnotationBbox(
        im, (x, y), frameon=False,
        xycoords="data",
    ))
    </code>
    </pythonScript>
    <pythonScript>
      <code xml:space="preserve">def add_legend(labels, colors, title):
    lines = [Line2D([], [], marker='o', markersize=24, linewidth=0, color=c) for c in colors]
    plt.legend(
        lines, labels,
        fontsize=18, loc="upper left", alignment="left", borderpad=1.3, edgecolor="#E4C9C9", labelspacing=1,
        facecolor="#F1E4E4", framealpha=1, borderaxespad=1,
        title=title,
        title_fontsize=20,
    )
    </code>
    </pythonScript>
    <pythonScript>
      <code>def draw_reference_line(ax, point, size, padding, fontsize=18):
    draw_wedge(ax, 0, 360, point+padding+size/2, size, background_color)
    ax.text(-0.7, padding + point, point, va="center", rotation=1, fontsize=fontsize)</code>
    </pythonScript>
    <pythonScript>
      <code>def get_xy_with_padding(length, angle, padding):
    x = math.cos(math.radians(angle)) * (length + padding)
    y = math.sin(math.radians(angle)) * (length + padding)
    return x, y</code>
    </pythonScript>
    <pythonScript>
      <code xml:space="preserve">fig, ax = plt.subplots(nrows=1, ncols=1, figsize=(30, 30))
ax.set(xlim=(-LIMIT, LIMIT), ylim=(-LIMIT, LIMIT))
for i, row in df.iterrows():
    bar_length = row.score
    length = bar_length + INNER_PADDING
    start = START_ANGLE + i*SIZE + PAD
    end = START_ANGLE + (i+1)*SIZE
    angle = (end + start) / 2
    # Add variables here
    flag_zoom = 0.004 * length
    flag_x, flag_y = get_xy_with_padding(length, angle, 8*flag_zoom)
    text_x, text_y = get_xy_with_padding(length, angle, 16*flag_zoom)
    # Add functions here
    draw_wedge(ax, start, end, length, bar_length, color(row.income))
    # add_flag(ax, flag_x, flag_y, row.country, flag_zoom, angle)
    add_text(ax, text_x, text_y, row.country, bar_length, angle)
ax.text(1-LIMIT, LIMIT-2, "+ main title", fontsize=58)
# Add general functions here
draw_reference_line(ax, 2.0, 0.06, INNER_PADDING)
draw_reference_line(ax, 4.0, 0.06, INNER_PADDING)
draw_reference_line(ax, 6.0, 0.06, INNER_PADDING)
plt.title("World Happiness Report".replace(" ", "\n"), x=0.5, y=0.5, va="center", ha="center", fontsize=64, linespacing=1.5)
add_legend(
    labels=["High income", "Upper middle income", "Lower middle income", "Low income", "Unknown"],
    colors=["#468FA8", "#62466B", "#E5625E", "#6B0F1A", "#909090"],
    title="Income level according to the World Bank\n"
)
plt.axis("off")
plt.tight_layout()
plt.show()
</code>
    </pythonScript>
  </pythonScripts>
</python>
</file>

<file path=xl/sharedStrings.xml><?xml version="1.0" encoding="utf-8"?>
<sst xmlns="http://schemas.openxmlformats.org/spreadsheetml/2006/main" count="308" uniqueCount="172">
  <si>
    <t>Polar Histograms in Excel</t>
  </si>
  <si>
    <t>country</t>
  </si>
  <si>
    <t>score</t>
  </si>
  <si>
    <t>income</t>
  </si>
  <si>
    <t xml:space="preserve">Based on the post by Oscar Leo </t>
  </si>
  <si>
    <t>Finland</t>
  </si>
  <si>
    <t>High income</t>
  </si>
  <si>
    <t>How to Create a Polar Histogram With Python and Matplotlib | by Oscar Leo | TDS Archive | Medium</t>
  </si>
  <si>
    <t>Denmark</t>
  </si>
  <si>
    <t>Iceland</t>
  </si>
  <si>
    <t>Switzerland</t>
  </si>
  <si>
    <t>Netherlands</t>
  </si>
  <si>
    <t>Luxembourg</t>
  </si>
  <si>
    <t>Sweden</t>
  </si>
  <si>
    <t>Norway</t>
  </si>
  <si>
    <t>Israel</t>
  </si>
  <si>
    <t>New Zealand</t>
  </si>
  <si>
    <t>Austria</t>
  </si>
  <si>
    <t>Australia</t>
  </si>
  <si>
    <t>Ireland</t>
  </si>
  <si>
    <t>Germany</t>
  </si>
  <si>
    <t>Canada</t>
  </si>
  <si>
    <t>United States</t>
  </si>
  <si>
    <t>United Kingdom</t>
  </si>
  <si>
    <t>Czechia</t>
  </si>
  <si>
    <t>Belgium</t>
  </si>
  <si>
    <t>France</t>
  </si>
  <si>
    <t>Bahrain</t>
  </si>
  <si>
    <t>Slovenia</t>
  </si>
  <si>
    <t>Costa Rica</t>
  </si>
  <si>
    <t>Upper middle income</t>
  </si>
  <si>
    <t>United Arab Emirates</t>
  </si>
  <si>
    <t>Saudi Arabia</t>
  </si>
  <si>
    <t>Taiwan</t>
  </si>
  <si>
    <t>Singapore</t>
  </si>
  <si>
    <t>Romania</t>
  </si>
  <si>
    <t>Spain</t>
  </si>
  <si>
    <t>Uruguay</t>
  </si>
  <si>
    <t>Italy</t>
  </si>
  <si>
    <t>Kosovo</t>
  </si>
  <si>
    <t>Malta</t>
  </si>
  <si>
    <t>Lithuania</t>
  </si>
  <si>
    <t>Slovakia</t>
  </si>
  <si>
    <t>Estonia</t>
  </si>
  <si>
    <t>Panama</t>
  </si>
  <si>
    <t>Brazil</t>
  </si>
  <si>
    <t>Guatemala</t>
  </si>
  <si>
    <t>Kazakhstan</t>
  </si>
  <si>
    <t>Cyprus</t>
  </si>
  <si>
    <t>Latvia</t>
  </si>
  <si>
    <t>Serbia</t>
  </si>
  <si>
    <t>Chile</t>
  </si>
  <si>
    <t>Nicaragua</t>
  </si>
  <si>
    <t>Lower middle income</t>
  </si>
  <si>
    <t>Mexico</t>
  </si>
  <si>
    <t>Croatia</t>
  </si>
  <si>
    <t>Poland</t>
  </si>
  <si>
    <t>El Salvador</t>
  </si>
  <si>
    <t>Kuwait</t>
  </si>
  <si>
    <t>Hungary</t>
  </si>
  <si>
    <t>Mauritius</t>
  </si>
  <si>
    <t>Uzbekistan</t>
  </si>
  <si>
    <t>Japan</t>
  </si>
  <si>
    <t>Honduras</t>
  </si>
  <si>
    <t>Portugal</t>
  </si>
  <si>
    <t>Argentina</t>
  </si>
  <si>
    <t>Greece</t>
  </si>
  <si>
    <t>South Korea</t>
  </si>
  <si>
    <t>Philippines</t>
  </si>
  <si>
    <t>Thailand</t>
  </si>
  <si>
    <t>Moldova</t>
  </si>
  <si>
    <t>Jamaica</t>
  </si>
  <si>
    <t>Kyrgyzstan</t>
  </si>
  <si>
    <t>Belarus</t>
  </si>
  <si>
    <t>Colombia</t>
  </si>
  <si>
    <t>Bosnia and Herzegovina</t>
  </si>
  <si>
    <t>Mongolia</t>
  </si>
  <si>
    <t>Dominican Republic</t>
  </si>
  <si>
    <t>Malaysia</t>
  </si>
  <si>
    <t>Bolivia</t>
  </si>
  <si>
    <t>China</t>
  </si>
  <si>
    <t>Paraguay</t>
  </si>
  <si>
    <t>Peru</t>
  </si>
  <si>
    <t>Montenegro</t>
  </si>
  <si>
    <t>Ecuador</t>
  </si>
  <si>
    <t>Vietnam</t>
  </si>
  <si>
    <t>Turkmenistan</t>
  </si>
  <si>
    <t>North Cyprus</t>
  </si>
  <si>
    <t>Russia</t>
  </si>
  <si>
    <t>Hong Kong</t>
  </si>
  <si>
    <t>Armenia</t>
  </si>
  <si>
    <t>Tajikistan</t>
  </si>
  <si>
    <t>Nepal</t>
  </si>
  <si>
    <t>Bulgaria</t>
  </si>
  <si>
    <t>Libya</t>
  </si>
  <si>
    <t>Indonesia</t>
  </si>
  <si>
    <t>Ivory Coast</t>
  </si>
  <si>
    <t>North Macedonia</t>
  </si>
  <si>
    <t>Albania</t>
  </si>
  <si>
    <t>South Africa</t>
  </si>
  <si>
    <t>Azerbaijan</t>
  </si>
  <si>
    <t>Gambia</t>
  </si>
  <si>
    <t>Low income</t>
  </si>
  <si>
    <t>Bangladesh</t>
  </si>
  <si>
    <t>Laos</t>
  </si>
  <si>
    <t>Algeria</t>
  </si>
  <si>
    <t>Liberia</t>
  </si>
  <si>
    <t>Ukraine</t>
  </si>
  <si>
    <t>Congo Kinshasa</t>
  </si>
  <si>
    <t>Morocco</t>
  </si>
  <si>
    <t>Mozambique</t>
  </si>
  <si>
    <t>Cameroon</t>
  </si>
  <si>
    <t>Senegal</t>
  </si>
  <si>
    <t>Niger</t>
  </si>
  <si>
    <t>Georgia</t>
  </si>
  <si>
    <t>Gabon</t>
  </si>
  <si>
    <t>Iraq</t>
  </si>
  <si>
    <t>Venezuela</t>
  </si>
  <si>
    <t>Guinea</t>
  </si>
  <si>
    <t>Iran</t>
  </si>
  <si>
    <t>Ghana</t>
  </si>
  <si>
    <t>Turkey</t>
  </si>
  <si>
    <t>Burkina Faso</t>
  </si>
  <si>
    <t>Cambodia</t>
  </si>
  <si>
    <t>Benin</t>
  </si>
  <si>
    <t>Comoros</t>
  </si>
  <si>
    <t>Uganda</t>
  </si>
  <si>
    <t>Nigeria</t>
  </si>
  <si>
    <t>Kenya</t>
  </si>
  <si>
    <t>Tunisia</t>
  </si>
  <si>
    <t>Pakistan</t>
  </si>
  <si>
    <t>Palestine</t>
  </si>
  <si>
    <t>Mali</t>
  </si>
  <si>
    <t>Namibia</t>
  </si>
  <si>
    <t>Eswatini</t>
  </si>
  <si>
    <t>Myanmar</t>
  </si>
  <si>
    <t>Sri Lanka</t>
  </si>
  <si>
    <t>Madagascar</t>
  </si>
  <si>
    <t>Egypt</t>
  </si>
  <si>
    <t>Chad</t>
  </si>
  <si>
    <t>Ethiopia</t>
  </si>
  <si>
    <t>Yemen</t>
  </si>
  <si>
    <t>Mauritania</t>
  </si>
  <si>
    <t>Jordan</t>
  </si>
  <si>
    <t>Togo</t>
  </si>
  <si>
    <t>India</t>
  </si>
  <si>
    <t>Zambia</t>
  </si>
  <si>
    <t>Malawi</t>
  </si>
  <si>
    <t>Tanzania</t>
  </si>
  <si>
    <t>Sierra Leone</t>
  </si>
  <si>
    <t>Lesotho</t>
  </si>
  <si>
    <t>Botswana</t>
  </si>
  <si>
    <t>Rwanda</t>
  </si>
  <si>
    <t>Zimbabwe</t>
  </si>
  <si>
    <t>Lebanon</t>
  </si>
  <si>
    <t>Afghanistan</t>
  </si>
  <si>
    <t>Python code for the Polar Histogram</t>
  </si>
  <si>
    <t>Text of the function</t>
  </si>
  <si>
    <t>Python functions</t>
  </si>
  <si>
    <t>import math
import numpy as np
import pandas as pd
import seaborn as sns
import matplotlib.pyplot as plt
from PIL import Image
from matplotlib.lines import Line2D
from matplotlib.patches import Wedge
from matplotlib.offsetbox import OffsetImage, AnnotationBbox</t>
  </si>
  <si>
    <t>df = pd.read_csv("./data/hapiness_report_2022.csv", index_col=None)
df = df.sort_values("score").reset_index(drop=True)</t>
  </si>
  <si>
    <t>font_family = "PT Mono"
background_color = "#F8F1F1"
text_color = "#040303"
sns.set_style({
    "axes.facecolor": background_color,
    "figure.facecolor": background_color,
    "font.family": font_family,
    "text.color": text_color,
})</t>
  </si>
  <si>
    <t>START_ANGLE = 100 # At what angle to start drawing the first wedge
END_ANGLE = 450 # At what angle to finish drawing the last wedge
SIZE = (END_ANGLE - START_ANGLE) / len(df) # The size of each wedge
PAD = 0.2 * SIZE # The padding between wedges
INNER_PADDING = 2 * df.score.min() # 
LIMIT = (INNER_PADDING + df.score.max()) * 1.3 # Limit of the axes</t>
  </si>
  <si>
    <t>def draw_wedge(ax, start, end, length, width, color):
    ax.add_artist(Wedge((0, 0), length, start, end, color=color, width=width))</t>
  </si>
  <si>
    <t>def color(income_group=""):
    if income_group == "High income":
        return "#468FA8"
    elif income_group == "Lower middle income":
        return "#E5625E"
    elif income_group == "Upper middle income":
        return "#62466B"
    elif income_group == "Low income":
        return "#6B0F1A"
    else:
        return "#909090"
#     return "#000"</t>
  </si>
  <si>
    <t>def add_text(ax, x, y, country, score, angle):
    if angle &lt; 270:
        text = "{} ({})".format(country, score)
        ax.text(x, y, text, fontsize=13, rotation=angle-180, ha="right", va="center", rotation_mode="anchor")
    else:
        text = "({}) {}".format(score, country)
        ax.text(x, y, text, fontsize=13, rotation=angle, ha="left", va="center", rotation_mode="anchor")</t>
  </si>
  <si>
    <t>def add_flag(ax, x, y, name, zoom, rotation):
    flag = Image.open("../../data/country-flags/png/{}.png".format(name.lower()))
    flag = flag.rotate(rotation if rotation &gt; 270 else rotation - 180)
    im = OffsetImage(flag, zoom=zoom, interpolation="lanczos", resample=True, visible=True)
    ax.add_artist(AnnotationBbox(
        im, (x, y), frameon=False,
        xycoords="data",
    ))</t>
  </si>
  <si>
    <t>def add_legend(labels, colors, title):
    lines = [Line2D([], [], marker='o', markersize=24, linewidth=0, color=c) for c in colors]
    plt.legend(
        lines, labels,
        fontsize=18, loc="upper left", alignment="left", borderpad=1.3, edgecolor="#E4C9C9", labelspacing=1,
        facecolor="#F1E4E4", framealpha=1, borderaxespad=1,
        title=title,
        title_fontsize=20,
    )</t>
  </si>
  <si>
    <t>def draw_reference_line(ax, point, size, padding, fontsize=18):
    draw_wedge(ax, 0, 360, point+padding+size/2, size, background_color)
    ax.text(-0.7, padding + point, point, va="center", rotation=1, fontsize=fontsize)</t>
  </si>
  <si>
    <t>def get_xy_with_padding(length, angle, padding):
    x = math.cos(math.radians(angle)) * (length + padding)
    y = math.sin(math.radians(angle)) * (length + padding)
    return x, y</t>
  </si>
  <si>
    <t>fig, ax = plt.subplots(nrows=1, ncols=1, figsize=(30, 30))
ax.set(xlim=(-LIMIT, LIMIT), ylim=(-LIMIT, LIMIT))
for i, row in df.iterrows():
    bar_length = row.score
    length = bar_length + INNER_PADDING
    start = START_ANGLE + i*SIZE + PAD
    end = START_ANGLE + (i+1)*SIZE
    angle = (end + start) / 2
    # Add variables here
    flag_zoom = 0.004 * length
    flag_x, flag_y = get_xy_with_padding(length, angle, 8*flag_zoom)
    text_x, text_y = get_xy_with_padding(length, angle, 16*flag_zoom)
    # Add functions here
    draw_wedge(ax, start, end, length, bar_length, color(row.income))
    add_flag(ax, flag_x, flag_y, row.country, flag_zoom, angle)
    add_text(ax, text_x, text_y, row.country, bar_length, angle)
ax.text(1-LIMIT, LIMIT-2, "+ main title", fontsize=58)
# Add general functions here
draw_reference_line(ax, 2.0, 0.06, INNER_PADDING)
draw_reference_line(ax, 4.0, 0.06, INNER_PADDING)
draw_reference_line(ax, 6.0, 0.06, INNER_PADDING)
plt.title("World Happiness Report".replace(" ", "\n"), x=0.5, y=0.5, va="center", ha="center", fontsize=64, linespacing=1.5)
add_legend(
    labels=["High income", "Upper middle income", "Lower middle income", "Low income", "Unknown"],
    colors=["#468FA8", "#62466B", "#E5625E", "#6B0F1A", "#909090"],
    title="Income level according to the World Bank\n"
)
plt.axis("off")
plt.tight_layout()
plt.show()</t>
  </si>
  <si>
    <t>It is a direct copy of the origianal post with the exception of the flags which have been ommitted and also the table of data is referenced from the Excel spreadsheet rather than an external csv.
Also the original version used a font that is not available in Python for Excel so that is ommitted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</si>
</sst>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5"/>
      <color theme="3"/>
      <name val="Aptos Narrow"/>
      <family val="2"/>
      <scheme val="minor"/>
    </font>
    <font>
      <b/>
      <sz val="11"/>
      <color theme="3"/>
      <name val="Aptos Narrow"/>
      <family val="2"/>
      <scheme val="minor"/>
    </font>
    <font>
      <u/>
      <sz val="11"/>
      <color theme="10"/>
      <name val="Aptos Narrow"/>
      <family val="2"/>
      <scheme val="minor"/>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right/>
      <top style="thick">
        <color theme="4"/>
      </top>
      <bottom/>
      <diagonal/>
    </border>
  </borders>
  <cellStyleXfs count="5">
    <xf numFmtId="0" fontId="0" fillId="0" borderId="0"/>
    <xf numFmtId="0" fontId="2" fillId="0" borderId="1" applyNumberFormat="0" applyFill="0" applyAlignment="0" applyProtection="0"/>
    <xf numFmtId="0" fontId="3" fillId="0" borderId="2" applyNumberFormat="0" applyFill="0" applyAlignment="0" applyProtection="0"/>
    <xf numFmtId="0" fontId="1" fillId="0" borderId="0"/>
    <xf numFmtId="0" fontId="4" fillId="0" borderId="0" applyNumberFormat="0" applyFill="0" applyBorder="0" applyAlignment="0" applyProtection="0"/>
  </cellStyleXfs>
  <cellXfs count="8">
    <xf numFmtId="0" fontId="0" fillId="0" borderId="0" xfId="0"/>
    <xf numFmtId="0" fontId="1" fillId="0" borderId="0" xfId="3" applyAlignment="1">
      <alignment horizontal="left"/>
    </xf>
    <xf numFmtId="0" fontId="1" fillId="0" borderId="0" xfId="3"/>
    <xf numFmtId="0" fontId="2" fillId="0" borderId="1" xfId="1"/>
    <xf numFmtId="0" fontId="4" fillId="0" borderId="0" xfId="4"/>
    <xf numFmtId="0" fontId="3" fillId="0" borderId="2" xfId="2"/>
    <xf numFmtId="0" fontId="1" fillId="0" borderId="0" xfId="3" applyAlignment="1">
      <alignment wrapText="1"/>
    </xf>
    <xf numFmtId="0" fontId="1" fillId="0" borderId="3" xfId="3" applyBorder="1" applyAlignment="1">
      <alignment horizontal="left" wrapText="1"/>
    </xf>
  </cellXfs>
  <cellStyles count="5">
    <cellStyle name="Heading 1" xfId="1" builtinId="16"/>
    <cellStyle name="Heading 3" xfId="2" builtinId="18"/>
    <cellStyle name="Hyperlink 2" xfId="4" xr:uid="{9FD3768A-1D1D-4F52-BD91-B2336AC3F96D}"/>
    <cellStyle name="Normal" xfId="0" builtinId="0"/>
    <cellStyle name="Normal 2" xfId="3" xr:uid="{33840213-16CD-4558-A6E3-DD7BF3B266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microsoft.com/office/2017/06/relationships/rdSupportingPropertyBagStructure" Target="richData/rdsupportingpropertybagstructure.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microsoft.com/office/2017/06/relationships/richStyles" Target="richData/richStyles.xml"/><Relationship Id="rId17" Type="http://schemas.microsoft.com/office/2023/09/relationships/Python" Target="pyth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69273</xdr:colOff>
      <xdr:row>12</xdr:row>
      <xdr:rowOff>51954</xdr:rowOff>
    </xdr:from>
    <xdr:to>
      <xdr:col>20</xdr:col>
      <xdr:colOff>173182</xdr:colOff>
      <xdr:row>24</xdr:row>
      <xdr:rowOff>2251363</xdr:rowOff>
    </xdr:to>
    <xdr:pic>
      <xdr:nvPicPr>
        <xdr:cNvPr id="3" name="Picture 2" descr="Image generated by Python">
          <a:extLst>
            <a:ext uri="{FF2B5EF4-FFF2-40B4-BE49-F238E27FC236}">
              <a16:creationId xmlns:a16="http://schemas.microsoft.com/office/drawing/2014/main" id="{6775D337-AB8E-6EE2-F406-5C96A9DA674D}"/>
            </a:ext>
          </a:extLst>
        </xdr:cNvPr>
        <xdr:cNvPicPr>
          <a:picLocks noChangeAspect="1"/>
          <a:extLst>
            <a:ext uri="{53484399-7A02-498B-ADA4-41CD10E50FAC}">
              <aif:imageFormula xmlns:aif="http://schemas.microsoft.com/office/drawing/2022/imageformula" formula="'Polar Histograms'!C35"/>
            </a:ext>
          </a:extLst>
        </xdr:cNvPicPr>
      </xdr:nvPicPr>
      <xdr:blipFill>
        <a:blip xmlns:r="http://schemas.openxmlformats.org/officeDocument/2006/relationships" r:embed="rId1"/>
        <a:stretch>
          <a:fillRect/>
        </a:stretch>
      </xdr:blipFill>
      <xdr:spPr>
        <a:xfrm>
          <a:off x="6199909" y="4277590"/>
          <a:ext cx="16486909" cy="164869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br\Downloads\Python%20in%20Excel%20-%20Examples%20(2).xlsx" TargetMode="External"/><Relationship Id="rId1" Type="http://schemas.openxmlformats.org/officeDocument/2006/relationships/externalLinkPath" Target="file:///C:\Users\alebr\Downloads\Python%20in%20Excel%20-%20Example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dcloud"/>
      <sheetName val="Dynamic charts"/>
      <sheetName val="Radar plots"/>
      <sheetName val="Polar Histograms"/>
      <sheetName val="Fuzzy Logic"/>
      <sheetName val="Weighting"/>
      <sheetName val="Faker"/>
      <sheetName val="Synthetic data"/>
      <sheetName val="Pair plot"/>
      <sheetName val="QR Code Generator"/>
    </sheetNames>
    <sheetDataSet>
      <sheetData sheetId="0"/>
      <sheetData sheetId="1"/>
      <sheetData sheetId="2"/>
      <sheetData sheetId="3"/>
      <sheetData sheetId="4">
        <row r="35">
          <cell r="C35">
            <v>70</v>
          </cell>
        </row>
      </sheetData>
      <sheetData sheetId="5"/>
      <sheetData sheetId="6"/>
      <sheetData sheetId="7"/>
      <sheetData sheetId="8"/>
      <sheetData sheetId="9"/>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4">
    <v t="s"/>
    <v t="s">country</v>
    <v t="s">score</v>
    <v t="s">income</v>
    <v>0</v>
    <v t="s">Afghanistan</v>
    <v>2.4039999999999999</v>
    <v t="s">Low income</v>
    <v>1</v>
    <v t="s">Lebanon</v>
    <v>2.9550000000000001</v>
    <v t="s">Lower middle income</v>
    <v>2</v>
    <v t="s">Zimbabwe</v>
    <v>2.9950000000000001</v>
    <v t="s">Lower middle income</v>
    <v>3</v>
    <v t="s">Rwanda</v>
    <v>3.2679999999999998</v>
    <v t="s">Low income</v>
    <v>4</v>
    <v t="s">Botswana</v>
    <v>3.4710000000000001</v>
    <v t="s">Upper middle income</v>
    <v t="s">...</v>
    <v t="s">...</v>
    <v t="s">...</v>
    <v t="s">...</v>
    <v>141</v>
    <v t="s">Netherlands</v>
    <v>7.415</v>
    <v t="s">High income</v>
    <v>142</v>
    <v t="s">Switzerland</v>
    <v>7.5119999999999996</v>
    <v t="s">High income</v>
    <v>143</v>
    <v t="s">Iceland</v>
    <v>7.5570000000000004</v>
    <v t="s">High income</v>
    <v>144</v>
    <v t="s">Denmark</v>
    <v>7.6360000000000001</v>
    <v t="s">High income</v>
    <v>145</v>
    <v t="s">Finland</v>
    <v>7.8209999999999997</v>
    <v t="s">High income</v>
  </a>
</arrayData>
</file>

<file path=xl/richData/rdrichvalue.xml><?xml version="1.0" encoding="utf-8"?>
<rvData xmlns="http://schemas.microsoft.com/office/spreadsheetml/2017/richdata" count="8">
  <rv s="0">
    <v>0</v>
    <v>5</v>
  </rv>
  <rv s="1">
    <fb>0</fb>
    <v>0</v>
  </rv>
  <rv s="2">
    <fb>0</fb>
    <v>&lt;class 'NoneType'&gt;</v>
    <v>NoneType</v>
    <v>None</v>
    <v>1</v>
    <v>1</v>
  </rv>
  <rv s="3">
    <v>0</v>
  </rv>
  <rv s="4">
    <v>DataFrame</v>
    <v>3</v>
    <v>3</v>
  </rv>
  <rv s="2">
    <v>&lt;class 'pandas.core.frame.DataFrame'&gt;</v>
    <v>DataFrame</v>
    <v xml:space="preserve">         country  score               income
0    Afghanistan  2.404           Low income
1        Lebanon  2.955  Lower middle income
2       Zimbabwe  2.995  Lower middle income
3         Rwanda  3.268           Low income
4       Botswana  3.471  Up...</v>
    <v>4</v>
    <v>1</v>
  </rv>
  <rv s="5">
    <fb>16.4177</fb>
    <v>&lt;class 'float'&gt;</v>
    <v>float</v>
    <v>16.4177</v>
    <v>16.4177</v>
    <v>1</v>
  </rv>
  <rv s="6">
    <v>1</v>
    <v>9</v>
    <v>Image generated by Python</v>
  </rv>
</rvData>
</file>

<file path=xl/richData/rdrichvaluestructure.xml><?xml version="1.0" encoding="utf-8"?>
<rvStructures xmlns="http://schemas.microsoft.com/office/spreadsheetml/2017/richdata" count="7">
  <s t="_localImage">
    <k n="_rvRel:LocalImageIdentifier" t="i"/>
    <k n="CalcOrigin" t="i"/>
  </s>
  <s t="_formattednumber">
    <k n="_Format" t="spb"/>
  </s>
  <s t="_python">
    <k n="Python_type" t="s"/>
    <k n="Python_typeName" t="s"/>
    <k n="Python_str" t="s"/>
    <k n="preview" t="r"/>
    <k n="_Provider" t="spb"/>
  </s>
  <s t="_array">
    <k n="array" t="a"/>
  </s>
  <s t="_entity">
    <k n="_DisplayString" t="s"/>
    <k n="_ViewInfo" t="spb"/>
    <k n="arrayPreview" t="r"/>
  </s>
  <s t="_python">
    <k n="Python_type" t="s"/>
    <k n="Python_typeName" t="s"/>
    <k n="Python_str" t="s"/>
    <k n="basicValue"/>
    <k n="_Provider" t="spb"/>
  </s>
  <s t="_localImage">
    <k n="_rvRel:LocalImageIdentifier" t="i"/>
    <k n="CalcOrigin" t="i"/>
    <k n="Text" t="s"/>
  </s>
</rvStructures>
</file>

<file path=xl/richData/rdsupportingpropertybag.xml><?xml version="1.0" encoding="utf-8"?>
<supportingPropertyBags xmlns="http://schemas.microsoft.com/office/spreadsheetml/2017/richdata2">
  <spbData count="4">
    <spb s="0">
      <v>1</v>
    </spb>
    <spb s="1">
      <v>https://www.anaconda.com/excel</v>
      <v>https://res.cdn.office.net/officepysvc/prod-service/anacondalogo.png</v>
      <v>Python provided by Anaconda</v>
    </spb>
    <spb s="2">
      <v>146</v>
      <v>3</v>
      <v>DataFrame</v>
      <v>arrayPreview</v>
      <v>1</v>
    </spb>
    <spb s="3">
      <v>2</v>
    </spb>
  </spbData>
</supportingPropertyBags>
</file>

<file path=xl/richData/rdsupportingpropertybagstructure.xml><?xml version="1.0" encoding="utf-8"?>
<spbStructures xmlns="http://schemas.microsoft.com/office/spreadsheetml/2017/richdata2" count="4">
  <s>
    <k n="_Self" t="i"/>
  </s>
  <s>
    <k n="link" t="s"/>
    <k n="logo" t="s"/>
    <k n="name" t="s"/>
  </s>
  <s>
    <k n="drw" t="i"/>
    <k n="dcol" t="i"/>
    <k n="name" t="s"/>
    <k n="array" t="s"/>
    <k n="headers" t="b"/>
  </s>
  <s>
    <k n="ArrayCard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0;-0;"None"</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039C8E-F51E-4A01-A975-E17349F3B350}" name="data" displayName="data" ref="A3:C149" totalsRowShown="0">
  <autoFilter ref="A3:C149" xr:uid="{1EF15CE9-9DE6-462A-88B0-3FE576D801A1}"/>
  <tableColumns count="3">
    <tableColumn id="1" xr3:uid="{6312FBEC-B44B-4D75-88C0-F418B1229D7D}" name="country"/>
    <tableColumn id="2" xr3:uid="{77086358-4DC5-4F52-92E1-E904233B49F0}" name="score"/>
    <tableColumn id="3" xr3:uid="{52E1D40B-4278-4340-B17C-2D21AC343031}" name="in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edium.com/data-science/how-to-create-a-polar-histogram-with-python-and-matplotlib-9e266c22c0f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D9F8-4D2A-41DF-8C9C-55C1DC22B284}">
  <dimension ref="B2:I35"/>
  <sheetViews>
    <sheetView tabSelected="1" zoomScaleNormal="100" workbookViewId="0">
      <selection activeCell="F10" sqref="F10"/>
    </sheetView>
  </sheetViews>
  <sheetFormatPr defaultRowHeight="15" x14ac:dyDescent="0.25"/>
  <cols>
    <col min="1" max="1" width="1.7109375" style="2" customWidth="1"/>
    <col min="2" max="2" width="31.5703125" style="2" customWidth="1"/>
    <col min="3" max="3" width="42" style="2" customWidth="1"/>
    <col min="4" max="4" width="7.140625" style="2" customWidth="1"/>
    <col min="5" max="5" width="9.140625" style="2"/>
    <col min="6" max="6" width="88.85546875" style="2" customWidth="1"/>
    <col min="7" max="7" width="37.28515625" style="2" customWidth="1"/>
    <col min="8" max="8" width="10.28515625" style="2" customWidth="1"/>
    <col min="9" max="16384" width="9.140625" style="2"/>
  </cols>
  <sheetData>
    <row r="2" spans="2:9" ht="53.25" customHeight="1" x14ac:dyDescent="0.25">
      <c r="B2" s="1" t="e" vm="1">
        <v>#VALUE!</v>
      </c>
      <c r="C2" s="1"/>
      <c r="D2" s="1"/>
      <c r="E2" s="1"/>
      <c r="F2" s="1"/>
      <c r="G2" s="1"/>
      <c r="H2" s="1"/>
      <c r="I2" s="1"/>
    </row>
    <row r="4" spans="2:9" ht="20.25" thickBot="1" x14ac:dyDescent="0.35">
      <c r="B4" s="3" t="s">
        <v>0</v>
      </c>
      <c r="C4" s="3"/>
      <c r="D4" s="3"/>
    </row>
    <row r="5" spans="2:9" ht="15.75" thickTop="1" x14ac:dyDescent="0.25"/>
    <row r="6" spans="2:9" x14ac:dyDescent="0.25">
      <c r="B6" s="2" t="s">
        <v>4</v>
      </c>
    </row>
    <row r="7" spans="2:9" x14ac:dyDescent="0.25">
      <c r="B7" s="4" t="s">
        <v>7</v>
      </c>
    </row>
    <row r="9" spans="2:9" ht="20.25" thickBot="1" x14ac:dyDescent="0.35">
      <c r="B9" s="3" t="s">
        <v>156</v>
      </c>
      <c r="C9" s="3"/>
    </row>
    <row r="10" spans="2:9" ht="79.5" customHeight="1" thickTop="1" x14ac:dyDescent="0.25">
      <c r="B10" s="7" t="s">
        <v>171</v>
      </c>
      <c r="C10" s="7"/>
    </row>
    <row r="12" spans="2:9" ht="15.75" thickBot="1" x14ac:dyDescent="0.3">
      <c r="B12" s="5" t="s">
        <v>157</v>
      </c>
      <c r="C12" s="5" t="s">
        <v>158</v>
      </c>
    </row>
    <row r="13" spans="2:9" ht="210" x14ac:dyDescent="0.25">
      <c r="B13" s="6" t="s">
        <v>159</v>
      </c>
      <c r="C13" s="2" cm="1" vm="2">
        <f t="array" ref="C13">_xlfn._xlws.PY(0,1)</f>
        <v>0</v>
      </c>
    </row>
    <row r="15" spans="2:9" ht="90" x14ac:dyDescent="0.25">
      <c r="B15" s="6" t="s">
        <v>160</v>
      </c>
      <c r="C15" s="2" t="e" cm="1" vm="3">
        <f t="array" ref="C15">_xlfn._xlws.PY(1,1,data[#All])</f>
        <v>#VALUE!</v>
      </c>
    </row>
    <row r="17" spans="2:3" ht="180" x14ac:dyDescent="0.25">
      <c r="B17" s="6" t="s">
        <v>161</v>
      </c>
      <c r="C17" s="2" cm="1" vm="2">
        <f t="array" ref="C17">_xlfn._xlws.PY(2,1)</f>
        <v>0</v>
      </c>
    </row>
    <row r="19" spans="2:3" ht="240" x14ac:dyDescent="0.25">
      <c r="B19" s="6" t="s">
        <v>162</v>
      </c>
      <c r="C19" s="2" cm="1" vm="4">
        <f t="array" ref="C19">_xlfn._xlws.PY(3,1)</f>
        <v>16.4177</v>
      </c>
    </row>
    <row r="21" spans="2:3" ht="75" x14ac:dyDescent="0.25">
      <c r="B21" s="6" t="s">
        <v>163</v>
      </c>
      <c r="C21" s="2" cm="1" vm="2">
        <f t="array" ref="C21">_xlfn._xlws.PY(4,1)</f>
        <v>0</v>
      </c>
    </row>
    <row r="23" spans="2:3" ht="240" x14ac:dyDescent="0.25">
      <c r="B23" s="6" t="s">
        <v>164</v>
      </c>
      <c r="C23" s="2" cm="1" vm="2">
        <f t="array" ref="C23">_xlfn._xlws.PY(5,1)</f>
        <v>0</v>
      </c>
    </row>
    <row r="25" spans="2:3" ht="240" x14ac:dyDescent="0.25">
      <c r="B25" s="6" t="s">
        <v>165</v>
      </c>
      <c r="C25" s="2" cm="1" vm="2">
        <f t="array" ref="C25">_xlfn._xlws.PY(6,1)</f>
        <v>0</v>
      </c>
    </row>
    <row r="27" spans="2:3" ht="255" x14ac:dyDescent="0.25">
      <c r="B27" s="6" t="s">
        <v>166</v>
      </c>
      <c r="C27" s="2" cm="1" vm="2">
        <f t="array" ref="C27">_xlfn._xlws.PY(7,1)</f>
        <v>0</v>
      </c>
    </row>
    <row r="29" spans="2:3" ht="255" x14ac:dyDescent="0.25">
      <c r="B29" s="6" t="s">
        <v>167</v>
      </c>
      <c r="C29" s="2" cm="1" vm="2">
        <f t="array" ref="C29">_xlfn._xlws.PY(8,1)</f>
        <v>0</v>
      </c>
    </row>
    <row r="31" spans="2:3" ht="120" x14ac:dyDescent="0.25">
      <c r="B31" s="6" t="s">
        <v>168</v>
      </c>
      <c r="C31" s="2" cm="1" vm="2">
        <f t="array" ref="C31">_xlfn._xlws.PY(9,1)</f>
        <v>0</v>
      </c>
    </row>
    <row r="33" spans="2:3" ht="135" x14ac:dyDescent="0.25">
      <c r="B33" s="6" t="s">
        <v>169</v>
      </c>
      <c r="C33" s="2" cm="1" vm="2">
        <f t="array" ref="C33">_xlfn._xlws.PY(10,1)</f>
        <v>0</v>
      </c>
    </row>
    <row r="35" spans="2:3" ht="409.5" x14ac:dyDescent="0.25">
      <c r="B35" s="6" t="s">
        <v>170</v>
      </c>
      <c r="C35" s="2" t="e" cm="1" vm="5">
        <f t="array" ref="C35">_xlfn._xlws.PY(11,0)</f>
        <v>#VALUE!</v>
      </c>
    </row>
  </sheetData>
  <mergeCells count="2">
    <mergeCell ref="B2:I2"/>
    <mergeCell ref="B10:C10"/>
  </mergeCells>
  <hyperlinks>
    <hyperlink ref="B7" r:id="rId1" display="https://medium.com/data-science/how-to-create-a-polar-histogram-with-python-and-matplotlib-9e266c22c0fa" xr:uid="{88172FCA-4D8B-402E-BE6F-0C7C4AA71AF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B2B2-6DC6-48D4-B32B-770DFAB5F149}">
  <dimension ref="A3:C149"/>
  <sheetViews>
    <sheetView workbookViewId="0">
      <selection activeCell="C23" sqref="C23"/>
    </sheetView>
  </sheetViews>
  <sheetFormatPr defaultRowHeight="15" x14ac:dyDescent="0.25"/>
  <cols>
    <col min="1" max="1" width="13" customWidth="1"/>
    <col min="2" max="2" width="11.28515625" customWidth="1"/>
    <col min="3" max="3" width="19.42578125" customWidth="1"/>
  </cols>
  <sheetData>
    <row r="3" spans="1:3" x14ac:dyDescent="0.25">
      <c r="A3" s="2" t="s">
        <v>1</v>
      </c>
      <c r="B3" s="2" t="s">
        <v>2</v>
      </c>
      <c r="C3" s="2" t="s">
        <v>3</v>
      </c>
    </row>
    <row r="4" spans="1:3" x14ac:dyDescent="0.25">
      <c r="A4" s="2" t="s">
        <v>5</v>
      </c>
      <c r="B4" s="2">
        <v>7.8209999999999997</v>
      </c>
      <c r="C4" s="2" t="s">
        <v>6</v>
      </c>
    </row>
    <row r="5" spans="1:3" x14ac:dyDescent="0.25">
      <c r="A5" s="2" t="s">
        <v>8</v>
      </c>
      <c r="B5" s="2">
        <v>7.6360000000000001</v>
      </c>
      <c r="C5" s="2" t="s">
        <v>6</v>
      </c>
    </row>
    <row r="6" spans="1:3" x14ac:dyDescent="0.25">
      <c r="A6" s="2" t="s">
        <v>9</v>
      </c>
      <c r="B6" s="2">
        <v>7.5570000000000004</v>
      </c>
      <c r="C6" s="2" t="s">
        <v>6</v>
      </c>
    </row>
    <row r="7" spans="1:3" x14ac:dyDescent="0.25">
      <c r="A7" s="2" t="s">
        <v>10</v>
      </c>
      <c r="B7" s="2">
        <v>7.5119999999999996</v>
      </c>
      <c r="C7" s="2" t="s">
        <v>6</v>
      </c>
    </row>
    <row r="8" spans="1:3" x14ac:dyDescent="0.25">
      <c r="A8" s="2" t="s">
        <v>11</v>
      </c>
      <c r="B8" s="2">
        <v>7.415</v>
      </c>
      <c r="C8" s="2" t="s">
        <v>6</v>
      </c>
    </row>
    <row r="9" spans="1:3" x14ac:dyDescent="0.25">
      <c r="A9" s="2" t="s">
        <v>12</v>
      </c>
      <c r="B9" s="2">
        <v>7.4039999999999999</v>
      </c>
      <c r="C9" s="2" t="s">
        <v>6</v>
      </c>
    </row>
    <row r="10" spans="1:3" x14ac:dyDescent="0.25">
      <c r="A10" s="2" t="s">
        <v>13</v>
      </c>
      <c r="B10" s="2">
        <v>7.3840000000000003</v>
      </c>
      <c r="C10" s="2" t="s">
        <v>6</v>
      </c>
    </row>
    <row r="11" spans="1:3" x14ac:dyDescent="0.25">
      <c r="A11" s="2" t="s">
        <v>14</v>
      </c>
      <c r="B11" s="2">
        <v>7.3650000000000002</v>
      </c>
      <c r="C11" s="2" t="s">
        <v>6</v>
      </c>
    </row>
    <row r="12" spans="1:3" x14ac:dyDescent="0.25">
      <c r="A12" s="2" t="s">
        <v>15</v>
      </c>
      <c r="B12" s="2">
        <v>7.3639999999999999</v>
      </c>
      <c r="C12" s="2" t="s">
        <v>6</v>
      </c>
    </row>
    <row r="13" spans="1:3" x14ac:dyDescent="0.25">
      <c r="A13" s="2" t="s">
        <v>16</v>
      </c>
      <c r="B13" s="2">
        <v>7.2</v>
      </c>
      <c r="C13" s="2" t="s">
        <v>6</v>
      </c>
    </row>
    <row r="14" spans="1:3" x14ac:dyDescent="0.25">
      <c r="A14" s="2" t="s">
        <v>17</v>
      </c>
      <c r="B14" s="2">
        <v>7.1630000000000003</v>
      </c>
      <c r="C14" s="2" t="s">
        <v>6</v>
      </c>
    </row>
    <row r="15" spans="1:3" x14ac:dyDescent="0.25">
      <c r="A15" s="2" t="s">
        <v>18</v>
      </c>
      <c r="B15" s="2">
        <v>7.1619999999999999</v>
      </c>
      <c r="C15" s="2" t="s">
        <v>6</v>
      </c>
    </row>
    <row r="16" spans="1:3" x14ac:dyDescent="0.25">
      <c r="A16" s="2" t="s">
        <v>19</v>
      </c>
      <c r="B16" s="2">
        <v>7.0410000000000004</v>
      </c>
      <c r="C16" s="2" t="s">
        <v>6</v>
      </c>
    </row>
    <row r="17" spans="1:3" x14ac:dyDescent="0.25">
      <c r="A17" s="2" t="s">
        <v>20</v>
      </c>
      <c r="B17" s="2">
        <v>7.0339999999999998</v>
      </c>
      <c r="C17" s="2" t="s">
        <v>6</v>
      </c>
    </row>
    <row r="18" spans="1:3" x14ac:dyDescent="0.25">
      <c r="A18" s="2" t="s">
        <v>21</v>
      </c>
      <c r="B18" s="2">
        <v>7.0250000000000004</v>
      </c>
      <c r="C18" s="2" t="s">
        <v>6</v>
      </c>
    </row>
    <row r="19" spans="1:3" x14ac:dyDescent="0.25">
      <c r="A19" s="2" t="s">
        <v>22</v>
      </c>
      <c r="B19" s="2">
        <v>6.9770000000000003</v>
      </c>
      <c r="C19" s="2" t="s">
        <v>6</v>
      </c>
    </row>
    <row r="20" spans="1:3" x14ac:dyDescent="0.25">
      <c r="A20" s="2" t="s">
        <v>23</v>
      </c>
      <c r="B20" s="2">
        <v>6.9429999999999996</v>
      </c>
      <c r="C20" s="2" t="s">
        <v>6</v>
      </c>
    </row>
    <row r="21" spans="1:3" x14ac:dyDescent="0.25">
      <c r="A21" s="2" t="s">
        <v>24</v>
      </c>
      <c r="B21" s="2">
        <v>6.92</v>
      </c>
      <c r="C21" s="2" t="s">
        <v>6</v>
      </c>
    </row>
    <row r="22" spans="1:3" x14ac:dyDescent="0.25">
      <c r="A22" s="2" t="s">
        <v>25</v>
      </c>
      <c r="B22" s="2">
        <v>6.8049999999999997</v>
      </c>
      <c r="C22" s="2" t="s">
        <v>6</v>
      </c>
    </row>
    <row r="23" spans="1:3" x14ac:dyDescent="0.25">
      <c r="A23" s="2" t="s">
        <v>26</v>
      </c>
      <c r="B23" s="2">
        <v>6.6870000000000003</v>
      </c>
      <c r="C23" s="2" t="s">
        <v>6</v>
      </c>
    </row>
    <row r="24" spans="1:3" x14ac:dyDescent="0.25">
      <c r="A24" s="2" t="s">
        <v>27</v>
      </c>
      <c r="B24" s="2">
        <v>6.6470000000000002</v>
      </c>
      <c r="C24" s="2" t="s">
        <v>6</v>
      </c>
    </row>
    <row r="25" spans="1:3" x14ac:dyDescent="0.25">
      <c r="A25" s="2" t="s">
        <v>28</v>
      </c>
      <c r="B25" s="2">
        <v>6.63</v>
      </c>
      <c r="C25" s="2" t="s">
        <v>6</v>
      </c>
    </row>
    <row r="26" spans="1:3" x14ac:dyDescent="0.25">
      <c r="A26" s="2" t="s">
        <v>29</v>
      </c>
      <c r="B26" s="2">
        <v>6.5819999999999999</v>
      </c>
      <c r="C26" s="2" t="s">
        <v>30</v>
      </c>
    </row>
    <row r="27" spans="1:3" x14ac:dyDescent="0.25">
      <c r="A27" s="2" t="s">
        <v>31</v>
      </c>
      <c r="B27" s="2">
        <v>6.5759999999999996</v>
      </c>
      <c r="C27" s="2" t="s">
        <v>6</v>
      </c>
    </row>
    <row r="28" spans="1:3" x14ac:dyDescent="0.25">
      <c r="A28" s="2" t="s">
        <v>32</v>
      </c>
      <c r="B28" s="2">
        <v>6.5229999999999997</v>
      </c>
      <c r="C28" s="2" t="s">
        <v>6</v>
      </c>
    </row>
    <row r="29" spans="1:3" x14ac:dyDescent="0.25">
      <c r="A29" s="2" t="s">
        <v>33</v>
      </c>
      <c r="B29" s="2">
        <v>6.5119999999999996</v>
      </c>
      <c r="C29" s="2"/>
    </row>
    <row r="30" spans="1:3" x14ac:dyDescent="0.25">
      <c r="A30" s="2" t="s">
        <v>34</v>
      </c>
      <c r="B30" s="2">
        <v>6.48</v>
      </c>
      <c r="C30" s="2" t="s">
        <v>6</v>
      </c>
    </row>
    <row r="31" spans="1:3" x14ac:dyDescent="0.25">
      <c r="A31" s="2" t="s">
        <v>35</v>
      </c>
      <c r="B31" s="2">
        <v>6.4770000000000003</v>
      </c>
      <c r="C31" s="2" t="s">
        <v>6</v>
      </c>
    </row>
    <row r="32" spans="1:3" x14ac:dyDescent="0.25">
      <c r="A32" s="2" t="s">
        <v>36</v>
      </c>
      <c r="B32" s="2">
        <v>6.476</v>
      </c>
      <c r="C32" s="2" t="s">
        <v>6</v>
      </c>
    </row>
    <row r="33" spans="1:3" x14ac:dyDescent="0.25">
      <c r="A33" s="2" t="s">
        <v>37</v>
      </c>
      <c r="B33" s="2">
        <v>6.4740000000000002</v>
      </c>
      <c r="C33" s="2" t="s">
        <v>6</v>
      </c>
    </row>
    <row r="34" spans="1:3" x14ac:dyDescent="0.25">
      <c r="A34" s="2" t="s">
        <v>38</v>
      </c>
      <c r="B34" s="2">
        <v>6.4669999999999996</v>
      </c>
      <c r="C34" s="2" t="s">
        <v>6</v>
      </c>
    </row>
    <row r="35" spans="1:3" x14ac:dyDescent="0.25">
      <c r="A35" s="2" t="s">
        <v>39</v>
      </c>
      <c r="B35" s="2">
        <v>6.4550000000000001</v>
      </c>
      <c r="C35" s="2" t="s">
        <v>30</v>
      </c>
    </row>
    <row r="36" spans="1:3" x14ac:dyDescent="0.25">
      <c r="A36" s="2" t="s">
        <v>40</v>
      </c>
      <c r="B36" s="2">
        <v>6.4470000000000001</v>
      </c>
      <c r="C36" s="2" t="s">
        <v>6</v>
      </c>
    </row>
    <row r="37" spans="1:3" x14ac:dyDescent="0.25">
      <c r="A37" s="2" t="s">
        <v>41</v>
      </c>
      <c r="B37" s="2">
        <v>6.4459999999999997</v>
      </c>
      <c r="C37" s="2" t="s">
        <v>6</v>
      </c>
    </row>
    <row r="38" spans="1:3" x14ac:dyDescent="0.25">
      <c r="A38" s="2" t="s">
        <v>42</v>
      </c>
      <c r="B38" s="2">
        <v>6.391</v>
      </c>
      <c r="C38" s="2" t="s">
        <v>6</v>
      </c>
    </row>
    <row r="39" spans="1:3" x14ac:dyDescent="0.25">
      <c r="A39" s="2" t="s">
        <v>43</v>
      </c>
      <c r="B39" s="2">
        <v>6.3410000000000002</v>
      </c>
      <c r="C39" s="2" t="s">
        <v>6</v>
      </c>
    </row>
    <row r="40" spans="1:3" x14ac:dyDescent="0.25">
      <c r="A40" s="2" t="s">
        <v>44</v>
      </c>
      <c r="B40" s="2">
        <v>6.3090000000000002</v>
      </c>
      <c r="C40" s="2" t="s">
        <v>6</v>
      </c>
    </row>
    <row r="41" spans="1:3" x14ac:dyDescent="0.25">
      <c r="A41" s="2" t="s">
        <v>45</v>
      </c>
      <c r="B41" s="2">
        <v>6.2930000000000001</v>
      </c>
      <c r="C41" s="2" t="s">
        <v>30</v>
      </c>
    </row>
    <row r="42" spans="1:3" x14ac:dyDescent="0.25">
      <c r="A42" s="2" t="s">
        <v>46</v>
      </c>
      <c r="B42" s="2">
        <v>6.2619999999999996</v>
      </c>
      <c r="C42" s="2" t="s">
        <v>30</v>
      </c>
    </row>
    <row r="43" spans="1:3" x14ac:dyDescent="0.25">
      <c r="A43" s="2" t="s">
        <v>47</v>
      </c>
      <c r="B43" s="2">
        <v>6.234</v>
      </c>
      <c r="C43" s="2" t="s">
        <v>30</v>
      </c>
    </row>
    <row r="44" spans="1:3" x14ac:dyDescent="0.25">
      <c r="A44" s="2" t="s">
        <v>48</v>
      </c>
      <c r="B44" s="2">
        <v>6.2210000000000001</v>
      </c>
      <c r="C44" s="2" t="s">
        <v>6</v>
      </c>
    </row>
    <row r="45" spans="1:3" x14ac:dyDescent="0.25">
      <c r="A45" s="2" t="s">
        <v>49</v>
      </c>
      <c r="B45" s="2">
        <v>6.18</v>
      </c>
      <c r="C45" s="2" t="s">
        <v>6</v>
      </c>
    </row>
    <row r="46" spans="1:3" x14ac:dyDescent="0.25">
      <c r="A46" s="2" t="s">
        <v>50</v>
      </c>
      <c r="B46" s="2">
        <v>6.1779999999999999</v>
      </c>
      <c r="C46" s="2" t="s">
        <v>30</v>
      </c>
    </row>
    <row r="47" spans="1:3" x14ac:dyDescent="0.25">
      <c r="A47" s="2" t="s">
        <v>51</v>
      </c>
      <c r="B47" s="2">
        <v>6.1719999999999997</v>
      </c>
      <c r="C47" s="2" t="s">
        <v>6</v>
      </c>
    </row>
    <row r="48" spans="1:3" x14ac:dyDescent="0.25">
      <c r="A48" s="2" t="s">
        <v>52</v>
      </c>
      <c r="B48" s="2">
        <v>6.165</v>
      </c>
      <c r="C48" s="2" t="s">
        <v>53</v>
      </c>
    </row>
    <row r="49" spans="1:3" x14ac:dyDescent="0.25">
      <c r="A49" s="2" t="s">
        <v>54</v>
      </c>
      <c r="B49" s="2">
        <v>6.1280000000000001</v>
      </c>
      <c r="C49" s="2" t="s">
        <v>30</v>
      </c>
    </row>
    <row r="50" spans="1:3" x14ac:dyDescent="0.25">
      <c r="A50" s="2" t="s">
        <v>55</v>
      </c>
      <c r="B50" s="2">
        <v>6.125</v>
      </c>
      <c r="C50" s="2" t="s">
        <v>6</v>
      </c>
    </row>
    <row r="51" spans="1:3" x14ac:dyDescent="0.25">
      <c r="A51" s="2" t="s">
        <v>56</v>
      </c>
      <c r="B51" s="2">
        <v>6.1230000000000002</v>
      </c>
      <c r="C51" s="2" t="s">
        <v>6</v>
      </c>
    </row>
    <row r="52" spans="1:3" x14ac:dyDescent="0.25">
      <c r="A52" s="2" t="s">
        <v>57</v>
      </c>
      <c r="B52" s="2">
        <v>6.12</v>
      </c>
      <c r="C52" s="2" t="s">
        <v>53</v>
      </c>
    </row>
    <row r="53" spans="1:3" x14ac:dyDescent="0.25">
      <c r="A53" s="2" t="s">
        <v>58</v>
      </c>
      <c r="B53" s="2">
        <v>6.1059999999999999</v>
      </c>
      <c r="C53" s="2" t="s">
        <v>6</v>
      </c>
    </row>
    <row r="54" spans="1:3" x14ac:dyDescent="0.25">
      <c r="A54" s="2" t="s">
        <v>59</v>
      </c>
      <c r="B54" s="2">
        <v>6.0860000000000003</v>
      </c>
      <c r="C54" s="2" t="s">
        <v>6</v>
      </c>
    </row>
    <row r="55" spans="1:3" x14ac:dyDescent="0.25">
      <c r="A55" s="2" t="s">
        <v>60</v>
      </c>
      <c r="B55" s="2">
        <v>6.0709999999999997</v>
      </c>
      <c r="C55" s="2" t="s">
        <v>30</v>
      </c>
    </row>
    <row r="56" spans="1:3" x14ac:dyDescent="0.25">
      <c r="A56" s="2" t="s">
        <v>61</v>
      </c>
      <c r="B56" s="2">
        <v>6.0629999999999997</v>
      </c>
      <c r="C56" s="2" t="s">
        <v>53</v>
      </c>
    </row>
    <row r="57" spans="1:3" x14ac:dyDescent="0.25">
      <c r="A57" s="2" t="s">
        <v>62</v>
      </c>
      <c r="B57" s="2">
        <v>6.0389999999999997</v>
      </c>
      <c r="C57" s="2" t="s">
        <v>6</v>
      </c>
    </row>
    <row r="58" spans="1:3" x14ac:dyDescent="0.25">
      <c r="A58" s="2" t="s">
        <v>63</v>
      </c>
      <c r="B58" s="2">
        <v>6.0220000000000002</v>
      </c>
      <c r="C58" s="2" t="s">
        <v>53</v>
      </c>
    </row>
    <row r="59" spans="1:3" x14ac:dyDescent="0.25">
      <c r="A59" s="2" t="s">
        <v>64</v>
      </c>
      <c r="B59" s="2">
        <v>6.016</v>
      </c>
      <c r="C59" s="2" t="s">
        <v>6</v>
      </c>
    </row>
    <row r="60" spans="1:3" x14ac:dyDescent="0.25">
      <c r="A60" s="2" t="s">
        <v>65</v>
      </c>
      <c r="B60" s="2">
        <v>5.9669999999999996</v>
      </c>
      <c r="C60" s="2" t="s">
        <v>30</v>
      </c>
    </row>
    <row r="61" spans="1:3" x14ac:dyDescent="0.25">
      <c r="A61" s="2" t="s">
        <v>66</v>
      </c>
      <c r="B61" s="2">
        <v>5.9480000000000004</v>
      </c>
      <c r="C61" s="2" t="s">
        <v>6</v>
      </c>
    </row>
    <row r="62" spans="1:3" x14ac:dyDescent="0.25">
      <c r="A62" s="2" t="s">
        <v>67</v>
      </c>
      <c r="B62" s="2">
        <v>5.9349999999999996</v>
      </c>
      <c r="C62" s="2" t="s">
        <v>6</v>
      </c>
    </row>
    <row r="63" spans="1:3" x14ac:dyDescent="0.25">
      <c r="A63" s="2" t="s">
        <v>68</v>
      </c>
      <c r="B63" s="2">
        <v>5.9039999999999999</v>
      </c>
      <c r="C63" s="2" t="s">
        <v>53</v>
      </c>
    </row>
    <row r="64" spans="1:3" x14ac:dyDescent="0.25">
      <c r="A64" s="2" t="s">
        <v>69</v>
      </c>
      <c r="B64" s="2">
        <v>5.891</v>
      </c>
      <c r="C64" s="2" t="s">
        <v>30</v>
      </c>
    </row>
    <row r="65" spans="1:3" x14ac:dyDescent="0.25">
      <c r="A65" s="2" t="s">
        <v>70</v>
      </c>
      <c r="B65" s="2">
        <v>5.8570000000000002</v>
      </c>
      <c r="C65" s="2" t="s">
        <v>30</v>
      </c>
    </row>
    <row r="66" spans="1:3" x14ac:dyDescent="0.25">
      <c r="A66" s="2" t="s">
        <v>71</v>
      </c>
      <c r="B66" s="2">
        <v>5.85</v>
      </c>
      <c r="C66" s="2" t="s">
        <v>30</v>
      </c>
    </row>
    <row r="67" spans="1:3" x14ac:dyDescent="0.25">
      <c r="A67" s="2" t="s">
        <v>72</v>
      </c>
      <c r="B67" s="2">
        <v>5.8280000000000003</v>
      </c>
      <c r="C67" s="2" t="s">
        <v>53</v>
      </c>
    </row>
    <row r="68" spans="1:3" x14ac:dyDescent="0.25">
      <c r="A68" s="2" t="s">
        <v>73</v>
      </c>
      <c r="B68" s="2">
        <v>5.8209999999999997</v>
      </c>
      <c r="C68" s="2" t="s">
        <v>30</v>
      </c>
    </row>
    <row r="69" spans="1:3" x14ac:dyDescent="0.25">
      <c r="A69" s="2" t="s">
        <v>74</v>
      </c>
      <c r="B69" s="2">
        <v>5.7809999999999997</v>
      </c>
      <c r="C69" s="2" t="s">
        <v>30</v>
      </c>
    </row>
    <row r="70" spans="1:3" x14ac:dyDescent="0.25">
      <c r="A70" s="2" t="s">
        <v>75</v>
      </c>
      <c r="B70" s="2">
        <v>5.7679999999999998</v>
      </c>
      <c r="C70" s="2" t="s">
        <v>30</v>
      </c>
    </row>
    <row r="71" spans="1:3" x14ac:dyDescent="0.25">
      <c r="A71" s="2" t="s">
        <v>76</v>
      </c>
      <c r="B71" s="2">
        <v>5.7610000000000001</v>
      </c>
      <c r="C71" s="2" t="s">
        <v>53</v>
      </c>
    </row>
    <row r="72" spans="1:3" x14ac:dyDescent="0.25">
      <c r="A72" s="2" t="s">
        <v>77</v>
      </c>
      <c r="B72" s="2">
        <v>5.7370000000000001</v>
      </c>
      <c r="C72" s="2" t="s">
        <v>30</v>
      </c>
    </row>
    <row r="73" spans="1:3" x14ac:dyDescent="0.25">
      <c r="A73" s="2" t="s">
        <v>78</v>
      </c>
      <c r="B73" s="2">
        <v>5.7110000000000003</v>
      </c>
      <c r="C73" s="2" t="s">
        <v>30</v>
      </c>
    </row>
    <row r="74" spans="1:3" x14ac:dyDescent="0.25">
      <c r="A74" s="2" t="s">
        <v>79</v>
      </c>
      <c r="B74" s="2">
        <v>5.6</v>
      </c>
      <c r="C74" s="2" t="s">
        <v>53</v>
      </c>
    </row>
    <row r="75" spans="1:3" x14ac:dyDescent="0.25">
      <c r="A75" s="2" t="s">
        <v>80</v>
      </c>
      <c r="B75" s="2">
        <v>5.585</v>
      </c>
      <c r="C75" s="2" t="s">
        <v>30</v>
      </c>
    </row>
    <row r="76" spans="1:3" x14ac:dyDescent="0.25">
      <c r="A76" s="2" t="s">
        <v>81</v>
      </c>
      <c r="B76" s="2">
        <v>5.5780000000000003</v>
      </c>
      <c r="C76" s="2" t="s">
        <v>30</v>
      </c>
    </row>
    <row r="77" spans="1:3" x14ac:dyDescent="0.25">
      <c r="A77" s="2" t="s">
        <v>82</v>
      </c>
      <c r="B77" s="2">
        <v>5.5590000000000002</v>
      </c>
      <c r="C77" s="2" t="s">
        <v>30</v>
      </c>
    </row>
    <row r="78" spans="1:3" x14ac:dyDescent="0.25">
      <c r="A78" s="2" t="s">
        <v>83</v>
      </c>
      <c r="B78" s="2">
        <v>5.5469999999999997</v>
      </c>
      <c r="C78" s="2" t="s">
        <v>30</v>
      </c>
    </row>
    <row r="79" spans="1:3" x14ac:dyDescent="0.25">
      <c r="A79" s="2" t="s">
        <v>84</v>
      </c>
      <c r="B79" s="2">
        <v>5.5330000000000004</v>
      </c>
      <c r="C79" s="2" t="s">
        <v>30</v>
      </c>
    </row>
    <row r="80" spans="1:3" x14ac:dyDescent="0.25">
      <c r="A80" s="2" t="s">
        <v>85</v>
      </c>
      <c r="B80" s="2">
        <v>5.4850000000000003</v>
      </c>
      <c r="C80" s="2" t="s">
        <v>53</v>
      </c>
    </row>
    <row r="81" spans="1:3" x14ac:dyDescent="0.25">
      <c r="A81" s="2" t="s">
        <v>86</v>
      </c>
      <c r="B81" s="2">
        <v>5.4740000000000002</v>
      </c>
      <c r="C81" s="2" t="s">
        <v>30</v>
      </c>
    </row>
    <row r="82" spans="1:3" x14ac:dyDescent="0.25">
      <c r="A82" s="2" t="s">
        <v>87</v>
      </c>
      <c r="B82" s="2">
        <v>5.4669999999999996</v>
      </c>
      <c r="C82" s="2"/>
    </row>
    <row r="83" spans="1:3" x14ac:dyDescent="0.25">
      <c r="A83" s="2" t="s">
        <v>88</v>
      </c>
      <c r="B83" s="2">
        <v>5.4589999999999996</v>
      </c>
      <c r="C83" s="2" t="s">
        <v>30</v>
      </c>
    </row>
    <row r="84" spans="1:3" x14ac:dyDescent="0.25">
      <c r="A84" s="2" t="s">
        <v>89</v>
      </c>
      <c r="B84" s="2">
        <v>5.4249999999999998</v>
      </c>
      <c r="C84" s="2" t="s">
        <v>6</v>
      </c>
    </row>
    <row r="85" spans="1:3" x14ac:dyDescent="0.25">
      <c r="A85" s="2" t="s">
        <v>90</v>
      </c>
      <c r="B85" s="2">
        <v>5.399</v>
      </c>
      <c r="C85" s="2" t="s">
        <v>30</v>
      </c>
    </row>
    <row r="86" spans="1:3" x14ac:dyDescent="0.25">
      <c r="A86" s="2" t="s">
        <v>91</v>
      </c>
      <c r="B86" s="2">
        <v>5.3769999999999998</v>
      </c>
      <c r="C86" s="2" t="s">
        <v>53</v>
      </c>
    </row>
    <row r="87" spans="1:3" x14ac:dyDescent="0.25">
      <c r="A87" s="2" t="s">
        <v>92</v>
      </c>
      <c r="B87" s="2">
        <v>5.3769999999999998</v>
      </c>
      <c r="C87" s="2" t="s">
        <v>53</v>
      </c>
    </row>
    <row r="88" spans="1:3" x14ac:dyDescent="0.25">
      <c r="A88" s="2" t="s">
        <v>93</v>
      </c>
      <c r="B88" s="2">
        <v>5.3710000000000004</v>
      </c>
      <c r="C88" s="2" t="s">
        <v>30</v>
      </c>
    </row>
    <row r="89" spans="1:3" x14ac:dyDescent="0.25">
      <c r="A89" s="2" t="s">
        <v>94</v>
      </c>
      <c r="B89" s="2">
        <v>5.33</v>
      </c>
      <c r="C89" s="2" t="s">
        <v>30</v>
      </c>
    </row>
    <row r="90" spans="1:3" x14ac:dyDescent="0.25">
      <c r="A90" s="2" t="s">
        <v>95</v>
      </c>
      <c r="B90" s="2">
        <v>5.24</v>
      </c>
      <c r="C90" s="2" t="s">
        <v>53</v>
      </c>
    </row>
    <row r="91" spans="1:3" x14ac:dyDescent="0.25">
      <c r="A91" s="2" t="s">
        <v>96</v>
      </c>
      <c r="B91" s="2">
        <v>5.2350000000000003</v>
      </c>
      <c r="C91" s="2"/>
    </row>
    <row r="92" spans="1:3" x14ac:dyDescent="0.25">
      <c r="A92" s="2" t="s">
        <v>97</v>
      </c>
      <c r="B92" s="2">
        <v>5.1989999999999998</v>
      </c>
      <c r="C92" s="2" t="s">
        <v>30</v>
      </c>
    </row>
    <row r="93" spans="1:3" x14ac:dyDescent="0.25">
      <c r="A93" s="2" t="s">
        <v>98</v>
      </c>
      <c r="B93" s="2">
        <v>5.1989999999999998</v>
      </c>
      <c r="C93" s="2" t="s">
        <v>30</v>
      </c>
    </row>
    <row r="94" spans="1:3" x14ac:dyDescent="0.25">
      <c r="A94" s="2" t="s">
        <v>99</v>
      </c>
      <c r="B94" s="2">
        <v>5.194</v>
      </c>
      <c r="C94" s="2" t="s">
        <v>30</v>
      </c>
    </row>
    <row r="95" spans="1:3" x14ac:dyDescent="0.25">
      <c r="A95" s="2" t="s">
        <v>100</v>
      </c>
      <c r="B95" s="2">
        <v>5.173</v>
      </c>
      <c r="C95" s="2" t="s">
        <v>30</v>
      </c>
    </row>
    <row r="96" spans="1:3" x14ac:dyDescent="0.25">
      <c r="A96" s="2" t="s">
        <v>101</v>
      </c>
      <c r="B96" s="2">
        <v>5.1639999999999997</v>
      </c>
      <c r="C96" s="2" t="s">
        <v>102</v>
      </c>
    </row>
    <row r="97" spans="1:3" x14ac:dyDescent="0.25">
      <c r="A97" s="2" t="s">
        <v>103</v>
      </c>
      <c r="B97" s="2">
        <v>5.1550000000000002</v>
      </c>
      <c r="C97" s="2" t="s">
        <v>53</v>
      </c>
    </row>
    <row r="98" spans="1:3" x14ac:dyDescent="0.25">
      <c r="A98" s="2" t="s">
        <v>104</v>
      </c>
      <c r="B98" s="2">
        <v>5.14</v>
      </c>
      <c r="C98" s="2" t="s">
        <v>53</v>
      </c>
    </row>
    <row r="99" spans="1:3" x14ac:dyDescent="0.25">
      <c r="A99" s="2" t="s">
        <v>105</v>
      </c>
      <c r="B99" s="2">
        <v>5.1219999999999999</v>
      </c>
      <c r="C99" s="2" t="s">
        <v>53</v>
      </c>
    </row>
    <row r="100" spans="1:3" x14ac:dyDescent="0.25">
      <c r="A100" s="2" t="s">
        <v>106</v>
      </c>
      <c r="B100" s="2">
        <v>5.1219999999999999</v>
      </c>
      <c r="C100" s="2" t="s">
        <v>102</v>
      </c>
    </row>
    <row r="101" spans="1:3" x14ac:dyDescent="0.25">
      <c r="A101" s="2" t="s">
        <v>107</v>
      </c>
      <c r="B101" s="2">
        <v>5.0839999999999996</v>
      </c>
      <c r="C101" s="2" t="s">
        <v>53</v>
      </c>
    </row>
    <row r="102" spans="1:3" x14ac:dyDescent="0.25">
      <c r="A102" s="2" t="s">
        <v>108</v>
      </c>
      <c r="B102" s="2">
        <v>5.0750000000000002</v>
      </c>
      <c r="C102" s="2"/>
    </row>
    <row r="103" spans="1:3" x14ac:dyDescent="0.25">
      <c r="A103" s="2" t="s">
        <v>109</v>
      </c>
      <c r="B103" s="2">
        <v>5.0599999999999996</v>
      </c>
      <c r="C103" s="2" t="s">
        <v>53</v>
      </c>
    </row>
    <row r="104" spans="1:3" x14ac:dyDescent="0.25">
      <c r="A104" s="2" t="s">
        <v>110</v>
      </c>
      <c r="B104" s="2">
        <v>5.048</v>
      </c>
      <c r="C104" s="2" t="s">
        <v>102</v>
      </c>
    </row>
    <row r="105" spans="1:3" x14ac:dyDescent="0.25">
      <c r="A105" s="2" t="s">
        <v>111</v>
      </c>
      <c r="B105" s="2">
        <v>5.048</v>
      </c>
      <c r="C105" s="2" t="s">
        <v>53</v>
      </c>
    </row>
    <row r="106" spans="1:3" x14ac:dyDescent="0.25">
      <c r="A106" s="2" t="s">
        <v>112</v>
      </c>
      <c r="B106" s="2">
        <v>5.0460000000000003</v>
      </c>
      <c r="C106" s="2" t="s">
        <v>53</v>
      </c>
    </row>
    <row r="107" spans="1:3" x14ac:dyDescent="0.25">
      <c r="A107" s="2" t="s">
        <v>113</v>
      </c>
      <c r="B107" s="2">
        <v>5.0030000000000001</v>
      </c>
      <c r="C107" s="2" t="s">
        <v>102</v>
      </c>
    </row>
    <row r="108" spans="1:3" x14ac:dyDescent="0.25">
      <c r="A108" s="2" t="s">
        <v>114</v>
      </c>
      <c r="B108" s="2">
        <v>4.9729999999999999</v>
      </c>
      <c r="C108" s="2" t="s">
        <v>30</v>
      </c>
    </row>
    <row r="109" spans="1:3" x14ac:dyDescent="0.25">
      <c r="A109" s="2" t="s">
        <v>115</v>
      </c>
      <c r="B109" s="2">
        <v>4.9580000000000002</v>
      </c>
      <c r="C109" s="2" t="s">
        <v>30</v>
      </c>
    </row>
    <row r="110" spans="1:3" x14ac:dyDescent="0.25">
      <c r="A110" s="2" t="s">
        <v>116</v>
      </c>
      <c r="B110" s="2">
        <v>4.9409999999999998</v>
      </c>
      <c r="C110" s="2" t="s">
        <v>30</v>
      </c>
    </row>
    <row r="111" spans="1:3" x14ac:dyDescent="0.25">
      <c r="A111" s="2" t="s">
        <v>117</v>
      </c>
      <c r="B111" s="2">
        <v>4.9249999999999998</v>
      </c>
      <c r="C111" s="2"/>
    </row>
    <row r="112" spans="1:3" x14ac:dyDescent="0.25">
      <c r="A112" s="2" t="s">
        <v>118</v>
      </c>
      <c r="B112" s="2">
        <v>4.891</v>
      </c>
      <c r="C112" s="2" t="s">
        <v>102</v>
      </c>
    </row>
    <row r="113" spans="1:3" x14ac:dyDescent="0.25">
      <c r="A113" s="2" t="s">
        <v>119</v>
      </c>
      <c r="B113" s="2">
        <v>4.8879999999999999</v>
      </c>
      <c r="C113" s="2" t="s">
        <v>53</v>
      </c>
    </row>
    <row r="114" spans="1:3" x14ac:dyDescent="0.25">
      <c r="A114" s="2" t="s">
        <v>120</v>
      </c>
      <c r="B114" s="2">
        <v>4.8719999999999999</v>
      </c>
      <c r="C114" s="2" t="s">
        <v>53</v>
      </c>
    </row>
    <row r="115" spans="1:3" x14ac:dyDescent="0.25">
      <c r="A115" s="2" t="s">
        <v>121</v>
      </c>
      <c r="B115" s="2">
        <v>4.7439999999999998</v>
      </c>
      <c r="C115" s="2" t="s">
        <v>30</v>
      </c>
    </row>
    <row r="116" spans="1:3" x14ac:dyDescent="0.25">
      <c r="A116" s="2" t="s">
        <v>122</v>
      </c>
      <c r="B116" s="2">
        <v>4.67</v>
      </c>
      <c r="C116" s="2" t="s">
        <v>102</v>
      </c>
    </row>
    <row r="117" spans="1:3" x14ac:dyDescent="0.25">
      <c r="A117" s="2" t="s">
        <v>123</v>
      </c>
      <c r="B117" s="2">
        <v>4.6399999999999997</v>
      </c>
      <c r="C117" s="2" t="s">
        <v>53</v>
      </c>
    </row>
    <row r="118" spans="1:3" x14ac:dyDescent="0.25">
      <c r="A118" s="2" t="s">
        <v>124</v>
      </c>
      <c r="B118" s="2">
        <v>4.6230000000000002</v>
      </c>
      <c r="C118" s="2" t="s">
        <v>53</v>
      </c>
    </row>
    <row r="119" spans="1:3" x14ac:dyDescent="0.25">
      <c r="A119" s="2" t="s">
        <v>125</v>
      </c>
      <c r="B119" s="2">
        <v>4.609</v>
      </c>
      <c r="C119" s="2" t="s">
        <v>53</v>
      </c>
    </row>
    <row r="120" spans="1:3" x14ac:dyDescent="0.25">
      <c r="A120" s="2" t="s">
        <v>126</v>
      </c>
      <c r="B120" s="2">
        <v>4.6029999999999998</v>
      </c>
      <c r="C120" s="2" t="s">
        <v>102</v>
      </c>
    </row>
    <row r="121" spans="1:3" x14ac:dyDescent="0.25">
      <c r="A121" s="2" t="s">
        <v>127</v>
      </c>
      <c r="B121" s="2">
        <v>4.5519999999999996</v>
      </c>
      <c r="C121" s="2" t="s">
        <v>53</v>
      </c>
    </row>
    <row r="122" spans="1:3" x14ac:dyDescent="0.25">
      <c r="A122" s="2" t="s">
        <v>128</v>
      </c>
      <c r="B122" s="2">
        <v>4.5430000000000001</v>
      </c>
      <c r="C122" s="2" t="s">
        <v>53</v>
      </c>
    </row>
    <row r="123" spans="1:3" x14ac:dyDescent="0.25">
      <c r="A123" s="2" t="s">
        <v>129</v>
      </c>
      <c r="B123" s="2">
        <v>4.516</v>
      </c>
      <c r="C123" s="2" t="s">
        <v>53</v>
      </c>
    </row>
    <row r="124" spans="1:3" x14ac:dyDescent="0.25">
      <c r="A124" s="2" t="s">
        <v>130</v>
      </c>
      <c r="B124" s="2">
        <v>4.516</v>
      </c>
      <c r="C124" s="2" t="s">
        <v>53</v>
      </c>
    </row>
    <row r="125" spans="1:3" x14ac:dyDescent="0.25">
      <c r="A125" s="2" t="s">
        <v>131</v>
      </c>
      <c r="B125" s="2">
        <v>4.4829999999999997</v>
      </c>
      <c r="C125" s="2"/>
    </row>
    <row r="126" spans="1:3" x14ac:dyDescent="0.25">
      <c r="A126" s="2" t="s">
        <v>132</v>
      </c>
      <c r="B126" s="2">
        <v>4.4790000000000001</v>
      </c>
      <c r="C126" s="2" t="s">
        <v>102</v>
      </c>
    </row>
    <row r="127" spans="1:3" x14ac:dyDescent="0.25">
      <c r="A127" s="2" t="s">
        <v>133</v>
      </c>
      <c r="B127" s="2">
        <v>4.4589999999999996</v>
      </c>
      <c r="C127" s="2" t="s">
        <v>30</v>
      </c>
    </row>
    <row r="128" spans="1:3" x14ac:dyDescent="0.25">
      <c r="A128" s="2" t="s">
        <v>134</v>
      </c>
      <c r="B128" s="2">
        <v>4.3959999999999999</v>
      </c>
      <c r="C128" s="2" t="s">
        <v>53</v>
      </c>
    </row>
    <row r="129" spans="1:3" x14ac:dyDescent="0.25">
      <c r="A129" s="2" t="s">
        <v>135</v>
      </c>
      <c r="B129" s="2">
        <v>4.3940000000000001</v>
      </c>
      <c r="C129" s="2" t="s">
        <v>53</v>
      </c>
    </row>
    <row r="130" spans="1:3" x14ac:dyDescent="0.25">
      <c r="A130" s="2" t="s">
        <v>136</v>
      </c>
      <c r="B130" s="2">
        <v>4.3620000000000001</v>
      </c>
      <c r="C130" s="2" t="s">
        <v>53</v>
      </c>
    </row>
    <row r="131" spans="1:3" x14ac:dyDescent="0.25">
      <c r="A131" s="2" t="s">
        <v>137</v>
      </c>
      <c r="B131" s="2">
        <v>4.3390000000000004</v>
      </c>
      <c r="C131" s="2" t="s">
        <v>102</v>
      </c>
    </row>
    <row r="132" spans="1:3" x14ac:dyDescent="0.25">
      <c r="A132" s="2" t="s">
        <v>138</v>
      </c>
      <c r="B132" s="2">
        <v>4.2880000000000003</v>
      </c>
      <c r="C132" s="2" t="s">
        <v>53</v>
      </c>
    </row>
    <row r="133" spans="1:3" x14ac:dyDescent="0.25">
      <c r="A133" s="2" t="s">
        <v>139</v>
      </c>
      <c r="B133" s="2">
        <v>4.2510000000000003</v>
      </c>
      <c r="C133" s="2" t="s">
        <v>102</v>
      </c>
    </row>
    <row r="134" spans="1:3" x14ac:dyDescent="0.25">
      <c r="A134" s="2" t="s">
        <v>140</v>
      </c>
      <c r="B134" s="2">
        <v>4.2409999999999997</v>
      </c>
      <c r="C134" s="2" t="s">
        <v>102</v>
      </c>
    </row>
    <row r="135" spans="1:3" x14ac:dyDescent="0.25">
      <c r="A135" s="2" t="s">
        <v>141</v>
      </c>
      <c r="B135" s="2">
        <v>4.1970000000000001</v>
      </c>
      <c r="C135" s="2" t="s">
        <v>102</v>
      </c>
    </row>
    <row r="136" spans="1:3" x14ac:dyDescent="0.25">
      <c r="A136" s="2" t="s">
        <v>142</v>
      </c>
      <c r="B136" s="2">
        <v>4.1529999999999996</v>
      </c>
      <c r="C136" s="2" t="s">
        <v>53</v>
      </c>
    </row>
    <row r="137" spans="1:3" x14ac:dyDescent="0.25">
      <c r="A137" s="2" t="s">
        <v>143</v>
      </c>
      <c r="B137" s="2">
        <v>4.1520000000000001</v>
      </c>
      <c r="C137" s="2" t="s">
        <v>30</v>
      </c>
    </row>
    <row r="138" spans="1:3" x14ac:dyDescent="0.25">
      <c r="A138" s="2" t="s">
        <v>144</v>
      </c>
      <c r="B138" s="2">
        <v>4.1120000000000001</v>
      </c>
      <c r="C138" s="2" t="s">
        <v>102</v>
      </c>
    </row>
    <row r="139" spans="1:3" x14ac:dyDescent="0.25">
      <c r="A139" s="2" t="s">
        <v>145</v>
      </c>
      <c r="B139" s="2">
        <v>3.7770000000000001</v>
      </c>
      <c r="C139" s="2" t="s">
        <v>53</v>
      </c>
    </row>
    <row r="140" spans="1:3" x14ac:dyDescent="0.25">
      <c r="A140" s="2" t="s">
        <v>146</v>
      </c>
      <c r="B140" s="2">
        <v>3.76</v>
      </c>
      <c r="C140" s="2" t="s">
        <v>102</v>
      </c>
    </row>
    <row r="141" spans="1:3" x14ac:dyDescent="0.25">
      <c r="A141" s="2" t="s">
        <v>147</v>
      </c>
      <c r="B141" s="2">
        <v>3.75</v>
      </c>
      <c r="C141" s="2" t="s">
        <v>102</v>
      </c>
    </row>
    <row r="142" spans="1:3" x14ac:dyDescent="0.25">
      <c r="A142" s="2" t="s">
        <v>148</v>
      </c>
      <c r="B142" s="2">
        <v>3.702</v>
      </c>
      <c r="C142" s="2" t="s">
        <v>53</v>
      </c>
    </row>
    <row r="143" spans="1:3" x14ac:dyDescent="0.25">
      <c r="A143" s="2" t="s">
        <v>149</v>
      </c>
      <c r="B143" s="2">
        <v>3.5739999999999998</v>
      </c>
      <c r="C143" s="2" t="s">
        <v>102</v>
      </c>
    </row>
    <row r="144" spans="1:3" x14ac:dyDescent="0.25">
      <c r="A144" s="2" t="s">
        <v>150</v>
      </c>
      <c r="B144" s="2">
        <v>3.512</v>
      </c>
      <c r="C144" s="2" t="s">
        <v>53</v>
      </c>
    </row>
    <row r="145" spans="1:3" x14ac:dyDescent="0.25">
      <c r="A145" s="2" t="s">
        <v>151</v>
      </c>
      <c r="B145" s="2">
        <v>3.4710000000000001</v>
      </c>
      <c r="C145" s="2" t="s">
        <v>30</v>
      </c>
    </row>
    <row r="146" spans="1:3" x14ac:dyDescent="0.25">
      <c r="A146" s="2" t="s">
        <v>152</v>
      </c>
      <c r="B146" s="2">
        <v>3.2679999999999998</v>
      </c>
      <c r="C146" s="2" t="s">
        <v>102</v>
      </c>
    </row>
    <row r="147" spans="1:3" x14ac:dyDescent="0.25">
      <c r="A147" s="2" t="s">
        <v>153</v>
      </c>
      <c r="B147" s="2">
        <v>2.9950000000000001</v>
      </c>
      <c r="C147" s="2" t="s">
        <v>53</v>
      </c>
    </row>
    <row r="148" spans="1:3" x14ac:dyDescent="0.25">
      <c r="A148" s="2" t="s">
        <v>154</v>
      </c>
      <c r="B148" s="2">
        <v>2.9550000000000001</v>
      </c>
      <c r="C148" s="2" t="s">
        <v>53</v>
      </c>
    </row>
    <row r="149" spans="1:3" x14ac:dyDescent="0.25">
      <c r="A149" s="2" t="s">
        <v>155</v>
      </c>
      <c r="B149" s="2">
        <v>2.4039999999999999</v>
      </c>
      <c r="C149" s="2" t="s">
        <v>102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Polar Histograms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Le Breuilly</dc:creator>
  <cp:lastModifiedBy>Andrew Le Breuilly</cp:lastModifiedBy>
  <dcterms:created xsi:type="dcterms:W3CDTF">2025-07-09T13:50:53Z</dcterms:created>
  <dcterms:modified xsi:type="dcterms:W3CDTF">2025-07-09T13:57:09Z</dcterms:modified>
</cp:coreProperties>
</file>