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filterPrivacy="1" codeName="ThisWorkbook"/>
  <xr:revisionPtr revIDLastSave="0" documentId="8_{3DF90238-FFA1-4D1F-A30A-92E9CBB9BEF0}" xr6:coauthVersionLast="47" xr6:coauthVersionMax="47" xr10:uidLastSave="{00000000-0000-0000-0000-000000000000}"/>
  <bookViews>
    <workbookView xWindow="-108" yWindow="-108" windowWidth="23256" windowHeight="12576" xr2:uid="{00000000-000D-0000-FFFF-FFFF00000000}"/>
  </bookViews>
  <sheets>
    <sheet name="PlanningProjet" sheetId="11" r:id="rId1"/>
    <sheet name="À propos de" sheetId="12" r:id="rId2"/>
  </sheets>
  <definedNames>
    <definedName name="avancement_tâche" localSheetId="0">PlanningProjet!$D1</definedName>
    <definedName name="ce_jour" localSheetId="0">TODAY()</definedName>
    <definedName name="Début_Projet">PlanningProjet!$E$3</definedName>
    <definedName name="début_tâche" localSheetId="0">PlanningProjet!$E1</definedName>
    <definedName name="fin_tâche" localSheetId="0">PlanningProjet!$F1</definedName>
    <definedName name="_xlnm.Print_Titles" localSheetId="0">PlanningProjet!$4:$6</definedName>
    <definedName name="Semaine_Affichage">PlanningProjet!$E$4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28" i="11" l="1"/>
  <c r="F27" i="11"/>
  <c r="F21" i="11"/>
  <c r="F22" i="11"/>
  <c r="F24" i="11"/>
  <c r="F23" i="11"/>
  <c r="E9" i="11"/>
  <c r="E11" i="11" s="1"/>
  <c r="H7" i="11"/>
  <c r="E10" i="11" l="1"/>
  <c r="E13" i="11"/>
  <c r="F13" i="11" s="1"/>
  <c r="F9" i="11"/>
  <c r="H21" i="11"/>
  <c r="I5" i="11"/>
  <c r="I6" i="11" s="1"/>
  <c r="H33" i="11"/>
  <c r="H32" i="11"/>
  <c r="H31" i="11"/>
  <c r="H29" i="11"/>
  <c r="H20" i="11"/>
  <c r="H19" i="11"/>
  <c r="H14" i="11"/>
  <c r="H8" i="11"/>
  <c r="E15" i="11" l="1"/>
  <c r="F15" i="11" s="1"/>
  <c r="F11" i="11"/>
  <c r="F10" i="11" s="1"/>
  <c r="H9" i="11"/>
  <c r="E16" i="11" l="1"/>
  <c r="F16" i="11" s="1"/>
  <c r="H30" i="11"/>
  <c r="H10" i="11"/>
  <c r="H22" i="11"/>
  <c r="H15" i="11"/>
  <c r="H13" i="11"/>
  <c r="E12" i="11"/>
  <c r="F12" i="11" s="1"/>
  <c r="J5" i="11"/>
  <c r="K5" i="11" l="1"/>
  <c r="L5" i="11" l="1"/>
  <c r="M5" i="11" l="1"/>
  <c r="N5" i="11" l="1"/>
  <c r="O5" i="11" l="1"/>
  <c r="P5" i="11" l="1"/>
  <c r="P6" i="11" s="1"/>
  <c r="O6" i="11"/>
  <c r="N6" i="11"/>
  <c r="M6" i="11"/>
  <c r="L6" i="11"/>
  <c r="K6" i="11"/>
  <c r="J6" i="11"/>
  <c r="I4" i="11"/>
  <c r="H23" i="11" l="1"/>
  <c r="H16" i="11"/>
  <c r="E17" i="11"/>
  <c r="H11" i="11"/>
  <c r="H12" i="11"/>
  <c r="P4" i="11"/>
  <c r="Q5" i="11"/>
  <c r="E18" i="11" l="1"/>
  <c r="F17" i="11"/>
  <c r="R5" i="11"/>
  <c r="S5" i="11" l="1"/>
  <c r="T5" i="11" l="1"/>
  <c r="U5" i="11" l="1"/>
  <c r="V5" i="11" l="1"/>
  <c r="W5" i="11" l="1"/>
  <c r="W6" i="11" s="1"/>
  <c r="V6" i="11"/>
  <c r="U6" i="11"/>
  <c r="T6" i="11"/>
  <c r="S6" i="11"/>
  <c r="R6" i="11"/>
  <c r="Q6" i="11"/>
  <c r="F18" i="11"/>
  <c r="H18" i="11" s="1"/>
  <c r="H17" i="11"/>
  <c r="X5" i="11" l="1"/>
  <c r="Y5" i="11" s="1"/>
  <c r="W4" i="11"/>
  <c r="Z5" i="11" l="1"/>
  <c r="AA5" i="11" l="1"/>
  <c r="AB5" i="11" l="1"/>
  <c r="AC5" i="11" l="1"/>
  <c r="AD5" i="11" l="1"/>
  <c r="AD6" i="11" s="1"/>
  <c r="AC6" i="11"/>
  <c r="AB6" i="11"/>
  <c r="AA6" i="11"/>
  <c r="Z6" i="11"/>
  <c r="Y6" i="11"/>
  <c r="X6" i="11"/>
  <c r="AE5" i="11" l="1"/>
  <c r="AF5" i="11" s="1"/>
  <c r="AG5" i="11" l="1"/>
  <c r="AH5" i="11" l="1"/>
  <c r="AI5" i="11" l="1"/>
  <c r="AJ5" i="11" l="1"/>
  <c r="AJ6" i="11" s="1"/>
  <c r="AI6" i="11"/>
  <c r="AH6" i="11"/>
  <c r="AG6" i="11"/>
  <c r="AF6" i="11"/>
  <c r="AE6" i="11"/>
  <c r="AD4" i="11"/>
  <c r="AK5" i="11" l="1"/>
  <c r="AL5" i="11" l="1"/>
  <c r="AM5" i="11" l="1"/>
  <c r="AN5" i="11" l="1"/>
  <c r="AO5" i="11" l="1"/>
  <c r="AP5" i="11" l="1"/>
  <c r="AQ5" i="11" l="1"/>
  <c r="AQ6" i="11" s="1"/>
  <c r="AP6" i="11"/>
  <c r="AO6" i="11"/>
  <c r="AN6" i="11"/>
  <c r="AM6" i="11"/>
  <c r="AL6" i="11"/>
  <c r="AK6" i="11"/>
  <c r="AR5" i="11" l="1"/>
  <c r="AR6" i="11" s="1"/>
  <c r="AK4" i="11"/>
  <c r="AS5" i="11" l="1"/>
  <c r="AS6" i="11" s="1"/>
  <c r="AR4" i="11"/>
  <c r="AT5" i="11" l="1"/>
  <c r="AT6" i="11" s="1"/>
  <c r="AU5" i="11" l="1"/>
  <c r="AU6" i="11" s="1"/>
  <c r="AV5" i="11" l="1"/>
  <c r="AV6" i="11" s="1"/>
  <c r="AW5" i="11" l="1"/>
  <c r="AW6" i="11" s="1"/>
  <c r="AX5" i="11" l="1"/>
  <c r="AY5" i="11" s="1"/>
  <c r="AX6" i="11" l="1"/>
  <c r="AY6" i="11"/>
  <c r="AY4" i="11"/>
  <c r="AZ5" i="11"/>
  <c r="AZ6" i="11" s="1"/>
  <c r="BA5" i="11" l="1"/>
  <c r="BA6" i="11" s="1"/>
  <c r="BB5" i="11" l="1"/>
  <c r="BB6" i="11" s="1"/>
  <c r="BC5" i="11" l="1"/>
  <c r="BC6" i="11" s="1"/>
  <c r="BD5" i="11" l="1"/>
  <c r="BD6" i="11" s="1"/>
  <c r="BE5" i="11" l="1"/>
  <c r="BE6" i="11" s="1"/>
</calcChain>
</file>

<file path=xl/sharedStrings.xml><?xml version="1.0" encoding="utf-8"?>
<sst xmlns="http://schemas.openxmlformats.org/spreadsheetml/2006/main" count="78" uniqueCount="71">
  <si>
    <t>Créez un planning de projet dans cette feuille de calcul.
Entrez le titre de ce projet dans la cellule B1. 
Des informations sur l’utilisation de cette feuille de calcul, notamment des instructions pour les lecteurs d’écran et l’auteur de ce classeur, figurent dans la feuille de calcul À propos.
Continuez à parcourir la colonne A pour entendre des instructions supplémentaires.</t>
  </si>
  <si>
    <t>Entrez le nom de la société dans la cellule B2.</t>
  </si>
  <si>
    <t>Entrez le nom du chef de projet dans la cellule B3. Entrez la date de début du projet dans la cellule E3. Début du projet : l’étiquette figure dans la cellule C3.</t>
  </si>
  <si>
    <t>La semaine d’affichage dans la cellule E4 représente la semaine de début à afficher dans le planning de projet dans la cellule I4. La date de début du projet est considérée comme étant la semaine 1. Pour modifier la semaine d’affichage, entrez simplement un nouveau numéro de semaine dans la cellule E4.
La date de début pour chaque semaine, à commencer par la semaine d’affichage dans la cellule E4, figure dans la cellule I4 et est calculée automatiquement. Cet affichage représente 8 semaines, de cellule I4 à la cellule BF4.
Vous ne devez pas modifier ces cellules.
Semaine d’affichage : l’étiquette figure dans la cellule C4.</t>
  </si>
  <si>
    <t>Les cellules I5 à BL5 contiennent le numéro de jour pour la semaine représentée dans le bloc de cellules au-dessus de chaque cellule de date, et leurs valeurs sont calculées automatiquement.
Vous ne devez pas modifier ces cellules.
La date du jour est entourée de rouge (hex #AD3815), depuis la date du jour dans la ligne 5 jusqu’à la colonne de date entière à la fin du planning de projet.</t>
  </si>
  <si>
    <t>Cette ligne contient des en-têtes pour le planning de projet figurant en dessous. 
Naviguez des cellules B6 à BL6 pour entendre l’énoncé du contenu. Première lettre de chaque jour de la semaine pour la date figurant au-dessus de cet en-tête. Commence dans la cellule I6, et s’étend jusqu’à la cellule BL6.
Le tracé de la chronologie du projet est généré automatiquement en fonction des dates de début et de fin entrées, à l’aide de formats conditionnels.
Ne modifiez pas le contenu des cellules des colonnes au-delà de la colonne I commençant à la cellule I7.</t>
  </si>
  <si>
    <t xml:space="preserve">Ne supprimez pas cette ligne. Cette ligne est masquée afin de préserver une formule utilisée pour mettre en évidence le jour en cours au sein du planning de projet. </t>
  </si>
  <si>
    <t>La cellule B8 contient l’exemple de titre Phase 1. 
Entrez un nouveau titre dans la cellule B8.
Entrez un nom auquel attribuer la phase, s’il s’applique à votre projet, dans la cellule C8.
Entrez l’avancement pour la phase entière, si cela s’applique à votre projet, dans la cellule D8.
Entrez les dates de début et de fin de la phase entière, si cela s’applique à votre projet, dans les cellules E8 et F8. 
Le diagramme de Gantt remplit automatiquement les dates et ombres appropriées en fonction de l’avancement entré.
Pour supprimer la phase et travailler uniquement à partir de tâches, supprimez simplement cette ligne.</t>
  </si>
  <si>
    <t xml:space="preserve">La cellule B9 contient l’exemple de tâche « Tâche 1 ». 
Entrez un nouveau nom de tâche dans la cellule B9.
Entrez une personne à laquelle attribuer la tâche dans la cellule C9.
Entrez l’avancement de la tâche dans la cellule D9. Une barre de progression apparaît dans la cellule, qui est ombrée en fonction du nombre figurant dans la cellule. Par exemple, un avancement de 50 pour cent ombre la moitié de la cellule.
Entrez la date de début de la tâche dans la cellule E9.
Entrez la date de fin de tâche dans la cellule F9.
Une barre d’état ombrée pour les dates entrées apparaît dans les blocs de la cellule I9 à la cellule BL9. </t>
  </si>
  <si>
    <t>Les lignes 10 à 13 répètent le modèle de la ligne 9. 
Répétez les instructions de la cellule A9 pour toutes les lignes de tâche dans cette feuille de calcul. Remplacez les exemples de données.
Un exemple d’une autre phase commence à la cellule A14. 
Continuez d’entrer des tâches dans les cellules A10 à A13, ou accédez à la cellule A14 pour en savoir plus.</t>
  </si>
  <si>
    <t>La cellule à droite contient l’exemple titre Phase 2. 
Vous pouvez créer une phase à tout moment dans la colonne B. Ce planning de projet n’exige pas de phases. Pour supprimer la phase, supprimez simplement la ligne.
Pour créer un bloc de nouvelle phase dans cette ligne, entrez un nouveau titre dans la cellule à droite.
Pour ajouter une tâche à la phase au-dessus, entrez une nouvelle ligne au-dessus de celle-ci, puis remplissez-la des données de la tâche comme dans l’instruction de la cellule A9.
Mettez à jour les détails de la phase dans la cellule à droite en fonction de l’instruction de la cellule A8.
Continuez de naviguer vers le bas dans les cellules de la colonne A pour en savoir plus.
Si vous n’avez pas ajouté de nouvelles lignes dans cette feuille de calcul, vous constaterez que 2 exemples de blocs de phase supplémentaires ont été créés pour vous dans les cellules B20 et B26. Dans le cas contraire, naviguez dans les cellules de la colonne A pour trouver des blocs supplémentaires. 
Répétez les instructions des cellules A8 et A9 chaque fois que c’est nécessaire.</t>
  </si>
  <si>
    <t>Exemple de bloc de titre de phase</t>
  </si>
  <si>
    <t>Ceci est une ligne vide.</t>
  </si>
  <si>
    <t>Cette ligne marque la fin du planning de projet. N’ENTREZ rien dans cette ligne. 
Insérez de nouvelles lignes au-dessus de celle-ci pour continuer d’élaborer votre planning de projet.</t>
  </si>
  <si>
    <t>TÂCHE</t>
  </si>
  <si>
    <t>Insérez les nouvelle lignes au-dessus de celle-ci.</t>
  </si>
  <si>
    <t>Début du projet :</t>
  </si>
  <si>
    <t>Semaine d’affichage :</t>
  </si>
  <si>
    <t>ATTRIBUÉE
À</t>
  </si>
  <si>
    <t>Nom</t>
  </si>
  <si>
    <t>AVANCEMENT</t>
  </si>
  <si>
    <t>DÉBUT</t>
  </si>
  <si>
    <t>FIN</t>
  </si>
  <si>
    <t>JOURS</t>
  </si>
  <si>
    <t>DIAGRAMME DE GANTT SIMPLE par Vertex42.com</t>
  </si>
  <si>
    <t>https://www.vertex42.com/ExcelTemplates/simple-gantt-chart.html</t>
  </si>
  <si>
    <t>À propos de ce modèle</t>
  </si>
  <si>
    <t>Ce modèle fournit un moyen simple de créer un diagramme de Gantt pour vous aider à visualiser et à suivre votre projet. Entrez simplement vos tâches et dates de début et de fin. Aucune formule n’est requise. Les barres du diagramme de Gantt représentent la durée de la tâche et s’affichent avec une mise en forme conditionnelle. Insérez de nouvelles tâches en insérant des lignes.</t>
  </si>
  <si>
    <t>Instructions pour les lecteurs d’écran</t>
  </si>
  <si>
    <t>Ce classeur contient deux feuilles de calcul. 
FeuilleDeTemps
À propos de
Les instructions relatives à chaque feuille de calcul figurent dans la colonne A à partir de la cellule A1. Elles sont rédigées en texte masqué. Chaque étape vous explique comment utiliser les informations décrites dans la ligne. Les étapes suivantes sont décrites dans les cellules A2, A3, etc. sauf mention contraire. Par exemple, l’instruction peut indiquer de « consulter la cellule A6 » pour l’étape suivante. 
Ce texte masqué n’est pas imprimé.
Pour supprimer ces instructions de la feuille de calcul, supprimez simplement la colonne A.</t>
  </si>
  <si>
    <t>Aide supplémentaire</t>
  </si>
  <si>
    <t>Cliquez sur le lien ci-dessous pour visiter le site vertex42.com afin d’en savoir plus sur l’utilisation de ce modèle, par exemple, sur la façon de calculer des jours et des jours de travail, de créer des dépendances de tâches, de modifier les couleurs des barres, d’ajouter une barre de défilement pour faciliter le changement de semaine d’affichage, d’étendre la plage de dates affichée dans le diagramme, etc.</t>
  </si>
  <si>
    <t>Comment utiliser le diagramme de Gantt Simple</t>
  </si>
  <si>
    <t>Autres modèles de gestion de projet</t>
  </si>
  <si>
    <t>Visitez le site Vertex42.com pour télécharger d’autres modèles de gestion de projet, dont différents types de plannings de projet, diagrammes de Gantt, listes de tâches, etc.</t>
  </si>
  <si>
    <t>Modèles de gestion de projet</t>
  </si>
  <si>
    <t>À propos de Vertex42</t>
  </si>
  <si>
    <t>Vertex42.com fournit plus de 300 modèles de feuilles de calcul de conception professionnelle à usage professionnel, personnel ou éducatif, dont la plupart peuvent être téléchargés gratuitement. La collection compte notamment différents calendriers, planificateurs et plannings, ainsi que des feuilles de calcul financières pour la budgétisation, la réduction d’endettement et l’amortissement de prêt.</t>
  </si>
  <si>
    <t>Les entreprises trouveront également des modèles de facture, de feuille de temps, de suivi d’inventaire, d’états financiers et de planification de projet. Les enseignants et les étudiants pourront utiliser des ressources variées, notamment des emplois du temps, des carnets de notes et des feuilles de présence. Organisez votre vie famille avec des planificateurs de repas, des listes de contrôle et des journaux d’entraînement. Chaque modèle est minutieusement étudié, affiné et amélioré au fil du temps grâce aux commentaires de milliers d’utilisateurs.</t>
  </si>
  <si>
    <t xml:space="preserve">
Ant Colony Rush </t>
  </si>
  <si>
    <t>Analyse</t>
  </si>
  <si>
    <t>Conception</t>
  </si>
  <si>
    <t>Développement</t>
  </si>
  <si>
    <t>Livraison</t>
  </si>
  <si>
    <t>Définition des fonctionnalités</t>
  </si>
  <si>
    <t>Déterminer la faisabilité (accord du responsable)</t>
  </si>
  <si>
    <t>Etablir les objectifs du jeu</t>
  </si>
  <si>
    <t>Distribution des tâches</t>
  </si>
  <si>
    <t>Création du GitHub et du Trello</t>
  </si>
  <si>
    <t>Conception des différentes fonctionnalités</t>
  </si>
  <si>
    <t>Définition des fonctionnalités prioritaires et secondaires</t>
  </si>
  <si>
    <t>Recherche de ressources libre de droit</t>
  </si>
  <si>
    <t>Définition de la structure du code et du modèle MVC</t>
  </si>
  <si>
    <t>Gestion de l'énergie</t>
  </si>
  <si>
    <t>Interaction avec un prédateur (crapaud)</t>
  </si>
  <si>
    <t>Tableau de scores et statistiques</t>
  </si>
  <si>
    <t xml:space="preserve">Implémentation de niveaux de difficulté </t>
  </si>
  <si>
    <t>Rédaction de la documentation</t>
  </si>
  <si>
    <t>Préparation de la soutenance</t>
  </si>
  <si>
    <t>Amine, Ania</t>
  </si>
  <si>
    <t>Johan</t>
  </si>
  <si>
    <t>Ania</t>
  </si>
  <si>
    <t>Esther</t>
  </si>
  <si>
    <t>Amine</t>
  </si>
  <si>
    <t>Animations</t>
  </si>
  <si>
    <t>Déplacement de la fourmi</t>
  </si>
  <si>
    <t>Génération aléatoire de la carte (nid, abris, ressources)</t>
  </si>
  <si>
    <t>Panneaux de contrôle du nid</t>
  </si>
  <si>
    <t>Système d'amélioration du nid (ajout de fourmis)</t>
  </si>
  <si>
    <t>Ania, Esther, Amine, Johan</t>
  </si>
  <si>
    <t>Ania, Esther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</si>
</sst>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42" formatCode="_-* #,##0\ &quot;€&quot;_-;\-* #,##0\ &quot;€&quot;_-;_-* &quot;-&quot;\ &quot;€&quot;_-;_-@_-"/>
    <numFmt numFmtId="44" formatCode="_-* #,##0.00\ &quot;€&quot;_-;\-* #,##0.00\ &quot;€&quot;_-;_-* &quot;-&quot;??\ &quot;€&quot;_-;_-@_-"/>
    <numFmt numFmtId="164" formatCode="_(* #,##0_);_(* \(#,##0\);_(* &quot;-&quot;_);_(@_)"/>
    <numFmt numFmtId="165" formatCode="_(* #,##0.00_);_(* \(#,##0.00\);_(* &quot;-&quot;??_);_(@_)"/>
    <numFmt numFmtId="166" formatCode="ddd\,\ m/d/yyyy"/>
    <numFmt numFmtId="167" formatCode="d/m/yy;@"/>
    <numFmt numFmtId="168" formatCode="d\ mmm\ yyyy"/>
    <numFmt numFmtId="169" formatCode="d"/>
  </numFmts>
  <fonts count="37"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
      <sz val="10"/>
      <name val="Arial"/>
      <family val="2"/>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s>
  <fills count="45">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165"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6" fontId="9" fillId="0" borderId="3">
      <alignment horizontal="center" vertical="center"/>
    </xf>
    <xf numFmtId="167" fontId="9" fillId="0" borderId="2" applyFill="0">
      <alignment horizontal="center" vertical="center"/>
    </xf>
    <xf numFmtId="0" fontId="9" fillId="0" borderId="2" applyFill="0">
      <alignment horizontal="center" vertical="center"/>
    </xf>
    <xf numFmtId="0" fontId="9" fillId="0" borderId="2" applyFill="0">
      <alignment horizontal="left" vertical="center" indent="2"/>
    </xf>
    <xf numFmtId="0" fontId="25" fillId="0" borderId="0" applyNumberFormat="0" applyFill="0" applyBorder="0" applyAlignment="0" applyProtection="0"/>
    <xf numFmtId="164" fontId="9" fillId="0" borderId="0" applyFont="0" applyFill="0" applyBorder="0" applyAlignment="0" applyProtection="0"/>
    <xf numFmtId="44" fontId="9" fillId="0" borderId="0" applyFont="0" applyFill="0" applyBorder="0" applyAlignment="0" applyProtection="0"/>
    <xf numFmtId="42" fontId="9" fillId="0" borderId="0" applyFont="0" applyFill="0" applyBorder="0" applyAlignment="0" applyProtection="0"/>
    <xf numFmtId="0" fontId="26" fillId="0" borderId="0" applyNumberFormat="0" applyFill="0" applyBorder="0" applyAlignment="0" applyProtection="0"/>
    <xf numFmtId="0" fontId="27" fillId="14" borderId="0" applyNumberFormat="0" applyBorder="0" applyAlignment="0" applyProtection="0"/>
    <xf numFmtId="0" fontId="28" fillId="15" borderId="0" applyNumberFormat="0" applyBorder="0" applyAlignment="0" applyProtection="0"/>
    <xf numFmtId="0" fontId="29" fillId="16" borderId="0" applyNumberFormat="0" applyBorder="0" applyAlignment="0" applyProtection="0"/>
    <xf numFmtId="0" fontId="30" fillId="17" borderId="11" applyNumberFormat="0" applyAlignment="0" applyProtection="0"/>
    <xf numFmtId="0" fontId="31" fillId="18" borderId="12" applyNumberFormat="0" applyAlignment="0" applyProtection="0"/>
    <xf numFmtId="0" fontId="32" fillId="18" borderId="11" applyNumberFormat="0" applyAlignment="0" applyProtection="0"/>
    <xf numFmtId="0" fontId="33" fillId="0" borderId="13" applyNumberFormat="0" applyFill="0" applyAlignment="0" applyProtection="0"/>
    <xf numFmtId="0" fontId="34" fillId="19" borderId="14" applyNumberFormat="0" applyAlignment="0" applyProtection="0"/>
    <xf numFmtId="0" fontId="35" fillId="0" borderId="0" applyNumberFormat="0" applyFill="0" applyBorder="0" applyAlignment="0" applyProtection="0"/>
    <xf numFmtId="0" fontId="9" fillId="20" borderId="15" applyNumberFormat="0" applyFont="0" applyAlignment="0" applyProtection="0"/>
    <xf numFmtId="0" fontId="36" fillId="0" borderId="0" applyNumberFormat="0" applyFill="0" applyBorder="0" applyAlignment="0" applyProtection="0"/>
    <xf numFmtId="0" fontId="6" fillId="0" borderId="16" applyNumberFormat="0" applyFill="0" applyAlignment="0" applyProtection="0"/>
    <xf numFmtId="0" fontId="22" fillId="21" borderId="0" applyNumberFormat="0" applyBorder="0" applyAlignment="0" applyProtection="0"/>
    <xf numFmtId="0" fontId="9" fillId="22" borderId="0" applyNumberFormat="0" applyBorder="0" applyAlignment="0" applyProtection="0"/>
    <xf numFmtId="0" fontId="9" fillId="23" borderId="0" applyNumberFormat="0" applyBorder="0" applyAlignment="0" applyProtection="0"/>
    <xf numFmtId="0" fontId="9" fillId="24" borderId="0" applyNumberFormat="0" applyBorder="0" applyAlignment="0" applyProtection="0"/>
    <xf numFmtId="0" fontId="22" fillId="25" borderId="0" applyNumberFormat="0" applyBorder="0" applyAlignment="0" applyProtection="0"/>
    <xf numFmtId="0" fontId="9" fillId="26" borderId="0" applyNumberFormat="0" applyBorder="0" applyAlignment="0" applyProtection="0"/>
    <xf numFmtId="0" fontId="9" fillId="27" borderId="0" applyNumberFormat="0" applyBorder="0" applyAlignment="0" applyProtection="0"/>
    <xf numFmtId="0" fontId="9" fillId="28" borderId="0" applyNumberFormat="0" applyBorder="0" applyAlignment="0" applyProtection="0"/>
    <xf numFmtId="0" fontId="22" fillId="29" borderId="0" applyNumberFormat="0" applyBorder="0" applyAlignment="0" applyProtection="0"/>
    <xf numFmtId="0" fontId="9" fillId="30" borderId="0" applyNumberFormat="0" applyBorder="0" applyAlignment="0" applyProtection="0"/>
    <xf numFmtId="0" fontId="9" fillId="31" borderId="0" applyNumberFormat="0" applyBorder="0" applyAlignment="0" applyProtection="0"/>
    <xf numFmtId="0" fontId="9" fillId="32" borderId="0" applyNumberFormat="0" applyBorder="0" applyAlignment="0" applyProtection="0"/>
    <xf numFmtId="0" fontId="22" fillId="33" borderId="0" applyNumberFormat="0" applyBorder="0" applyAlignment="0" applyProtection="0"/>
    <xf numFmtId="0" fontId="9" fillId="34" borderId="0" applyNumberFormat="0" applyBorder="0" applyAlignment="0" applyProtection="0"/>
    <xf numFmtId="0" fontId="9" fillId="35" borderId="0" applyNumberFormat="0" applyBorder="0" applyAlignment="0" applyProtection="0"/>
    <xf numFmtId="0" fontId="9" fillId="36" borderId="0" applyNumberFormat="0" applyBorder="0" applyAlignment="0" applyProtection="0"/>
    <xf numFmtId="0" fontId="22" fillId="37" borderId="0" applyNumberFormat="0" applyBorder="0" applyAlignment="0" applyProtection="0"/>
    <xf numFmtId="0" fontId="9" fillId="38" borderId="0" applyNumberFormat="0" applyBorder="0" applyAlignment="0" applyProtection="0"/>
    <xf numFmtId="0" fontId="9" fillId="39" borderId="0" applyNumberFormat="0" applyBorder="0" applyAlignment="0" applyProtection="0"/>
    <xf numFmtId="0" fontId="9" fillId="40" borderId="0" applyNumberFormat="0" applyBorder="0" applyAlignment="0" applyProtection="0"/>
    <xf numFmtId="0" fontId="22" fillId="41" borderId="0" applyNumberFormat="0" applyBorder="0" applyAlignment="0" applyProtection="0"/>
    <xf numFmtId="0" fontId="9" fillId="42" borderId="0" applyNumberFormat="0" applyBorder="0" applyAlignment="0" applyProtection="0"/>
    <xf numFmtId="0" fontId="9" fillId="43" borderId="0" applyNumberFormat="0" applyBorder="0" applyAlignment="0" applyProtection="0"/>
    <xf numFmtId="0" fontId="9" fillId="44" borderId="0" applyNumberFormat="0" applyBorder="0" applyAlignment="0" applyProtection="0"/>
  </cellStyleXfs>
  <cellXfs count="94">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0" fillId="0" borderId="0" xfId="0" applyAlignment="1">
      <alignment wrapText="1"/>
    </xf>
    <xf numFmtId="0" fontId="10" fillId="0" borderId="0" xfId="6"/>
    <xf numFmtId="0" fontId="10" fillId="0" borderId="0" xfId="7">
      <alignment vertical="top"/>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9" fillId="0" borderId="2" xfId="12">
      <alignment horizontal="left" vertical="center" indent="2"/>
    </xf>
    <xf numFmtId="0" fontId="0" fillId="0" borderId="10" xfId="0" applyBorder="1"/>
    <xf numFmtId="0" fontId="23" fillId="0" borderId="0" xfId="0" applyFont="1"/>
    <xf numFmtId="0" fontId="24" fillId="0" borderId="0" xfId="1" applyFont="1" applyProtection="1">
      <alignment vertical="top"/>
    </xf>
    <xf numFmtId="0" fontId="5" fillId="0" borderId="0" xfId="0" applyFont="1" applyAlignment="1">
      <alignment vertical="top"/>
    </xf>
    <xf numFmtId="167" fontId="0" fillId="8" borderId="2" xfId="0" applyNumberFormat="1" applyFill="1" applyBorder="1" applyAlignment="1">
      <alignment horizontal="center" vertical="center"/>
    </xf>
    <xf numFmtId="167" fontId="5" fillId="8" borderId="2" xfId="0" applyNumberFormat="1" applyFont="1" applyFill="1" applyBorder="1" applyAlignment="1">
      <alignment horizontal="center" vertical="center"/>
    </xf>
    <xf numFmtId="167" fontId="9" fillId="3" borderId="2" xfId="10" applyNumberFormat="1" applyFill="1">
      <alignment horizontal="center" vertical="center"/>
    </xf>
    <xf numFmtId="167" fontId="0" fillId="9" borderId="2" xfId="0" applyNumberFormat="1" applyFill="1" applyBorder="1" applyAlignment="1">
      <alignment horizontal="center" vertical="center"/>
    </xf>
    <xf numFmtId="167" fontId="5" fillId="9" borderId="2" xfId="0" applyNumberFormat="1" applyFont="1" applyFill="1" applyBorder="1" applyAlignment="1">
      <alignment horizontal="center" vertical="center"/>
    </xf>
    <xf numFmtId="167" fontId="9" fillId="4" borderId="2" xfId="10" applyNumberFormat="1" applyFill="1">
      <alignment horizontal="center" vertical="center"/>
    </xf>
    <xf numFmtId="167" fontId="0" fillId="6" borderId="2" xfId="0" applyNumberFormat="1" applyFill="1" applyBorder="1" applyAlignment="1">
      <alignment horizontal="center" vertical="center"/>
    </xf>
    <xf numFmtId="167" fontId="5" fillId="6" borderId="2" xfId="0" applyNumberFormat="1" applyFont="1" applyFill="1" applyBorder="1" applyAlignment="1">
      <alignment horizontal="center" vertical="center"/>
    </xf>
    <xf numFmtId="167" fontId="9" fillId="11" borderId="2" xfId="10" applyNumberFormat="1" applyFill="1">
      <alignment horizontal="center" vertical="center"/>
    </xf>
    <xf numFmtId="167" fontId="0" fillId="5" borderId="2" xfId="0" applyNumberFormat="1" applyFill="1" applyBorder="1" applyAlignment="1">
      <alignment horizontal="center" vertical="center"/>
    </xf>
    <xf numFmtId="167" fontId="5" fillId="5" borderId="2" xfId="0" applyNumberFormat="1" applyFont="1" applyFill="1" applyBorder="1" applyAlignment="1">
      <alignment horizontal="center" vertical="center"/>
    </xf>
    <xf numFmtId="167" fontId="9" fillId="10" borderId="2" xfId="10" applyNumberFormat="1" applyFill="1">
      <alignment horizontal="center" vertical="center"/>
    </xf>
    <xf numFmtId="167" fontId="9" fillId="0" borderId="2" xfId="10" applyNumberFormat="1">
      <alignment horizontal="center" vertical="center"/>
    </xf>
    <xf numFmtId="167" fontId="4" fillId="2" borderId="2" xfId="0" applyNumberFormat="1" applyFont="1" applyFill="1" applyBorder="1" applyAlignment="1">
      <alignment horizontal="left" vertical="center"/>
    </xf>
    <xf numFmtId="167" fontId="5" fillId="2" borderId="2" xfId="0" applyNumberFormat="1" applyFont="1" applyFill="1" applyBorder="1" applyAlignment="1">
      <alignment horizontal="center" vertical="center"/>
    </xf>
    <xf numFmtId="169" fontId="11" fillId="7" borderId="6" xfId="0" applyNumberFormat="1" applyFont="1" applyFill="1" applyBorder="1" applyAlignment="1">
      <alignment horizontal="center" vertical="center"/>
    </xf>
    <xf numFmtId="169" fontId="11" fillId="7" borderId="0" xfId="0" applyNumberFormat="1" applyFont="1" applyFill="1" applyAlignment="1">
      <alignment horizontal="center" vertical="center"/>
    </xf>
    <xf numFmtId="169" fontId="11" fillId="7" borderId="7" xfId="0" applyNumberFormat="1" applyFont="1" applyFill="1" applyBorder="1" applyAlignment="1">
      <alignment horizontal="center" vertical="center"/>
    </xf>
    <xf numFmtId="168" fontId="0" fillId="7" borderId="4" xfId="0" applyNumberFormat="1" applyFill="1" applyBorder="1" applyAlignment="1">
      <alignment horizontal="left" vertical="center" wrapText="1" indent="1"/>
    </xf>
    <xf numFmtId="168" fontId="0" fillId="7" borderId="1" xfId="0" applyNumberFormat="1" applyFill="1" applyBorder="1" applyAlignment="1">
      <alignment horizontal="left" vertical="center" wrapText="1" indent="1"/>
    </xf>
    <xf numFmtId="168" fontId="0" fillId="7" borderId="5" xfId="0" applyNumberFormat="1" applyFill="1" applyBorder="1" applyAlignment="1">
      <alignment horizontal="left" vertical="center" wrapText="1" indent="1"/>
    </xf>
    <xf numFmtId="166" fontId="9" fillId="0" borderId="3" xfId="9">
      <alignment horizontal="center" vertical="center"/>
    </xf>
    <xf numFmtId="0" fontId="9" fillId="0" borderId="0" xfId="8">
      <alignment horizontal="right" indent="1"/>
    </xf>
    <xf numFmtId="0" fontId="9" fillId="0" borderId="7" xfId="8" applyBorder="1">
      <alignment horizontal="right" indent="1"/>
    </xf>
    <xf numFmtId="0" fontId="13" fillId="0" borderId="0" xfId="5" applyAlignment="1">
      <alignment horizontal="left" wrapText="1"/>
    </xf>
  </cellXfs>
  <cellStyles count="54">
    <cellStyle name="20 % - Accent1" xfId="31" builtinId="30" customBuiltin="1"/>
    <cellStyle name="20 % - Accent2" xfId="35" builtinId="34" customBuiltin="1"/>
    <cellStyle name="20 % - Accent3" xfId="39" builtinId="38" customBuiltin="1"/>
    <cellStyle name="20 % - Accent4" xfId="43" builtinId="42" customBuiltin="1"/>
    <cellStyle name="20 % - Accent5" xfId="47" builtinId="46" customBuiltin="1"/>
    <cellStyle name="20 % - Accent6" xfId="51" builtinId="50" customBuiltin="1"/>
    <cellStyle name="40 % - Accent1" xfId="32" builtinId="31" customBuiltin="1"/>
    <cellStyle name="40 % - Accent2" xfId="36" builtinId="35" customBuiltin="1"/>
    <cellStyle name="40 % - Accent3" xfId="40" builtinId="39" customBuiltin="1"/>
    <cellStyle name="40 % - Accent4" xfId="44" builtinId="43" customBuiltin="1"/>
    <cellStyle name="40 % - Accent5" xfId="48" builtinId="47" customBuiltin="1"/>
    <cellStyle name="40 % - Accent6" xfId="52" builtinId="51" customBuiltin="1"/>
    <cellStyle name="60 % - Accent1" xfId="33" builtinId="32" customBuiltin="1"/>
    <cellStyle name="60 % - Accent2" xfId="37" builtinId="36" customBuiltin="1"/>
    <cellStyle name="60 % - Accent3" xfId="41" builtinId="40" customBuiltin="1"/>
    <cellStyle name="60 % - Accent4" xfId="45" builtinId="44" customBuiltin="1"/>
    <cellStyle name="60 % - Accent5" xfId="49" builtinId="48" customBuiltin="1"/>
    <cellStyle name="60 %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Avertissement" xfId="26" builtinId="11" customBuiltin="1"/>
    <cellStyle name="Calcul" xfId="23" builtinId="22" customBuiltin="1"/>
    <cellStyle name="Cellule liée" xfId="24" builtinId="24" customBuiltin="1"/>
    <cellStyle name="Date" xfId="10" xr:uid="{229918B6-DD13-4F5A-97B9-305F7E002AA3}"/>
    <cellStyle name="Début du projet" xfId="9" xr:uid="{8EB8A09A-C31C-40A3-B2C1-9449520178B8}"/>
    <cellStyle name="Entrée" xfId="21" builtinId="20" customBuiltin="1"/>
    <cellStyle name="Insatisfaisant" xfId="19" builtinId="27" customBuiltin="1"/>
    <cellStyle name="Lien hypertexte" xfId="1" builtinId="8" customBuiltin="1"/>
    <cellStyle name="Lien hypertexte visité" xfId="13" builtinId="9" customBuiltin="1"/>
    <cellStyle name="Milliers" xfId="4" builtinId="3" customBuiltin="1"/>
    <cellStyle name="Milliers [0]" xfId="14" builtinId="6" customBuiltin="1"/>
    <cellStyle name="Monétaire" xfId="15" builtinId="4" customBuiltin="1"/>
    <cellStyle name="Monétaire [0]" xfId="16" builtinId="7" customBuiltin="1"/>
    <cellStyle name="Neutre" xfId="20" builtinId="28" customBuiltin="1"/>
    <cellStyle name="Nom" xfId="11" xr:uid="{B2D3C1EE-6B41-4801-AAFC-C2274E49E503}"/>
    <cellStyle name="Normal" xfId="0" builtinId="0" customBuiltin="1"/>
    <cellStyle name="Note" xfId="27" builtinId="10" customBuiltin="1"/>
    <cellStyle name="Pourcentage" xfId="2" builtinId="5" customBuiltin="1"/>
    <cellStyle name="Satisfaisant" xfId="18" builtinId="26" customBuiltin="1"/>
    <cellStyle name="Sortie" xfId="22" builtinId="21" customBuiltin="1"/>
    <cellStyle name="Tâche" xfId="12" xr:uid="{6391D789-272B-4DD2-9BF3-2CDCF610FA41}"/>
    <cellStyle name="Texte explicatif" xfId="28" builtinId="53" customBuiltin="1"/>
    <cellStyle name="Titre" xfId="5" builtinId="15" customBuiltin="1"/>
    <cellStyle name="Titre 1" xfId="6" builtinId="16" customBuiltin="1"/>
    <cellStyle name="Titre 2" xfId="7" builtinId="17" customBuiltin="1"/>
    <cellStyle name="Titre 3" xfId="8" builtinId="18" customBuiltin="1"/>
    <cellStyle name="Titre 4" xfId="17" builtinId="19" customBuiltin="1"/>
    <cellStyle name="Total" xfId="29" builtinId="25" customBuiltin="1"/>
    <cellStyle name="Vérification" xfId="25" builtinId="23" customBuiltin="1"/>
    <cellStyle name="zTexteMasqué" xfId="3" xr:uid="{26E66EE6-E33F-4D77-BAE4-0FB4F5BBF673}"/>
  </cellStyles>
  <dxfs count="15">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eTâches" pivot="0" count="9" xr9:uid="{00000000-0011-0000-FFFF-FFFF00000000}">
      <tableStyleElement type="wholeTable" dxfId="14"/>
      <tableStyleElement type="headerRow" dxfId="13"/>
      <tableStyleElement type="totalRow" dxfId="12"/>
      <tableStyleElement type="firstColumn" dxfId="11"/>
      <tableStyleElement type="lastColumn" dxfId="10"/>
      <tableStyleElement type="firstRowStripe" dxfId="9"/>
      <tableStyleElement type="secondRowStripe" dxfId="8"/>
      <tableStyleElement type="firstColumnStripe" dxfId="7"/>
      <tableStyleElement type="secondColumnStripe" dxfId="6"/>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Image 1" descr="Logo Vertex42">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E36"/>
  <sheetViews>
    <sheetView showGridLines="0" tabSelected="1" showRuler="0" zoomScaleNormal="100" zoomScalePageLayoutView="70" workbookViewId="0">
      <pane ySplit="6" topLeftCell="A7" activePane="bottomLeft" state="frozen"/>
      <selection pane="bottomLeft" activeCell="C3" sqref="C3:D3"/>
    </sheetView>
  </sheetViews>
  <sheetFormatPr baseColWidth="10" defaultColWidth="9.109375" defaultRowHeight="30" customHeight="1" x14ac:dyDescent="0.3"/>
  <cols>
    <col min="1" max="1" width="2.6640625" style="45" customWidth="1"/>
    <col min="2" max="2" width="43.44140625" customWidth="1"/>
    <col min="3" max="3" width="32.88671875" customWidth="1"/>
    <col min="4" max="4" width="12.6640625" customWidth="1"/>
    <col min="5" max="5" width="10.44140625" style="5" customWidth="1"/>
    <col min="6" max="6" width="10.44140625" customWidth="1"/>
    <col min="7" max="7" width="2.6640625" customWidth="1"/>
    <col min="8" max="8" width="9.5546875" hidden="1" customWidth="1"/>
    <col min="9" max="57" width="2.5546875" customWidth="1"/>
  </cols>
  <sheetData>
    <row r="1" spans="1:57" ht="30" customHeight="1" x14ac:dyDescent="0.55000000000000004">
      <c r="A1" s="46" t="s">
        <v>0</v>
      </c>
      <c r="B1" s="93" t="s">
        <v>39</v>
      </c>
      <c r="C1" s="1"/>
      <c r="D1" s="2"/>
      <c r="E1" s="4"/>
      <c r="F1" s="34"/>
      <c r="H1" s="2"/>
      <c r="I1" s="66" t="s">
        <v>24</v>
      </c>
    </row>
    <row r="2" spans="1:57" ht="30" customHeight="1" x14ac:dyDescent="0.35">
      <c r="A2" s="45" t="s">
        <v>1</v>
      </c>
      <c r="B2" s="49"/>
      <c r="I2" s="67" t="s">
        <v>25</v>
      </c>
    </row>
    <row r="3" spans="1:57" ht="30" customHeight="1" x14ac:dyDescent="0.3">
      <c r="A3" s="45" t="s">
        <v>2</v>
      </c>
      <c r="B3" s="50"/>
      <c r="C3" s="91" t="s">
        <v>16</v>
      </c>
      <c r="D3" s="92"/>
      <c r="E3" s="90">
        <v>45719</v>
      </c>
      <c r="F3" s="90"/>
    </row>
    <row r="4" spans="1:57" ht="30" customHeight="1" x14ac:dyDescent="0.3">
      <c r="A4" s="46" t="s">
        <v>3</v>
      </c>
      <c r="C4" s="91" t="s">
        <v>17</v>
      </c>
      <c r="D4" s="92"/>
      <c r="E4" s="7">
        <v>1</v>
      </c>
      <c r="I4" s="87">
        <f>I5</f>
        <v>45719</v>
      </c>
      <c r="J4" s="88"/>
      <c r="K4" s="88"/>
      <c r="L4" s="88"/>
      <c r="M4" s="88"/>
      <c r="N4" s="88"/>
      <c r="O4" s="89"/>
      <c r="P4" s="87">
        <f>P5</f>
        <v>45726</v>
      </c>
      <c r="Q4" s="88"/>
      <c r="R4" s="88"/>
      <c r="S4" s="88"/>
      <c r="T4" s="88"/>
      <c r="U4" s="88"/>
      <c r="V4" s="89"/>
      <c r="W4" s="87">
        <f>W5</f>
        <v>45733</v>
      </c>
      <c r="X4" s="88"/>
      <c r="Y4" s="88"/>
      <c r="Z4" s="88"/>
      <c r="AA4" s="88"/>
      <c r="AB4" s="88"/>
      <c r="AC4" s="89"/>
      <c r="AD4" s="87">
        <f>AD5</f>
        <v>45740</v>
      </c>
      <c r="AE4" s="88"/>
      <c r="AF4" s="88"/>
      <c r="AG4" s="88"/>
      <c r="AH4" s="88"/>
      <c r="AI4" s="88"/>
      <c r="AJ4" s="89"/>
      <c r="AK4" s="87">
        <f>AK5</f>
        <v>45747</v>
      </c>
      <c r="AL4" s="88"/>
      <c r="AM4" s="88"/>
      <c r="AN4" s="88"/>
      <c r="AO4" s="88"/>
      <c r="AP4" s="88"/>
      <c r="AQ4" s="89"/>
      <c r="AR4" s="87">
        <f>AR5</f>
        <v>45754</v>
      </c>
      <c r="AS4" s="88"/>
      <c r="AT4" s="88"/>
      <c r="AU4" s="88"/>
      <c r="AV4" s="88"/>
      <c r="AW4" s="88"/>
      <c r="AX4" s="89"/>
      <c r="AY4" s="87">
        <f>AY5</f>
        <v>45761</v>
      </c>
      <c r="AZ4" s="88"/>
      <c r="BA4" s="88"/>
      <c r="BB4" s="88"/>
      <c r="BC4" s="88"/>
      <c r="BD4" s="88"/>
      <c r="BE4" s="89"/>
    </row>
    <row r="5" spans="1:57" ht="15" customHeight="1" x14ac:dyDescent="0.3">
      <c r="A5" s="46" t="s">
        <v>4</v>
      </c>
      <c r="B5" s="65"/>
      <c r="C5" s="65"/>
      <c r="D5" s="65"/>
      <c r="E5" s="65"/>
      <c r="F5" s="65"/>
      <c r="G5" s="65"/>
      <c r="I5" s="84">
        <f>Début_Projet-WEEKDAY(Début_Projet,1)+2+7*(Semaine_Affichage-1)</f>
        <v>45719</v>
      </c>
      <c r="J5" s="85">
        <f>I5+1</f>
        <v>45720</v>
      </c>
      <c r="K5" s="85">
        <f t="shared" ref="K5:AX5" si="0">J5+1</f>
        <v>45721</v>
      </c>
      <c r="L5" s="85">
        <f t="shared" si="0"/>
        <v>45722</v>
      </c>
      <c r="M5" s="85">
        <f t="shared" si="0"/>
        <v>45723</v>
      </c>
      <c r="N5" s="85">
        <f t="shared" si="0"/>
        <v>45724</v>
      </c>
      <c r="O5" s="86">
        <f t="shared" si="0"/>
        <v>45725</v>
      </c>
      <c r="P5" s="84">
        <f>O5+1</f>
        <v>45726</v>
      </c>
      <c r="Q5" s="85">
        <f>P5+1</f>
        <v>45727</v>
      </c>
      <c r="R5" s="85">
        <f t="shared" si="0"/>
        <v>45728</v>
      </c>
      <c r="S5" s="85">
        <f t="shared" si="0"/>
        <v>45729</v>
      </c>
      <c r="T5" s="85">
        <f t="shared" si="0"/>
        <v>45730</v>
      </c>
      <c r="U5" s="85">
        <f t="shared" si="0"/>
        <v>45731</v>
      </c>
      <c r="V5" s="86">
        <f t="shared" si="0"/>
        <v>45732</v>
      </c>
      <c r="W5" s="84">
        <f>V5+1</f>
        <v>45733</v>
      </c>
      <c r="X5" s="85">
        <f>W5+1</f>
        <v>45734</v>
      </c>
      <c r="Y5" s="85">
        <f t="shared" si="0"/>
        <v>45735</v>
      </c>
      <c r="Z5" s="85">
        <f t="shared" si="0"/>
        <v>45736</v>
      </c>
      <c r="AA5" s="85">
        <f t="shared" si="0"/>
        <v>45737</v>
      </c>
      <c r="AB5" s="85">
        <f t="shared" si="0"/>
        <v>45738</v>
      </c>
      <c r="AC5" s="86">
        <f t="shared" si="0"/>
        <v>45739</v>
      </c>
      <c r="AD5" s="84">
        <f>AC5+1</f>
        <v>45740</v>
      </c>
      <c r="AE5" s="85">
        <f>AD5+1</f>
        <v>45741</v>
      </c>
      <c r="AF5" s="85">
        <f t="shared" si="0"/>
        <v>45742</v>
      </c>
      <c r="AG5" s="85">
        <f t="shared" si="0"/>
        <v>45743</v>
      </c>
      <c r="AH5" s="85">
        <f t="shared" si="0"/>
        <v>45744</v>
      </c>
      <c r="AI5" s="85">
        <f t="shared" si="0"/>
        <v>45745</v>
      </c>
      <c r="AJ5" s="86">
        <f t="shared" si="0"/>
        <v>45746</v>
      </c>
      <c r="AK5" s="84">
        <f>AJ5+1</f>
        <v>45747</v>
      </c>
      <c r="AL5" s="85">
        <f>AK5+1</f>
        <v>45748</v>
      </c>
      <c r="AM5" s="85">
        <f t="shared" si="0"/>
        <v>45749</v>
      </c>
      <c r="AN5" s="85">
        <f t="shared" si="0"/>
        <v>45750</v>
      </c>
      <c r="AO5" s="85">
        <f t="shared" si="0"/>
        <v>45751</v>
      </c>
      <c r="AP5" s="85">
        <f t="shared" si="0"/>
        <v>45752</v>
      </c>
      <c r="AQ5" s="86">
        <f t="shared" si="0"/>
        <v>45753</v>
      </c>
      <c r="AR5" s="84">
        <f>AQ5+1</f>
        <v>45754</v>
      </c>
      <c r="AS5" s="85">
        <f>AR5+1</f>
        <v>45755</v>
      </c>
      <c r="AT5" s="85">
        <f t="shared" si="0"/>
        <v>45756</v>
      </c>
      <c r="AU5" s="85">
        <f t="shared" si="0"/>
        <v>45757</v>
      </c>
      <c r="AV5" s="85">
        <f t="shared" si="0"/>
        <v>45758</v>
      </c>
      <c r="AW5" s="85">
        <f t="shared" si="0"/>
        <v>45759</v>
      </c>
      <c r="AX5" s="86">
        <f t="shared" si="0"/>
        <v>45760</v>
      </c>
      <c r="AY5" s="84">
        <f>AX5+1</f>
        <v>45761</v>
      </c>
      <c r="AZ5" s="85">
        <f>AY5+1</f>
        <v>45762</v>
      </c>
      <c r="BA5" s="85">
        <f t="shared" ref="BA5:BE5" si="1">AZ5+1</f>
        <v>45763</v>
      </c>
      <c r="BB5" s="85">
        <f t="shared" si="1"/>
        <v>45764</v>
      </c>
      <c r="BC5" s="85">
        <f t="shared" si="1"/>
        <v>45765</v>
      </c>
      <c r="BD5" s="85">
        <f t="shared" si="1"/>
        <v>45766</v>
      </c>
      <c r="BE5" s="86">
        <f t="shared" si="1"/>
        <v>45767</v>
      </c>
    </row>
    <row r="6" spans="1:57" ht="30" customHeight="1" thickBot="1" x14ac:dyDescent="0.35">
      <c r="A6" s="46" t="s">
        <v>5</v>
      </c>
      <c r="B6" s="8" t="s">
        <v>14</v>
      </c>
      <c r="C6" s="9" t="s">
        <v>18</v>
      </c>
      <c r="D6" s="9" t="s">
        <v>20</v>
      </c>
      <c r="E6" s="9" t="s">
        <v>21</v>
      </c>
      <c r="F6" s="9" t="s">
        <v>22</v>
      </c>
      <c r="G6" s="9"/>
      <c r="H6" s="9" t="s">
        <v>23</v>
      </c>
      <c r="I6" s="10" t="str">
        <f t="shared" ref="I6:AN6" si="2">LEFT(TEXT(I5,"jjj"),1)</f>
        <v>l</v>
      </c>
      <c r="J6" s="10" t="str">
        <f t="shared" si="2"/>
        <v>m</v>
      </c>
      <c r="K6" s="10" t="str">
        <f t="shared" si="2"/>
        <v>m</v>
      </c>
      <c r="L6" s="10" t="str">
        <f t="shared" si="2"/>
        <v>j</v>
      </c>
      <c r="M6" s="10" t="str">
        <f t="shared" si="2"/>
        <v>v</v>
      </c>
      <c r="N6" s="10" t="str">
        <f t="shared" si="2"/>
        <v>s</v>
      </c>
      <c r="O6" s="10" t="str">
        <f t="shared" si="2"/>
        <v>d</v>
      </c>
      <c r="P6" s="10" t="str">
        <f t="shared" si="2"/>
        <v>l</v>
      </c>
      <c r="Q6" s="10" t="str">
        <f t="shared" si="2"/>
        <v>m</v>
      </c>
      <c r="R6" s="10" t="str">
        <f t="shared" si="2"/>
        <v>m</v>
      </c>
      <c r="S6" s="10" t="str">
        <f t="shared" si="2"/>
        <v>j</v>
      </c>
      <c r="T6" s="10" t="str">
        <f t="shared" si="2"/>
        <v>v</v>
      </c>
      <c r="U6" s="10" t="str">
        <f t="shared" si="2"/>
        <v>s</v>
      </c>
      <c r="V6" s="10" t="str">
        <f t="shared" si="2"/>
        <v>d</v>
      </c>
      <c r="W6" s="10" t="str">
        <f t="shared" si="2"/>
        <v>l</v>
      </c>
      <c r="X6" s="10" t="str">
        <f t="shared" si="2"/>
        <v>m</v>
      </c>
      <c r="Y6" s="10" t="str">
        <f t="shared" si="2"/>
        <v>m</v>
      </c>
      <c r="Z6" s="10" t="str">
        <f t="shared" si="2"/>
        <v>j</v>
      </c>
      <c r="AA6" s="10" t="str">
        <f t="shared" si="2"/>
        <v>v</v>
      </c>
      <c r="AB6" s="10" t="str">
        <f t="shared" si="2"/>
        <v>s</v>
      </c>
      <c r="AC6" s="10" t="str">
        <f t="shared" si="2"/>
        <v>d</v>
      </c>
      <c r="AD6" s="10" t="str">
        <f t="shared" si="2"/>
        <v>l</v>
      </c>
      <c r="AE6" s="10" t="str">
        <f t="shared" si="2"/>
        <v>m</v>
      </c>
      <c r="AF6" s="10" t="str">
        <f t="shared" si="2"/>
        <v>m</v>
      </c>
      <c r="AG6" s="10" t="str">
        <f t="shared" si="2"/>
        <v>j</v>
      </c>
      <c r="AH6" s="10" t="str">
        <f t="shared" si="2"/>
        <v>v</v>
      </c>
      <c r="AI6" s="10" t="str">
        <f t="shared" si="2"/>
        <v>s</v>
      </c>
      <c r="AJ6" s="10" t="str">
        <f t="shared" si="2"/>
        <v>d</v>
      </c>
      <c r="AK6" s="10" t="str">
        <f t="shared" si="2"/>
        <v>l</v>
      </c>
      <c r="AL6" s="10" t="str">
        <f t="shared" si="2"/>
        <v>m</v>
      </c>
      <c r="AM6" s="10" t="str">
        <f t="shared" si="2"/>
        <v>m</v>
      </c>
      <c r="AN6" s="10" t="str">
        <f t="shared" si="2"/>
        <v>j</v>
      </c>
      <c r="AO6" s="10" t="str">
        <f t="shared" ref="AO6:BE6" si="3">LEFT(TEXT(AO5,"jjj"),1)</f>
        <v>v</v>
      </c>
      <c r="AP6" s="10" t="str">
        <f t="shared" si="3"/>
        <v>s</v>
      </c>
      <c r="AQ6" s="10" t="str">
        <f t="shared" si="3"/>
        <v>d</v>
      </c>
      <c r="AR6" s="10" t="str">
        <f t="shared" si="3"/>
        <v>l</v>
      </c>
      <c r="AS6" s="10" t="str">
        <f t="shared" si="3"/>
        <v>m</v>
      </c>
      <c r="AT6" s="10" t="str">
        <f t="shared" si="3"/>
        <v>m</v>
      </c>
      <c r="AU6" s="10" t="str">
        <f t="shared" si="3"/>
        <v>j</v>
      </c>
      <c r="AV6" s="10" t="str">
        <f t="shared" si="3"/>
        <v>v</v>
      </c>
      <c r="AW6" s="10" t="str">
        <f t="shared" si="3"/>
        <v>s</v>
      </c>
      <c r="AX6" s="10" t="str">
        <f t="shared" si="3"/>
        <v>d</v>
      </c>
      <c r="AY6" s="10" t="str">
        <f t="shared" si="3"/>
        <v>l</v>
      </c>
      <c r="AZ6" s="10" t="str">
        <f t="shared" si="3"/>
        <v>m</v>
      </c>
      <c r="BA6" s="10" t="str">
        <f t="shared" si="3"/>
        <v>m</v>
      </c>
      <c r="BB6" s="10" t="str">
        <f t="shared" si="3"/>
        <v>j</v>
      </c>
      <c r="BC6" s="10" t="str">
        <f t="shared" si="3"/>
        <v>v</v>
      </c>
      <c r="BD6" s="10" t="str">
        <f t="shared" si="3"/>
        <v>s</v>
      </c>
      <c r="BE6" s="10" t="str">
        <f t="shared" si="3"/>
        <v>d</v>
      </c>
    </row>
    <row r="7" spans="1:57" ht="15" hidden="1" customHeight="1" thickBot="1" x14ac:dyDescent="0.35">
      <c r="A7" s="45" t="s">
        <v>6</v>
      </c>
      <c r="C7" s="48"/>
      <c r="E7"/>
      <c r="H7" t="str">
        <f>IF(OR(ISBLANK(début_tâche),ISBLANK(fin_tâche)),"",fin_tâche-début_tâche+1)</f>
        <v/>
      </c>
      <c r="I7" s="31"/>
      <c r="J7" s="31"/>
      <c r="K7" s="31"/>
      <c r="L7" s="31"/>
      <c r="M7" s="31"/>
      <c r="N7" s="31"/>
      <c r="O7" s="31"/>
      <c r="P7" s="31"/>
      <c r="Q7" s="31"/>
      <c r="R7" s="31"/>
      <c r="S7" s="31"/>
      <c r="T7" s="31"/>
      <c r="U7" s="31"/>
      <c r="V7" s="31"/>
      <c r="W7" s="31"/>
      <c r="X7" s="31"/>
      <c r="Y7" s="31"/>
      <c r="Z7" s="31"/>
      <c r="AA7" s="31"/>
      <c r="AB7" s="31"/>
      <c r="AC7" s="31"/>
      <c r="AD7" s="31"/>
      <c r="AE7" s="31"/>
      <c r="AF7" s="31"/>
      <c r="AG7" s="31"/>
      <c r="AH7" s="31"/>
      <c r="AI7" s="31"/>
      <c r="AJ7" s="31"/>
      <c r="AK7" s="31"/>
      <c r="AL7" s="31"/>
      <c r="AM7" s="31"/>
      <c r="AN7" s="31"/>
      <c r="AO7" s="31"/>
      <c r="AP7" s="31"/>
      <c r="AQ7" s="31"/>
      <c r="AR7" s="31"/>
      <c r="AS7" s="31"/>
      <c r="AT7" s="31"/>
      <c r="AU7" s="31"/>
      <c r="AV7" s="31"/>
      <c r="AW7" s="31"/>
      <c r="AX7" s="31"/>
      <c r="AY7" s="31"/>
      <c r="AZ7" s="31"/>
      <c r="BA7" s="31"/>
      <c r="BB7" s="31"/>
      <c r="BC7" s="31"/>
      <c r="BD7" s="31"/>
      <c r="BE7" s="31"/>
    </row>
    <row r="8" spans="1:57" s="3" customFormat="1" ht="30" customHeight="1" thickBot="1" x14ac:dyDescent="0.35">
      <c r="A8" s="46" t="s">
        <v>7</v>
      </c>
      <c r="B8" s="15" t="s">
        <v>40</v>
      </c>
      <c r="C8" s="51"/>
      <c r="D8" s="16"/>
      <c r="E8" s="69"/>
      <c r="F8" s="70"/>
      <c r="G8" s="14"/>
      <c r="H8" s="14" t="str">
        <f t="shared" ref="H8:H33" si="4">IF(OR(ISBLANK(début_tâche),ISBLANK(fin_tâche)),"",fin_tâche-début_tâche+1)</f>
        <v/>
      </c>
      <c r="I8" s="31"/>
      <c r="J8" s="31"/>
      <c r="K8" s="31"/>
      <c r="L8" s="31"/>
      <c r="M8" s="31"/>
      <c r="N8" s="31"/>
      <c r="O8" s="31"/>
      <c r="P8" s="31"/>
      <c r="Q8" s="31"/>
      <c r="R8" s="31"/>
      <c r="S8" s="31"/>
      <c r="T8" s="31"/>
      <c r="U8" s="31"/>
      <c r="V8" s="31"/>
      <c r="W8" s="31"/>
      <c r="X8" s="31"/>
      <c r="Y8" s="31"/>
      <c r="Z8" s="31"/>
      <c r="AA8" s="31"/>
      <c r="AB8" s="31"/>
      <c r="AC8" s="31"/>
      <c r="AD8" s="31"/>
      <c r="AE8" s="31"/>
      <c r="AF8" s="31"/>
      <c r="AG8" s="31"/>
      <c r="AH8" s="31"/>
      <c r="AI8" s="31"/>
      <c r="AJ8" s="31"/>
      <c r="AK8" s="31"/>
      <c r="AL8" s="31"/>
      <c r="AM8" s="31"/>
      <c r="AN8" s="31"/>
      <c r="AO8" s="31"/>
      <c r="AP8" s="31"/>
      <c r="AQ8" s="31"/>
      <c r="AR8" s="31"/>
      <c r="AS8" s="31"/>
      <c r="AT8" s="31"/>
      <c r="AU8" s="31"/>
      <c r="AV8" s="31"/>
      <c r="AW8" s="31"/>
      <c r="AX8" s="31"/>
      <c r="AY8" s="31"/>
      <c r="AZ8" s="31"/>
      <c r="BA8" s="31"/>
      <c r="BB8" s="31"/>
      <c r="BC8" s="31"/>
      <c r="BD8" s="31"/>
      <c r="BE8" s="31"/>
    </row>
    <row r="9" spans="1:57" s="3" customFormat="1" ht="30" customHeight="1" thickBot="1" x14ac:dyDescent="0.35">
      <c r="A9" s="46" t="s">
        <v>8</v>
      </c>
      <c r="B9" s="60" t="s">
        <v>46</v>
      </c>
      <c r="C9" s="52" t="s">
        <v>19</v>
      </c>
      <c r="D9" s="17">
        <v>1</v>
      </c>
      <c r="E9" s="71">
        <f>Début_Projet</f>
        <v>45719</v>
      </c>
      <c r="F9" s="71">
        <f>E9+6</f>
        <v>45725</v>
      </c>
      <c r="G9" s="14"/>
      <c r="H9" s="14">
        <f t="shared" si="4"/>
        <v>7</v>
      </c>
      <c r="I9" s="31"/>
      <c r="J9" s="31"/>
      <c r="K9" s="31"/>
      <c r="L9" s="31"/>
      <c r="M9" s="31"/>
      <c r="N9" s="31"/>
      <c r="O9" s="31"/>
      <c r="P9" s="31"/>
      <c r="Q9" s="31"/>
      <c r="R9" s="31"/>
      <c r="S9" s="31"/>
      <c r="T9" s="31"/>
      <c r="U9" s="31"/>
      <c r="V9" s="31"/>
      <c r="W9" s="31"/>
      <c r="X9" s="31"/>
      <c r="Y9" s="31"/>
      <c r="Z9" s="31"/>
      <c r="AA9" s="31"/>
      <c r="AB9" s="31"/>
      <c r="AC9" s="31"/>
      <c r="AD9" s="31"/>
      <c r="AE9" s="31"/>
      <c r="AF9" s="31"/>
      <c r="AG9" s="31"/>
      <c r="AH9" s="31"/>
      <c r="AI9" s="31"/>
      <c r="AJ9" s="31"/>
      <c r="AK9" s="31"/>
      <c r="AL9" s="31"/>
      <c r="AM9" s="31"/>
      <c r="AN9" s="31"/>
      <c r="AO9" s="31"/>
      <c r="AP9" s="31"/>
      <c r="AQ9" s="31"/>
      <c r="AR9" s="31"/>
      <c r="AS9" s="31"/>
      <c r="AT9" s="31"/>
      <c r="AU9" s="31"/>
      <c r="AV9" s="31"/>
      <c r="AW9" s="31"/>
      <c r="AX9" s="31"/>
      <c r="AY9" s="31"/>
      <c r="AZ9" s="31"/>
      <c r="BA9" s="31"/>
      <c r="BB9" s="31"/>
      <c r="BC9" s="31"/>
      <c r="BD9" s="31"/>
      <c r="BE9" s="31"/>
    </row>
    <row r="10" spans="1:57" s="3" customFormat="1" ht="30" customHeight="1" thickBot="1" x14ac:dyDescent="0.35">
      <c r="A10" s="46" t="s">
        <v>9</v>
      </c>
      <c r="B10" s="60" t="s">
        <v>44</v>
      </c>
      <c r="C10" s="52"/>
      <c r="D10" s="17">
        <v>1</v>
      </c>
      <c r="E10" s="71">
        <f>E9</f>
        <v>45719</v>
      </c>
      <c r="F10" s="71">
        <f>F11</f>
        <v>45725</v>
      </c>
      <c r="G10" s="14"/>
      <c r="H10" s="14">
        <f t="shared" si="4"/>
        <v>7</v>
      </c>
      <c r="I10" s="31"/>
      <c r="J10" s="31"/>
      <c r="K10" s="31"/>
      <c r="L10" s="31"/>
      <c r="M10" s="31"/>
      <c r="N10" s="31"/>
      <c r="O10" s="31"/>
      <c r="P10" s="31"/>
      <c r="Q10" s="31"/>
      <c r="R10" s="31"/>
      <c r="S10" s="31"/>
      <c r="T10" s="31"/>
      <c r="U10" s="32"/>
      <c r="V10" s="32"/>
      <c r="W10" s="31"/>
      <c r="X10" s="31"/>
      <c r="Y10" s="31"/>
      <c r="Z10" s="31"/>
      <c r="AA10" s="31"/>
      <c r="AB10" s="31"/>
      <c r="AC10" s="31"/>
      <c r="AD10" s="31"/>
      <c r="AE10" s="31"/>
      <c r="AF10" s="31"/>
      <c r="AG10" s="31"/>
      <c r="AH10" s="31"/>
      <c r="AI10" s="31"/>
      <c r="AJ10" s="31"/>
      <c r="AK10" s="31"/>
      <c r="AL10" s="31"/>
      <c r="AM10" s="31"/>
      <c r="AN10" s="31"/>
      <c r="AO10" s="31"/>
      <c r="AP10" s="31"/>
      <c r="AQ10" s="31"/>
      <c r="AR10" s="31"/>
      <c r="AS10" s="31"/>
      <c r="AT10" s="31"/>
      <c r="AU10" s="31"/>
      <c r="AV10" s="31"/>
      <c r="AW10" s="31"/>
      <c r="AX10" s="31"/>
      <c r="AY10" s="31"/>
      <c r="AZ10" s="31"/>
      <c r="BA10" s="31"/>
      <c r="BB10" s="31"/>
      <c r="BC10" s="31"/>
      <c r="BD10" s="31"/>
      <c r="BE10" s="31"/>
    </row>
    <row r="11" spans="1:57" s="3" customFormat="1" ht="30" customHeight="1" thickBot="1" x14ac:dyDescent="0.35">
      <c r="A11" s="45"/>
      <c r="B11" s="60" t="s">
        <v>45</v>
      </c>
      <c r="C11" s="52"/>
      <c r="D11" s="17">
        <v>1</v>
      </c>
      <c r="E11" s="71">
        <f>E9</f>
        <v>45719</v>
      </c>
      <c r="F11" s="71">
        <f>F9</f>
        <v>45725</v>
      </c>
      <c r="G11" s="14"/>
      <c r="H11" s="14">
        <f t="shared" si="4"/>
        <v>7</v>
      </c>
      <c r="I11" s="31"/>
      <c r="J11" s="31"/>
      <c r="K11" s="31"/>
      <c r="L11" s="31"/>
      <c r="M11" s="31"/>
      <c r="N11" s="31"/>
      <c r="O11" s="31"/>
      <c r="P11" s="31"/>
      <c r="Q11" s="31"/>
      <c r="R11" s="31"/>
      <c r="S11" s="31"/>
      <c r="T11" s="31"/>
      <c r="U11" s="31"/>
      <c r="V11" s="31"/>
      <c r="W11" s="31"/>
      <c r="X11" s="31"/>
      <c r="Y11" s="31"/>
      <c r="Z11" s="31"/>
      <c r="AA11" s="31"/>
      <c r="AB11" s="31"/>
      <c r="AC11" s="31"/>
      <c r="AD11" s="31"/>
      <c r="AE11" s="31"/>
      <c r="AF11" s="31"/>
      <c r="AG11" s="31"/>
      <c r="AH11" s="31"/>
      <c r="AI11" s="31"/>
      <c r="AJ11" s="31"/>
      <c r="AK11" s="31"/>
      <c r="AL11" s="31"/>
      <c r="AM11" s="31"/>
      <c r="AN11" s="31"/>
      <c r="AO11" s="31"/>
      <c r="AP11" s="31"/>
      <c r="AQ11" s="31"/>
      <c r="AR11" s="31"/>
      <c r="AS11" s="31"/>
      <c r="AT11" s="31"/>
      <c r="AU11" s="31"/>
      <c r="AV11" s="31"/>
      <c r="AW11" s="31"/>
      <c r="AX11" s="31"/>
      <c r="AY11" s="31"/>
      <c r="AZ11" s="31"/>
      <c r="BA11" s="31"/>
      <c r="BB11" s="31"/>
      <c r="BC11" s="31"/>
      <c r="BD11" s="31"/>
      <c r="BE11" s="31"/>
    </row>
    <row r="12" spans="1:57" s="3" customFormat="1" ht="30" customHeight="1" thickBot="1" x14ac:dyDescent="0.35">
      <c r="A12" s="45"/>
      <c r="B12" s="60" t="s">
        <v>47</v>
      </c>
      <c r="C12" s="52"/>
      <c r="D12" s="17">
        <v>1</v>
      </c>
      <c r="E12" s="71">
        <f>F11</f>
        <v>45725</v>
      </c>
      <c r="F12" s="71">
        <f>E12+10</f>
        <v>45735</v>
      </c>
      <c r="G12" s="14"/>
      <c r="H12" s="14">
        <f t="shared" si="4"/>
        <v>11</v>
      </c>
      <c r="I12" s="31"/>
      <c r="J12" s="31"/>
      <c r="K12" s="31"/>
      <c r="L12" s="31"/>
      <c r="M12" s="31"/>
      <c r="N12" s="31"/>
      <c r="O12" s="31"/>
      <c r="P12" s="31"/>
      <c r="Q12" s="31"/>
      <c r="R12" s="31"/>
      <c r="S12" s="31"/>
      <c r="T12" s="31"/>
      <c r="U12" s="31"/>
      <c r="V12" s="31"/>
      <c r="W12" s="31"/>
      <c r="X12" s="31"/>
      <c r="Y12" s="32"/>
      <c r="Z12" s="31"/>
      <c r="AA12" s="31"/>
      <c r="AB12" s="31"/>
      <c r="AC12" s="31"/>
      <c r="AD12" s="31"/>
      <c r="AE12" s="31"/>
      <c r="AF12" s="31"/>
      <c r="AG12" s="31"/>
      <c r="AH12" s="31"/>
      <c r="AI12" s="31"/>
      <c r="AJ12" s="31"/>
      <c r="AK12" s="31"/>
      <c r="AL12" s="31"/>
      <c r="AM12" s="31"/>
      <c r="AN12" s="31"/>
      <c r="AO12" s="31"/>
      <c r="AP12" s="31"/>
      <c r="AQ12" s="31"/>
      <c r="AR12" s="31"/>
      <c r="AS12" s="31"/>
      <c r="AT12" s="31"/>
      <c r="AU12" s="31"/>
      <c r="AV12" s="31"/>
      <c r="AW12" s="31"/>
      <c r="AX12" s="31"/>
      <c r="AY12" s="31"/>
      <c r="AZ12" s="31"/>
      <c r="BA12" s="31"/>
      <c r="BB12" s="31"/>
      <c r="BC12" s="31"/>
      <c r="BD12" s="31"/>
      <c r="BE12" s="31"/>
    </row>
    <row r="13" spans="1:57" s="3" customFormat="1" ht="30" customHeight="1" thickBot="1" x14ac:dyDescent="0.35">
      <c r="A13" s="45"/>
      <c r="B13" s="60" t="s">
        <v>48</v>
      </c>
      <c r="C13" s="52"/>
      <c r="D13" s="17">
        <v>1</v>
      </c>
      <c r="E13" s="71">
        <f>E9</f>
        <v>45719</v>
      </c>
      <c r="F13" s="71">
        <f>E13</f>
        <v>45719</v>
      </c>
      <c r="G13" s="14"/>
      <c r="H13" s="14">
        <f t="shared" si="4"/>
        <v>1</v>
      </c>
      <c r="I13" s="31"/>
      <c r="J13" s="31"/>
      <c r="K13" s="31"/>
      <c r="L13" s="31"/>
      <c r="M13" s="31"/>
      <c r="N13" s="31"/>
      <c r="O13" s="31"/>
      <c r="P13" s="31"/>
      <c r="Q13" s="31"/>
      <c r="R13" s="31"/>
      <c r="S13" s="31"/>
      <c r="T13" s="31"/>
      <c r="U13" s="31"/>
      <c r="V13" s="31"/>
      <c r="W13" s="31"/>
      <c r="X13" s="31"/>
      <c r="Y13" s="31"/>
      <c r="Z13" s="31"/>
      <c r="AA13" s="31"/>
      <c r="AB13" s="31"/>
      <c r="AC13" s="31"/>
      <c r="AD13" s="31"/>
      <c r="AE13" s="31"/>
      <c r="AF13" s="31"/>
      <c r="AG13" s="31"/>
      <c r="AH13" s="31"/>
      <c r="AI13" s="31"/>
      <c r="AJ13" s="31"/>
      <c r="AK13" s="31"/>
      <c r="AL13" s="31"/>
      <c r="AM13" s="31"/>
      <c r="AN13" s="31"/>
      <c r="AO13" s="31"/>
      <c r="AP13" s="31"/>
      <c r="AQ13" s="31"/>
      <c r="AR13" s="31"/>
      <c r="AS13" s="31"/>
      <c r="AT13" s="31"/>
      <c r="AU13" s="31"/>
      <c r="AV13" s="31"/>
      <c r="AW13" s="31"/>
      <c r="AX13" s="31"/>
      <c r="AY13" s="31"/>
      <c r="AZ13" s="31"/>
      <c r="BA13" s="31"/>
      <c r="BB13" s="31"/>
      <c r="BC13" s="31"/>
      <c r="BD13" s="31"/>
      <c r="BE13" s="31"/>
    </row>
    <row r="14" spans="1:57" s="3" customFormat="1" ht="30" customHeight="1" thickBot="1" x14ac:dyDescent="0.35">
      <c r="A14" s="46" t="s">
        <v>10</v>
      </c>
      <c r="B14" s="18" t="s">
        <v>41</v>
      </c>
      <c r="C14" s="53"/>
      <c r="D14" s="19"/>
      <c r="E14" s="72"/>
      <c r="F14" s="73"/>
      <c r="G14" s="14"/>
      <c r="H14" s="14" t="str">
        <f t="shared" si="4"/>
        <v/>
      </c>
      <c r="I14" s="31"/>
      <c r="J14" s="31"/>
      <c r="K14" s="31"/>
      <c r="L14" s="31"/>
      <c r="M14" s="31"/>
      <c r="N14" s="31"/>
      <c r="O14" s="31"/>
      <c r="P14" s="31"/>
      <c r="Q14" s="31"/>
      <c r="R14" s="31"/>
      <c r="S14" s="31"/>
      <c r="T14" s="31"/>
      <c r="U14" s="31"/>
      <c r="V14" s="31"/>
      <c r="W14" s="31"/>
      <c r="X14" s="31"/>
      <c r="Y14" s="31"/>
      <c r="Z14" s="31"/>
      <c r="AA14" s="31"/>
      <c r="AB14" s="31"/>
      <c r="AC14" s="31"/>
      <c r="AD14" s="31"/>
      <c r="AE14" s="31"/>
      <c r="AF14" s="31"/>
      <c r="AG14" s="31"/>
      <c r="AH14" s="31"/>
      <c r="AI14" s="31"/>
      <c r="AJ14" s="31"/>
      <c r="AK14" s="31"/>
      <c r="AL14" s="31"/>
      <c r="AM14" s="31"/>
      <c r="AN14" s="31"/>
      <c r="AO14" s="31"/>
      <c r="AP14" s="31"/>
      <c r="AQ14" s="31"/>
      <c r="AR14" s="31"/>
      <c r="AS14" s="31"/>
      <c r="AT14" s="31"/>
      <c r="AU14" s="31"/>
      <c r="AV14" s="31"/>
      <c r="AW14" s="31"/>
      <c r="AX14" s="31"/>
      <c r="AY14" s="31"/>
      <c r="AZ14" s="31"/>
      <c r="BA14" s="31"/>
      <c r="BB14" s="31"/>
      <c r="BC14" s="31"/>
      <c r="BD14" s="31"/>
      <c r="BE14" s="31"/>
    </row>
    <row r="15" spans="1:57" s="3" customFormat="1" ht="30" customHeight="1" thickBot="1" x14ac:dyDescent="0.35">
      <c r="A15" s="46"/>
      <c r="B15" s="61" t="s">
        <v>49</v>
      </c>
      <c r="C15" s="54"/>
      <c r="D15" s="20">
        <v>1</v>
      </c>
      <c r="E15" s="74">
        <f>F9+1</f>
        <v>45726</v>
      </c>
      <c r="F15" s="74">
        <f>E15+7</f>
        <v>45733</v>
      </c>
      <c r="G15" s="14"/>
      <c r="H15" s="14">
        <f t="shared" si="4"/>
        <v>8</v>
      </c>
      <c r="I15" s="31"/>
      <c r="J15" s="31"/>
      <c r="K15" s="31"/>
      <c r="L15" s="31"/>
      <c r="M15" s="31"/>
      <c r="N15" s="31"/>
      <c r="O15" s="31"/>
      <c r="P15" s="31"/>
      <c r="Q15" s="31"/>
      <c r="R15" s="31"/>
      <c r="S15" s="31"/>
      <c r="T15" s="31"/>
      <c r="U15" s="31"/>
      <c r="V15" s="31"/>
      <c r="W15" s="31"/>
      <c r="X15" s="31"/>
      <c r="Y15" s="31"/>
      <c r="Z15" s="31"/>
      <c r="AA15" s="31"/>
      <c r="AB15" s="31"/>
      <c r="AC15" s="31"/>
      <c r="AD15" s="31"/>
      <c r="AE15" s="31"/>
      <c r="AF15" s="31"/>
      <c r="AG15" s="31"/>
      <c r="AH15" s="31"/>
      <c r="AI15" s="31"/>
      <c r="AJ15" s="31"/>
      <c r="AK15" s="31"/>
      <c r="AL15" s="31"/>
      <c r="AM15" s="31"/>
      <c r="AN15" s="31"/>
      <c r="AO15" s="31"/>
      <c r="AP15" s="31"/>
      <c r="AQ15" s="31"/>
      <c r="AR15" s="31"/>
      <c r="AS15" s="31"/>
      <c r="AT15" s="31"/>
      <c r="AU15" s="31"/>
      <c r="AV15" s="31"/>
      <c r="AW15" s="31"/>
      <c r="AX15" s="31"/>
      <c r="AY15" s="31"/>
      <c r="AZ15" s="31"/>
      <c r="BA15" s="31"/>
      <c r="BB15" s="31"/>
      <c r="BC15" s="31"/>
      <c r="BD15" s="31"/>
      <c r="BE15" s="31"/>
    </row>
    <row r="16" spans="1:57" s="3" customFormat="1" ht="30" customHeight="1" thickBot="1" x14ac:dyDescent="0.35">
      <c r="A16" s="45"/>
      <c r="B16" s="61" t="s">
        <v>50</v>
      </c>
      <c r="C16" s="54"/>
      <c r="D16" s="20">
        <v>1</v>
      </c>
      <c r="E16" s="74">
        <f>E15+2</f>
        <v>45728</v>
      </c>
      <c r="F16" s="74">
        <f>E16+5</f>
        <v>45733</v>
      </c>
      <c r="G16" s="14"/>
      <c r="H16" s="14">
        <f t="shared" si="4"/>
        <v>6</v>
      </c>
      <c r="I16" s="31"/>
      <c r="J16" s="31"/>
      <c r="K16" s="31"/>
      <c r="L16" s="31"/>
      <c r="M16" s="31"/>
      <c r="N16" s="31"/>
      <c r="O16" s="31"/>
      <c r="P16" s="31"/>
      <c r="Q16" s="31"/>
      <c r="R16" s="31"/>
      <c r="S16" s="31"/>
      <c r="T16" s="31"/>
      <c r="U16" s="32"/>
      <c r="V16" s="32"/>
      <c r="W16" s="31"/>
      <c r="X16" s="31"/>
      <c r="Y16" s="31"/>
      <c r="Z16" s="31"/>
      <c r="AA16" s="31"/>
      <c r="AB16" s="31"/>
      <c r="AC16" s="31"/>
      <c r="AD16" s="31"/>
      <c r="AE16" s="31"/>
      <c r="AF16" s="31"/>
      <c r="AG16" s="31"/>
      <c r="AH16" s="31"/>
      <c r="AI16" s="31"/>
      <c r="AJ16" s="31"/>
      <c r="AK16" s="31"/>
      <c r="AL16" s="31"/>
      <c r="AM16" s="31"/>
      <c r="AN16" s="31"/>
      <c r="AO16" s="31"/>
      <c r="AP16" s="31"/>
      <c r="AQ16" s="31"/>
      <c r="AR16" s="31"/>
      <c r="AS16" s="31"/>
      <c r="AT16" s="31"/>
      <c r="AU16" s="31"/>
      <c r="AV16" s="31"/>
      <c r="AW16" s="31"/>
      <c r="AX16" s="31"/>
      <c r="AY16" s="31"/>
      <c r="AZ16" s="31"/>
      <c r="BA16" s="31"/>
      <c r="BB16" s="31"/>
      <c r="BC16" s="31"/>
      <c r="BD16" s="31"/>
      <c r="BE16" s="31"/>
    </row>
    <row r="17" spans="1:57" s="3" customFormat="1" ht="30" customHeight="1" thickBot="1" x14ac:dyDescent="0.35">
      <c r="A17" s="45"/>
      <c r="B17" s="61" t="s">
        <v>51</v>
      </c>
      <c r="C17" s="54"/>
      <c r="D17" s="20">
        <v>0.5</v>
      </c>
      <c r="E17" s="74">
        <f>F16</f>
        <v>45733</v>
      </c>
      <c r="F17" s="74">
        <f>E17+20</f>
        <v>45753</v>
      </c>
      <c r="G17" s="14"/>
      <c r="H17" s="14">
        <f t="shared" si="4"/>
        <v>21</v>
      </c>
      <c r="I17" s="31"/>
      <c r="J17" s="31"/>
      <c r="K17" s="31"/>
      <c r="L17" s="31"/>
      <c r="M17" s="31"/>
      <c r="N17" s="31"/>
      <c r="O17" s="31"/>
      <c r="P17" s="31"/>
      <c r="Q17" s="31"/>
      <c r="R17" s="31"/>
      <c r="S17" s="31"/>
      <c r="T17" s="31"/>
      <c r="U17" s="31"/>
      <c r="V17" s="31"/>
      <c r="W17" s="31"/>
      <c r="X17" s="31"/>
      <c r="Y17" s="31"/>
      <c r="Z17" s="31"/>
      <c r="AA17" s="31"/>
      <c r="AB17" s="31"/>
      <c r="AC17" s="31"/>
      <c r="AD17" s="31"/>
      <c r="AE17" s="31"/>
      <c r="AF17" s="31"/>
      <c r="AG17" s="31"/>
      <c r="AH17" s="31"/>
      <c r="AI17" s="31"/>
      <c r="AJ17" s="31"/>
      <c r="AK17" s="31"/>
      <c r="AL17" s="31"/>
      <c r="AM17" s="31"/>
      <c r="AN17" s="31"/>
      <c r="AO17" s="31"/>
      <c r="AP17" s="31"/>
      <c r="AQ17" s="31"/>
      <c r="AR17" s="31"/>
      <c r="AS17" s="31"/>
      <c r="AT17" s="31"/>
      <c r="AU17" s="31"/>
      <c r="AV17" s="31"/>
      <c r="AW17" s="31"/>
      <c r="AX17" s="31"/>
      <c r="AY17" s="31"/>
      <c r="AZ17" s="31"/>
      <c r="BA17" s="31"/>
      <c r="BB17" s="31"/>
      <c r="BC17" s="31"/>
      <c r="BD17" s="31"/>
      <c r="BE17" s="31"/>
    </row>
    <row r="18" spans="1:57" s="3" customFormat="1" ht="30" customHeight="1" thickBot="1" x14ac:dyDescent="0.35">
      <c r="A18" s="45"/>
      <c r="B18" s="61" t="s">
        <v>52</v>
      </c>
      <c r="C18" s="54"/>
      <c r="D18" s="20">
        <v>1</v>
      </c>
      <c r="E18" s="74">
        <f>E17</f>
        <v>45733</v>
      </c>
      <c r="F18" s="74">
        <f>E18+2</f>
        <v>45735</v>
      </c>
      <c r="G18" s="14"/>
      <c r="H18" s="14">
        <f t="shared" si="4"/>
        <v>3</v>
      </c>
      <c r="I18" s="31"/>
      <c r="J18" s="31"/>
      <c r="K18" s="31"/>
      <c r="L18" s="31"/>
      <c r="M18" s="31"/>
      <c r="N18" s="31"/>
      <c r="O18" s="31"/>
      <c r="P18" s="31"/>
      <c r="Q18" s="31"/>
      <c r="R18" s="31"/>
      <c r="S18" s="31"/>
      <c r="T18" s="31"/>
      <c r="U18" s="31"/>
      <c r="V18" s="31"/>
      <c r="W18" s="31"/>
      <c r="X18" s="31"/>
      <c r="Y18" s="32"/>
      <c r="Z18" s="31"/>
      <c r="AA18" s="31"/>
      <c r="AB18" s="31"/>
      <c r="AC18" s="31"/>
      <c r="AD18" s="31"/>
      <c r="AE18" s="31"/>
      <c r="AF18" s="31"/>
      <c r="AG18" s="31"/>
      <c r="AH18" s="31"/>
      <c r="AI18" s="31"/>
      <c r="AJ18" s="31"/>
      <c r="AK18" s="31"/>
      <c r="AL18" s="31"/>
      <c r="AM18" s="31"/>
      <c r="AN18" s="31"/>
      <c r="AO18" s="31"/>
      <c r="AP18" s="31"/>
      <c r="AQ18" s="31"/>
      <c r="AR18" s="31"/>
      <c r="AS18" s="31"/>
      <c r="AT18" s="31"/>
      <c r="AU18" s="31"/>
      <c r="AV18" s="31"/>
      <c r="AW18" s="31"/>
      <c r="AX18" s="31"/>
      <c r="AY18" s="31"/>
      <c r="AZ18" s="31"/>
      <c r="BA18" s="31"/>
      <c r="BB18" s="31"/>
      <c r="BC18" s="31"/>
      <c r="BD18" s="31"/>
      <c r="BE18" s="31"/>
    </row>
    <row r="19" spans="1:57" s="3" customFormat="1" ht="30" customHeight="1" thickBot="1" x14ac:dyDescent="0.35">
      <c r="A19" s="45" t="s">
        <v>11</v>
      </c>
      <c r="B19" s="21" t="s">
        <v>42</v>
      </c>
      <c r="C19" s="55"/>
      <c r="D19" s="22"/>
      <c r="E19" s="75"/>
      <c r="F19" s="76"/>
      <c r="G19" s="14"/>
      <c r="H19" s="14" t="str">
        <f t="shared" si="4"/>
        <v/>
      </c>
      <c r="I19" s="31"/>
      <c r="J19" s="31"/>
      <c r="K19" s="31"/>
      <c r="L19" s="31"/>
      <c r="M19" s="31"/>
      <c r="N19" s="31"/>
      <c r="O19" s="31"/>
      <c r="P19" s="31"/>
      <c r="Q19" s="31"/>
      <c r="R19" s="31"/>
      <c r="S19" s="31"/>
      <c r="T19" s="31"/>
      <c r="U19" s="31"/>
      <c r="V19" s="31"/>
      <c r="W19" s="31"/>
      <c r="X19" s="31"/>
      <c r="Y19" s="31"/>
      <c r="Z19" s="31"/>
      <c r="AA19" s="31"/>
      <c r="AB19" s="31"/>
      <c r="AC19" s="31"/>
      <c r="AD19" s="31"/>
      <c r="AE19" s="31"/>
      <c r="AF19" s="31"/>
      <c r="AG19" s="31"/>
      <c r="AH19" s="31"/>
      <c r="AI19" s="31"/>
      <c r="AJ19" s="31"/>
      <c r="AK19" s="31"/>
      <c r="AL19" s="31"/>
      <c r="AM19" s="31"/>
      <c r="AN19" s="31"/>
      <c r="AO19" s="31"/>
      <c r="AP19" s="31"/>
      <c r="AQ19" s="31"/>
      <c r="AR19" s="31"/>
      <c r="AS19" s="31"/>
      <c r="AT19" s="31"/>
      <c r="AU19" s="31"/>
      <c r="AV19" s="31"/>
      <c r="AW19" s="31"/>
      <c r="AX19" s="31"/>
      <c r="AY19" s="31"/>
      <c r="AZ19" s="31"/>
      <c r="BA19" s="31"/>
      <c r="BB19" s="31"/>
      <c r="BC19" s="31"/>
      <c r="BD19" s="31"/>
      <c r="BE19" s="31"/>
    </row>
    <row r="20" spans="1:57" s="3" customFormat="1" ht="30" customHeight="1" thickBot="1" x14ac:dyDescent="0.35">
      <c r="A20" s="45"/>
      <c r="B20" s="62" t="s">
        <v>66</v>
      </c>
      <c r="C20" s="56" t="s">
        <v>59</v>
      </c>
      <c r="D20" s="23">
        <v>0.9</v>
      </c>
      <c r="E20" s="77">
        <v>45726</v>
      </c>
      <c r="F20" s="77">
        <v>45740</v>
      </c>
      <c r="G20" s="14"/>
      <c r="H20" s="14">
        <f t="shared" si="4"/>
        <v>15</v>
      </c>
      <c r="I20" s="31"/>
      <c r="J20" s="31"/>
      <c r="K20" s="31"/>
      <c r="L20" s="31"/>
      <c r="M20" s="31"/>
      <c r="N20" s="31"/>
      <c r="O20" s="31"/>
      <c r="P20" s="31"/>
      <c r="Q20" s="31"/>
      <c r="R20" s="31"/>
      <c r="S20" s="31"/>
      <c r="T20" s="31"/>
      <c r="U20" s="31"/>
      <c r="V20" s="31"/>
      <c r="W20" s="31"/>
      <c r="X20" s="31"/>
      <c r="Y20" s="31"/>
      <c r="Z20" s="31"/>
      <c r="AA20" s="31"/>
      <c r="AB20" s="31"/>
      <c r="AC20" s="31"/>
      <c r="AD20" s="31"/>
      <c r="AE20" s="31"/>
      <c r="AF20" s="31"/>
      <c r="AG20" s="31"/>
      <c r="AH20" s="31"/>
      <c r="AI20" s="31"/>
      <c r="AJ20" s="31"/>
      <c r="AK20" s="31"/>
      <c r="AL20" s="31"/>
      <c r="AM20" s="31"/>
      <c r="AN20" s="31"/>
      <c r="AO20" s="31"/>
      <c r="AP20" s="31"/>
      <c r="AQ20" s="31"/>
      <c r="AR20" s="31"/>
      <c r="AS20" s="31"/>
      <c r="AT20" s="31"/>
      <c r="AU20" s="31"/>
      <c r="AV20" s="31"/>
      <c r="AW20" s="31"/>
      <c r="AX20" s="31"/>
      <c r="AY20" s="31"/>
      <c r="AZ20" s="31"/>
      <c r="BA20" s="31"/>
      <c r="BB20" s="31"/>
      <c r="BC20" s="31"/>
      <c r="BD20" s="31"/>
      <c r="BE20" s="31"/>
    </row>
    <row r="21" spans="1:57" s="3" customFormat="1" ht="30" customHeight="1" thickBot="1" x14ac:dyDescent="0.35">
      <c r="A21" s="45"/>
      <c r="B21" s="62" t="s">
        <v>65</v>
      </c>
      <c r="C21" s="56" t="s">
        <v>60</v>
      </c>
      <c r="D21" s="23">
        <v>0.5</v>
      </c>
      <c r="E21" s="77">
        <v>45729</v>
      </c>
      <c r="F21" s="77">
        <f>E21+17</f>
        <v>45746</v>
      </c>
      <c r="G21" s="14"/>
      <c r="H21" s="14">
        <f t="shared" si="4"/>
        <v>18</v>
      </c>
      <c r="I21" s="31"/>
      <c r="J21" s="31"/>
      <c r="K21" s="31"/>
      <c r="L21" s="31"/>
      <c r="M21" s="31"/>
      <c r="N21" s="31"/>
      <c r="O21" s="31"/>
      <c r="P21" s="31"/>
      <c r="Q21" s="31"/>
      <c r="R21" s="31"/>
      <c r="S21" s="31"/>
      <c r="T21" s="31"/>
      <c r="U21" s="31"/>
      <c r="V21" s="31"/>
      <c r="W21" s="31"/>
      <c r="X21" s="31"/>
      <c r="Y21" s="31"/>
      <c r="Z21" s="31"/>
      <c r="AA21" s="31"/>
      <c r="AB21" s="31"/>
      <c r="AC21" s="31"/>
      <c r="AD21" s="31"/>
      <c r="AE21" s="31"/>
      <c r="AF21" s="31"/>
      <c r="AG21" s="31"/>
      <c r="AH21" s="31"/>
      <c r="AI21" s="31"/>
      <c r="AJ21" s="31"/>
      <c r="AK21" s="31"/>
      <c r="AL21" s="31"/>
      <c r="AM21" s="31"/>
      <c r="AN21" s="31"/>
      <c r="AO21" s="31"/>
      <c r="AP21" s="31"/>
      <c r="AQ21" s="31"/>
      <c r="AR21" s="31"/>
      <c r="AS21" s="31"/>
      <c r="AT21" s="31"/>
      <c r="AU21" s="31"/>
      <c r="AV21" s="31"/>
      <c r="AW21" s="31"/>
      <c r="AX21" s="31"/>
      <c r="AY21" s="31"/>
      <c r="AZ21" s="31"/>
      <c r="BA21" s="31"/>
      <c r="BB21" s="31"/>
      <c r="BC21" s="31"/>
      <c r="BD21" s="31"/>
      <c r="BE21" s="31"/>
    </row>
    <row r="22" spans="1:57" s="3" customFormat="1" ht="30" customHeight="1" thickBot="1" x14ac:dyDescent="0.35">
      <c r="A22" s="45"/>
      <c r="B22" s="62" t="s">
        <v>53</v>
      </c>
      <c r="C22" s="56" t="s">
        <v>60</v>
      </c>
      <c r="D22" s="23">
        <v>1</v>
      </c>
      <c r="E22" s="77">
        <v>45726</v>
      </c>
      <c r="F22" s="77">
        <f>E22+5</f>
        <v>45731</v>
      </c>
      <c r="G22" s="14"/>
      <c r="H22" s="14">
        <f t="shared" si="4"/>
        <v>6</v>
      </c>
      <c r="I22" s="31"/>
      <c r="J22" s="31"/>
      <c r="K22" s="31"/>
      <c r="L22" s="31"/>
      <c r="M22" s="31"/>
      <c r="N22" s="31"/>
      <c r="O22" s="31"/>
      <c r="P22" s="31"/>
      <c r="Q22" s="31"/>
      <c r="R22" s="31"/>
      <c r="S22" s="31"/>
      <c r="T22" s="31"/>
      <c r="U22" s="31"/>
      <c r="V22" s="31"/>
      <c r="W22" s="31"/>
      <c r="X22" s="31"/>
      <c r="Y22" s="31"/>
      <c r="Z22" s="31"/>
      <c r="AA22" s="31"/>
      <c r="AB22" s="31"/>
      <c r="AC22" s="31"/>
      <c r="AD22" s="31"/>
      <c r="AE22" s="31"/>
      <c r="AF22" s="31"/>
      <c r="AG22" s="31"/>
      <c r="AH22" s="31"/>
      <c r="AI22" s="31"/>
      <c r="AJ22" s="31"/>
      <c r="AK22" s="31"/>
      <c r="AL22" s="31"/>
      <c r="AM22" s="31"/>
      <c r="AN22" s="31"/>
      <c r="AO22" s="31"/>
      <c r="AP22" s="31"/>
      <c r="AQ22" s="31"/>
      <c r="AR22" s="31"/>
      <c r="AS22" s="31"/>
      <c r="AT22" s="31"/>
      <c r="AU22" s="31"/>
      <c r="AV22" s="31"/>
      <c r="AW22" s="31"/>
      <c r="AX22" s="31"/>
      <c r="AY22" s="31"/>
      <c r="AZ22" s="31"/>
      <c r="BA22" s="31"/>
      <c r="BB22" s="31"/>
      <c r="BC22" s="31"/>
      <c r="BD22" s="31"/>
      <c r="BE22" s="31"/>
    </row>
    <row r="23" spans="1:57" s="3" customFormat="1" ht="30" customHeight="1" thickBot="1" x14ac:dyDescent="0.35">
      <c r="A23" s="45"/>
      <c r="B23" s="62" t="s">
        <v>54</v>
      </c>
      <c r="C23" s="56" t="s">
        <v>61</v>
      </c>
      <c r="D23" s="23">
        <v>0.1</v>
      </c>
      <c r="E23" s="77">
        <v>45733</v>
      </c>
      <c r="F23" s="77">
        <f>E23+20</f>
        <v>45753</v>
      </c>
      <c r="G23" s="14"/>
      <c r="H23" s="14">
        <f t="shared" si="4"/>
        <v>21</v>
      </c>
      <c r="I23" s="31"/>
      <c r="J23" s="31"/>
      <c r="K23" s="31"/>
      <c r="L23" s="31"/>
      <c r="M23" s="31"/>
      <c r="N23" s="31"/>
      <c r="O23" s="31"/>
      <c r="P23" s="31"/>
      <c r="Q23" s="31"/>
      <c r="R23" s="31"/>
      <c r="S23" s="31"/>
      <c r="T23" s="31"/>
      <c r="U23" s="31"/>
      <c r="V23" s="31"/>
      <c r="W23" s="31"/>
      <c r="X23" s="31"/>
      <c r="Y23" s="31"/>
      <c r="Z23" s="31"/>
      <c r="AA23" s="31"/>
      <c r="AB23" s="31"/>
      <c r="AC23" s="31"/>
      <c r="AD23" s="31"/>
      <c r="AE23" s="31"/>
      <c r="AF23" s="31"/>
      <c r="AG23" s="31"/>
      <c r="AH23" s="31"/>
      <c r="AI23" s="31"/>
      <c r="AJ23" s="31"/>
      <c r="AK23" s="31"/>
      <c r="AL23" s="31"/>
      <c r="AM23" s="31"/>
      <c r="AN23" s="31"/>
      <c r="AO23" s="31"/>
      <c r="AP23" s="31"/>
      <c r="AQ23" s="31"/>
      <c r="AR23" s="31"/>
      <c r="AS23" s="31"/>
      <c r="AT23" s="31"/>
      <c r="AU23" s="31"/>
      <c r="AV23" s="31"/>
      <c r="AW23" s="31"/>
      <c r="AX23" s="31"/>
      <c r="AY23" s="31"/>
      <c r="AZ23" s="31"/>
      <c r="BA23" s="31"/>
      <c r="BB23" s="31"/>
      <c r="BC23" s="31"/>
      <c r="BD23" s="31"/>
      <c r="BE23" s="31"/>
    </row>
    <row r="24" spans="1:57" s="3" customFormat="1" ht="30" customHeight="1" thickBot="1" x14ac:dyDescent="0.35">
      <c r="A24" s="45"/>
      <c r="B24" s="62" t="s">
        <v>67</v>
      </c>
      <c r="C24" s="56" t="s">
        <v>62</v>
      </c>
      <c r="D24" s="23">
        <v>0.9</v>
      </c>
      <c r="E24" s="77">
        <v>45728</v>
      </c>
      <c r="F24" s="77">
        <f>E24+7</f>
        <v>45735</v>
      </c>
      <c r="G24" s="14"/>
      <c r="H24" s="14"/>
      <c r="I24" s="31"/>
      <c r="J24" s="31"/>
      <c r="K24" s="31"/>
      <c r="L24" s="31"/>
      <c r="M24" s="31"/>
      <c r="N24" s="31"/>
      <c r="O24" s="31"/>
      <c r="P24" s="31"/>
      <c r="Q24" s="31"/>
      <c r="R24" s="31"/>
      <c r="S24" s="31"/>
      <c r="T24" s="31"/>
      <c r="U24" s="31"/>
      <c r="V24" s="31"/>
      <c r="W24" s="31"/>
      <c r="X24" s="31"/>
      <c r="Y24" s="31"/>
      <c r="Z24" s="31"/>
      <c r="AA24" s="31"/>
      <c r="AB24" s="31"/>
      <c r="AC24" s="31"/>
      <c r="AD24" s="31"/>
      <c r="AE24" s="31"/>
      <c r="AF24" s="31"/>
      <c r="AG24" s="31"/>
      <c r="AH24" s="31"/>
      <c r="AI24" s="31"/>
      <c r="AJ24" s="31"/>
      <c r="AK24" s="31"/>
      <c r="AL24" s="31"/>
      <c r="AM24" s="31"/>
      <c r="AN24" s="31"/>
      <c r="AO24" s="31"/>
      <c r="AP24" s="31"/>
      <c r="AQ24" s="31"/>
      <c r="AR24" s="31"/>
      <c r="AS24" s="31"/>
      <c r="AT24" s="31"/>
      <c r="AU24" s="31"/>
      <c r="AV24" s="31"/>
      <c r="AW24" s="31"/>
      <c r="AX24" s="31"/>
      <c r="AY24" s="31"/>
      <c r="AZ24" s="31"/>
      <c r="BA24" s="31"/>
      <c r="BB24" s="31"/>
      <c r="BC24" s="31"/>
      <c r="BD24" s="31"/>
      <c r="BE24" s="31"/>
    </row>
    <row r="25" spans="1:57" s="3" customFormat="1" ht="30" customHeight="1" thickBot="1" x14ac:dyDescent="0.35">
      <c r="A25" s="45"/>
      <c r="B25" s="62" t="s">
        <v>64</v>
      </c>
      <c r="C25" s="56" t="s">
        <v>61</v>
      </c>
      <c r="D25" s="23">
        <v>0.7</v>
      </c>
      <c r="E25" s="77">
        <v>45729</v>
      </c>
      <c r="F25" s="77">
        <v>45747</v>
      </c>
      <c r="G25" s="14"/>
      <c r="H25" s="14"/>
      <c r="I25" s="31"/>
      <c r="J25" s="31"/>
      <c r="K25" s="31"/>
      <c r="L25" s="31"/>
      <c r="M25" s="31"/>
      <c r="N25" s="31"/>
      <c r="O25" s="31"/>
      <c r="P25" s="31"/>
      <c r="Q25" s="31"/>
      <c r="R25" s="31"/>
      <c r="S25" s="31"/>
      <c r="T25" s="31"/>
      <c r="U25" s="31"/>
      <c r="V25" s="31"/>
      <c r="W25" s="31"/>
      <c r="X25" s="31"/>
      <c r="Y25" s="31"/>
      <c r="Z25" s="31"/>
      <c r="AA25" s="31"/>
      <c r="AB25" s="31"/>
      <c r="AC25" s="31"/>
      <c r="AD25" s="31"/>
      <c r="AE25" s="31"/>
      <c r="AF25" s="31"/>
      <c r="AG25" s="31"/>
      <c r="AH25" s="31"/>
      <c r="AI25" s="31"/>
      <c r="AJ25" s="31"/>
      <c r="AK25" s="31"/>
      <c r="AL25" s="31"/>
      <c r="AM25" s="31"/>
      <c r="AN25" s="31"/>
      <c r="AO25" s="31"/>
      <c r="AP25" s="31"/>
      <c r="AQ25" s="31"/>
      <c r="AR25" s="31"/>
      <c r="AS25" s="31"/>
      <c r="AT25" s="31"/>
      <c r="AU25" s="31"/>
      <c r="AV25" s="31"/>
      <c r="AW25" s="31"/>
      <c r="AX25" s="31"/>
      <c r="AY25" s="31"/>
      <c r="AZ25" s="31"/>
      <c r="BA25" s="31"/>
      <c r="BB25" s="31"/>
      <c r="BC25" s="31"/>
      <c r="BD25" s="31"/>
      <c r="BE25" s="31"/>
    </row>
    <row r="26" spans="1:57" s="3" customFormat="1" ht="30" customHeight="1" thickBot="1" x14ac:dyDescent="0.35">
      <c r="A26" s="45"/>
      <c r="B26" s="62" t="s">
        <v>68</v>
      </c>
      <c r="C26" s="56" t="s">
        <v>62</v>
      </c>
      <c r="D26" s="23">
        <v>1</v>
      </c>
      <c r="E26" s="77">
        <v>45730</v>
      </c>
      <c r="F26" s="77">
        <v>45732</v>
      </c>
      <c r="G26" s="14"/>
      <c r="H26" s="14"/>
      <c r="I26" s="31"/>
      <c r="J26" s="31"/>
      <c r="K26" s="31"/>
      <c r="L26" s="31"/>
      <c r="M26" s="31"/>
      <c r="N26" s="31"/>
      <c r="O26" s="31"/>
      <c r="P26" s="31"/>
      <c r="Q26" s="31"/>
      <c r="R26" s="31"/>
      <c r="S26" s="31"/>
      <c r="T26" s="31"/>
      <c r="U26" s="31"/>
      <c r="V26" s="31"/>
      <c r="W26" s="31"/>
      <c r="X26" s="31"/>
      <c r="Y26" s="31"/>
      <c r="Z26" s="31"/>
      <c r="AA26" s="31"/>
      <c r="AB26" s="31"/>
      <c r="AC26" s="31"/>
      <c r="AD26" s="31"/>
      <c r="AE26" s="31"/>
      <c r="AF26" s="31"/>
      <c r="AG26" s="31"/>
      <c r="AH26" s="31"/>
      <c r="AI26" s="31"/>
      <c r="AJ26" s="31"/>
      <c r="AK26" s="31"/>
      <c r="AL26" s="31"/>
      <c r="AM26" s="31"/>
      <c r="AN26" s="31"/>
      <c r="AO26" s="31"/>
      <c r="AP26" s="31"/>
      <c r="AQ26" s="31"/>
      <c r="AR26" s="31"/>
      <c r="AS26" s="31"/>
      <c r="AT26" s="31"/>
      <c r="AU26" s="31"/>
      <c r="AV26" s="31"/>
      <c r="AW26" s="31"/>
      <c r="AX26" s="31"/>
      <c r="AY26" s="31"/>
      <c r="AZ26" s="31"/>
      <c r="BA26" s="31"/>
      <c r="BB26" s="31"/>
      <c r="BC26" s="31"/>
      <c r="BD26" s="31"/>
      <c r="BE26" s="31"/>
    </row>
    <row r="27" spans="1:57" s="3" customFormat="1" ht="30" customHeight="1" thickBot="1" x14ac:dyDescent="0.35">
      <c r="A27" s="45"/>
      <c r="B27" s="62" t="s">
        <v>55</v>
      </c>
      <c r="C27" s="56" t="s">
        <v>63</v>
      </c>
      <c r="D27" s="23">
        <v>0</v>
      </c>
      <c r="E27" s="77">
        <v>45743</v>
      </c>
      <c r="F27" s="77">
        <f>E27+7</f>
        <v>45750</v>
      </c>
      <c r="G27" s="14"/>
      <c r="H27" s="14"/>
      <c r="I27" s="31"/>
      <c r="J27" s="31"/>
      <c r="K27" s="31"/>
      <c r="L27" s="31"/>
      <c r="M27" s="31"/>
      <c r="N27" s="31"/>
      <c r="O27" s="31"/>
      <c r="P27" s="31"/>
      <c r="Q27" s="31"/>
      <c r="R27" s="31"/>
      <c r="S27" s="31"/>
      <c r="T27" s="31"/>
      <c r="U27" s="31"/>
      <c r="V27" s="31"/>
      <c r="W27" s="31"/>
      <c r="X27" s="31"/>
      <c r="Y27" s="31"/>
      <c r="Z27" s="31"/>
      <c r="AA27" s="31"/>
      <c r="AB27" s="31"/>
      <c r="AC27" s="31"/>
      <c r="AD27" s="31"/>
      <c r="AE27" s="31"/>
      <c r="AF27" s="31"/>
      <c r="AG27" s="31"/>
      <c r="AH27" s="31"/>
      <c r="AI27" s="31"/>
      <c r="AJ27" s="31"/>
      <c r="AK27" s="31"/>
      <c r="AL27" s="31"/>
      <c r="AM27" s="31"/>
      <c r="AN27" s="31"/>
      <c r="AO27" s="31"/>
      <c r="AP27" s="31"/>
      <c r="AQ27" s="31"/>
      <c r="AR27" s="31"/>
      <c r="AS27" s="31"/>
      <c r="AT27" s="31"/>
      <c r="AU27" s="31"/>
      <c r="AV27" s="31"/>
      <c r="AW27" s="31"/>
      <c r="AX27" s="31"/>
      <c r="AY27" s="31"/>
      <c r="AZ27" s="31"/>
      <c r="BA27" s="31"/>
      <c r="BB27" s="31"/>
      <c r="BC27" s="31"/>
      <c r="BD27" s="31"/>
      <c r="BE27" s="31"/>
    </row>
    <row r="28" spans="1:57" s="3" customFormat="1" ht="30" customHeight="1" thickBot="1" x14ac:dyDescent="0.35">
      <c r="A28" s="45"/>
      <c r="B28" s="62" t="s">
        <v>56</v>
      </c>
      <c r="C28" s="56" t="s">
        <v>63</v>
      </c>
      <c r="D28" s="23">
        <v>0</v>
      </c>
      <c r="E28" s="77">
        <v>45743</v>
      </c>
      <c r="F28" s="77">
        <f>E28+7</f>
        <v>45750</v>
      </c>
      <c r="G28" s="14"/>
      <c r="H28" s="14"/>
      <c r="I28" s="31"/>
      <c r="J28" s="31"/>
      <c r="K28" s="31"/>
      <c r="L28" s="31"/>
      <c r="M28" s="31"/>
      <c r="N28" s="31"/>
      <c r="O28" s="31"/>
      <c r="P28" s="31"/>
      <c r="Q28" s="31"/>
      <c r="R28" s="31"/>
      <c r="S28" s="31"/>
      <c r="T28" s="31"/>
      <c r="U28" s="31"/>
      <c r="V28" s="31"/>
      <c r="W28" s="31"/>
      <c r="X28" s="31"/>
      <c r="Y28" s="31"/>
      <c r="Z28" s="31"/>
      <c r="AA28" s="31"/>
      <c r="AB28" s="31"/>
      <c r="AC28" s="31"/>
      <c r="AD28" s="31"/>
      <c r="AE28" s="31"/>
      <c r="AF28" s="31"/>
      <c r="AG28" s="31"/>
      <c r="AH28" s="31"/>
      <c r="AI28" s="31"/>
      <c r="AJ28" s="31"/>
      <c r="AK28" s="31"/>
      <c r="AL28" s="31"/>
      <c r="AM28" s="31"/>
      <c r="AN28" s="31"/>
      <c r="AO28" s="31"/>
      <c r="AP28" s="31"/>
      <c r="AQ28" s="31"/>
      <c r="AR28" s="31"/>
      <c r="AS28" s="31"/>
      <c r="AT28" s="31"/>
      <c r="AU28" s="31"/>
      <c r="AV28" s="31"/>
      <c r="AW28" s="31"/>
      <c r="AX28" s="31"/>
      <c r="AY28" s="31"/>
      <c r="AZ28" s="31"/>
      <c r="BA28" s="31"/>
      <c r="BB28" s="31"/>
      <c r="BC28" s="31"/>
      <c r="BD28" s="31"/>
      <c r="BE28" s="31"/>
    </row>
    <row r="29" spans="1:57" s="3" customFormat="1" ht="30" customHeight="1" thickBot="1" x14ac:dyDescent="0.35">
      <c r="A29" s="45" t="s">
        <v>11</v>
      </c>
      <c r="B29" s="24" t="s">
        <v>43</v>
      </c>
      <c r="C29" s="57"/>
      <c r="D29" s="25"/>
      <c r="E29" s="78"/>
      <c r="F29" s="79"/>
      <c r="G29" s="14"/>
      <c r="H29" s="14" t="str">
        <f t="shared" si="4"/>
        <v/>
      </c>
      <c r="I29" s="31"/>
      <c r="J29" s="31"/>
      <c r="K29" s="31"/>
      <c r="L29" s="31"/>
      <c r="M29" s="31"/>
      <c r="N29" s="31"/>
      <c r="O29" s="31"/>
      <c r="P29" s="31"/>
      <c r="Q29" s="31"/>
      <c r="R29" s="31"/>
      <c r="S29" s="31"/>
      <c r="T29" s="31"/>
      <c r="U29" s="31"/>
      <c r="V29" s="31"/>
      <c r="W29" s="31"/>
      <c r="X29" s="31"/>
      <c r="Y29" s="31"/>
      <c r="Z29" s="31"/>
      <c r="AA29" s="31"/>
      <c r="AB29" s="31"/>
      <c r="AC29" s="31"/>
      <c r="AD29" s="31"/>
      <c r="AE29" s="31"/>
      <c r="AF29" s="31"/>
      <c r="AG29" s="31"/>
      <c r="AH29" s="31"/>
      <c r="AI29" s="31"/>
      <c r="AJ29" s="31"/>
      <c r="AK29" s="31"/>
      <c r="AL29" s="31"/>
      <c r="AM29" s="31"/>
      <c r="AN29" s="31"/>
      <c r="AO29" s="31"/>
      <c r="AP29" s="31"/>
      <c r="AQ29" s="31"/>
      <c r="AR29" s="31"/>
      <c r="AS29" s="31"/>
      <c r="AT29" s="31"/>
      <c r="AU29" s="31"/>
      <c r="AV29" s="31"/>
      <c r="AW29" s="31"/>
      <c r="AX29" s="31"/>
      <c r="AY29" s="31"/>
      <c r="AZ29" s="31"/>
      <c r="BA29" s="31"/>
      <c r="BB29" s="31"/>
      <c r="BC29" s="31"/>
      <c r="BD29" s="31"/>
      <c r="BE29" s="31"/>
    </row>
    <row r="30" spans="1:57" s="3" customFormat="1" ht="30" customHeight="1" thickBot="1" x14ac:dyDescent="0.35">
      <c r="A30" s="45"/>
      <c r="B30" s="63" t="s">
        <v>57</v>
      </c>
      <c r="C30" s="58" t="s">
        <v>70</v>
      </c>
      <c r="D30" s="26"/>
      <c r="E30" s="80">
        <v>45750</v>
      </c>
      <c r="F30" s="80">
        <v>45757</v>
      </c>
      <c r="G30" s="14"/>
      <c r="H30" s="14">
        <f t="shared" si="4"/>
        <v>8</v>
      </c>
      <c r="I30" s="31"/>
      <c r="J30" s="31"/>
      <c r="K30" s="31"/>
      <c r="L30" s="31"/>
      <c r="M30" s="31"/>
      <c r="N30" s="31"/>
      <c r="O30" s="31"/>
      <c r="P30" s="31"/>
      <c r="Q30" s="31"/>
      <c r="R30" s="31"/>
      <c r="S30" s="31"/>
      <c r="T30" s="31"/>
      <c r="U30" s="31"/>
      <c r="V30" s="31"/>
      <c r="W30" s="31"/>
      <c r="X30" s="31"/>
      <c r="Y30" s="31"/>
      <c r="Z30" s="31"/>
      <c r="AA30" s="31"/>
      <c r="AB30" s="31"/>
      <c r="AC30" s="31"/>
      <c r="AD30" s="31"/>
      <c r="AE30" s="31"/>
      <c r="AF30" s="31"/>
      <c r="AG30" s="31"/>
      <c r="AH30" s="31"/>
      <c r="AI30" s="31"/>
      <c r="AJ30" s="31"/>
      <c r="AK30" s="31"/>
      <c r="AL30" s="31"/>
      <c r="AM30" s="31"/>
      <c r="AN30" s="31"/>
      <c r="AO30" s="31"/>
      <c r="AP30" s="31"/>
      <c r="AQ30" s="31"/>
      <c r="AR30" s="31"/>
      <c r="AS30" s="31"/>
      <c r="AT30" s="31"/>
      <c r="AU30" s="31"/>
      <c r="AV30" s="31"/>
      <c r="AW30" s="31"/>
      <c r="AX30" s="31"/>
      <c r="AY30" s="31"/>
      <c r="AZ30" s="31"/>
      <c r="BA30" s="31"/>
      <c r="BB30" s="31"/>
      <c r="BC30" s="31"/>
      <c r="BD30" s="31"/>
      <c r="BE30" s="31"/>
    </row>
    <row r="31" spans="1:57" s="3" customFormat="1" ht="30" customHeight="1" thickBot="1" x14ac:dyDescent="0.35">
      <c r="A31" s="45"/>
      <c r="B31" s="63" t="s">
        <v>58</v>
      </c>
      <c r="C31" s="58" t="s">
        <v>69</v>
      </c>
      <c r="D31" s="26"/>
      <c r="E31" s="80">
        <v>45754</v>
      </c>
      <c r="F31" s="80">
        <v>45763</v>
      </c>
      <c r="G31" s="14"/>
      <c r="H31" s="14">
        <f t="shared" si="4"/>
        <v>10</v>
      </c>
      <c r="I31" s="31"/>
      <c r="J31" s="31"/>
      <c r="K31" s="31"/>
      <c r="L31" s="31"/>
      <c r="M31" s="31"/>
      <c r="N31" s="31"/>
      <c r="O31" s="31"/>
      <c r="P31" s="31"/>
      <c r="Q31" s="31"/>
      <c r="R31" s="31"/>
      <c r="S31" s="31"/>
      <c r="T31" s="31"/>
      <c r="U31" s="31"/>
      <c r="V31" s="31"/>
      <c r="W31" s="31"/>
      <c r="X31" s="31"/>
      <c r="Y31" s="31"/>
      <c r="Z31" s="31"/>
      <c r="AA31" s="31"/>
      <c r="AB31" s="31"/>
      <c r="AC31" s="31"/>
      <c r="AD31" s="31"/>
      <c r="AE31" s="31"/>
      <c r="AF31" s="31"/>
      <c r="AG31" s="31"/>
      <c r="AH31" s="31"/>
      <c r="AI31" s="31"/>
      <c r="AJ31" s="31"/>
      <c r="AK31" s="31"/>
      <c r="AL31" s="31"/>
      <c r="AM31" s="31"/>
      <c r="AN31" s="31"/>
      <c r="AO31" s="31"/>
      <c r="AP31" s="31"/>
      <c r="AQ31" s="31"/>
      <c r="AR31" s="31"/>
      <c r="AS31" s="31"/>
      <c r="AT31" s="31"/>
      <c r="AU31" s="31"/>
      <c r="AV31" s="31"/>
      <c r="AW31" s="31"/>
      <c r="AX31" s="31"/>
      <c r="AY31" s="31"/>
      <c r="AZ31" s="31"/>
      <c r="BA31" s="31"/>
      <c r="BB31" s="31"/>
      <c r="BC31" s="31"/>
      <c r="BD31" s="31"/>
      <c r="BE31" s="31"/>
    </row>
    <row r="32" spans="1:57" s="3" customFormat="1" ht="30" customHeight="1" thickBot="1" x14ac:dyDescent="0.35">
      <c r="A32" s="45" t="s">
        <v>12</v>
      </c>
      <c r="B32" s="64"/>
      <c r="C32" s="59"/>
      <c r="D32" s="13"/>
      <c r="E32" s="81"/>
      <c r="F32" s="81"/>
      <c r="G32" s="14"/>
      <c r="H32" s="14" t="str">
        <f t="shared" si="4"/>
        <v/>
      </c>
      <c r="I32" s="31"/>
      <c r="J32" s="31"/>
      <c r="K32" s="31"/>
      <c r="L32" s="31"/>
      <c r="M32" s="31"/>
      <c r="N32" s="31"/>
      <c r="O32" s="31"/>
      <c r="P32" s="31"/>
      <c r="Q32" s="31"/>
      <c r="R32" s="31"/>
      <c r="S32" s="31"/>
      <c r="T32" s="31"/>
      <c r="U32" s="31"/>
      <c r="V32" s="31"/>
      <c r="W32" s="31"/>
      <c r="X32" s="31"/>
      <c r="Y32" s="31"/>
      <c r="Z32" s="31"/>
      <c r="AA32" s="31"/>
      <c r="AB32" s="31"/>
      <c r="AC32" s="31"/>
      <c r="AD32" s="31"/>
      <c r="AE32" s="31"/>
      <c r="AF32" s="31"/>
      <c r="AG32" s="31"/>
      <c r="AH32" s="31"/>
      <c r="AI32" s="31"/>
      <c r="AJ32" s="31"/>
      <c r="AK32" s="31"/>
      <c r="AL32" s="31"/>
      <c r="AM32" s="31"/>
      <c r="AN32" s="31"/>
      <c r="AO32" s="31"/>
      <c r="AP32" s="31"/>
      <c r="AQ32" s="31"/>
      <c r="AR32" s="31"/>
      <c r="AS32" s="31"/>
      <c r="AT32" s="31"/>
      <c r="AU32" s="31"/>
      <c r="AV32" s="31"/>
      <c r="AW32" s="31"/>
      <c r="AX32" s="31"/>
      <c r="AY32" s="31"/>
      <c r="AZ32" s="31"/>
      <c r="BA32" s="31"/>
      <c r="BB32" s="31"/>
      <c r="BC32" s="31"/>
      <c r="BD32" s="31"/>
      <c r="BE32" s="31"/>
    </row>
    <row r="33" spans="1:57" s="3" customFormat="1" ht="30" customHeight="1" thickBot="1" x14ac:dyDescent="0.35">
      <c r="A33" s="46" t="s">
        <v>13</v>
      </c>
      <c r="B33" s="27" t="s">
        <v>15</v>
      </c>
      <c r="C33" s="28"/>
      <c r="D33" s="29"/>
      <c r="E33" s="82"/>
      <c r="F33" s="83"/>
      <c r="G33" s="30"/>
      <c r="H33" s="30" t="str">
        <f t="shared" si="4"/>
        <v/>
      </c>
      <c r="I33" s="33"/>
      <c r="J33" s="33"/>
      <c r="K33" s="33"/>
      <c r="L33" s="33"/>
      <c r="M33" s="33"/>
      <c r="N33" s="33"/>
      <c r="O33" s="33"/>
      <c r="P33" s="33"/>
      <c r="Q33" s="33"/>
      <c r="R33" s="33"/>
      <c r="S33" s="33"/>
      <c r="T33" s="33"/>
      <c r="U33" s="33"/>
      <c r="V33" s="33"/>
      <c r="W33" s="33"/>
      <c r="X33" s="33"/>
      <c r="Y33" s="33"/>
      <c r="Z33" s="33"/>
      <c r="AA33" s="33"/>
      <c r="AB33" s="33"/>
      <c r="AC33" s="33"/>
      <c r="AD33" s="33"/>
      <c r="AE33" s="33"/>
      <c r="AF33" s="33"/>
      <c r="AG33" s="33"/>
      <c r="AH33" s="33"/>
      <c r="AI33" s="33"/>
      <c r="AJ33" s="33"/>
      <c r="AK33" s="33"/>
      <c r="AL33" s="33"/>
      <c r="AM33" s="33"/>
      <c r="AN33" s="33"/>
      <c r="AO33" s="33"/>
      <c r="AP33" s="33"/>
      <c r="AQ33" s="33"/>
      <c r="AR33" s="33"/>
      <c r="AS33" s="33"/>
      <c r="AT33" s="33"/>
      <c r="AU33" s="33"/>
      <c r="AV33" s="33"/>
      <c r="AW33" s="33"/>
      <c r="AX33" s="33"/>
      <c r="AY33" s="33"/>
      <c r="AZ33" s="33"/>
      <c r="BA33" s="33"/>
      <c r="BB33" s="33"/>
      <c r="BC33" s="33"/>
      <c r="BD33" s="33"/>
      <c r="BE33" s="33"/>
    </row>
    <row r="34" spans="1:57" ht="30" customHeight="1" x14ac:dyDescent="0.3">
      <c r="G34" s="6"/>
    </row>
    <row r="35" spans="1:57" ht="30" customHeight="1" x14ac:dyDescent="0.3">
      <c r="C35" s="11"/>
      <c r="F35" s="47"/>
    </row>
    <row r="36" spans="1:57" ht="30" customHeight="1" x14ac:dyDescent="0.3">
      <c r="C36" s="12"/>
    </row>
  </sheetData>
  <mergeCells count="10">
    <mergeCell ref="C3:D3"/>
    <mergeCell ref="C4:D4"/>
    <mergeCell ref="AK4:AQ4"/>
    <mergeCell ref="AR4:AX4"/>
    <mergeCell ref="AY4:BE4"/>
    <mergeCell ref="E3:F3"/>
    <mergeCell ref="I4:O4"/>
    <mergeCell ref="P4:V4"/>
    <mergeCell ref="W4:AC4"/>
    <mergeCell ref="AD4:AJ4"/>
  </mergeCells>
  <conditionalFormatting sqref="D7:D33">
    <cfRule type="dataBar" priority="46">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D33">
    <cfRule type="expression" dxfId="5" priority="65">
      <formula>AND(TODAY()&gt;=I$5,TODAY()&lt;J$5)</formula>
    </cfRule>
  </conditionalFormatting>
  <conditionalFormatting sqref="I7:BD33">
    <cfRule type="expression" dxfId="4" priority="59">
      <formula>AND(début_tâche&lt;=I$5,ROUNDDOWN((fin_tâche-début_tâche+1)*avancement_tâche,0)+début_tâche-1&gt;=I$5)</formula>
    </cfRule>
    <cfRule type="expression" dxfId="3" priority="60" stopIfTrue="1">
      <formula>AND(fin_tâche&gt;=I$5,début_tâche&lt;J$5)</formula>
    </cfRule>
  </conditionalFormatting>
  <conditionalFormatting sqref="BE5:BE33">
    <cfRule type="expression" dxfId="2" priority="67">
      <formula>AND(TODAY()&gt;=BE$5,TODAY()&lt;#REF!)</formula>
    </cfRule>
  </conditionalFormatting>
  <conditionalFormatting sqref="BE7:BE33">
    <cfRule type="expression" dxfId="1" priority="70">
      <formula>AND(début_tâche&lt;=BE$5,ROUNDDOWN((fin_tâche-début_tâche+1)*avancement_tâche,0)+début_tâche-1&gt;=BE$5)</formula>
    </cfRule>
    <cfRule type="expression" dxfId="0" priority="71" stopIfTrue="1">
      <formula>AND(fin_tâche&gt;=BE$5,début_tâche&lt;#REF!)</formula>
    </cfRule>
  </conditionalFormatting>
  <dataValidations disablePrompts="1" count="1">
    <dataValidation type="whole" operator="greaterThanOrEqual" allowBlank="1" showInputMessage="1" promptTitle="Semaine d’affichage" prompt="La modification de ce nombre entraînera la défilement du diagramme de Gantt." sqref="E4" xr:uid="{00000000-0002-0000-0000-000000000000}">
      <formula1>1</formula1>
    </dataValidation>
  </dataValidations>
  <hyperlinks>
    <hyperlink ref="I2" r:id="rId1" xr:uid="{00000000-0004-0000-0000-000000000000}"/>
    <hyperlink ref="I1" r:id="rId2" xr:uid="{00000000-0004-0000-0000-000001000000}"/>
  </hyperlinks>
  <printOptions horizontalCentered="1"/>
  <pageMargins left="0.35" right="0.35" top="0.35" bottom="0.5" header="0.3" footer="0.3"/>
  <pageSetup paperSize="9" scale="59" fitToHeight="0" orientation="landscape" r:id="rId3"/>
  <headerFooter differentFirst="1" scaleWithDoc="0">
    <oddFooter>Page &amp;P of &amp;N</oddFooter>
  </headerFooter>
  <rowBreaks count="1" manualBreakCount="1">
    <brk id="32" max="16383" man="1"/>
  </rowBreaks>
  <colBreaks count="1" manualBreakCount="1">
    <brk id="2" max="1048575" man="1"/>
  </colBreaks>
  <ignoredErrors>
    <ignoredError sqref="F18"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baseColWidth="10" defaultColWidth="9.109375" defaultRowHeight="13.8" x14ac:dyDescent="0.3"/>
  <cols>
    <col min="1" max="1" width="90.6640625" style="35" customWidth="1"/>
    <col min="2" max="16384" width="9.109375" style="2"/>
  </cols>
  <sheetData>
    <row r="1" spans="1:2" ht="46.5" customHeight="1" x14ac:dyDescent="0.3"/>
    <row r="2" spans="1:2" s="37" customFormat="1" ht="15.6" x14ac:dyDescent="0.3">
      <c r="A2" s="36" t="s">
        <v>24</v>
      </c>
      <c r="B2" s="36"/>
    </row>
    <row r="3" spans="1:2" s="41" customFormat="1" ht="27" customHeight="1" x14ac:dyDescent="0.3">
      <c r="A3" s="68" t="s">
        <v>25</v>
      </c>
      <c r="B3" s="42"/>
    </row>
    <row r="4" spans="1:2" s="38" customFormat="1" ht="25.8" x14ac:dyDescent="0.5">
      <c r="A4" s="39" t="s">
        <v>26</v>
      </c>
    </row>
    <row r="5" spans="1:2" ht="74.099999999999994" customHeight="1" x14ac:dyDescent="0.3">
      <c r="A5" s="40" t="s">
        <v>27</v>
      </c>
    </row>
    <row r="6" spans="1:2" ht="26.25" customHeight="1" x14ac:dyDescent="0.3">
      <c r="A6" s="39" t="s">
        <v>28</v>
      </c>
    </row>
    <row r="7" spans="1:2" s="35" customFormat="1" ht="204.9" customHeight="1" x14ac:dyDescent="0.3">
      <c r="A7" s="44" t="s">
        <v>29</v>
      </c>
    </row>
    <row r="8" spans="1:2" s="38" customFormat="1" ht="25.8" x14ac:dyDescent="0.5">
      <c r="A8" s="39" t="s">
        <v>30</v>
      </c>
    </row>
    <row r="9" spans="1:2" ht="57.6" x14ac:dyDescent="0.3">
      <c r="A9" s="40" t="s">
        <v>31</v>
      </c>
    </row>
    <row r="10" spans="1:2" s="35" customFormat="1" ht="27.9" customHeight="1" x14ac:dyDescent="0.3">
      <c r="A10" s="43" t="s">
        <v>32</v>
      </c>
    </row>
    <row r="11" spans="1:2" s="38" customFormat="1" ht="25.8" x14ac:dyDescent="0.5">
      <c r="A11" s="39" t="s">
        <v>33</v>
      </c>
    </row>
    <row r="12" spans="1:2" ht="28.8" x14ac:dyDescent="0.3">
      <c r="A12" s="40" t="s">
        <v>34</v>
      </c>
    </row>
    <row r="13" spans="1:2" s="35" customFormat="1" ht="27.9" customHeight="1" x14ac:dyDescent="0.3">
      <c r="A13" s="43" t="s">
        <v>35</v>
      </c>
    </row>
    <row r="14" spans="1:2" s="38" customFormat="1" ht="25.8" x14ac:dyDescent="0.5">
      <c r="A14" s="39" t="s">
        <v>36</v>
      </c>
    </row>
    <row r="15" spans="1:2" ht="88.5" customHeight="1" x14ac:dyDescent="0.3">
      <c r="A15" s="40" t="s">
        <v>37</v>
      </c>
    </row>
    <row r="16" spans="1:2" ht="96.75" customHeight="1" x14ac:dyDescent="0.3">
      <c r="A16" s="40" t="s">
        <v>38</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paperSize="9" scale="94"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Props1.xml><?xml version="1.0" encoding="utf-8"?>
<ds:datastoreItem xmlns:ds="http://schemas.openxmlformats.org/officeDocument/2006/customXml" ds:itemID="{E4A34E49-7289-4AEA-9593-4F55E04ADB10}">
  <ds:schemaRefs>
    <ds:schemaRef ds:uri="http://schemas.microsoft.com/sharepoint/v3/contenttype/forms"/>
  </ds:schemaRefs>
</ds:datastoreItem>
</file>

<file path=customXml/itemProps2.xml><?xml version="1.0" encoding="utf-8"?>
<ds:datastoreItem xmlns:ds="http://schemas.openxmlformats.org/officeDocument/2006/customXml" ds:itemID="{5F80F839-78EF-4FF4-A673-3CC84279C2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C3AD2E1-977A-4D4F-8EE8-D64B5FFADF75}">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Feuilles de calcul</vt:lpstr>
      </vt:variant>
      <vt:variant>
        <vt:i4>2</vt:i4>
      </vt:variant>
      <vt:variant>
        <vt:lpstr>Plages nommées</vt:lpstr>
      </vt:variant>
      <vt:variant>
        <vt:i4>6</vt:i4>
      </vt:variant>
    </vt:vector>
  </HeadingPairs>
  <TitlesOfParts>
    <vt:vector size="8" baseType="lpstr">
      <vt:lpstr>PlanningProjet</vt:lpstr>
      <vt:lpstr>À propos de</vt:lpstr>
      <vt:lpstr>PlanningProjet!avancement_tâche</vt:lpstr>
      <vt:lpstr>Début_Projet</vt:lpstr>
      <vt:lpstr>PlanningProjet!début_tâche</vt:lpstr>
      <vt:lpstr>PlanningProjet!fin_tâche</vt:lpstr>
      <vt:lpstr>PlanningProjet!Impression_des_titres</vt:lpstr>
      <vt:lpstr>Semaine_Affichage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2021-12-14T20:18:50Z</dcterms:created>
  <dcterms:modified xsi:type="dcterms:W3CDTF">2025-03-22T22:14:59Z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