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rrection" sheetId="1" state="visible" r:id="rId2"/>
  </sheets>
  <externalReferences>
    <externalReference r:id="rId3"/>
  </externalReferenc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<sst xmlns="http://schemas.openxmlformats.org/spreadsheetml/2006/main" count="22" uniqueCount="22">
  <si>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N°</t>
  </si>
  <si>
    <t xml:space="preserve">date :</t>
  </si>
  <si>
    <t xml:space="preserve">Référence</t>
  </si>
  <si>
    <t xml:space="preserve">Désignation</t>
  </si>
  <si>
    <t xml:space="preserve">Q</t>
  </si>
  <si>
    <t xml:space="preserve">Pu</t>
  </si>
  <si>
    <t xml:space="preserve">Montant</t>
  </si>
  <si>
    <t xml:space="preserve">Www 345</t>
  </si>
  <si>
    <t xml:space="preserve">téléviseur Sony</t>
  </si>
  <si>
    <t xml:space="preserve">TOTAL HT</t>
  </si>
  <si>
    <t xml:space="preserve">Remise de</t>
  </si>
  <si>
    <t xml:space="preserve">Net commercial</t>
  </si>
  <si>
    <t xml:space="preserve">Port</t>
  </si>
  <si>
    <t xml:space="preserve">Escompte</t>
  </si>
  <si>
    <t xml:space="preserve">Net financier</t>
  </si>
  <si>
    <t xml:space="preserve">TVA</t>
  </si>
  <si>
    <t xml:space="preserve">Total TTC</t>
  </si>
  <si>
    <t xml:space="preserve">Conditions de règlements</t>
  </si>
  <si>
    <t xml:space="preserve">Si paiement comptant, un escompte financier de 2%</t>
  </si>
  <si>
    <t xml:space="preserve">Si paiement différé à la commande 30%, le reste par traite à 30 jours</t>
  </si>
  <si>
    <t xml:space="preserve">PARTY SA</t>
  </si>
  <si>
    <t xml:space="preserve">capital social de  50000€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</si>
</sst>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_-* #,##0.00&quot; €&quot;_-;\-* #,##0.00&quot; €&quot;_-;_-* \-??&quot; €&quot;_-;_-@_-"/>
    <numFmt numFmtId="167" formatCode="0\ %"/>
    <numFmt numFmtId="168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0"/>
    </font>
    <font>
      <sz val="11"/>
      <color rgb="FF000000"/>
      <name val="Calibri"/>
      <family val="0"/>
    </font>
    <font>
      <b val="true"/>
      <sz val="20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CC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2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2" borderId="7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2" borderId="7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7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2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7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7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57240</xdr:colOff>
      <xdr:row>3</xdr:row>
      <xdr:rowOff>171360</xdr:rowOff>
    </xdr:from>
    <xdr:to>
      <xdr:col>1</xdr:col>
      <xdr:colOff>897480</xdr:colOff>
      <xdr:row>7</xdr:row>
      <xdr:rowOff>132840</xdr:rowOff>
    </xdr:to>
    <xdr:sp>
      <xdr:nvSpPr>
        <xdr:cNvPr id="0" name="ZoneTexte 1"/>
        <xdr:cNvSpPr/>
      </xdr:nvSpPr>
      <xdr:spPr>
        <a:xfrm>
          <a:off x="57240" y="857160"/>
          <a:ext cx="1592640" cy="685440"/>
        </a:xfrm>
        <a:prstGeom prst="rect">
          <a:avLst/>
        </a:prstGeom>
        <a:solidFill>
          <a:srgbClr val="ffff00"/>
        </a:solidFill>
        <a:ln w="9525">
          <a:solidFill>
            <a:srgbClr val="ffffff">
              <a:shade val="50000"/>
            </a:srgbClr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fr-FR" sz="1100" spc="-1" strike="noStrike" u="sng">
              <a:solidFill>
                <a:schemeClr val="dk1"/>
              </a:solidFill>
              <a:uFillTx/>
              <a:latin typeface="Calibri"/>
            </a:rPr>
            <a:t>Emeteur:</a:t>
          </a:r>
          <a:r>
            <a:rPr b="0" lang="fr-FR" sz="1100" spc="-1" strike="noStrike">
              <a:solidFill>
                <a:schemeClr val="dk1"/>
              </a:solidFill>
              <a:latin typeface="Calibri"/>
            </a:rPr>
            <a:t> société PARTY</a:t>
          </a: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100" spc="-1" strike="noStrike" u="sng">
              <a:solidFill>
                <a:schemeClr val="dk1"/>
              </a:solidFill>
              <a:uFillTx/>
              <a:latin typeface="Calibri"/>
            </a:rPr>
            <a:t>Adresse:</a:t>
          </a:r>
          <a:r>
            <a:rPr b="0" lang="fr-FR" sz="1100" spc="-1" strike="noStrike">
              <a:solidFill>
                <a:schemeClr val="dk1"/>
              </a:solidFill>
              <a:latin typeface="Calibri"/>
            </a:rPr>
            <a:t> 8 rue Grande, 38000 Grenoble</a:t>
          </a: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315720</xdr:colOff>
      <xdr:row>4</xdr:row>
      <xdr:rowOff>28440</xdr:rowOff>
    </xdr:from>
    <xdr:to>
      <xdr:col>5</xdr:col>
      <xdr:colOff>723600</xdr:colOff>
      <xdr:row>8</xdr:row>
      <xdr:rowOff>104400</xdr:rowOff>
    </xdr:to>
    <xdr:sp>
      <xdr:nvSpPr>
        <xdr:cNvPr id="1" name="ZoneTexte 2"/>
        <xdr:cNvSpPr/>
      </xdr:nvSpPr>
      <xdr:spPr>
        <a:xfrm>
          <a:off x="3575160" y="895320"/>
          <a:ext cx="2068560" cy="799920"/>
        </a:xfrm>
        <a:prstGeom prst="rect">
          <a:avLst/>
        </a:prstGeom>
        <a:solidFill>
          <a:srgbClr val="ffff00"/>
        </a:solidFill>
        <a:ln w="9525">
          <a:solidFill>
            <a:srgbClr val="ffffff">
              <a:shade val="50000"/>
            </a:srgbClr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fr-FR" sz="1100" spc="-1" strike="noStrike" u="sng">
              <a:solidFill>
                <a:schemeClr val="dk1"/>
              </a:solidFill>
              <a:uFillTx/>
              <a:latin typeface="Calibri"/>
            </a:rPr>
            <a:t>Destinataire:</a:t>
          </a:r>
          <a:r>
            <a:rPr b="0" lang="fr-FR" sz="1100" spc="-1" strike="noStrike">
              <a:solidFill>
                <a:schemeClr val="dk1"/>
              </a:solidFill>
              <a:latin typeface="Calibri"/>
            </a:rPr>
            <a:t> Hôtel de la Poste</a:t>
          </a: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fr-FR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fr-FR" sz="1100" spc="-1" strike="noStrike" u="sng">
              <a:solidFill>
                <a:schemeClr val="dk1"/>
              </a:solidFill>
              <a:uFillTx/>
              <a:latin typeface="Calibri"/>
            </a:rPr>
            <a:t>Adresse:</a:t>
          </a:r>
          <a:r>
            <a:rPr b="0" lang="fr-FR" sz="1100" spc="-1" strike="noStrike">
              <a:solidFill>
                <a:schemeClr val="dk1"/>
              </a:solidFill>
              <a:latin typeface="Calibri"/>
            </a:rPr>
            <a:t> 2 rue Legendre, Paris 17ème</a:t>
          </a:r>
          <a:endParaRPr b="0" lang="fr-FR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114480</xdr:colOff>
      <xdr:row>0</xdr:row>
      <xdr:rowOff>57240</xdr:rowOff>
    </xdr:from>
    <xdr:to>
      <xdr:col>4</xdr:col>
      <xdr:colOff>9360</xdr:colOff>
      <xdr:row>2</xdr:row>
      <xdr:rowOff>152280</xdr:rowOff>
    </xdr:to>
    <xdr:sp>
      <xdr:nvSpPr>
        <xdr:cNvPr id="2" name="ZoneTexte 3"/>
        <xdr:cNvSpPr/>
      </xdr:nvSpPr>
      <xdr:spPr>
        <a:xfrm>
          <a:off x="866880" y="57240"/>
          <a:ext cx="3154320" cy="599760"/>
        </a:xfrm>
        <a:prstGeom prst="rect">
          <a:avLst/>
        </a:prstGeom>
        <a:solidFill>
          <a:schemeClr val="lt1"/>
        </a:solidFill>
        <a:ln w="9525">
          <a:solidFill>
            <a:srgbClr val="ffffff">
              <a:shade val="50000"/>
            </a:srgbClr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fr-FR" sz="2000" spc="-1" strike="noStrike">
              <a:solidFill>
                <a:schemeClr val="dk1"/>
              </a:solidFill>
              <a:latin typeface="Calibri"/>
            </a:rPr>
            <a:t>FACTURE</a:t>
          </a:r>
          <a:endParaRPr b="0" lang="fr-FR" sz="2000" spc="-1" strike="noStrike">
            <a:latin typeface="Times New Roman"/>
          </a:endParaRPr>
        </a:p>
      </xdr:txBody>
    </xdr:sp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IUT/IUT/SI/R2.10/Cours/TD/TD1/cas%20party%20-%20facture%20-%20prof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rrection"/>
      <sheetName val="Enoncé"/>
      <sheetName val="Feuil3"/>
    </sheetNames>
    <sheetDataSet>
      <sheetData sheetId="0"/>
      <sheetData sheetId="1">
        <row r="11">
          <cell r="B11">
            <v>1000</v>
          </cell>
        </row>
        <row r="11">
          <cell r="F11" t="str">
            <v>franco</v>
          </cell>
        </row>
      </sheetData>
      <sheetData sheetId="2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4" colorId="64" zoomScale="156" zoomScaleNormal="156" zoomScalePageLayoutView="100" workbookViewId="0">
      <selection pane="topLeft" activeCell="C24" activeCellId="0" sqref="C24"/>
    </sheetView>
  </sheetViews>
  <sheetFormatPr defaultColWidth="10.6796875" defaultRowHeight="14.25" zeroHeight="false" outlineLevelRow="0" outlineLevelCol="0"/>
  <cols>
    <col collapsed="false" customWidth="true" hidden="false" outlineLevel="0" max="2" min="2" style="0" width="21.58"/>
    <col collapsed="false" customWidth="true" hidden="false" outlineLevel="0" max="3" min="3" style="0" width="13.99"/>
    <col collapsed="false" customWidth="true" hidden="false" outlineLevel="0" max="5" min="5" style="0" width="12.88"/>
  </cols>
  <sheetData>
    <row r="1" customFormat="false" ht="14.25" hidden="false" customHeight="false" outlineLevel="0" collapsed="false">
      <c r="A1" s="1"/>
      <c r="B1" s="2"/>
      <c r="C1" s="2"/>
      <c r="D1" s="2"/>
      <c r="E1" s="2"/>
      <c r="F1" s="3"/>
    </row>
    <row r="2" customFormat="false" ht="25.5" hidden="false" customHeight="false" outlineLevel="0" collapsed="false">
      <c r="A2" s="4"/>
      <c r="B2" s="5"/>
      <c r="C2" s="5"/>
      <c r="D2" s="5"/>
      <c r="E2" s="6" t="s">
        <v>0</v>
      </c>
      <c r="F2" s="7" t="n">
        <v>969</v>
      </c>
    </row>
    <row r="3" customFormat="false" ht="14.25" hidden="false" customHeight="false" outlineLevel="0" collapsed="false">
      <c r="A3" s="4"/>
      <c r="B3" s="5"/>
      <c r="C3" s="5"/>
      <c r="D3" s="5"/>
      <c r="E3" s="5"/>
      <c r="F3" s="8"/>
    </row>
    <row r="4" customFormat="false" ht="14.25" hidden="false" customHeight="false" outlineLevel="0" collapsed="false">
      <c r="A4" s="4"/>
      <c r="B4" s="5"/>
      <c r="C4" s="5"/>
      <c r="D4" s="5"/>
      <c r="E4" s="5"/>
      <c r="F4" s="8"/>
    </row>
    <row r="5" customFormat="false" ht="14.25" hidden="false" customHeight="false" outlineLevel="0" collapsed="false">
      <c r="A5" s="4"/>
      <c r="B5" s="5"/>
      <c r="C5" s="5"/>
      <c r="D5" s="5"/>
      <c r="E5" s="5"/>
      <c r="F5" s="8"/>
    </row>
    <row r="6" customFormat="false" ht="14.25" hidden="false" customHeight="false" outlineLevel="0" collapsed="false">
      <c r="A6" s="4"/>
      <c r="B6" s="5"/>
      <c r="C6" s="5"/>
      <c r="D6" s="5"/>
      <c r="E6" s="5"/>
      <c r="F6" s="8"/>
    </row>
    <row r="7" customFormat="false" ht="14.25" hidden="false" customHeight="false" outlineLevel="0" collapsed="false">
      <c r="A7" s="4"/>
      <c r="B7" s="5"/>
      <c r="C7" s="5"/>
      <c r="D7" s="5"/>
      <c r="E7" s="5"/>
      <c r="F7" s="8"/>
    </row>
    <row r="8" customFormat="false" ht="14.25" hidden="false" customHeight="false" outlineLevel="0" collapsed="false">
      <c r="A8" s="4"/>
      <c r="B8" s="5"/>
      <c r="C8" s="5"/>
      <c r="D8" s="5"/>
      <c r="E8" s="5"/>
      <c r="F8" s="8"/>
    </row>
    <row r="9" customFormat="false" ht="14.25" hidden="false" customHeight="false" outlineLevel="0" collapsed="false">
      <c r="A9" s="4"/>
      <c r="B9" s="5"/>
      <c r="C9" s="5"/>
      <c r="D9" s="5"/>
      <c r="E9" s="5"/>
      <c r="F9" s="8"/>
    </row>
    <row r="10" customFormat="false" ht="13.8" hidden="false" customHeight="false" outlineLevel="0" collapsed="false">
      <c r="A10" s="9" t="s">
        <v>1</v>
      </c>
      <c r="B10" s="10" t="n">
        <f aca="false">DATE(2023, 1, 30)</f>
        <v>44956</v>
      </c>
      <c r="C10" s="5"/>
      <c r="D10" s="5"/>
      <c r="E10" s="5"/>
      <c r="F10" s="8"/>
    </row>
    <row r="11" customFormat="false" ht="14.25" hidden="false" customHeight="false" outlineLevel="0" collapsed="false">
      <c r="A11" s="4"/>
      <c r="B11" s="5"/>
      <c r="C11" s="5"/>
      <c r="D11" s="5"/>
      <c r="E11" s="5"/>
      <c r="F11" s="8"/>
    </row>
    <row r="12" customFormat="false" ht="22.5" hidden="false" customHeight="true" outlineLevel="0" collapsed="false">
      <c r="A12" s="11" t="s">
        <v>2</v>
      </c>
      <c r="B12" s="12" t="s">
        <v>3</v>
      </c>
      <c r="C12" s="12" t="s">
        <v>4</v>
      </c>
      <c r="D12" s="12" t="s">
        <v>5</v>
      </c>
      <c r="E12" s="12" t="s">
        <v>6</v>
      </c>
      <c r="F12" s="8"/>
    </row>
    <row r="13" customFormat="false" ht="26.25" hidden="false" customHeight="true" outlineLevel="0" collapsed="false">
      <c r="A13" s="13" t="s">
        <v>7</v>
      </c>
      <c r="B13" s="14" t="s">
        <v>8</v>
      </c>
      <c r="C13" s="14" t="n">
        <v>10</v>
      </c>
      <c r="D13" s="15" t="n">
        <f aca="false"> 500</f>
        <v>500</v>
      </c>
      <c r="E13" s="16" t="n">
        <f aca="false">D13*10</f>
        <v>5000</v>
      </c>
      <c r="F13" s="8"/>
    </row>
    <row r="14" customFormat="false" ht="13.8" hidden="false" customHeight="false" outlineLevel="0" collapsed="false">
      <c r="A14" s="4"/>
      <c r="B14" s="5"/>
      <c r="C14" s="17"/>
      <c r="D14" s="17" t="s">
        <v>9</v>
      </c>
      <c r="E14" s="18" t="n">
        <f aca="false">E13</f>
        <v>5000</v>
      </c>
      <c r="F14" s="8"/>
    </row>
    <row r="15" customFormat="false" ht="13.8" hidden="false" customHeight="false" outlineLevel="0" collapsed="false">
      <c r="A15" s="4"/>
      <c r="B15" s="5"/>
      <c r="C15" s="19" t="s">
        <v>10</v>
      </c>
      <c r="D15" s="20"/>
      <c r="E15" s="21" t="n">
        <f aca="false">E14*0.1</f>
        <v>500</v>
      </c>
      <c r="F15" s="8"/>
    </row>
    <row r="16" customFormat="false" ht="14.25" hidden="false" customHeight="false" outlineLevel="0" collapsed="false">
      <c r="A16" s="4"/>
      <c r="B16" s="5"/>
      <c r="C16" s="17" t="s">
        <v>11</v>
      </c>
      <c r="D16" s="17"/>
      <c r="E16" s="22" t="n">
        <f aca="false">E14-E15</f>
        <v>4500</v>
      </c>
      <c r="F16" s="8"/>
    </row>
    <row r="17" customFormat="false" ht="14.25" hidden="false" customHeight="false" outlineLevel="0" collapsed="false">
      <c r="A17" s="4"/>
      <c r="B17" s="5"/>
      <c r="C17" s="17" t="s">
        <v>12</v>
      </c>
      <c r="D17" s="23" t="str">
        <f aca="false">IF(E16&gt;[1]Enoncé!B11,[1]Enoncé!F11,"")</f>
        <v>franco</v>
      </c>
      <c r="E17" s="24" t="n">
        <v>0</v>
      </c>
      <c r="F17" s="8"/>
    </row>
    <row r="18" customFormat="false" ht="14.25" hidden="false" customHeight="false" outlineLevel="0" collapsed="false">
      <c r="A18" s="4"/>
      <c r="B18" s="5"/>
      <c r="C18" s="17" t="s">
        <v>13</v>
      </c>
      <c r="D18" s="25"/>
      <c r="E18" s="24" t="n">
        <f aca="false">E16*0.02</f>
        <v>90</v>
      </c>
      <c r="F18" s="8"/>
    </row>
    <row r="19" customFormat="false" ht="14.25" hidden="false" customHeight="false" outlineLevel="0" collapsed="false">
      <c r="A19" s="4"/>
      <c r="B19" s="5"/>
      <c r="C19" s="17" t="s">
        <v>14</v>
      </c>
      <c r="D19" s="26"/>
      <c r="E19" s="22" t="n">
        <f aca="false">E16-E18</f>
        <v>4410</v>
      </c>
      <c r="F19" s="8"/>
    </row>
    <row r="20" customFormat="false" ht="14.25" hidden="false" customHeight="false" outlineLevel="0" collapsed="false">
      <c r="A20" s="4"/>
      <c r="B20" s="5"/>
      <c r="C20" s="17" t="s">
        <v>15</v>
      </c>
      <c r="D20" s="20"/>
      <c r="E20" s="22" t="n">
        <f aca="false">E19*0.2</f>
        <v>882</v>
      </c>
      <c r="F20" s="8"/>
    </row>
    <row r="21" customFormat="false" ht="14.25" hidden="false" customHeight="false" outlineLevel="0" collapsed="false">
      <c r="A21" s="4"/>
      <c r="B21" s="5"/>
      <c r="C21" s="17" t="s">
        <v>16</v>
      </c>
      <c r="D21" s="17"/>
      <c r="E21" s="22" t="n">
        <f aca="false">E19+E20</f>
        <v>5292</v>
      </c>
      <c r="F21" s="8"/>
    </row>
    <row r="22" customFormat="false" ht="14.25" hidden="false" customHeight="false" outlineLevel="0" collapsed="false">
      <c r="A22" s="4"/>
      <c r="B22" s="5"/>
      <c r="C22" s="5"/>
      <c r="D22" s="5"/>
      <c r="E22" s="5"/>
      <c r="F22" s="8"/>
    </row>
    <row r="23" customFormat="false" ht="14.25" hidden="false" customHeight="false" outlineLevel="0" collapsed="false">
      <c r="A23" s="27" t="s">
        <v>17</v>
      </c>
      <c r="B23" s="5"/>
      <c r="C23" s="5"/>
      <c r="D23" s="5"/>
      <c r="E23" s="5"/>
      <c r="F23" s="8"/>
    </row>
    <row r="24" customFormat="false" ht="36.75" hidden="false" customHeight="true" outlineLevel="0" collapsed="false">
      <c r="A24" s="28"/>
      <c r="B24" s="29" t="s">
        <v>18</v>
      </c>
      <c r="C24" s="29" t="s">
        <v>19</v>
      </c>
      <c r="D24" s="30"/>
      <c r="E24" s="30"/>
      <c r="F24" s="31"/>
    </row>
    <row r="25" customFormat="false" ht="48.75" hidden="false" customHeight="true" outlineLevel="0" collapsed="false">
      <c r="A25" s="32"/>
      <c r="B25" s="33"/>
      <c r="C25" s="33" t="s">
        <v>20</v>
      </c>
      <c r="D25" s="33" t="s">
        <v>21</v>
      </c>
      <c r="E25" s="33"/>
      <c r="F25" s="34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&amp;L&amp;A&amp;C&amp;F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2023-01-06T16:54:49Z</dcterms:created>
  <dc:creator>jean-pierre campcros</dc:creator>
  <dc:description/>
  <dc:language>fr-FR</dc:language>
  <cp:lastModifiedBy/>
  <cp:lastPrinted>2023-01-06T16:55:30Z</cp:lastPrinted>
  <dcterms:modified xsi:type="dcterms:W3CDTF">2023-01-30T15:11:38Z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