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Арсений\Downloads\"/>
    </mc:Choice>
  </mc:AlternateContent>
  <xr:revisionPtr revIDLastSave="0" documentId="13_ncr:1_{617F6B1A-E8A1-41A7-9BB2-28E491ED53A4}" xr6:coauthVersionLast="36" xr6:coauthVersionMax="47" xr10:uidLastSave="{00000000-0000-0000-0000-000000000000}"/>
  <bookViews>
    <workbookView xWindow="0" yWindow="0" windowWidth="23220" windowHeight="8700" activeTab="2" xr2:uid="{2089E736-44BB-468A-92B9-A0EB487457AB}"/>
  </bookViews>
  <sheets>
    <sheet name="Пример использования" sheetId="2" r:id="rId1"/>
    <sheet name="Сотрудники" sheetId="7" r:id="rId2"/>
    <sheet name="Интервальный просмотр" sheetId="9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9" l="1"/>
  <c r="D15" i="9" s="1"/>
  <c r="E15" i="9" s="1"/>
  <c r="F15" i="9" s="1"/>
  <c r="I13" i="9"/>
  <c r="C11" i="9" s="1"/>
  <c r="D11" i="9" s="1"/>
  <c r="E11" i="9" s="1"/>
  <c r="F11" i="9" s="1"/>
  <c r="C13" i="9"/>
  <c r="D13" i="9" s="1"/>
  <c r="E13" i="9" s="1"/>
  <c r="F13" i="9" s="1"/>
  <c r="I12" i="9"/>
  <c r="C5" i="9" s="1"/>
  <c r="D5" i="9" s="1"/>
  <c r="E5" i="9" s="1"/>
  <c r="F5" i="9" s="1"/>
  <c r="I11" i="9"/>
  <c r="C9" i="9" s="1"/>
  <c r="D9" i="9" s="1"/>
  <c r="E9" i="9" s="1"/>
  <c r="F9" i="9" s="1"/>
  <c r="C10" i="9"/>
  <c r="D10" i="9" s="1"/>
  <c r="E10" i="9" s="1"/>
  <c r="F10" i="9" s="1"/>
  <c r="C8" i="9"/>
  <c r="D8" i="9" s="1"/>
  <c r="E8" i="9" s="1"/>
  <c r="F8" i="9" s="1"/>
  <c r="C6" i="9"/>
  <c r="D6" i="9" s="1"/>
  <c r="E6" i="9" s="1"/>
  <c r="F6" i="9" s="1"/>
  <c r="C17" i="9" l="1"/>
  <c r="D17" i="9" s="1"/>
  <c r="E17" i="9" s="1"/>
  <c r="F17" i="9" s="1"/>
  <c r="C19" i="9"/>
  <c r="D19" i="9" s="1"/>
  <c r="E19" i="9" s="1"/>
  <c r="F19" i="9" s="1"/>
  <c r="C4" i="9"/>
  <c r="D4" i="9" s="1"/>
  <c r="E4" i="9" s="1"/>
  <c r="F4" i="9" s="1"/>
  <c r="C12" i="9"/>
  <c r="D12" i="9" s="1"/>
  <c r="E12" i="9" s="1"/>
  <c r="F12" i="9" s="1"/>
  <c r="C14" i="9"/>
  <c r="D14" i="9" s="1"/>
  <c r="E14" i="9" s="1"/>
  <c r="F14" i="9" s="1"/>
  <c r="C16" i="9"/>
  <c r="D16" i="9" s="1"/>
  <c r="E16" i="9" s="1"/>
  <c r="F16" i="9" s="1"/>
  <c r="C18" i="9"/>
  <c r="D18" i="9" s="1"/>
  <c r="E18" i="9" s="1"/>
  <c r="F18" i="9" s="1"/>
  <c r="C3" i="9"/>
  <c r="D3" i="9" s="1"/>
  <c r="E3" i="9" s="1"/>
  <c r="F3" i="9" s="1"/>
  <c r="C7" i="9"/>
  <c r="D7" i="9" s="1"/>
  <c r="E7" i="9" s="1"/>
  <c r="F7" i="9" s="1"/>
  <c r="G18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9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3" i="2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</calcChain>
</file>

<file path=xl/sharedStrings.xml><?xml version="1.0" encoding="utf-8"?>
<sst xmlns="http://schemas.openxmlformats.org/spreadsheetml/2006/main" count="126" uniqueCount="46">
  <si>
    <t>Прайс-лист</t>
  </si>
  <si>
    <t>Товар</t>
  </si>
  <si>
    <t>Количество</t>
  </si>
  <si>
    <t>Цена</t>
  </si>
  <si>
    <t>Сумма заказа</t>
  </si>
  <si>
    <t>Яблоки</t>
  </si>
  <si>
    <t>Апельсины</t>
  </si>
  <si>
    <t>Груши</t>
  </si>
  <si>
    <t>Виноград</t>
  </si>
  <si>
    <t>Бананы</t>
  </si>
  <si>
    <t>Телефон</t>
  </si>
  <si>
    <t>901-23-45</t>
  </si>
  <si>
    <t>Перечень заказов</t>
  </si>
  <si>
    <t>Сотрудники</t>
  </si>
  <si>
    <t>Менеджер</t>
  </si>
  <si>
    <t>Заказчик</t>
  </si>
  <si>
    <t>Город</t>
  </si>
  <si>
    <t>Сергеева</t>
  </si>
  <si>
    <t>Пятерочка</t>
  </si>
  <si>
    <t>123-45-67</t>
  </si>
  <si>
    <t>Москва</t>
  </si>
  <si>
    <t>Кузнецов</t>
  </si>
  <si>
    <t>Лента</t>
  </si>
  <si>
    <t>890-12-34</t>
  </si>
  <si>
    <t>Санкт-Петербург</t>
  </si>
  <si>
    <t>Магнит</t>
  </si>
  <si>
    <t>Воронова</t>
  </si>
  <si>
    <t>567-89-01</t>
  </si>
  <si>
    <t>Волгоград</t>
  </si>
  <si>
    <t>Афанасьев</t>
  </si>
  <si>
    <t>234-56-78</t>
  </si>
  <si>
    <t>Мурманск</t>
  </si>
  <si>
    <t>Никитина</t>
  </si>
  <si>
    <t>Краснодар</t>
  </si>
  <si>
    <t>Перекресток</t>
  </si>
  <si>
    <t>Ашан</t>
  </si>
  <si>
    <t>Партия</t>
  </si>
  <si>
    <t>Сумма</t>
  </si>
  <si>
    <t>Розница</t>
  </si>
  <si>
    <t>Опт</t>
  </si>
  <si>
    <t>Крупный опт</t>
  </si>
  <si>
    <t>Критерий</t>
  </si>
  <si>
    <t>Номер столбца</t>
  </si>
  <si>
    <t>от 1 до 10</t>
  </si>
  <si>
    <t>от 10 до 50</t>
  </si>
  <si>
    <t>свыше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</si>
</sst>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5F46E-E77C-4404-92DA-81C32592B987}">
  <dimension ref="A1:J19"/>
  <sheetViews>
    <sheetView workbookViewId="0">
      <selection activeCell="I19" sqref="I19"/>
    </sheetView>
  </sheetViews>
  <sheetFormatPr defaultRowHeight="15" x14ac:dyDescent="0.25"/>
  <cols>
    <col min="1" max="1" width="11" bestFit="1" customWidth="1"/>
    <col min="2" max="2" width="11.28515625" bestFit="1" customWidth="1"/>
    <col min="3" max="3" width="12.85546875" bestFit="1" customWidth="1"/>
    <col min="4" max="4" width="11.5703125" bestFit="1" customWidth="1"/>
    <col min="5" max="5" width="8.7109375" customWidth="1"/>
    <col min="6" max="6" width="14.28515625" customWidth="1"/>
    <col min="7" max="7" width="18.7109375" customWidth="1"/>
    <col min="9" max="9" width="11.28515625" bestFit="1" customWidth="1"/>
    <col min="10" max="10" width="9.5703125" bestFit="1" customWidth="1"/>
    <col min="12" max="12" width="11.42578125" bestFit="1" customWidth="1"/>
    <col min="13" max="13" width="11.42578125" customWidth="1"/>
    <col min="14" max="14" width="16.5703125" bestFit="1" customWidth="1"/>
  </cols>
  <sheetData>
    <row r="1" spans="1:10" ht="21" x14ac:dyDescent="0.35">
      <c r="A1" s="6" t="s">
        <v>12</v>
      </c>
      <c r="B1" s="6"/>
      <c r="C1" s="6"/>
      <c r="D1" s="6"/>
      <c r="E1" s="6"/>
      <c r="F1" s="6"/>
      <c r="G1" s="6"/>
      <c r="I1" s="6" t="s">
        <v>0</v>
      </c>
      <c r="J1" s="6"/>
    </row>
    <row r="2" spans="1:10" x14ac:dyDescent="0.25">
      <c r="A2" s="1" t="s">
        <v>14</v>
      </c>
      <c r="B2" s="1" t="s">
        <v>1</v>
      </c>
      <c r="C2" s="1" t="s">
        <v>15</v>
      </c>
      <c r="D2" s="1" t="s">
        <v>2</v>
      </c>
      <c r="E2" s="1" t="s">
        <v>3</v>
      </c>
      <c r="F2" s="1" t="s">
        <v>4</v>
      </c>
      <c r="G2" s="1" t="s">
        <v>16</v>
      </c>
      <c r="I2" s="1" t="s">
        <v>1</v>
      </c>
      <c r="J2" s="1" t="s">
        <v>3</v>
      </c>
    </row>
    <row r="3" spans="1:10" x14ac:dyDescent="0.25">
      <c r="A3" s="2" t="s">
        <v>17</v>
      </c>
      <c r="B3" s="2" t="s">
        <v>5</v>
      </c>
      <c r="C3" s="2" t="s">
        <v>18</v>
      </c>
      <c r="D3" s="2">
        <v>11</v>
      </c>
      <c r="E3" s="2">
        <f>VLOOKUP(B3,$I$3:$J$7,2,0)</f>
        <v>90</v>
      </c>
      <c r="F3" s="2">
        <f>D3*E3</f>
        <v>990</v>
      </c>
      <c r="G3" s="2" t="str">
        <f>VLOOKUP(A3,Сотрудники!$A$3:$C$7,3,0)</f>
        <v>Москва</v>
      </c>
      <c r="I3" s="2" t="s">
        <v>6</v>
      </c>
      <c r="J3" s="3">
        <v>100</v>
      </c>
    </row>
    <row r="4" spans="1:10" x14ac:dyDescent="0.25">
      <c r="A4" s="2" t="s">
        <v>21</v>
      </c>
      <c r="B4" s="2" t="s">
        <v>8</v>
      </c>
      <c r="C4" s="2" t="s">
        <v>22</v>
      </c>
      <c r="D4" s="2">
        <v>15</v>
      </c>
      <c r="E4" s="2">
        <f t="shared" ref="E4:E19" si="0">VLOOKUP(B4,$I$3:$J$7,2,0)</f>
        <v>150</v>
      </c>
      <c r="F4" s="2">
        <f t="shared" ref="F4:F19" si="1">D4*E4</f>
        <v>2250</v>
      </c>
      <c r="G4" s="2" t="str">
        <f>VLOOKUP(A4,Сотрудники!$A$3:$C$7,3,0)</f>
        <v>Санкт-Петербург</v>
      </c>
      <c r="I4" s="2" t="s">
        <v>8</v>
      </c>
      <c r="J4" s="3">
        <v>150</v>
      </c>
    </row>
    <row r="5" spans="1:10" x14ac:dyDescent="0.25">
      <c r="A5" s="2" t="s">
        <v>17</v>
      </c>
      <c r="B5" s="2" t="s">
        <v>6</v>
      </c>
      <c r="C5" s="2" t="s">
        <v>25</v>
      </c>
      <c r="D5" s="2">
        <v>17</v>
      </c>
      <c r="E5" s="2">
        <f t="shared" si="0"/>
        <v>100</v>
      </c>
      <c r="F5" s="2">
        <f t="shared" si="1"/>
        <v>1700</v>
      </c>
      <c r="G5" s="2" t="str">
        <f>VLOOKUP(A5,Сотрудники!$A$3:$C$7,3,0)</f>
        <v>Москва</v>
      </c>
      <c r="I5" s="2" t="s">
        <v>5</v>
      </c>
      <c r="J5" s="3">
        <v>90</v>
      </c>
    </row>
    <row r="6" spans="1:10" x14ac:dyDescent="0.25">
      <c r="A6" s="2" t="s">
        <v>26</v>
      </c>
      <c r="B6" s="2" t="s">
        <v>9</v>
      </c>
      <c r="C6" s="2" t="s">
        <v>18</v>
      </c>
      <c r="D6" s="2">
        <v>4</v>
      </c>
      <c r="E6" s="2">
        <f t="shared" si="0"/>
        <v>70</v>
      </c>
      <c r="F6" s="2">
        <f t="shared" si="1"/>
        <v>280</v>
      </c>
      <c r="G6" s="2" t="str">
        <f>VLOOKUP(A6,Сотрудники!$A$3:$C$7,3,0)</f>
        <v>Волгоград</v>
      </c>
      <c r="I6" s="2" t="s">
        <v>9</v>
      </c>
      <c r="J6" s="3">
        <v>70</v>
      </c>
    </row>
    <row r="7" spans="1:10" x14ac:dyDescent="0.25">
      <c r="A7" s="2" t="s">
        <v>21</v>
      </c>
      <c r="B7" s="2" t="s">
        <v>7</v>
      </c>
      <c r="C7" s="2" t="s">
        <v>22</v>
      </c>
      <c r="D7" s="2">
        <v>17</v>
      </c>
      <c r="E7" s="2">
        <f t="shared" si="0"/>
        <v>140</v>
      </c>
      <c r="F7" s="2">
        <f t="shared" si="1"/>
        <v>2380</v>
      </c>
      <c r="G7" s="2" t="str">
        <f>VLOOKUP(A7,Сотрудники!$A$3:$C$7,3,0)</f>
        <v>Санкт-Петербург</v>
      </c>
      <c r="I7" s="2" t="s">
        <v>7</v>
      </c>
      <c r="J7" s="3">
        <v>140</v>
      </c>
    </row>
    <row r="8" spans="1:10" x14ac:dyDescent="0.25">
      <c r="A8" s="2" t="s">
        <v>26</v>
      </c>
      <c r="B8" s="2" t="s">
        <v>8</v>
      </c>
      <c r="C8" s="2" t="s">
        <v>34</v>
      </c>
      <c r="D8" s="2">
        <v>21</v>
      </c>
      <c r="E8" s="2">
        <f t="shared" si="0"/>
        <v>150</v>
      </c>
      <c r="F8" s="2">
        <f t="shared" si="1"/>
        <v>3150</v>
      </c>
      <c r="G8" s="2" t="str">
        <f>VLOOKUP(A8,Сотрудники!$A$3:$C$7,3,0)</f>
        <v>Волгоград</v>
      </c>
    </row>
    <row r="9" spans="1:10" x14ac:dyDescent="0.25">
      <c r="A9" s="2" t="s">
        <v>17</v>
      </c>
      <c r="B9" s="2" t="s">
        <v>9</v>
      </c>
      <c r="C9" s="2" t="s">
        <v>18</v>
      </c>
      <c r="D9" s="2">
        <v>3</v>
      </c>
      <c r="E9" s="2">
        <f t="shared" si="0"/>
        <v>70</v>
      </c>
      <c r="F9" s="2">
        <f t="shared" si="1"/>
        <v>210</v>
      </c>
      <c r="G9" s="2" t="str">
        <f>VLOOKUP(A9,Сотрудники!$A$3:$C$7,3,0)</f>
        <v>Москва</v>
      </c>
    </row>
    <row r="10" spans="1:10" x14ac:dyDescent="0.25">
      <c r="A10" s="2" t="s">
        <v>26</v>
      </c>
      <c r="B10" s="2" t="s">
        <v>8</v>
      </c>
      <c r="C10" s="2" t="s">
        <v>34</v>
      </c>
      <c r="D10" s="2">
        <v>10</v>
      </c>
      <c r="E10" s="2">
        <f t="shared" si="0"/>
        <v>150</v>
      </c>
      <c r="F10" s="2">
        <f t="shared" si="1"/>
        <v>1500</v>
      </c>
      <c r="G10" s="2" t="str">
        <f>VLOOKUP(A10,Сотрудники!$A$3:$C$7,3,0)</f>
        <v>Волгоград</v>
      </c>
    </row>
    <row r="11" spans="1:10" x14ac:dyDescent="0.25">
      <c r="A11" s="2" t="s">
        <v>29</v>
      </c>
      <c r="B11" s="2" t="s">
        <v>6</v>
      </c>
      <c r="C11" s="2" t="s">
        <v>18</v>
      </c>
      <c r="D11" s="2">
        <v>8</v>
      </c>
      <c r="E11" s="2">
        <f t="shared" si="0"/>
        <v>100</v>
      </c>
      <c r="F11" s="2">
        <f t="shared" si="1"/>
        <v>800</v>
      </c>
      <c r="G11" s="2" t="str">
        <f>VLOOKUP(A11,Сотрудники!$A$3:$C$7,3,0)</f>
        <v>Мурманск</v>
      </c>
    </row>
    <row r="12" spans="1:10" x14ac:dyDescent="0.25">
      <c r="A12" s="2" t="s">
        <v>21</v>
      </c>
      <c r="B12" s="2" t="s">
        <v>8</v>
      </c>
      <c r="C12" s="2" t="s">
        <v>18</v>
      </c>
      <c r="D12" s="2">
        <v>16</v>
      </c>
      <c r="E12" s="2">
        <f t="shared" si="0"/>
        <v>150</v>
      </c>
      <c r="F12" s="2">
        <f t="shared" si="1"/>
        <v>2400</v>
      </c>
      <c r="G12" s="2" t="str">
        <f>VLOOKUP(A12,Сотрудники!$A$3:$C$7,3,0)</f>
        <v>Санкт-Петербург</v>
      </c>
    </row>
    <row r="13" spans="1:10" x14ac:dyDescent="0.25">
      <c r="A13" s="2" t="s">
        <v>21</v>
      </c>
      <c r="B13" s="2" t="s">
        <v>9</v>
      </c>
      <c r="C13" s="2" t="s">
        <v>25</v>
      </c>
      <c r="D13" s="2">
        <v>3</v>
      </c>
      <c r="E13" s="2">
        <f t="shared" si="0"/>
        <v>70</v>
      </c>
      <c r="F13" s="2">
        <f t="shared" si="1"/>
        <v>210</v>
      </c>
      <c r="G13" s="2" t="str">
        <f>VLOOKUP(A13,Сотрудники!$A$3:$C$7,3,0)</f>
        <v>Санкт-Петербург</v>
      </c>
    </row>
    <row r="14" spans="1:10" x14ac:dyDescent="0.25">
      <c r="A14" s="2" t="s">
        <v>17</v>
      </c>
      <c r="B14" s="2" t="s">
        <v>6</v>
      </c>
      <c r="C14" s="2" t="s">
        <v>18</v>
      </c>
      <c r="D14" s="2">
        <v>12</v>
      </c>
      <c r="E14" s="2">
        <f t="shared" si="0"/>
        <v>100</v>
      </c>
      <c r="F14" s="2">
        <f t="shared" si="1"/>
        <v>1200</v>
      </c>
      <c r="G14" s="2" t="str">
        <f>VLOOKUP(A14,Сотрудники!$A$3:$C$7,3,0)</f>
        <v>Москва</v>
      </c>
    </row>
    <row r="15" spans="1:10" x14ac:dyDescent="0.25">
      <c r="A15" s="2" t="s">
        <v>26</v>
      </c>
      <c r="B15" s="2" t="s">
        <v>5</v>
      </c>
      <c r="C15" s="2" t="s">
        <v>22</v>
      </c>
      <c r="D15" s="2">
        <v>18</v>
      </c>
      <c r="E15" s="2">
        <f t="shared" si="0"/>
        <v>90</v>
      </c>
      <c r="F15" s="2">
        <f t="shared" si="1"/>
        <v>1620</v>
      </c>
      <c r="G15" s="2" t="str">
        <f>VLOOKUP(A15,Сотрудники!$A$3:$C$7,3,0)</f>
        <v>Волгоград</v>
      </c>
    </row>
    <row r="16" spans="1:10" x14ac:dyDescent="0.25">
      <c r="A16" s="2" t="s">
        <v>29</v>
      </c>
      <c r="B16" s="2" t="s">
        <v>7</v>
      </c>
      <c r="C16" s="2" t="s">
        <v>35</v>
      </c>
      <c r="D16" s="2">
        <v>20</v>
      </c>
      <c r="E16" s="2">
        <f t="shared" si="0"/>
        <v>140</v>
      </c>
      <c r="F16" s="2">
        <f t="shared" si="1"/>
        <v>2800</v>
      </c>
      <c r="G16" s="2" t="str">
        <f>VLOOKUP(A16,Сотрудники!$A$3:$C$7,3,0)</f>
        <v>Мурманск</v>
      </c>
    </row>
    <row r="17" spans="1:7" x14ac:dyDescent="0.25">
      <c r="A17" s="2" t="s">
        <v>17</v>
      </c>
      <c r="B17" s="2" t="s">
        <v>7</v>
      </c>
      <c r="C17" s="2" t="s">
        <v>35</v>
      </c>
      <c r="D17" s="2">
        <v>11</v>
      </c>
      <c r="E17" s="2">
        <f t="shared" si="0"/>
        <v>140</v>
      </c>
      <c r="F17" s="2">
        <f t="shared" si="1"/>
        <v>1540</v>
      </c>
      <c r="G17" s="2" t="str">
        <f>VLOOKUP(A17,Сотрудники!$A$3:$C$7,3,0)</f>
        <v>Москва</v>
      </c>
    </row>
    <row r="18" spans="1:7" x14ac:dyDescent="0.25">
      <c r="A18" s="2" t="s">
        <v>21</v>
      </c>
      <c r="B18" s="2" t="s">
        <v>8</v>
      </c>
      <c r="C18" s="2" t="s">
        <v>34</v>
      </c>
      <c r="D18" s="2">
        <v>10</v>
      </c>
      <c r="E18" s="2">
        <f t="shared" si="0"/>
        <v>150</v>
      </c>
      <c r="F18" s="2">
        <f t="shared" si="1"/>
        <v>1500</v>
      </c>
      <c r="G18" s="2" t="str">
        <f>VLOOKUP(A18,Сотрудники!$A$3:$C$7,3,0)</f>
        <v>Санкт-Петербург</v>
      </c>
    </row>
    <row r="19" spans="1:7" x14ac:dyDescent="0.25">
      <c r="A19" s="2" t="s">
        <v>17</v>
      </c>
      <c r="B19" s="2" t="s">
        <v>6</v>
      </c>
      <c r="C19" s="2" t="s">
        <v>18</v>
      </c>
      <c r="D19" s="2">
        <v>25</v>
      </c>
      <c r="E19" s="2">
        <f t="shared" si="0"/>
        <v>100</v>
      </c>
      <c r="F19" s="2">
        <f t="shared" si="1"/>
        <v>2500</v>
      </c>
      <c r="G19" s="2" t="str">
        <f>VLOOKUP(A19,Сотрудники!$A$3:$C$7,3,0)</f>
        <v>Москва</v>
      </c>
    </row>
  </sheetData>
  <mergeCells count="2">
    <mergeCell ref="A1:G1"/>
    <mergeCell ref="I1:J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AF7F-06D3-4799-A217-8BFE68034418}">
  <dimension ref="A1:C7"/>
  <sheetViews>
    <sheetView workbookViewId="0">
      <selection activeCell="I9" sqref="I9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3" width="16.5703125" bestFit="1" customWidth="1"/>
  </cols>
  <sheetData>
    <row r="1" spans="1:3" ht="21" x14ac:dyDescent="0.35">
      <c r="A1" s="6" t="s">
        <v>13</v>
      </c>
      <c r="B1" s="6"/>
      <c r="C1" s="6"/>
    </row>
    <row r="2" spans="1:3" x14ac:dyDescent="0.25">
      <c r="A2" s="1" t="s">
        <v>14</v>
      </c>
      <c r="B2" s="1" t="s">
        <v>10</v>
      </c>
      <c r="C2" s="1" t="s">
        <v>16</v>
      </c>
    </row>
    <row r="3" spans="1:3" x14ac:dyDescent="0.25">
      <c r="A3" s="2" t="s">
        <v>17</v>
      </c>
      <c r="B3" s="4" t="s">
        <v>19</v>
      </c>
      <c r="C3" s="2" t="s">
        <v>20</v>
      </c>
    </row>
    <row r="4" spans="1:3" x14ac:dyDescent="0.25">
      <c r="A4" s="2" t="s">
        <v>21</v>
      </c>
      <c r="B4" s="4" t="s">
        <v>23</v>
      </c>
      <c r="C4" s="2" t="s">
        <v>24</v>
      </c>
    </row>
    <row r="5" spans="1:3" x14ac:dyDescent="0.25">
      <c r="A5" s="2" t="s">
        <v>26</v>
      </c>
      <c r="B5" s="4" t="s">
        <v>27</v>
      </c>
      <c r="C5" s="2" t="s">
        <v>28</v>
      </c>
    </row>
    <row r="6" spans="1:3" x14ac:dyDescent="0.25">
      <c r="A6" s="2" t="s">
        <v>29</v>
      </c>
      <c r="B6" s="4" t="s">
        <v>30</v>
      </c>
      <c r="C6" s="2" t="s">
        <v>31</v>
      </c>
    </row>
    <row r="7" spans="1:3" x14ac:dyDescent="0.25">
      <c r="A7" s="2" t="s">
        <v>32</v>
      </c>
      <c r="B7" s="4" t="s">
        <v>11</v>
      </c>
      <c r="C7" s="2" t="s">
        <v>33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5184-B5FE-45E6-99F0-BC6A5352F7EC}">
  <dimension ref="A1:K19"/>
  <sheetViews>
    <sheetView tabSelected="1" workbookViewId="0">
      <selection activeCell="I17" sqref="I17"/>
    </sheetView>
  </sheetViews>
  <sheetFormatPr defaultRowHeight="15" x14ac:dyDescent="0.25"/>
  <cols>
    <col min="1" max="1" width="11.28515625" bestFit="1" customWidth="1"/>
    <col min="2" max="2" width="11.5703125" bestFit="1" customWidth="1"/>
    <col min="3" max="3" width="12.7109375" bestFit="1" customWidth="1"/>
    <col min="9" max="9" width="12.7109375" bestFit="1" customWidth="1"/>
    <col min="10" max="10" width="11.5703125" bestFit="1" customWidth="1"/>
    <col min="11" max="11" width="15.140625" bestFit="1" customWidth="1"/>
  </cols>
  <sheetData>
    <row r="1" spans="1:11" ht="21" x14ac:dyDescent="0.35">
      <c r="A1" s="7" t="s">
        <v>12</v>
      </c>
      <c r="B1" s="7"/>
      <c r="C1" s="7"/>
      <c r="D1" s="7"/>
      <c r="E1" s="7"/>
      <c r="F1" s="7"/>
      <c r="H1" s="7" t="s">
        <v>0</v>
      </c>
      <c r="I1" s="7"/>
      <c r="J1" s="7"/>
      <c r="K1" s="7"/>
    </row>
    <row r="2" spans="1:11" x14ac:dyDescent="0.25">
      <c r="A2" s="1" t="s">
        <v>1</v>
      </c>
      <c r="B2" s="1" t="s">
        <v>2</v>
      </c>
      <c r="C2" s="1" t="s">
        <v>36</v>
      </c>
      <c r="D2" s="1"/>
      <c r="E2" s="1" t="s">
        <v>3</v>
      </c>
      <c r="F2" s="1" t="s">
        <v>37</v>
      </c>
      <c r="H2" s="1" t="s">
        <v>1</v>
      </c>
      <c r="I2" s="1" t="s">
        <v>38</v>
      </c>
      <c r="J2" s="1" t="s">
        <v>39</v>
      </c>
      <c r="K2" s="1" t="s">
        <v>40</v>
      </c>
    </row>
    <row r="3" spans="1:11" x14ac:dyDescent="0.25">
      <c r="A3" s="2" t="s">
        <v>5</v>
      </c>
      <c r="B3" s="2">
        <v>3</v>
      </c>
      <c r="C3" s="2" t="str">
        <f>VLOOKUP(B3,$H$11:$I$13,2)</f>
        <v>Розница</v>
      </c>
      <c r="D3" s="2">
        <f>VLOOKUP(C3,$I$11:$K$13,3,0)</f>
        <v>2</v>
      </c>
      <c r="E3" s="2">
        <f>VLOOKUP(A3,$H$3:$K$7,D3,0)</f>
        <v>90</v>
      </c>
      <c r="F3" s="2">
        <f>B3*E3</f>
        <v>270</v>
      </c>
      <c r="H3" s="2" t="s">
        <v>6</v>
      </c>
      <c r="I3" s="3">
        <v>100</v>
      </c>
      <c r="J3" s="3">
        <v>95</v>
      </c>
      <c r="K3" s="3">
        <v>70</v>
      </c>
    </row>
    <row r="4" spans="1:11" x14ac:dyDescent="0.25">
      <c r="A4" s="2" t="s">
        <v>8</v>
      </c>
      <c r="B4" s="2">
        <v>11</v>
      </c>
      <c r="C4" s="2" t="str">
        <f t="shared" ref="C4:C19" si="0">VLOOKUP(B4,$H$11:$I$13,2)</f>
        <v>Опт</v>
      </c>
      <c r="D4" s="2">
        <f t="shared" ref="D4:D19" si="1">VLOOKUP(C4,$I$11:$K$13,3,0)</f>
        <v>3</v>
      </c>
      <c r="E4" s="2">
        <f t="shared" ref="E4:E19" si="2">VLOOKUP(A4,$H$3:$K$7,D4,0)</f>
        <v>140</v>
      </c>
      <c r="F4" s="2">
        <f t="shared" ref="F4:F19" si="3">B4*E4</f>
        <v>1540</v>
      </c>
      <c r="H4" s="2" t="s">
        <v>8</v>
      </c>
      <c r="I4" s="3">
        <v>150</v>
      </c>
      <c r="J4" s="3">
        <v>140</v>
      </c>
      <c r="K4" s="3">
        <v>120</v>
      </c>
    </row>
    <row r="5" spans="1:11" x14ac:dyDescent="0.25">
      <c r="A5" s="2" t="s">
        <v>6</v>
      </c>
      <c r="B5" s="2">
        <v>20</v>
      </c>
      <c r="C5" s="2" t="str">
        <f t="shared" si="0"/>
        <v>Опт</v>
      </c>
      <c r="D5" s="2">
        <f t="shared" si="1"/>
        <v>3</v>
      </c>
      <c r="E5" s="2">
        <f t="shared" si="2"/>
        <v>95</v>
      </c>
      <c r="F5" s="2">
        <f t="shared" si="3"/>
        <v>1900</v>
      </c>
      <c r="H5" s="2" t="s">
        <v>5</v>
      </c>
      <c r="I5" s="3">
        <v>90</v>
      </c>
      <c r="J5" s="3">
        <v>80</v>
      </c>
      <c r="K5" s="3">
        <v>60</v>
      </c>
    </row>
    <row r="6" spans="1:11" x14ac:dyDescent="0.25">
      <c r="A6" s="2" t="s">
        <v>9</v>
      </c>
      <c r="B6" s="2">
        <v>4</v>
      </c>
      <c r="C6" s="2" t="str">
        <f t="shared" si="0"/>
        <v>Розница</v>
      </c>
      <c r="D6" s="2">
        <f t="shared" si="1"/>
        <v>2</v>
      </c>
      <c r="E6" s="2">
        <f t="shared" si="2"/>
        <v>70</v>
      </c>
      <c r="F6" s="2">
        <f t="shared" si="3"/>
        <v>280</v>
      </c>
      <c r="H6" s="2" t="s">
        <v>9</v>
      </c>
      <c r="I6" s="3">
        <v>70</v>
      </c>
      <c r="J6" s="3">
        <v>65</v>
      </c>
      <c r="K6" s="3">
        <v>40</v>
      </c>
    </row>
    <row r="7" spans="1:11" x14ac:dyDescent="0.25">
      <c r="A7" s="2" t="s">
        <v>7</v>
      </c>
      <c r="B7" s="2">
        <v>51</v>
      </c>
      <c r="C7" s="2" t="str">
        <f t="shared" si="0"/>
        <v>Крупный опт</v>
      </c>
      <c r="D7" s="2">
        <f t="shared" si="1"/>
        <v>4</v>
      </c>
      <c r="E7" s="2">
        <f t="shared" si="2"/>
        <v>90</v>
      </c>
      <c r="F7" s="2">
        <f t="shared" si="3"/>
        <v>4590</v>
      </c>
      <c r="H7" s="2" t="s">
        <v>7</v>
      </c>
      <c r="I7" s="3">
        <v>140</v>
      </c>
      <c r="J7" s="3">
        <v>130</v>
      </c>
      <c r="K7" s="3">
        <v>90</v>
      </c>
    </row>
    <row r="8" spans="1:11" x14ac:dyDescent="0.25">
      <c r="A8" s="2" t="s">
        <v>8</v>
      </c>
      <c r="B8" s="2">
        <v>64</v>
      </c>
      <c r="C8" s="2" t="str">
        <f t="shared" si="0"/>
        <v>Крупный опт</v>
      </c>
      <c r="D8" s="2">
        <f t="shared" si="1"/>
        <v>4</v>
      </c>
      <c r="E8" s="2">
        <f t="shared" si="2"/>
        <v>120</v>
      </c>
      <c r="F8" s="2">
        <f t="shared" si="3"/>
        <v>7680</v>
      </c>
    </row>
    <row r="9" spans="1:11" x14ac:dyDescent="0.25">
      <c r="A9" s="2" t="s">
        <v>9</v>
      </c>
      <c r="B9" s="2">
        <v>6</v>
      </c>
      <c r="C9" s="2" t="str">
        <f t="shared" si="0"/>
        <v>Розница</v>
      </c>
      <c r="D9" s="2">
        <f t="shared" si="1"/>
        <v>2</v>
      </c>
      <c r="E9" s="2">
        <f t="shared" si="2"/>
        <v>70</v>
      </c>
      <c r="F9" s="2">
        <f t="shared" si="3"/>
        <v>420</v>
      </c>
    </row>
    <row r="10" spans="1:11" x14ac:dyDescent="0.25">
      <c r="A10" s="2" t="s">
        <v>8</v>
      </c>
      <c r="B10" s="2">
        <v>74</v>
      </c>
      <c r="C10" s="2" t="str">
        <f t="shared" si="0"/>
        <v>Крупный опт</v>
      </c>
      <c r="D10" s="2">
        <f t="shared" si="1"/>
        <v>4</v>
      </c>
      <c r="E10" s="2">
        <f t="shared" si="2"/>
        <v>120</v>
      </c>
      <c r="F10" s="2">
        <f t="shared" si="3"/>
        <v>8880</v>
      </c>
      <c r="H10" s="1" t="s">
        <v>41</v>
      </c>
      <c r="I10" s="1" t="s">
        <v>36</v>
      </c>
      <c r="J10" s="1" t="s">
        <v>2</v>
      </c>
      <c r="K10" s="1" t="s">
        <v>42</v>
      </c>
    </row>
    <row r="11" spans="1:11" x14ac:dyDescent="0.25">
      <c r="A11" s="2" t="s">
        <v>6</v>
      </c>
      <c r="B11" s="2">
        <v>53</v>
      </c>
      <c r="C11" s="2" t="str">
        <f t="shared" si="0"/>
        <v>Крупный опт</v>
      </c>
      <c r="D11" s="2">
        <f t="shared" si="1"/>
        <v>4</v>
      </c>
      <c r="E11" s="2">
        <f t="shared" si="2"/>
        <v>70</v>
      </c>
      <c r="F11" s="2">
        <f t="shared" si="3"/>
        <v>3710</v>
      </c>
      <c r="H11" s="2">
        <v>1</v>
      </c>
      <c r="I11" s="2" t="str">
        <f>I2</f>
        <v>Розница</v>
      </c>
      <c r="J11" s="5" t="s">
        <v>43</v>
      </c>
      <c r="K11" s="2">
        <v>2</v>
      </c>
    </row>
    <row r="12" spans="1:11" x14ac:dyDescent="0.25">
      <c r="A12" s="2" t="s">
        <v>8</v>
      </c>
      <c r="B12" s="2">
        <v>16</v>
      </c>
      <c r="C12" s="2" t="str">
        <f t="shared" si="0"/>
        <v>Опт</v>
      </c>
      <c r="D12" s="2">
        <f t="shared" si="1"/>
        <v>3</v>
      </c>
      <c r="E12" s="2">
        <f t="shared" si="2"/>
        <v>140</v>
      </c>
      <c r="F12" s="2">
        <f t="shared" si="3"/>
        <v>2240</v>
      </c>
      <c r="H12" s="2">
        <v>10</v>
      </c>
      <c r="I12" s="2" t="str">
        <f>J2</f>
        <v>Опт</v>
      </c>
      <c r="J12" s="5" t="s">
        <v>44</v>
      </c>
      <c r="K12" s="2">
        <v>3</v>
      </c>
    </row>
    <row r="13" spans="1:11" x14ac:dyDescent="0.25">
      <c r="A13" s="2" t="s">
        <v>9</v>
      </c>
      <c r="B13" s="2">
        <v>3</v>
      </c>
      <c r="C13" s="2" t="str">
        <f t="shared" si="0"/>
        <v>Розница</v>
      </c>
      <c r="D13" s="2">
        <f t="shared" si="1"/>
        <v>2</v>
      </c>
      <c r="E13" s="2">
        <f t="shared" si="2"/>
        <v>70</v>
      </c>
      <c r="F13" s="2">
        <f t="shared" si="3"/>
        <v>210</v>
      </c>
      <c r="H13" s="2">
        <v>50</v>
      </c>
      <c r="I13" s="2" t="str">
        <f>K2</f>
        <v>Крупный опт</v>
      </c>
      <c r="J13" s="5" t="s">
        <v>45</v>
      </c>
      <c r="K13" s="2">
        <v>4</v>
      </c>
    </row>
    <row r="14" spans="1:11" x14ac:dyDescent="0.25">
      <c r="A14" s="2" t="s">
        <v>6</v>
      </c>
      <c r="B14" s="2">
        <v>26</v>
      </c>
      <c r="C14" s="2" t="str">
        <f t="shared" si="0"/>
        <v>Опт</v>
      </c>
      <c r="D14" s="2">
        <f t="shared" si="1"/>
        <v>3</v>
      </c>
      <c r="E14" s="2">
        <f t="shared" si="2"/>
        <v>95</v>
      </c>
      <c r="F14" s="2">
        <f t="shared" si="3"/>
        <v>2470</v>
      </c>
    </row>
    <row r="15" spans="1:11" x14ac:dyDescent="0.25">
      <c r="A15" s="2" t="s">
        <v>5</v>
      </c>
      <c r="B15" s="2">
        <v>73</v>
      </c>
      <c r="C15" s="2" t="str">
        <f t="shared" si="0"/>
        <v>Крупный опт</v>
      </c>
      <c r="D15" s="2">
        <f t="shared" si="1"/>
        <v>4</v>
      </c>
      <c r="E15" s="2">
        <f t="shared" si="2"/>
        <v>60</v>
      </c>
      <c r="F15" s="2">
        <f t="shared" si="3"/>
        <v>4380</v>
      </c>
    </row>
    <row r="16" spans="1:11" x14ac:dyDescent="0.25">
      <c r="A16" s="2" t="s">
        <v>7</v>
      </c>
      <c r="B16" s="2">
        <v>56</v>
      </c>
      <c r="C16" s="2" t="str">
        <f t="shared" si="0"/>
        <v>Крупный опт</v>
      </c>
      <c r="D16" s="2">
        <f t="shared" si="1"/>
        <v>4</v>
      </c>
      <c r="E16" s="2">
        <f t="shared" si="2"/>
        <v>90</v>
      </c>
      <c r="F16" s="2">
        <f t="shared" si="3"/>
        <v>5040</v>
      </c>
    </row>
    <row r="17" spans="1:6" x14ac:dyDescent="0.25">
      <c r="A17" s="2" t="s">
        <v>7</v>
      </c>
      <c r="B17" s="2">
        <v>11</v>
      </c>
      <c r="C17" s="2" t="str">
        <f t="shared" si="0"/>
        <v>Опт</v>
      </c>
      <c r="D17" s="2">
        <f t="shared" si="1"/>
        <v>3</v>
      </c>
      <c r="E17" s="2">
        <f t="shared" si="2"/>
        <v>130</v>
      </c>
      <c r="F17" s="2">
        <f t="shared" si="3"/>
        <v>1430</v>
      </c>
    </row>
    <row r="18" spans="1:6" x14ac:dyDescent="0.25">
      <c r="A18" s="2" t="s">
        <v>8</v>
      </c>
      <c r="B18" s="2">
        <v>40</v>
      </c>
      <c r="C18" s="2" t="str">
        <f t="shared" si="0"/>
        <v>Опт</v>
      </c>
      <c r="D18" s="2">
        <f t="shared" si="1"/>
        <v>3</v>
      </c>
      <c r="E18" s="2">
        <f t="shared" si="2"/>
        <v>140</v>
      </c>
      <c r="F18" s="2">
        <f t="shared" si="3"/>
        <v>5600</v>
      </c>
    </row>
    <row r="19" spans="1:6" x14ac:dyDescent="0.25">
      <c r="A19" s="2" t="s">
        <v>6</v>
      </c>
      <c r="B19" s="2">
        <v>25</v>
      </c>
      <c r="C19" s="2" t="str">
        <f t="shared" si="0"/>
        <v>Опт</v>
      </c>
      <c r="D19" s="2">
        <f t="shared" si="1"/>
        <v>3</v>
      </c>
      <c r="E19" s="2">
        <f t="shared" si="2"/>
        <v>95</v>
      </c>
      <c r="F19" s="2">
        <f t="shared" si="3"/>
        <v>2375</v>
      </c>
    </row>
  </sheetData>
  <mergeCells count="2">
    <mergeCell ref="A1:F1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Пример использования</vt:lpstr>
      <vt:lpstr>Сотрудники</vt:lpstr>
      <vt:lpstr>Интервальный просмотр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Андрей</dc:creator>
  <cp:keywords/>
  <dc:description/>
  <cp:lastModifiedBy>Арсений</cp:lastModifiedBy>
  <cp:revision/>
  <dcterms:created xsi:type="dcterms:W3CDTF">2021-03-31T18:35:50Z</dcterms:created>
  <dcterms:modified xsi:type="dcterms:W3CDTF">2024-11-28T12:28:18Z</dcterms:modified>
  <cp:category/>
  <cp:contentStatus/>
</cp:coreProperties>
</file>