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Арсений\Downloads\"/>
    </mc:Choice>
  </mc:AlternateContent>
  <xr:revisionPtr revIDLastSave="0" documentId="13_ncr:1_{5F3BADB7-8BF7-4BF2-B8F0-A83AA53226D3}" xr6:coauthVersionLast="36" xr6:coauthVersionMax="46" xr10:uidLastSave="{00000000-0000-0000-0000-000000000000}"/>
  <bookViews>
    <workbookView xWindow="0" yWindow="0" windowWidth="24720" windowHeight="12225" tabRatio="753" xr2:uid="{6EF27232-32F3-4AF8-970A-21E58FE11308}"/>
  </bookViews>
  <sheets>
    <sheet name="Дэшборд" sheetId="9" r:id="rId1"/>
    <sheet name="Данные" sheetId="1" r:id="rId2"/>
    <sheet name="Категории" sheetId="2" r:id="rId3"/>
    <sheet name="Заказчики" sheetId="4" r:id="rId4"/>
    <sheet name="Топ 10 Товаров" sheetId="5" r:id="rId5"/>
    <sheet name="Регионы" sheetId="6" r:id="rId6"/>
    <sheet name="По месяцам" sheetId="7" r:id="rId7"/>
    <sheet name="Карта" sheetId="8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1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8" l="1"/>
  <c r="J8" i="8" s="1"/>
  <c r="I9" i="8"/>
  <c r="J9" i="8" s="1"/>
  <c r="I10" i="8"/>
  <c r="J10" i="8" s="1"/>
  <c r="I11" i="8"/>
  <c r="J11" i="8" s="1"/>
  <c r="I12" i="8"/>
  <c r="J12" i="8" s="1"/>
  <c r="I13" i="8"/>
  <c r="J13" i="8" s="1"/>
  <c r="I14" i="8"/>
  <c r="J14" i="8" s="1"/>
  <c r="I7" i="8"/>
  <c r="J7" i="8" s="1"/>
</calcChain>
</file>

<file path=xl/sharedStrings.xml><?xml version="1.0" encoding="utf-8"?>
<sst xmlns="http://schemas.openxmlformats.org/spreadsheetml/2006/main" count="96838" uniqueCount="90">
  <si>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</si>
  <si>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</si>
  <si>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</si>
  <si>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</si>
  <si>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</si>
  <si>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</si>
  <si>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</si>
  <si>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</si>
  <si>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</si>
  <si>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</si>
  <si>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</si>
  <si>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</si>
  <si>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</si>
  <si>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</si>
  <si>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</si>
  <si>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</si>
  <si>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</si>
  <si>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</si>
  <si>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</si>
  <si>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</si>
  <si>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</si>
  <si>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</si>
  <si>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</si>
  <si>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</si>
  <si>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</si>
  <si>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</si>
  <si>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</si>
  <si>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</si>
  <si>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</si>
  <si>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</si>
  <si>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</si>
  <si>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</si>
  <si>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</si>
  <si>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</si>
  <si>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</si>
  <si>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</si>
  <si>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</si>
  <si>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</si>
  <si>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</si>
  <si>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</si>
  <si>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</si>
  <si>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</si>
  <si>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</si>
  <si>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</si>
  <si>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</si>
  <si>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</si>
  <si>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</si>
  <si>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</si>
  <si>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</si>
  <si>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</si>
  <si>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</si>
  <si>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</si>
  <si>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</si>
  <si>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</si>
  <si>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</si>
  <si>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</si>
  <si>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</si>
  <si>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</si>
  <si>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</si>
  <si>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</si>
  <si>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</si>
  <si>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</si>
  <si>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</si>
  <si>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</si>
  <si>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</si>
  <si>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</si>
  <si>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</si>
  <si>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</si>
  <si>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</si>
  <si>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</si>
  <si>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</si>
  <si>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</si>
  <si>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</si>
  <si>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</si>
  <si>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</si>
  <si>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</si>
  <si>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2023</t>
  </si>
  <si>
    <t>Годы</t>
  </si>
  <si>
    <t xml:space="preserve">Выручка </t>
  </si>
  <si>
    <t>КАТЕГОРИИ</t>
  </si>
  <si>
    <t>ЗАКАЗЧИКИ</t>
  </si>
  <si>
    <t>ДОЛЯ РЕГИОНОВ</t>
  </si>
  <si>
    <t>ТОП 10 ТОВАРОВ</t>
  </si>
  <si>
    <t>ВЫРУЧКА ПО МЕСЯЦАМ</t>
  </si>
  <si>
    <t>Месяц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</si>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</sst>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K&quot;"/>
    <numFmt numFmtId="165" formatCode="#,##0\ [$€-1]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2" fillId="2" borderId="0" xfId="0" applyFont="1" applyFill="1"/>
  </cellXfs>
  <cellStyles count="1">
    <cellStyle name="Обычный" xfId="0" builtinId="0"/>
  </cellStyles>
  <dxfs count="2">
    <dxf>
      <numFmt numFmtId="165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image" Target="../media/image2.svg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3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422641.2899999998</c:v>
                </c:pt>
                <c:pt idx="1">
                  <c:v>371779.82000000007</c:v>
                </c:pt>
                <c:pt idx="2">
                  <c:v>349566.04</c:v>
                </c:pt>
                <c:pt idx="3">
                  <c:v>319761.70999999979</c:v>
                </c:pt>
                <c:pt idx="4">
                  <c:v>139860.65000000011</c:v>
                </c:pt>
                <c:pt idx="5">
                  <c:v>133561.85999999981</c:v>
                </c:pt>
                <c:pt idx="6">
                  <c:v>106605.82000000005</c:v>
                </c:pt>
                <c:pt idx="7">
                  <c:v>86217.380000000107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5-4487-852E-C2839A54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4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"K"</c:formatCode>
                <c:ptCount val="8"/>
                <c:pt idx="0">
                  <c:v>386016.76999999944</c:v>
                </c:pt>
                <c:pt idx="1">
                  <c:v>360749.65999999974</c:v>
                </c:pt>
                <c:pt idx="2">
                  <c:v>238909.88</c:v>
                </c:pt>
                <c:pt idx="3">
                  <c:v>232514.92000000042</c:v>
                </c:pt>
                <c:pt idx="4">
                  <c:v>195816.54</c:v>
                </c:pt>
                <c:pt idx="5">
                  <c:v>182984.54000000004</c:v>
                </c:pt>
                <c:pt idx="6">
                  <c:v>167109.56999999975</c:v>
                </c:pt>
                <c:pt idx="7">
                  <c:v>165892.68999999992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B-49C0-BD7A-2CA0D55EA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Шоколад</c:v>
                </c:pt>
                <c:pt idx="9">
                  <c:v>Гречка</c:v>
                </c:pt>
              </c:strCache>
            </c:strRef>
          </c:cat>
          <c:val>
            <c:numRef>
              <c:f>'Топ 10 Товаров'!$B$2</c:f>
              <c:numCache>
                <c:formatCode>0\ "K"</c:formatCode>
                <c:ptCount val="10"/>
                <c:pt idx="0">
                  <c:v>225247</c:v>
                </c:pt>
                <c:pt idx="1">
                  <c:v>222035.54999999996</c:v>
                </c:pt>
                <c:pt idx="2">
                  <c:v>165069</c:v>
                </c:pt>
                <c:pt idx="3">
                  <c:v>150520.71999999994</c:v>
                </c:pt>
                <c:pt idx="4">
                  <c:v>147354.23999999996</c:v>
                </c:pt>
                <c:pt idx="5">
                  <c:v>107562.00000000003</c:v>
                </c:pt>
                <c:pt idx="6">
                  <c:v>99609.840000000026</c:v>
                </c:pt>
                <c:pt idx="7">
                  <c:v>97784.45000000007</c:v>
                </c:pt>
                <c:pt idx="8">
                  <c:v>96048.150000000081</c:v>
                </c:pt>
                <c:pt idx="9">
                  <c:v>94649.799999999886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4-436A-8534-74C4AF118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месяцам!СТ_Регионы</c:name>
    <c:fmtId val="7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"K"</c:formatCode>
                <c:ptCount val="12"/>
                <c:pt idx="0">
                  <c:v>74817.050000000032</c:v>
                </c:pt>
                <c:pt idx="1">
                  <c:v>313783.94999999978</c:v>
                </c:pt>
                <c:pt idx="2">
                  <c:v>331568.9700000005</c:v>
                </c:pt>
                <c:pt idx="3">
                  <c:v>264403.0100000003</c:v>
                </c:pt>
                <c:pt idx="4">
                  <c:v>247054.52999999991</c:v>
                </c:pt>
                <c:pt idx="5">
                  <c:v>58628.039999999986</c:v>
                </c:pt>
                <c:pt idx="6">
                  <c:v>60345.520000000026</c:v>
                </c:pt>
                <c:pt idx="7">
                  <c:v>83589.099999999991</c:v>
                </c:pt>
                <c:pt idx="8">
                  <c:v>138776.94000000003</c:v>
                </c:pt>
                <c:pt idx="9">
                  <c:v>46489.910000000011</c:v>
                </c:pt>
                <c:pt idx="10">
                  <c:v>114427.68000000008</c:v>
                </c:pt>
                <c:pt idx="11">
                  <c:v>196109.86999999997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3-4EEA-87EF-47C9868891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5"/>
        <c:axId val="540721544"/>
        <c:axId val="540722200"/>
      </c:barChart>
      <c:catAx>
        <c:axId val="54072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0722200"/>
        <c:crosses val="autoZero"/>
        <c:auto val="1"/>
        <c:lblAlgn val="ctr"/>
        <c:lblOffset val="100"/>
        <c:noMultiLvlLbl val="0"/>
      </c:catAx>
      <c:valAx>
        <c:axId val="5407222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5407215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6"/>
  </c:pivotSource>
  <c:chart>
    <c:title>
      <c:tx>
        <c:strRef>
          <c:f>Регионы!$B$2</c:f>
          <c:strCache>
            <c:ptCount val="1"/>
            <c:pt idx="0">
              <c:v>ДОЛЯ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04-441B-AF2B-DFE9D3E35D5E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04-441B-AF2B-DFE9D3E35D5E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04-441B-AF2B-DFE9D3E35D5E}"/>
              </c:ext>
            </c:extLst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E04-441B-AF2B-DFE9D3E35D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"K"</c:formatCode>
                <c:ptCount val="4"/>
                <c:pt idx="0">
                  <c:v>443317.179999999</c:v>
                </c:pt>
                <c:pt idx="1">
                  <c:v>691503.42000000051</c:v>
                </c:pt>
                <c:pt idx="2">
                  <c:v>367137.37000000011</c:v>
                </c:pt>
                <c:pt idx="3">
                  <c:v>428036.59999999945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04-441B-AF2B-DFE9D3E35D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8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0A83B07-6423-4DA4-8640-54934680176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CB7-4DEC-8D17-1133B97E2A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8E44CBD-B6BB-4B89-BA30-483CB958CBD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CB7-4DEC-8D17-1133B97E2A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2E7BCF-46B7-4D94-8900-A3379646E5E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CB7-4DEC-8D17-1133B97E2A2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1734EB1-32A3-48EB-A06B-8D80F029637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CB7-4DEC-8D17-1133B97E2A2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F41B935-6423-4332-990C-16BF71EF0C7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CB7-4DEC-8D17-1133B97E2A2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F139C59-F07B-4C56-AE09-5EFCC77CAE6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CB7-4DEC-8D17-1133B97E2A2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93BEF9C-E412-4395-AE7E-37A68A5C96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CB7-4DEC-8D17-1133B97E2A2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227644F-590C-40AC-8D87-E290C4F6D90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CB7-4DEC-8D17-1133B97E2A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516837.73000000021</c:v>
                </c:pt>
                <c:pt idx="1">
                  <c:v>100621.07000000018</c:v>
                </c:pt>
                <c:pt idx="2">
                  <c:v>342696.10999999981</c:v>
                </c:pt>
                <c:pt idx="3">
                  <c:v>174665.68999999992</c:v>
                </c:pt>
                <c:pt idx="4">
                  <c:v>183992.74999999988</c:v>
                </c:pt>
                <c:pt idx="5">
                  <c:v>257400.32999999978</c:v>
                </c:pt>
                <c:pt idx="6">
                  <c:v>244043.84999999992</c:v>
                </c:pt>
                <c:pt idx="7">
                  <c:v>109737.04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517 K</c:v>
                  </c:pt>
                  <c:pt idx="1">
                    <c:v>Бремен
101 K</c:v>
                  </c:pt>
                  <c:pt idx="2">
                    <c:v>Гамбург
343 K</c:v>
                  </c:pt>
                  <c:pt idx="3">
                    <c:v>Дрезден
175 K</c:v>
                  </c:pt>
                  <c:pt idx="4">
                    <c:v>Кёльн
184 K</c:v>
                  </c:pt>
                  <c:pt idx="5">
                    <c:v>Мюнхен
257 K</c:v>
                  </c:pt>
                  <c:pt idx="6">
                    <c:v>Франкфурт
244 K</c:v>
                  </c:pt>
                  <c:pt idx="7">
                    <c:v>Штутгарт
110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FCB7-4DEC-8D17-1133B97E2A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5"/>
        <c:showNegBubbles val="0"/>
        <c:axId val="601734000"/>
        <c:axId val="601738264"/>
      </c:bubbleChart>
      <c:valAx>
        <c:axId val="60173400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01738264"/>
        <c:crosses val="autoZero"/>
        <c:crossBetween val="midCat"/>
      </c:valAx>
      <c:valAx>
        <c:axId val="601738264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01734000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422641.2899999998</c:v>
                </c:pt>
                <c:pt idx="1">
                  <c:v>371779.82000000007</c:v>
                </c:pt>
                <c:pt idx="2">
                  <c:v>349566.04</c:v>
                </c:pt>
                <c:pt idx="3">
                  <c:v>319761.70999999979</c:v>
                </c:pt>
                <c:pt idx="4">
                  <c:v>139860.65000000011</c:v>
                </c:pt>
                <c:pt idx="5">
                  <c:v>133561.85999999981</c:v>
                </c:pt>
                <c:pt idx="6">
                  <c:v>106605.82000000005</c:v>
                </c:pt>
                <c:pt idx="7">
                  <c:v>86217.380000000107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9-44DB-9F48-12D1DD656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"K"</c:formatCode>
                <c:ptCount val="8"/>
                <c:pt idx="0">
                  <c:v>386016.76999999944</c:v>
                </c:pt>
                <c:pt idx="1">
                  <c:v>360749.65999999974</c:v>
                </c:pt>
                <c:pt idx="2">
                  <c:v>238909.88</c:v>
                </c:pt>
                <c:pt idx="3">
                  <c:v>232514.92000000042</c:v>
                </c:pt>
                <c:pt idx="4">
                  <c:v>195816.54</c:v>
                </c:pt>
                <c:pt idx="5">
                  <c:v>182984.54000000004</c:v>
                </c:pt>
                <c:pt idx="6">
                  <c:v>167109.56999999975</c:v>
                </c:pt>
                <c:pt idx="7">
                  <c:v>165892.68999999992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7-4A9C-BB17-3A43FBBEF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Шоколад</c:v>
                </c:pt>
                <c:pt idx="9">
                  <c:v>Гречка</c:v>
                </c:pt>
              </c:strCache>
            </c:strRef>
          </c:cat>
          <c:val>
            <c:numRef>
              <c:f>'Топ 10 Товаров'!$C$9:$C$19</c:f>
              <c:numCache>
                <c:formatCode>0\ "K"</c:formatCode>
                <c:ptCount val="10"/>
                <c:pt idx="0">
                  <c:v>225247</c:v>
                </c:pt>
                <c:pt idx="1">
                  <c:v>222035.54999999996</c:v>
                </c:pt>
                <c:pt idx="2">
                  <c:v>165069</c:v>
                </c:pt>
                <c:pt idx="3">
                  <c:v>150520.71999999994</c:v>
                </c:pt>
                <c:pt idx="4">
                  <c:v>147354.23999999996</c:v>
                </c:pt>
                <c:pt idx="5">
                  <c:v>107562.00000000003</c:v>
                </c:pt>
                <c:pt idx="6">
                  <c:v>99609.840000000026</c:v>
                </c:pt>
                <c:pt idx="7">
                  <c:v>97784.45000000007</c:v>
                </c:pt>
                <c:pt idx="8">
                  <c:v>96048.150000000081</c:v>
                </c:pt>
                <c:pt idx="9">
                  <c:v>94649.799999999886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A-4ECF-9358-C8C5F3B45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5185848"/>
        <c:axId val="465181912"/>
      </c:barChart>
      <c:catAx>
        <c:axId val="465185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1912"/>
        <c:crosses val="autoZero"/>
        <c:auto val="1"/>
        <c:lblAlgn val="ctr"/>
        <c:lblOffset val="100"/>
        <c:noMultiLvlLbl val="0"/>
      </c:catAx>
      <c:valAx>
        <c:axId val="465181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51858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ДОЛЯ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62-410E-817C-7619AB08D056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62-410E-817C-7619AB08D056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0\ "K"</c:formatCode>
                <c:ptCount val="4"/>
                <c:pt idx="0">
                  <c:v>443317.179999999</c:v>
                </c:pt>
                <c:pt idx="1">
                  <c:v>691503.42000000051</c:v>
                </c:pt>
                <c:pt idx="2">
                  <c:v>367137.37000000011</c:v>
                </c:pt>
                <c:pt idx="3">
                  <c:v>428036.59999999945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2-410E-817C-7619AB08D0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8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месяцам!СТ_Регионы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месяцам'!$B$9:$B$22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'По месяцам'!$C$9:$C$22</c:f>
              <c:numCache>
                <c:formatCode>0\ "K"</c:formatCode>
                <c:ptCount val="12"/>
                <c:pt idx="0">
                  <c:v>74817.050000000032</c:v>
                </c:pt>
                <c:pt idx="1">
                  <c:v>313783.94999999978</c:v>
                </c:pt>
                <c:pt idx="2">
                  <c:v>331568.9700000005</c:v>
                </c:pt>
                <c:pt idx="3">
                  <c:v>264403.0100000003</c:v>
                </c:pt>
                <c:pt idx="4">
                  <c:v>247054.52999999991</c:v>
                </c:pt>
                <c:pt idx="5">
                  <c:v>58628.039999999986</c:v>
                </c:pt>
                <c:pt idx="6">
                  <c:v>60345.520000000026</c:v>
                </c:pt>
                <c:pt idx="7">
                  <c:v>83589.099999999991</c:v>
                </c:pt>
                <c:pt idx="8">
                  <c:v>138776.94000000003</c:v>
                </c:pt>
                <c:pt idx="9">
                  <c:v>46489.910000000011</c:v>
                </c:pt>
                <c:pt idx="10">
                  <c:v>114427.68000000008</c:v>
                </c:pt>
                <c:pt idx="11">
                  <c:v>196109.86999999997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22-4BCF-87B8-45F7D9B1E1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540721544"/>
        <c:axId val="540722200"/>
      </c:barChart>
      <c:catAx>
        <c:axId val="54072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0722200"/>
        <c:auto val="1"/>
        <c:lblAlgn val="ctr"/>
        <c:lblOffset val="100"/>
        <c:noMultiLvlLbl val="0"/>
      </c:catAx>
      <c:valAx>
        <c:axId val="5407222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540721544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27927A-6C91-4AE3-AF11-E9875B04DC8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1DD-45D8-8BA7-0E232309E9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903DA9-1418-4212-9096-23236264098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1DD-45D8-8BA7-0E232309E9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7CB3C4B-3C4B-447C-A91A-B8CA974C8EA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1DD-45D8-8BA7-0E232309E9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F0D782-C6EE-4E29-A28D-398A3A256FB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1DD-45D8-8BA7-0E232309E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0589581-B7D4-4885-A3EE-0E50A8E0AD7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1DD-45D8-8BA7-0E232309E9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4773F87-E5F2-4905-8AC0-F28732F7352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1DD-45D8-8BA7-0E232309E9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BF9B3C4-9F0C-4628-B95B-FBF1F744B97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1DD-45D8-8BA7-0E232309E9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198E7D3-15B2-4F27-9204-9C171C2D901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1DD-45D8-8BA7-0E232309E95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516837.73000000021</c:v>
                </c:pt>
                <c:pt idx="1">
                  <c:v>100621.07000000018</c:v>
                </c:pt>
                <c:pt idx="2">
                  <c:v>342696.10999999981</c:v>
                </c:pt>
                <c:pt idx="3">
                  <c:v>174665.68999999992</c:v>
                </c:pt>
                <c:pt idx="4">
                  <c:v>183992.74999999988</c:v>
                </c:pt>
                <c:pt idx="5">
                  <c:v>257400.32999999978</c:v>
                </c:pt>
                <c:pt idx="6">
                  <c:v>244043.84999999992</c:v>
                </c:pt>
                <c:pt idx="7">
                  <c:v>109737.04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517 K</c:v>
                  </c:pt>
                  <c:pt idx="1">
                    <c:v>Бремен
101 K</c:v>
                  </c:pt>
                  <c:pt idx="2">
                    <c:v>Гамбург
343 K</c:v>
                  </c:pt>
                  <c:pt idx="3">
                    <c:v>Дрезден
175 K</c:v>
                  </c:pt>
                  <c:pt idx="4">
                    <c:v>Кёльн
184 K</c:v>
                  </c:pt>
                  <c:pt idx="5">
                    <c:v>Мюнхен
257 K</c:v>
                  </c:pt>
                  <c:pt idx="6">
                    <c:v>Франкфурт
244 K</c:v>
                  </c:pt>
                  <c:pt idx="7">
                    <c:v>Штутгарт
110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1DD-45D8-8BA7-0E232309E9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5"/>
        <c:showNegBubbles val="0"/>
        <c:axId val="601734000"/>
        <c:axId val="601738264"/>
      </c:bubbleChart>
      <c:valAx>
        <c:axId val="60173400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01738264"/>
        <c:crosses val="autoZero"/>
        <c:crossBetween val="midCat"/>
      </c:valAx>
      <c:valAx>
        <c:axId val="601738264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01734000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23</xdr:row>
      <xdr:rowOff>75919</xdr:rowOff>
    </xdr:from>
    <xdr:to>
      <xdr:col>7</xdr:col>
      <xdr:colOff>23614</xdr:colOff>
      <xdr:row>37</xdr:row>
      <xdr:rowOff>156883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49E02AF-8640-4087-AF17-873091CF6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96849</xdr:colOff>
      <xdr:row>23</xdr:row>
      <xdr:rowOff>77083</xdr:rowOff>
    </xdr:from>
    <xdr:to>
      <xdr:col>12</xdr:col>
      <xdr:colOff>113262</xdr:colOff>
      <xdr:row>37</xdr:row>
      <xdr:rowOff>156883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F757C3-0225-4ACD-AEC5-70FDB6466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186497</xdr:colOff>
      <xdr:row>23</xdr:row>
      <xdr:rowOff>77083</xdr:rowOff>
    </xdr:from>
    <xdr:to>
      <xdr:col>17</xdr:col>
      <xdr:colOff>202908</xdr:colOff>
      <xdr:row>37</xdr:row>
      <xdr:rowOff>156883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498976F-C14E-4031-A045-57302E8F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0</xdr:row>
      <xdr:rowOff>156884</xdr:rowOff>
    </xdr:from>
    <xdr:to>
      <xdr:col>12</xdr:col>
      <xdr:colOff>113262</xdr:colOff>
      <xdr:row>23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A79583C-6693-4BFD-9A5E-D061F8AF6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186497</xdr:colOff>
      <xdr:row>0</xdr:row>
      <xdr:rowOff>156884</xdr:rowOff>
    </xdr:from>
    <xdr:to>
      <xdr:col>17</xdr:col>
      <xdr:colOff>202908</xdr:colOff>
      <xdr:row>23</xdr:row>
      <xdr:rowOff>22412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E6B4948-FC37-4A63-ACC4-33B5F2D0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303762</xdr:colOff>
      <xdr:row>0</xdr:row>
      <xdr:rowOff>156884</xdr:rowOff>
    </xdr:from>
    <xdr:to>
      <xdr:col>25</xdr:col>
      <xdr:colOff>339622</xdr:colOff>
      <xdr:row>37</xdr:row>
      <xdr:rowOff>156883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24CFDE3-E7AD-4F4F-8B8F-2CB5D743D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530939</xdr:colOff>
      <xdr:row>17</xdr:row>
      <xdr:rowOff>80596</xdr:rowOff>
    </xdr:from>
    <xdr:to>
      <xdr:col>1</xdr:col>
      <xdr:colOff>461143</xdr:colOff>
      <xdr:row>37</xdr:row>
      <xdr:rowOff>156883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544688DC-29CB-4B73-BDAB-1772B6E3331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939" y="3319096"/>
              <a:ext cx="1823998" cy="3886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530939</xdr:colOff>
      <xdr:row>8</xdr:row>
      <xdr:rowOff>78119</xdr:rowOff>
    </xdr:from>
    <xdr:to>
      <xdr:col>1</xdr:col>
      <xdr:colOff>465021</xdr:colOff>
      <xdr:row>16</xdr:row>
      <xdr:rowOff>111735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B30742B6-2EE9-4FA4-A9DE-1FAC2358320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939" y="1602119"/>
              <a:ext cx="1827876" cy="15576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530939</xdr:colOff>
      <xdr:row>0</xdr:row>
      <xdr:rowOff>156884</xdr:rowOff>
    </xdr:from>
    <xdr:to>
      <xdr:col>1</xdr:col>
      <xdr:colOff>465780</xdr:colOff>
      <xdr:row>7</xdr:row>
      <xdr:rowOff>109259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4C5491F6-09EB-436B-B9CB-3224B96CC05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939" y="156884"/>
              <a:ext cx="1828635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6</xdr:row>
      <xdr:rowOff>23812</xdr:rowOff>
    </xdr:from>
    <xdr:to>
      <xdr:col>13</xdr:col>
      <xdr:colOff>28576</xdr:colOff>
      <xdr:row>20</xdr:row>
      <xdr:rowOff>104776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B746A4-9822-4442-9DC5-74BD63BFC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6</xdr:row>
      <xdr:rowOff>23812</xdr:rowOff>
    </xdr:from>
    <xdr:to>
      <xdr:col>13</xdr:col>
      <xdr:colOff>28576</xdr:colOff>
      <xdr:row>20</xdr:row>
      <xdr:rowOff>104776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586F0-2AD2-434E-9DE1-741CD5402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6</xdr:row>
      <xdr:rowOff>23812</xdr:rowOff>
    </xdr:from>
    <xdr:to>
      <xdr:col>13</xdr:col>
      <xdr:colOff>133350</xdr:colOff>
      <xdr:row>24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0D3C70-6313-4B1C-A09A-8A148AB45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6</xdr:row>
      <xdr:rowOff>23812</xdr:rowOff>
    </xdr:from>
    <xdr:to>
      <xdr:col>13</xdr:col>
      <xdr:colOff>133350</xdr:colOff>
      <xdr:row>24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98634FA-3A30-40CE-B800-E3EB0B5A3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114298</xdr:colOff>
      <xdr:row>6</xdr:row>
      <xdr:rowOff>23812</xdr:rowOff>
    </xdr:from>
    <xdr:to>
      <xdr:col>15</xdr:col>
      <xdr:colOff>400049</xdr:colOff>
      <xdr:row>31</xdr:row>
      <xdr:rowOff>9526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628B66E-4365-4421-9E84-0B6841ACA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3</xdr:row>
      <xdr:rowOff>85722</xdr:rowOff>
    </xdr:from>
    <xdr:to>
      <xdr:col>18</xdr:col>
      <xdr:colOff>476250</xdr:colOff>
      <xdr:row>33</xdr:row>
      <xdr:rowOff>157161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8CDFAC7-A801-4D06-9091-7EA09615E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рсений" refreshedDate="45625.948436574072" createdVersion="6" refreshedVersion="6" minRefreshableVersion="3" recordCount="19341" xr:uid="{40FB704B-3383-4688-AD07-AF4F087CD16F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7386433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82E3E-999F-4D04-A893-3FC1047A51BA}" name="СТ_Категории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item="3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97A91-0E15-4878-A59F-DA4F19AAEEAE}" name="СТ_Заказчики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Заказчик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 v="4"/>
    </i>
    <i>
      <x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item="3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652EC-EFCF-4678-9B8A-233FA3FE414F}" name="СТ_Топ10Товаров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21"/>
    </i>
    <i>
      <x v="4"/>
    </i>
    <i>
      <x v="22"/>
    </i>
    <i>
      <x v="3"/>
    </i>
    <i t="grand">
      <x/>
    </i>
  </rowItems>
  <colItems count="1">
    <i/>
  </colItems>
  <pageFields count="3">
    <pageField fld="3" hier="-1"/>
    <pageField fld="2" hier="-1"/>
    <pageField fld="10" item="3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5455F-E780-4FD1-9F5C-00B75DC1B22D}" name="СТ_Регионы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Регион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item="3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3E3A2-362D-4D40-AC84-01D41ABFEE4B}" name="СТ_Регионы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 rowHeaderCaption="Месяц">
  <location ref="B8:C22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x="0"/>
        <item h="1" x="1"/>
        <item h="1" x="2"/>
        <item x="3"/>
        <item h="1" x="4"/>
        <item h="1" x="5"/>
        <item t="default"/>
      </items>
    </pivotField>
  </pivotFields>
  <rowFields count="2">
    <field x="10"/>
    <field x="0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82674-414E-4CA4-96D3-FC7BA7DBF5C0}" name="СТ_Карта" cacheId="1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6" rowHeaderCaption="Месяц">
  <location ref="B8:D16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8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942A314E-37BA-4E6B-BB44-F2F947BAA9B5}" sourceName="Город">
  <pivotTables>
    <pivotTable tabId="8" name="СТ_Карта"/>
    <pivotTable tabId="4" name="СТ_Заказчики"/>
    <pivotTable tabId="2" name="СТ_Категории"/>
    <pivotTable tabId="7" name="СТ_Регионы"/>
    <pivotTable tabId="6" name="СТ_Регионы"/>
    <pivotTable tabId="5" name="СТ_Топ10Товаров"/>
  </pivotTables>
  <data>
    <tabular pivotCacheId="738643387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63A5CDDF-41DD-4EB4-B79B-B579950CC0D6}" sourceName="Регион">
  <pivotTables>
    <pivotTable tabId="8" name="СТ_Карта"/>
    <pivotTable tabId="4" name="СТ_Заказчики"/>
    <pivotTable tabId="2" name="СТ_Категории"/>
    <pivotTable tabId="7" name="СТ_Регионы"/>
    <pivotTable tabId="6" name="СТ_Регионы"/>
    <pivotTable tabId="5" name="СТ_Топ10Товаров"/>
  </pivotTables>
  <data>
    <tabular pivotCacheId="738643387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C46CC08A-31C4-414A-8AD5-F04BBFB50621}" sourceName="Годы">
  <pivotTables>
    <pivotTable tabId="8" name="СТ_Карта"/>
    <pivotTable tabId="4" name="СТ_Заказчики"/>
    <pivotTable tabId="2" name="СТ_Категории"/>
    <pivotTable tabId="7" name="СТ_Регионы"/>
    <pivotTable tabId="6" name="СТ_Регионы"/>
    <pivotTable tabId="5" name="СТ_Топ10Товаров"/>
  </pivotTables>
  <data>
    <tabular pivotCacheId="738643387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4938122C-80BA-4C2B-B017-32962AF186A8}" cache="Срез_Город" caption="Город" lockedPosition="1" rowHeight="241300"/>
  <slicer name="Регион" xr10:uid="{DB0AC523-96C3-4B36-AB6E-E05289B5E14E}" cache="Срез_Регион" caption="Регион" lockedPosition="1" rowHeight="241300"/>
  <slicer name="Годы" xr10:uid="{DE0CEF73-D751-4BB8-ADDC-57FFDAA042CE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7856E-FA9D-465A-AA5D-76E41F654F07}" name="УТ_данные" displayName="УТ_данные" ref="B2:J19343" totalsRowShown="0">
  <autoFilter ref="B2:J19343" xr:uid="{A8EC2C44-956A-4BF2-86BF-A748D2206AB8}"/>
  <tableColumns count="9">
    <tableColumn id="1" xr3:uid="{D094BEB3-7D26-4C55-995F-C2B44B8B64FF}" name="Дата" dataDxfId="1"/>
    <tableColumn id="2" xr3:uid="{33A408F6-09FD-443C-9791-F699ADF86F23}" name="Заказчик"/>
    <tableColumn id="3" xr3:uid="{A59BC33D-B982-415C-B8C7-854708D6EDD4}" name="Город"/>
    <tableColumn id="4" xr3:uid="{BB5FEE70-6489-4F20-B4F4-496D91361BA6}" name="Регион"/>
    <tableColumn id="5" xr3:uid="{7F5C2FE4-9604-488A-AACD-EF21E03D0138}" name="Категория"/>
    <tableColumn id="6" xr3:uid="{B4CACC58-7394-47A5-865C-E44405502DDA}" name="Товар"/>
    <tableColumn id="7" xr3:uid="{AB885BEA-3357-4BF2-8F2E-CDE6D3DD011D}" name="Цена за штуку"/>
    <tableColumn id="8" xr3:uid="{898F40AE-8C40-4697-9971-64D3CCE544F2}" name="Количество"/>
    <tableColumn id="9" xr3:uid="{CBFE1A5C-134F-4F66-B2E3-E45D9AA1CF61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FE234A-C052-4153-82E2-7EA8DDAD877F}" name="УТ_Данные_Карта" displayName="УТ_Данные_Карта" ref="F6:J14" totalsRowShown="0">
  <autoFilter ref="F6:J14" xr:uid="{2D13EBAB-2CEB-4080-A396-F40BFDB21A49}"/>
  <tableColumns count="5">
    <tableColumn id="1" xr3:uid="{DD8655C7-E863-4ECE-B000-4FCFE1508E6E}" name="Город"/>
    <tableColumn id="2" xr3:uid="{69821ED8-2090-4A5A-840A-CF02F1FDC093}" name="X"/>
    <tableColumn id="3" xr3:uid="{EC68ACF4-F5B4-46BE-89CC-7B0AA42C605E}" name="Y"/>
    <tableColumn id="4" xr3:uid="{47F7BBF3-8C99-4FA3-BAF2-ABC3E3DEC943}" name="Значение" dataDxfId="0">
      <calculatedColumnFormula>SUMIF(C:C,УТ_Данные_Карта[[#This Row],[Город]],D:D)</calculatedColumnFormula>
    </tableColumn>
    <tableColumn id="5" xr3:uid="{A7F6272E-5C44-4D04-A328-EEBB4597B172}" name="Подписи">
      <calculatedColumnFormula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6A88-A0C3-46E1-B700-36D2C996A7AB}">
  <dimension ref="A1"/>
  <sheetViews>
    <sheetView showGridLines="0" tabSelected="1" zoomScale="85" zoomScaleNormal="85" workbookViewId="0">
      <selection activeCell="E42" sqref="E42"/>
    </sheetView>
  </sheetViews>
  <sheetFormatPr defaultColWidth="8.42578125" defaultRowHeight="15" x14ac:dyDescent="0.25"/>
  <cols>
    <col min="1" max="1" width="28.42578125" style="8" customWidth="1"/>
    <col min="2" max="16384" width="8.4257812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3D1E-617D-4DFF-8ADA-0F2FAD493DAE}">
  <dimension ref="B2:C17"/>
  <sheetViews>
    <sheetView workbookViewId="0">
      <selection activeCell="C4" sqref="C4"/>
    </sheetView>
  </sheetViews>
  <sheetFormatPr defaultRowHeight="15" x14ac:dyDescent="0.25"/>
  <cols>
    <col min="2" max="2" width="12.5703125" bestFit="1" customWidth="1"/>
    <col min="3" max="3" width="9.28515625" bestFit="1" customWidth="1"/>
  </cols>
  <sheetData>
    <row r="2" spans="2:3" x14ac:dyDescent="0.25">
      <c r="B2" s="6" t="s">
        <v>79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77</v>
      </c>
      <c r="C6" t="s">
        <v>76</v>
      </c>
    </row>
    <row r="8" spans="2:3" x14ac:dyDescent="0.25">
      <c r="B8" s="2" t="s">
        <v>4</v>
      </c>
      <c r="C8" t="s">
        <v>78</v>
      </c>
    </row>
    <row r="9" spans="2:3" x14ac:dyDescent="0.25">
      <c r="B9" s="3" t="s">
        <v>22</v>
      </c>
      <c r="C9" s="5">
        <v>422641.2899999998</v>
      </c>
    </row>
    <row r="10" spans="2:3" x14ac:dyDescent="0.25">
      <c r="B10" s="3" t="s">
        <v>19</v>
      </c>
      <c r="C10" s="5">
        <v>371779.82000000007</v>
      </c>
    </row>
    <row r="11" spans="2:3" x14ac:dyDescent="0.25">
      <c r="B11" s="3" t="s">
        <v>12</v>
      </c>
      <c r="C11" s="5">
        <v>349566.04</v>
      </c>
    </row>
    <row r="12" spans="2:3" x14ac:dyDescent="0.25">
      <c r="B12" s="3" t="s">
        <v>40</v>
      </c>
      <c r="C12" s="5">
        <v>319761.70999999979</v>
      </c>
    </row>
    <row r="13" spans="2:3" x14ac:dyDescent="0.25">
      <c r="B13" s="3" t="s">
        <v>45</v>
      </c>
      <c r="C13" s="5">
        <v>139860.65000000011</v>
      </c>
    </row>
    <row r="14" spans="2:3" x14ac:dyDescent="0.25">
      <c r="B14" s="3" t="s">
        <v>14</v>
      </c>
      <c r="C14" s="5">
        <v>133561.85999999981</v>
      </c>
    </row>
    <row r="15" spans="2:3" x14ac:dyDescent="0.25">
      <c r="B15" s="3" t="s">
        <v>26</v>
      </c>
      <c r="C15" s="5">
        <v>106605.82000000005</v>
      </c>
    </row>
    <row r="16" spans="2:3" x14ac:dyDescent="0.25">
      <c r="B16" s="3" t="s">
        <v>57</v>
      </c>
      <c r="C16" s="5">
        <v>86217.380000000107</v>
      </c>
    </row>
    <row r="17" spans="2:3" x14ac:dyDescent="0.25">
      <c r="B17" s="3" t="s">
        <v>62</v>
      </c>
      <c r="C17" s="5">
        <v>1929994.5699999998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9B84-75E4-4F91-991B-AF8AEFD8E881}">
  <dimension ref="B2:C17"/>
  <sheetViews>
    <sheetView workbookViewId="0">
      <selection activeCell="C4" sqref="C4"/>
    </sheetView>
  </sheetViews>
  <sheetFormatPr defaultRowHeight="15" x14ac:dyDescent="0.25"/>
  <cols>
    <col min="2" max="2" width="14.7109375" bestFit="1" customWidth="1"/>
    <col min="3" max="3" width="9.28515625" bestFit="1" customWidth="1"/>
  </cols>
  <sheetData>
    <row r="2" spans="2:3" x14ac:dyDescent="0.25">
      <c r="B2" s="6" t="s">
        <v>80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77</v>
      </c>
      <c r="C6" t="s">
        <v>76</v>
      </c>
    </row>
    <row r="8" spans="2:3" x14ac:dyDescent="0.25">
      <c r="B8" s="2" t="s">
        <v>1</v>
      </c>
      <c r="C8" t="s">
        <v>78</v>
      </c>
    </row>
    <row r="9" spans="2:3" x14ac:dyDescent="0.25">
      <c r="B9" s="3" t="s">
        <v>44</v>
      </c>
      <c r="C9" s="5">
        <v>386016.76999999944</v>
      </c>
    </row>
    <row r="10" spans="2:3" x14ac:dyDescent="0.25">
      <c r="B10" s="3" t="s">
        <v>32</v>
      </c>
      <c r="C10" s="5">
        <v>360749.65999999974</v>
      </c>
    </row>
    <row r="11" spans="2:3" x14ac:dyDescent="0.25">
      <c r="B11" s="3" t="s">
        <v>49</v>
      </c>
      <c r="C11" s="5">
        <v>238909.88</v>
      </c>
    </row>
    <row r="12" spans="2:3" x14ac:dyDescent="0.25">
      <c r="B12" s="3" t="s">
        <v>9</v>
      </c>
      <c r="C12" s="5">
        <v>232514.92000000042</v>
      </c>
    </row>
    <row r="13" spans="2:3" x14ac:dyDescent="0.25">
      <c r="B13" s="3" t="s">
        <v>21</v>
      </c>
      <c r="C13" s="5">
        <v>195816.54</v>
      </c>
    </row>
    <row r="14" spans="2:3" x14ac:dyDescent="0.25">
      <c r="B14" s="3" t="s">
        <v>25</v>
      </c>
      <c r="C14" s="5">
        <v>182984.54000000004</v>
      </c>
    </row>
    <row r="15" spans="2:3" x14ac:dyDescent="0.25">
      <c r="B15" s="3" t="s">
        <v>16</v>
      </c>
      <c r="C15" s="5">
        <v>167109.56999999975</v>
      </c>
    </row>
    <row r="16" spans="2:3" x14ac:dyDescent="0.25">
      <c r="B16" s="3" t="s">
        <v>28</v>
      </c>
      <c r="C16" s="5">
        <v>165892.68999999992</v>
      </c>
    </row>
    <row r="17" spans="2:3" x14ac:dyDescent="0.25">
      <c r="B17" s="3" t="s">
        <v>62</v>
      </c>
      <c r="C17" s="5">
        <v>1929994.5699999994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EA3B-9E13-4A70-81AB-57DF06BC41EC}">
  <dimension ref="B2:C19"/>
  <sheetViews>
    <sheetView workbookViewId="0">
      <selection activeCell="D17" sqref="D17"/>
    </sheetView>
  </sheetViews>
  <sheetFormatPr defaultRowHeight="15" x14ac:dyDescent="0.25"/>
  <cols>
    <col min="2" max="2" width="20.7109375" bestFit="1" customWidth="1"/>
    <col min="3" max="3" width="9.28515625" bestFit="1" customWidth="1"/>
  </cols>
  <sheetData>
    <row r="2" spans="2:3" x14ac:dyDescent="0.25">
      <c r="B2" s="6" t="s">
        <v>82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77</v>
      </c>
      <c r="C6" t="s">
        <v>76</v>
      </c>
    </row>
    <row r="8" spans="2:3" x14ac:dyDescent="0.25">
      <c r="B8" s="2" t="s">
        <v>5</v>
      </c>
      <c r="C8" t="s">
        <v>78</v>
      </c>
    </row>
    <row r="9" spans="2:3" x14ac:dyDescent="0.25">
      <c r="B9" s="3" t="s">
        <v>31</v>
      </c>
      <c r="C9" s="5">
        <v>225247</v>
      </c>
    </row>
    <row r="10" spans="2:3" x14ac:dyDescent="0.25">
      <c r="B10" s="3" t="s">
        <v>41</v>
      </c>
      <c r="C10" s="5">
        <v>222035.54999999996</v>
      </c>
    </row>
    <row r="11" spans="2:3" x14ac:dyDescent="0.25">
      <c r="B11" s="3" t="s">
        <v>36</v>
      </c>
      <c r="C11" s="5">
        <v>165069</v>
      </c>
    </row>
    <row r="12" spans="2:3" x14ac:dyDescent="0.25">
      <c r="B12" s="3" t="s">
        <v>20</v>
      </c>
      <c r="C12" s="5">
        <v>150520.71999999994</v>
      </c>
    </row>
    <row r="13" spans="2:3" x14ac:dyDescent="0.25">
      <c r="B13" s="3" t="s">
        <v>33</v>
      </c>
      <c r="C13" s="5">
        <v>147354.23999999996</v>
      </c>
    </row>
    <row r="14" spans="2:3" x14ac:dyDescent="0.25">
      <c r="B14" s="3" t="s">
        <v>51</v>
      </c>
      <c r="C14" s="5">
        <v>107562.00000000003</v>
      </c>
    </row>
    <row r="15" spans="2:3" x14ac:dyDescent="0.25">
      <c r="B15" s="3" t="s">
        <v>55</v>
      </c>
      <c r="C15" s="5">
        <v>99609.840000000026</v>
      </c>
    </row>
    <row r="16" spans="2:3" x14ac:dyDescent="0.25">
      <c r="B16" s="3" t="s">
        <v>23</v>
      </c>
      <c r="C16" s="5">
        <v>97784.45000000007</v>
      </c>
    </row>
    <row r="17" spans="2:3" x14ac:dyDescent="0.25">
      <c r="B17" s="3" t="s">
        <v>52</v>
      </c>
      <c r="C17" s="5">
        <v>96048.150000000081</v>
      </c>
    </row>
    <row r="18" spans="2:3" x14ac:dyDescent="0.25">
      <c r="B18" s="3" t="s">
        <v>13</v>
      </c>
      <c r="C18" s="5">
        <v>94649.799999999886</v>
      </c>
    </row>
    <row r="19" spans="2:3" x14ac:dyDescent="0.25">
      <c r="B19" s="3" t="s">
        <v>62</v>
      </c>
      <c r="C19" s="5">
        <v>1405880.75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E4754-3D3A-422C-85AE-95E865F899FE}">
  <dimension ref="B2:C13"/>
  <sheetViews>
    <sheetView workbookViewId="0">
      <selection activeCell="C4" sqref="C4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6" t="s">
        <v>81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77</v>
      </c>
      <c r="C6" t="s">
        <v>76</v>
      </c>
    </row>
    <row r="8" spans="2:3" x14ac:dyDescent="0.25">
      <c r="B8" s="2" t="s">
        <v>3</v>
      </c>
      <c r="C8" t="s">
        <v>78</v>
      </c>
    </row>
    <row r="9" spans="2:3" x14ac:dyDescent="0.25">
      <c r="B9" s="3" t="s">
        <v>11</v>
      </c>
      <c r="C9" s="5">
        <v>443317.179999999</v>
      </c>
    </row>
    <row r="10" spans="2:3" x14ac:dyDescent="0.25">
      <c r="B10" s="3" t="s">
        <v>35</v>
      </c>
      <c r="C10" s="5">
        <v>691503.42000000051</v>
      </c>
    </row>
    <row r="11" spans="2:3" x14ac:dyDescent="0.25">
      <c r="B11" s="3" t="s">
        <v>18</v>
      </c>
      <c r="C11" s="5">
        <v>367137.37000000011</v>
      </c>
    </row>
    <row r="12" spans="2:3" x14ac:dyDescent="0.25">
      <c r="B12" s="3" t="s">
        <v>30</v>
      </c>
      <c r="C12" s="5">
        <v>428036.59999999945</v>
      </c>
    </row>
    <row r="13" spans="2:3" x14ac:dyDescent="0.25">
      <c r="B13" s="3" t="s">
        <v>62</v>
      </c>
      <c r="C13" s="5">
        <v>1929994.5699999991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8E1F8-31E0-4204-915D-1D57B847EAAD}">
  <dimension ref="B2:C22"/>
  <sheetViews>
    <sheetView workbookViewId="0">
      <selection activeCell="C4" sqref="C4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6" t="s">
        <v>83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84</v>
      </c>
      <c r="C8" t="s">
        <v>78</v>
      </c>
    </row>
    <row r="9" spans="2:3" x14ac:dyDescent="0.25">
      <c r="B9" s="3" t="s">
        <v>76</v>
      </c>
      <c r="C9" s="5">
        <v>1929994.5700000008</v>
      </c>
    </row>
    <row r="10" spans="2:3" x14ac:dyDescent="0.25">
      <c r="B10" s="4" t="s">
        <v>64</v>
      </c>
      <c r="C10" s="5">
        <v>74817.050000000032</v>
      </c>
    </row>
    <row r="11" spans="2:3" x14ac:dyDescent="0.25">
      <c r="B11" s="4" t="s">
        <v>65</v>
      </c>
      <c r="C11" s="5">
        <v>313783.94999999978</v>
      </c>
    </row>
    <row r="12" spans="2:3" x14ac:dyDescent="0.25">
      <c r="B12" s="4" t="s">
        <v>66</v>
      </c>
      <c r="C12" s="5">
        <v>331568.9700000005</v>
      </c>
    </row>
    <row r="13" spans="2:3" x14ac:dyDescent="0.25">
      <c r="B13" s="4" t="s">
        <v>67</v>
      </c>
      <c r="C13" s="5">
        <v>264403.0100000003</v>
      </c>
    </row>
    <row r="14" spans="2:3" x14ac:dyDescent="0.25">
      <c r="B14" s="4" t="s">
        <v>68</v>
      </c>
      <c r="C14" s="5">
        <v>247054.52999999991</v>
      </c>
    </row>
    <row r="15" spans="2:3" x14ac:dyDescent="0.25">
      <c r="B15" s="4" t="s">
        <v>69</v>
      </c>
      <c r="C15" s="5">
        <v>58628.039999999986</v>
      </c>
    </row>
    <row r="16" spans="2:3" x14ac:dyDescent="0.25">
      <c r="B16" s="4" t="s">
        <v>70</v>
      </c>
      <c r="C16" s="5">
        <v>60345.520000000026</v>
      </c>
    </row>
    <row r="17" spans="2:3" x14ac:dyDescent="0.25">
      <c r="B17" s="4" t="s">
        <v>71</v>
      </c>
      <c r="C17" s="5">
        <v>83589.099999999991</v>
      </c>
    </row>
    <row r="18" spans="2:3" x14ac:dyDescent="0.25">
      <c r="B18" s="4" t="s">
        <v>72</v>
      </c>
      <c r="C18" s="5">
        <v>138776.94000000003</v>
      </c>
    </row>
    <row r="19" spans="2:3" x14ac:dyDescent="0.25">
      <c r="B19" s="4" t="s">
        <v>73</v>
      </c>
      <c r="C19" s="5">
        <v>46489.910000000011</v>
      </c>
    </row>
    <row r="20" spans="2:3" x14ac:dyDescent="0.25">
      <c r="B20" s="4" t="s">
        <v>74</v>
      </c>
      <c r="C20" s="5">
        <v>114427.68000000008</v>
      </c>
    </row>
    <row r="21" spans="2:3" x14ac:dyDescent="0.25">
      <c r="B21" s="4" t="s">
        <v>75</v>
      </c>
      <c r="C21" s="5">
        <v>196109.86999999997</v>
      </c>
    </row>
    <row r="22" spans="2:3" x14ac:dyDescent="0.25">
      <c r="B22" s="3" t="s">
        <v>62</v>
      </c>
      <c r="C22" s="5">
        <v>1929994.5700000008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BD247-0DC1-4E61-9D0F-AE7EEEBFE730}">
  <dimension ref="B2:J16"/>
  <sheetViews>
    <sheetView workbookViewId="0">
      <selection activeCell="G26" sqref="G26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6" max="6" width="11" bestFit="1" customWidth="1"/>
    <col min="9" max="9" width="11.85546875" customWidth="1"/>
    <col min="10" max="10" width="15.7109375" bestFit="1" customWidth="1"/>
  </cols>
  <sheetData>
    <row r="2" spans="2:10" x14ac:dyDescent="0.25">
      <c r="B2" s="6" t="s">
        <v>85</v>
      </c>
    </row>
    <row r="6" spans="2:10" x14ac:dyDescent="0.25">
      <c r="B6" s="2" t="s">
        <v>3</v>
      </c>
      <c r="C6" t="s">
        <v>63</v>
      </c>
      <c r="F6" t="s">
        <v>2</v>
      </c>
      <c r="G6" t="s">
        <v>86</v>
      </c>
      <c r="H6" t="s">
        <v>87</v>
      </c>
      <c r="I6" t="s">
        <v>88</v>
      </c>
      <c r="J6" t="s">
        <v>89</v>
      </c>
    </row>
    <row r="7" spans="2:10" x14ac:dyDescent="0.25">
      <c r="F7" t="s">
        <v>50</v>
      </c>
      <c r="G7">
        <v>81</v>
      </c>
      <c r="H7">
        <v>68</v>
      </c>
      <c r="I7" s="7">
        <f>SUMIF(C:C,УТ_Данные_Карта[[#This Row],[Город]],D:D)</f>
        <v>516837.73000000021</v>
      </c>
      <c r="J7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Берлин
517 K</v>
      </c>
    </row>
    <row r="8" spans="2:10" x14ac:dyDescent="0.25">
      <c r="B8" s="2" t="s">
        <v>77</v>
      </c>
      <c r="C8" s="2" t="s">
        <v>2</v>
      </c>
      <c r="D8" t="s">
        <v>78</v>
      </c>
      <c r="F8" t="s">
        <v>48</v>
      </c>
      <c r="G8">
        <v>32.700000000000003</v>
      </c>
      <c r="H8">
        <v>75</v>
      </c>
      <c r="I8" s="7">
        <f>SUMIF(C:C,УТ_Данные_Карта[[#This Row],[Город]],D:D)</f>
        <v>100621.07000000018</v>
      </c>
      <c r="J8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Бремен
101 K</v>
      </c>
    </row>
    <row r="9" spans="2:10" x14ac:dyDescent="0.25">
      <c r="B9" t="s">
        <v>76</v>
      </c>
      <c r="C9" t="s">
        <v>50</v>
      </c>
      <c r="D9" s="5">
        <v>516837.73000000021</v>
      </c>
      <c r="F9" t="s">
        <v>10</v>
      </c>
      <c r="G9">
        <v>45.5</v>
      </c>
      <c r="H9">
        <v>80.7</v>
      </c>
      <c r="I9" s="7">
        <f>SUMIF(C:C,УТ_Данные_Карта[[#This Row],[Город]],D:D)</f>
        <v>342696.10999999981</v>
      </c>
      <c r="J9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Гамбург
343 K</v>
      </c>
    </row>
    <row r="10" spans="2:10" x14ac:dyDescent="0.25">
      <c r="B10" t="s">
        <v>76</v>
      </c>
      <c r="C10" t="s">
        <v>48</v>
      </c>
      <c r="D10" s="5">
        <v>100621.07000000018</v>
      </c>
      <c r="F10" t="s">
        <v>34</v>
      </c>
      <c r="G10">
        <v>88</v>
      </c>
      <c r="H10">
        <v>50</v>
      </c>
      <c r="I10" s="7">
        <f>SUMIF(C:C,УТ_Данные_Карта[[#This Row],[Город]],D:D)</f>
        <v>174665.68999999992</v>
      </c>
      <c r="J10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Дрезден
175 K</v>
      </c>
    </row>
    <row r="11" spans="2:10" x14ac:dyDescent="0.25">
      <c r="B11" t="s">
        <v>76</v>
      </c>
      <c r="C11" t="s">
        <v>10</v>
      </c>
      <c r="D11" s="5">
        <v>342696.10999999981</v>
      </c>
      <c r="F11" t="s">
        <v>42</v>
      </c>
      <c r="G11">
        <v>11</v>
      </c>
      <c r="H11">
        <v>48</v>
      </c>
      <c r="I11" s="7">
        <f>SUMIF(C:C,УТ_Данные_Карта[[#This Row],[Город]],D:D)</f>
        <v>183992.74999999988</v>
      </c>
      <c r="J11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Кёльн
184 K</v>
      </c>
    </row>
    <row r="12" spans="2:10" x14ac:dyDescent="0.25">
      <c r="B12" t="s">
        <v>76</v>
      </c>
      <c r="C12" t="s">
        <v>34</v>
      </c>
      <c r="D12" s="5">
        <v>174665.68999999992</v>
      </c>
      <c r="F12" t="s">
        <v>38</v>
      </c>
      <c r="G12">
        <v>63</v>
      </c>
      <c r="H12">
        <v>11</v>
      </c>
      <c r="I12" s="7">
        <f>SUMIF(C:C,УТ_Данные_Карта[[#This Row],[Город]],D:D)</f>
        <v>257400.32999999978</v>
      </c>
      <c r="J12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Мюнхен
257 K</v>
      </c>
    </row>
    <row r="13" spans="2:10" x14ac:dyDescent="0.25">
      <c r="B13" t="s">
        <v>76</v>
      </c>
      <c r="C13" t="s">
        <v>42</v>
      </c>
      <c r="D13" s="5">
        <v>183992.74999999988</v>
      </c>
      <c r="F13" t="s">
        <v>29</v>
      </c>
      <c r="G13">
        <v>30</v>
      </c>
      <c r="H13">
        <v>36</v>
      </c>
      <c r="I13" s="7">
        <f>SUMIF(C:C,УТ_Данные_Карта[[#This Row],[Город]],D:D)</f>
        <v>244043.84999999992</v>
      </c>
      <c r="J13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Франкфурт
244 K</v>
      </c>
    </row>
    <row r="14" spans="2:10" x14ac:dyDescent="0.25">
      <c r="B14" t="s">
        <v>76</v>
      </c>
      <c r="C14" t="s">
        <v>38</v>
      </c>
      <c r="D14" s="5">
        <v>257400.32999999978</v>
      </c>
      <c r="F14" t="s">
        <v>17</v>
      </c>
      <c r="G14">
        <v>36</v>
      </c>
      <c r="H14">
        <v>20</v>
      </c>
      <c r="I14" s="7">
        <f>SUMIF(C:C,УТ_Данные_Карта[[#This Row],[Город]],D:D)</f>
        <v>109737.04</v>
      </c>
      <c r="J14" t="str">
        <f>УТ_Данные_Карта[[#This Row],[Город]] &amp; CHAR(10) &amp; IF(УТ_Данные_Карта[[#This Row],[Значение]]&gt;=10000000,TEXT(УТ_Данные_Карта[[#This Row],[Значение]],"# ##0,00  \ M"),IF(УТ_Данные_Карта[[#This Row],[Значение]]&gt;=1000,TEXT(УТ_Данные_Карта[[#This Row],[Значение]],"0 \ K"),TEXT(УТ_Данные_Карта[[#This Row],[Значение]],"0")))</f>
        <v>Штутгарт
110 K</v>
      </c>
    </row>
    <row r="15" spans="2:10" x14ac:dyDescent="0.25">
      <c r="B15" t="s">
        <v>76</v>
      </c>
      <c r="C15" t="s">
        <v>29</v>
      </c>
      <c r="D15" s="5">
        <v>244043.84999999992</v>
      </c>
    </row>
    <row r="16" spans="2:10" x14ac:dyDescent="0.25">
      <c r="B16" t="s">
        <v>76</v>
      </c>
      <c r="C16" t="s">
        <v>17</v>
      </c>
      <c r="D16" s="5">
        <v>109737.04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Дэшборд</vt:lpstr>
      <vt:lpstr>Данные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Арсений</cp:lastModifiedBy>
  <dcterms:created xsi:type="dcterms:W3CDTF">2021-04-11T20:23:36Z</dcterms:created>
  <dcterms:modified xsi:type="dcterms:W3CDTF">2024-11-29T21:06:02Z</dcterms:modified>
</cp:coreProperties>
</file>