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sh/Downloads/"/>
    </mc:Choice>
  </mc:AlternateContent>
  <xr:revisionPtr revIDLastSave="0" documentId="13_ncr:1_{D3B7E870-D2D8-994C-8765-2A7CC71ED725}" xr6:coauthVersionLast="47" xr6:coauthVersionMax="47" xr10:uidLastSave="{00000000-0000-0000-0000-000000000000}"/>
  <bookViews>
    <workbookView xWindow="0" yWindow="740" windowWidth="29400" windowHeight="16780" xr2:uid="{1A1166C1-755C-AF48-8D11-7D3B91F6D9C5}"/>
  </bookViews>
  <sheets>
    <sheet name="NIFTY 50" sheetId="1" r:id="rId1"/>
    <sheet name="NIFTY Midcap 100" sheetId="2" r:id="rId2"/>
    <sheet name="NIFTY Smallcap 100" sheetId="3" r:id="rId3"/>
    <sheet name="NIFTY Microcap 250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6" i="1" l="1"/>
  <c r="C257" i="1"/>
  <c r="C258" i="1"/>
  <c r="C259" i="1"/>
  <c r="H51" i="1"/>
  <c r="B3" i="5"/>
  <c r="C3" i="5"/>
  <c r="D3" i="5"/>
  <c r="J3" i="5" s="1"/>
  <c r="B4" i="5"/>
  <c r="C4" i="5"/>
  <c r="D4" i="5"/>
  <c r="B5" i="5"/>
  <c r="C5" i="5"/>
  <c r="D5" i="5"/>
  <c r="B6" i="5"/>
  <c r="C6" i="5"/>
  <c r="D6" i="5"/>
  <c r="J6" i="5" s="1"/>
  <c r="B7" i="5"/>
  <c r="C7" i="5"/>
  <c r="D7" i="5"/>
  <c r="I7" i="5" s="1"/>
  <c r="B8" i="5"/>
  <c r="C8" i="5"/>
  <c r="D8" i="5"/>
  <c r="B9" i="5"/>
  <c r="C9" i="5"/>
  <c r="D9" i="5"/>
  <c r="G9" i="5" s="1"/>
  <c r="B10" i="5"/>
  <c r="C10" i="5"/>
  <c r="D10" i="5"/>
  <c r="B11" i="5"/>
  <c r="C11" i="5"/>
  <c r="D11" i="5"/>
  <c r="L11" i="5" s="1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G29" i="5" s="1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J22" i="5" s="1"/>
  <c r="B23" i="5"/>
  <c r="C23" i="5"/>
  <c r="D23" i="5"/>
  <c r="B24" i="5"/>
  <c r="C24" i="5"/>
  <c r="D24" i="5"/>
  <c r="B25" i="5"/>
  <c r="C25" i="5"/>
  <c r="D25" i="5"/>
  <c r="K25" i="5" s="1"/>
  <c r="B26" i="5"/>
  <c r="C26" i="5"/>
  <c r="D26" i="5"/>
  <c r="F32" i="5" s="1"/>
  <c r="B27" i="5"/>
  <c r="C27" i="5"/>
  <c r="D27" i="5"/>
  <c r="L27" i="5" s="1"/>
  <c r="B28" i="5"/>
  <c r="C28" i="5"/>
  <c r="D28" i="5"/>
  <c r="J28" i="5" s="1"/>
  <c r="B29" i="5"/>
  <c r="C29" i="5"/>
  <c r="D29" i="5"/>
  <c r="B30" i="5"/>
  <c r="C30" i="5"/>
  <c r="D30" i="5"/>
  <c r="J30" i="5" s="1"/>
  <c r="B31" i="5"/>
  <c r="C31" i="5"/>
  <c r="D31" i="5"/>
  <c r="B32" i="5"/>
  <c r="C32" i="5"/>
  <c r="D32" i="5"/>
  <c r="B33" i="5"/>
  <c r="C33" i="5"/>
  <c r="D33" i="5"/>
  <c r="G33" i="5" s="1"/>
  <c r="B34" i="5"/>
  <c r="C34" i="5"/>
  <c r="D34" i="5"/>
  <c r="E34" i="5" s="1"/>
  <c r="B35" i="5"/>
  <c r="C35" i="5"/>
  <c r="D35" i="5"/>
  <c r="E35" i="5" s="1"/>
  <c r="B36" i="5"/>
  <c r="C36" i="5"/>
  <c r="D36" i="5"/>
  <c r="K36" i="5" s="1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I41" i="5" s="1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J46" i="5" s="1"/>
  <c r="B47" i="5"/>
  <c r="C47" i="5"/>
  <c r="D47" i="5"/>
  <c r="B48" i="5"/>
  <c r="C48" i="5"/>
  <c r="D48" i="5"/>
  <c r="B49" i="5"/>
  <c r="C49" i="5"/>
  <c r="D49" i="5"/>
  <c r="B50" i="5"/>
  <c r="C50" i="5"/>
  <c r="D50" i="5"/>
  <c r="L50" i="5" s="1"/>
  <c r="B51" i="5"/>
  <c r="C51" i="5"/>
  <c r="D51" i="5"/>
  <c r="E51" i="5" s="1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K57" i="5" s="1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E65" i="5" s="1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H70" i="5" s="1"/>
  <c r="B71" i="5"/>
  <c r="C71" i="5"/>
  <c r="D71" i="5"/>
  <c r="B72" i="5"/>
  <c r="C72" i="5"/>
  <c r="D72" i="5"/>
  <c r="B73" i="5"/>
  <c r="C73" i="5"/>
  <c r="D73" i="5"/>
  <c r="L73" i="5" s="1"/>
  <c r="B74" i="5"/>
  <c r="C74" i="5"/>
  <c r="D74" i="5"/>
  <c r="K74" i="5" s="1"/>
  <c r="B75" i="5"/>
  <c r="C75" i="5"/>
  <c r="D75" i="5"/>
  <c r="G75" i="5" s="1"/>
  <c r="B76" i="5"/>
  <c r="C76" i="5"/>
  <c r="D76" i="5"/>
  <c r="B77" i="5"/>
  <c r="C77" i="5"/>
  <c r="D77" i="5"/>
  <c r="B78" i="5"/>
  <c r="C78" i="5"/>
  <c r="D78" i="5"/>
  <c r="K78" i="5" s="1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E83" i="5" s="1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G89" i="5" s="1"/>
  <c r="B90" i="5"/>
  <c r="C90" i="5"/>
  <c r="D90" i="5"/>
  <c r="K90" i="5" s="1"/>
  <c r="B91" i="5"/>
  <c r="C91" i="5"/>
  <c r="D91" i="5"/>
  <c r="L91" i="5" s="1"/>
  <c r="B92" i="5"/>
  <c r="C92" i="5"/>
  <c r="D92" i="5"/>
  <c r="B93" i="5"/>
  <c r="C93" i="5"/>
  <c r="D93" i="5"/>
  <c r="B94" i="5"/>
  <c r="C94" i="5"/>
  <c r="D94" i="5"/>
  <c r="K94" i="5" s="1"/>
  <c r="B95" i="5"/>
  <c r="C95" i="5"/>
  <c r="D95" i="5"/>
  <c r="B96" i="5"/>
  <c r="C96" i="5"/>
  <c r="D96" i="5"/>
  <c r="B97" i="5"/>
  <c r="C97" i="5"/>
  <c r="D97" i="5"/>
  <c r="L97" i="5" s="1"/>
  <c r="B98" i="5"/>
  <c r="C98" i="5"/>
  <c r="D98" i="5"/>
  <c r="B99" i="5"/>
  <c r="C99" i="5"/>
  <c r="D99" i="5"/>
  <c r="L99" i="5" s="1"/>
  <c r="B100" i="5"/>
  <c r="C100" i="5"/>
  <c r="D100" i="5"/>
  <c r="B101" i="5"/>
  <c r="C101" i="5"/>
  <c r="D101" i="5"/>
  <c r="B102" i="5"/>
  <c r="C102" i="5"/>
  <c r="D102" i="5"/>
  <c r="B103" i="5"/>
  <c r="C103" i="5"/>
  <c r="D103" i="5"/>
  <c r="K103" i="5" s="1"/>
  <c r="B104" i="5"/>
  <c r="C104" i="5"/>
  <c r="D104" i="5"/>
  <c r="B105" i="5"/>
  <c r="C105" i="5"/>
  <c r="D105" i="5"/>
  <c r="B106" i="5"/>
  <c r="C106" i="5"/>
  <c r="D106" i="5"/>
  <c r="F112" i="5" s="1"/>
  <c r="B107" i="5"/>
  <c r="C107" i="5"/>
  <c r="D107" i="5"/>
  <c r="F107" i="5" s="1"/>
  <c r="B108" i="5"/>
  <c r="C108" i="5"/>
  <c r="D108" i="5"/>
  <c r="K108" i="5" s="1"/>
  <c r="B109" i="5"/>
  <c r="C109" i="5"/>
  <c r="D109" i="5"/>
  <c r="B110" i="5"/>
  <c r="C110" i="5"/>
  <c r="D110" i="5"/>
  <c r="F116" i="5" s="1"/>
  <c r="B111" i="5"/>
  <c r="C111" i="5"/>
  <c r="D111" i="5"/>
  <c r="F117" i="5" s="1"/>
  <c r="B112" i="5"/>
  <c r="C112" i="5"/>
  <c r="D112" i="5"/>
  <c r="B113" i="5"/>
  <c r="C113" i="5"/>
  <c r="D113" i="5"/>
  <c r="J113" i="5" s="1"/>
  <c r="B114" i="5"/>
  <c r="C114" i="5"/>
  <c r="D114" i="5"/>
  <c r="L114" i="5" s="1"/>
  <c r="B115" i="5"/>
  <c r="C115" i="5"/>
  <c r="D115" i="5"/>
  <c r="B116" i="5"/>
  <c r="C116" i="5"/>
  <c r="D116" i="5"/>
  <c r="B117" i="5"/>
  <c r="C117" i="5"/>
  <c r="D117" i="5"/>
  <c r="B118" i="5"/>
  <c r="C118" i="5"/>
  <c r="D118" i="5"/>
  <c r="E118" i="5" s="1"/>
  <c r="B119" i="5"/>
  <c r="C119" i="5"/>
  <c r="D119" i="5"/>
  <c r="F125" i="5" s="1"/>
  <c r="B120" i="5"/>
  <c r="C120" i="5"/>
  <c r="D120" i="5"/>
  <c r="B121" i="5"/>
  <c r="C121" i="5"/>
  <c r="D121" i="5"/>
  <c r="E121" i="5" s="1"/>
  <c r="B122" i="5"/>
  <c r="C122" i="5"/>
  <c r="D122" i="5"/>
  <c r="F128" i="5" s="1"/>
  <c r="B123" i="5"/>
  <c r="C123" i="5"/>
  <c r="D123" i="5"/>
  <c r="E126" i="5" s="1"/>
  <c r="B124" i="5"/>
  <c r="C124" i="5"/>
  <c r="D124" i="5"/>
  <c r="L124" i="5" s="1"/>
  <c r="B125" i="5"/>
  <c r="C125" i="5"/>
  <c r="D125" i="5"/>
  <c r="B126" i="5"/>
  <c r="C126" i="5"/>
  <c r="D126" i="5"/>
  <c r="L126" i="5" s="1"/>
  <c r="B127" i="5"/>
  <c r="C127" i="5"/>
  <c r="D127" i="5"/>
  <c r="B128" i="5"/>
  <c r="C128" i="5"/>
  <c r="D128" i="5"/>
  <c r="B129" i="5"/>
  <c r="C129" i="5"/>
  <c r="D129" i="5"/>
  <c r="B130" i="5"/>
  <c r="C130" i="5"/>
  <c r="D130" i="5"/>
  <c r="F130" i="5" s="1"/>
  <c r="B131" i="5"/>
  <c r="C131" i="5"/>
  <c r="D131" i="5"/>
  <c r="L131" i="5" s="1"/>
  <c r="B132" i="5"/>
  <c r="C132" i="5"/>
  <c r="D132" i="5"/>
  <c r="B133" i="5"/>
  <c r="C133" i="5"/>
  <c r="D133" i="5"/>
  <c r="B134" i="5"/>
  <c r="C134" i="5"/>
  <c r="D134" i="5"/>
  <c r="L134" i="5" s="1"/>
  <c r="B135" i="5"/>
  <c r="C135" i="5"/>
  <c r="D135" i="5"/>
  <c r="B136" i="5"/>
  <c r="C136" i="5"/>
  <c r="D136" i="5"/>
  <c r="B137" i="5"/>
  <c r="C137" i="5"/>
  <c r="D137" i="5"/>
  <c r="E137" i="5" s="1"/>
  <c r="B138" i="5"/>
  <c r="C138" i="5"/>
  <c r="D138" i="5"/>
  <c r="B139" i="5"/>
  <c r="C139" i="5"/>
  <c r="D139" i="5"/>
  <c r="E142" i="5" s="1"/>
  <c r="B140" i="5"/>
  <c r="C140" i="5"/>
  <c r="D140" i="5"/>
  <c r="B141" i="5"/>
  <c r="C141" i="5"/>
  <c r="D141" i="5"/>
  <c r="B142" i="5"/>
  <c r="C142" i="5"/>
  <c r="D142" i="5"/>
  <c r="H142" i="5" s="1"/>
  <c r="B143" i="5"/>
  <c r="C143" i="5"/>
  <c r="D143" i="5"/>
  <c r="B144" i="5"/>
  <c r="C144" i="5"/>
  <c r="D144" i="5"/>
  <c r="B145" i="5"/>
  <c r="C145" i="5"/>
  <c r="D145" i="5"/>
  <c r="I181" i="5" s="1"/>
  <c r="B146" i="5"/>
  <c r="C146" i="5"/>
  <c r="D146" i="5"/>
  <c r="H146" i="5" s="1"/>
  <c r="B147" i="5"/>
  <c r="C147" i="5"/>
  <c r="D147" i="5"/>
  <c r="B148" i="5"/>
  <c r="C148" i="5"/>
  <c r="D148" i="5"/>
  <c r="J148" i="5" s="1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G153" i="5" s="1"/>
  <c r="B154" i="5"/>
  <c r="C154" i="5"/>
  <c r="D154" i="5"/>
  <c r="F160" i="5" s="1"/>
  <c r="B155" i="5"/>
  <c r="C155" i="5"/>
  <c r="D155" i="5"/>
  <c r="H155" i="5" s="1"/>
  <c r="B156" i="5"/>
  <c r="C156" i="5"/>
  <c r="D156" i="5"/>
  <c r="B157" i="5"/>
  <c r="C157" i="5"/>
  <c r="D157" i="5"/>
  <c r="B158" i="5"/>
  <c r="C158" i="5"/>
  <c r="D158" i="5"/>
  <c r="L158" i="5" s="1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G164" i="5" s="1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L171" i="5" s="1"/>
  <c r="B172" i="5"/>
  <c r="C172" i="5"/>
  <c r="D172" i="5"/>
  <c r="L172" i="5" s="1"/>
  <c r="B173" i="5"/>
  <c r="C173" i="5"/>
  <c r="D173" i="5"/>
  <c r="B174" i="5"/>
  <c r="C174" i="5"/>
  <c r="D174" i="5"/>
  <c r="L174" i="5" s="1"/>
  <c r="B175" i="5"/>
  <c r="C175" i="5"/>
  <c r="D175" i="5"/>
  <c r="B176" i="5"/>
  <c r="C176" i="5"/>
  <c r="D176" i="5"/>
  <c r="B177" i="5"/>
  <c r="C177" i="5"/>
  <c r="D177" i="5"/>
  <c r="H177" i="5" s="1"/>
  <c r="B178" i="5"/>
  <c r="C178" i="5"/>
  <c r="D178" i="5"/>
  <c r="B179" i="5"/>
  <c r="C179" i="5"/>
  <c r="D179" i="5"/>
  <c r="B180" i="5"/>
  <c r="C180" i="5"/>
  <c r="D180" i="5"/>
  <c r="K180" i="5" s="1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L190" i="5" s="1"/>
  <c r="B191" i="5"/>
  <c r="C191" i="5"/>
  <c r="D191" i="5"/>
  <c r="B192" i="5"/>
  <c r="C192" i="5"/>
  <c r="D192" i="5"/>
  <c r="B193" i="5"/>
  <c r="C193" i="5"/>
  <c r="D193" i="5"/>
  <c r="H193" i="5" s="1"/>
  <c r="B194" i="5"/>
  <c r="C194" i="5"/>
  <c r="D194" i="5"/>
  <c r="B195" i="5"/>
  <c r="C195" i="5"/>
  <c r="D195" i="5"/>
  <c r="L195" i="5" s="1"/>
  <c r="B196" i="5"/>
  <c r="C196" i="5"/>
  <c r="D196" i="5"/>
  <c r="G196" i="5" s="1"/>
  <c r="B197" i="5"/>
  <c r="C197" i="5"/>
  <c r="D197" i="5"/>
  <c r="B198" i="5"/>
  <c r="C198" i="5"/>
  <c r="D198" i="5"/>
  <c r="H198" i="5" s="1"/>
  <c r="B199" i="5"/>
  <c r="C199" i="5"/>
  <c r="D199" i="5"/>
  <c r="B200" i="5"/>
  <c r="C200" i="5"/>
  <c r="D200" i="5"/>
  <c r="B201" i="5"/>
  <c r="C201" i="5"/>
  <c r="D201" i="5"/>
  <c r="H201" i="5" s="1"/>
  <c r="B202" i="5"/>
  <c r="C202" i="5"/>
  <c r="D202" i="5"/>
  <c r="B203" i="5"/>
  <c r="C203" i="5"/>
  <c r="D203" i="5"/>
  <c r="L203" i="5" s="1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E213" i="5" s="1"/>
  <c r="B211" i="5"/>
  <c r="C211" i="5"/>
  <c r="D211" i="5"/>
  <c r="E214" i="5" s="1"/>
  <c r="B212" i="5"/>
  <c r="C212" i="5"/>
  <c r="D212" i="5"/>
  <c r="L212" i="5" s="1"/>
  <c r="B213" i="5"/>
  <c r="C213" i="5"/>
  <c r="D213" i="5"/>
  <c r="B214" i="5"/>
  <c r="C214" i="5"/>
  <c r="D214" i="5"/>
  <c r="L214" i="5" s="1"/>
  <c r="B215" i="5"/>
  <c r="C215" i="5"/>
  <c r="D215" i="5"/>
  <c r="B216" i="5"/>
  <c r="C216" i="5"/>
  <c r="D216" i="5"/>
  <c r="B217" i="5"/>
  <c r="C217" i="5"/>
  <c r="D217" i="5"/>
  <c r="L217" i="5" s="1"/>
  <c r="B218" i="5"/>
  <c r="C218" i="5"/>
  <c r="D218" i="5"/>
  <c r="F224" i="5" s="1"/>
  <c r="B219" i="5"/>
  <c r="C219" i="5"/>
  <c r="D219" i="5"/>
  <c r="L219" i="5" s="1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E225" i="5" s="1"/>
  <c r="B226" i="5"/>
  <c r="C226" i="5"/>
  <c r="D226" i="5"/>
  <c r="F232" i="5" s="1"/>
  <c r="B227" i="5"/>
  <c r="C227" i="5"/>
  <c r="D227" i="5"/>
  <c r="F227" i="5" s="1"/>
  <c r="B228" i="5"/>
  <c r="C228" i="5"/>
  <c r="D228" i="5"/>
  <c r="K228" i="5" s="1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E236" i="5" s="1"/>
  <c r="B234" i="5"/>
  <c r="C234" i="5"/>
  <c r="D234" i="5"/>
  <c r="E237" i="5" s="1"/>
  <c r="B235" i="5"/>
  <c r="C235" i="5"/>
  <c r="D235" i="5"/>
  <c r="H235" i="5" s="1"/>
  <c r="B236" i="5"/>
  <c r="C236" i="5"/>
  <c r="D236" i="5"/>
  <c r="B237" i="5"/>
  <c r="C237" i="5"/>
  <c r="D237" i="5"/>
  <c r="B238" i="5"/>
  <c r="C238" i="5"/>
  <c r="D238" i="5"/>
  <c r="K238" i="5" s="1"/>
  <c r="B239" i="5"/>
  <c r="C239" i="5"/>
  <c r="D239" i="5"/>
  <c r="B240" i="5"/>
  <c r="C240" i="5"/>
  <c r="D240" i="5"/>
  <c r="B241" i="5"/>
  <c r="C241" i="5"/>
  <c r="D241" i="5"/>
  <c r="K241" i="5" s="1"/>
  <c r="B242" i="5"/>
  <c r="C242" i="5"/>
  <c r="D242" i="5"/>
  <c r="F242" i="5" s="1"/>
  <c r="B243" i="5"/>
  <c r="C243" i="5"/>
  <c r="D243" i="5"/>
  <c r="F243" i="5" s="1"/>
  <c r="B244" i="5"/>
  <c r="C244" i="5"/>
  <c r="D244" i="5"/>
  <c r="B245" i="5"/>
  <c r="C245" i="5"/>
  <c r="D245" i="5"/>
  <c r="B246" i="5"/>
  <c r="C246" i="5"/>
  <c r="D246" i="5"/>
  <c r="K246" i="5" s="1"/>
  <c r="B247" i="5"/>
  <c r="C247" i="5"/>
  <c r="D247" i="5"/>
  <c r="B248" i="5"/>
  <c r="C248" i="5"/>
  <c r="D248" i="5"/>
  <c r="B249" i="5"/>
  <c r="C249" i="5"/>
  <c r="D249" i="5"/>
  <c r="I249" i="5" s="1"/>
  <c r="B250" i="5"/>
  <c r="C250" i="5"/>
  <c r="D250" i="5"/>
  <c r="F256" i="5" s="1"/>
  <c r="B251" i="5"/>
  <c r="C251" i="5"/>
  <c r="D251" i="5"/>
  <c r="K251" i="5" s="1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E257" i="5" s="1"/>
  <c r="B258" i="5"/>
  <c r="C258" i="5"/>
  <c r="D258" i="5"/>
  <c r="B259" i="5"/>
  <c r="C259" i="5"/>
  <c r="D259" i="5"/>
  <c r="E262" i="5" s="1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I265" i="5" s="1"/>
  <c r="B266" i="5"/>
  <c r="C266" i="5"/>
  <c r="D266" i="5"/>
  <c r="B267" i="5"/>
  <c r="C267" i="5"/>
  <c r="D267" i="5"/>
  <c r="E270" i="5" s="1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I273" i="5" s="1"/>
  <c r="B274" i="5"/>
  <c r="C274" i="5"/>
  <c r="D274" i="5"/>
  <c r="K274" i="5" s="1"/>
  <c r="B275" i="5"/>
  <c r="C275" i="5"/>
  <c r="D275" i="5"/>
  <c r="E278" i="5" s="1"/>
  <c r="B276" i="5"/>
  <c r="C276" i="5"/>
  <c r="D276" i="5"/>
  <c r="H276" i="5" s="1"/>
  <c r="B277" i="5"/>
  <c r="C277" i="5"/>
  <c r="D277" i="5"/>
  <c r="B278" i="5"/>
  <c r="C278" i="5"/>
  <c r="D278" i="5"/>
  <c r="L278" i="5" s="1"/>
  <c r="B279" i="5"/>
  <c r="C279" i="5"/>
  <c r="D279" i="5"/>
  <c r="B280" i="5"/>
  <c r="C280" i="5"/>
  <c r="D280" i="5"/>
  <c r="B281" i="5"/>
  <c r="C281" i="5"/>
  <c r="D281" i="5"/>
  <c r="E284" i="5" s="1"/>
  <c r="B282" i="5"/>
  <c r="C282" i="5"/>
  <c r="D282" i="5"/>
  <c r="I282" i="5" s="1"/>
  <c r="B283" i="5"/>
  <c r="C283" i="5"/>
  <c r="D283" i="5"/>
  <c r="E286" i="5" s="1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G290" i="5" s="1"/>
  <c r="B291" i="5"/>
  <c r="C291" i="5"/>
  <c r="D291" i="5"/>
  <c r="E294" i="5" s="1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G298" i="5" s="1"/>
  <c r="B299" i="5"/>
  <c r="C299" i="5"/>
  <c r="D299" i="5"/>
  <c r="E299" i="5" s="1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G306" i="5" s="1"/>
  <c r="B307" i="5"/>
  <c r="C307" i="5"/>
  <c r="D307" i="5"/>
  <c r="E310" i="5" s="1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G314" i="5" s="1"/>
  <c r="Q7" i="5" s="1"/>
  <c r="H76" i="5"/>
  <c r="G112" i="5"/>
  <c r="H116" i="5"/>
  <c r="E125" i="5"/>
  <c r="J132" i="5"/>
  <c r="H156" i="5"/>
  <c r="G184" i="5"/>
  <c r="H188" i="5"/>
  <c r="H212" i="5"/>
  <c r="E295" i="5"/>
  <c r="E311" i="5"/>
  <c r="J72" i="5"/>
  <c r="E15" i="5"/>
  <c r="F37" i="5"/>
  <c r="J38" i="5"/>
  <c r="L42" i="5"/>
  <c r="H62" i="5"/>
  <c r="I104" i="5"/>
  <c r="L70" i="5"/>
  <c r="K102" i="5"/>
  <c r="K110" i="5"/>
  <c r="I149" i="5"/>
  <c r="G128" i="5"/>
  <c r="L142" i="5"/>
  <c r="J213" i="5"/>
  <c r="F213" i="5"/>
  <c r="K214" i="5"/>
  <c r="G220" i="5"/>
  <c r="K230" i="5"/>
  <c r="K231" i="5"/>
  <c r="E279" i="5"/>
  <c r="F286" i="5"/>
  <c r="H292" i="5"/>
  <c r="C2" i="5"/>
  <c r="D2" i="5"/>
  <c r="B2" i="5"/>
  <c r="H285" i="5"/>
  <c r="E280" i="5"/>
  <c r="E275" i="5"/>
  <c r="H269" i="5"/>
  <c r="E267" i="5"/>
  <c r="H262" i="5"/>
  <c r="K261" i="5"/>
  <c r="E255" i="5"/>
  <c r="H253" i="5"/>
  <c r="H245" i="5"/>
  <c r="H240" i="5"/>
  <c r="L238" i="5"/>
  <c r="H237" i="5"/>
  <c r="L237" i="5"/>
  <c r="L229" i="5"/>
  <c r="H224" i="5"/>
  <c r="E222" i="5"/>
  <c r="L221" i="5"/>
  <c r="E219" i="5"/>
  <c r="E216" i="5"/>
  <c r="L213" i="5"/>
  <c r="E211" i="5"/>
  <c r="L208" i="5"/>
  <c r="H208" i="5"/>
  <c r="J261" i="5"/>
  <c r="E200" i="5"/>
  <c r="L197" i="5"/>
  <c r="H221" i="5"/>
  <c r="I196" i="5"/>
  <c r="H196" i="5"/>
  <c r="L181" i="5"/>
  <c r="K181" i="5"/>
  <c r="E184" i="5"/>
  <c r="I177" i="5"/>
  <c r="F177" i="5"/>
  <c r="E174" i="5"/>
  <c r="L173" i="5"/>
  <c r="L168" i="5"/>
  <c r="H190" i="5"/>
  <c r="L165" i="5"/>
  <c r="J221" i="5"/>
  <c r="L157" i="5"/>
  <c r="L152" i="5"/>
  <c r="L149" i="5"/>
  <c r="H145" i="5"/>
  <c r="L141" i="5"/>
  <c r="I140" i="5"/>
  <c r="L133" i="5"/>
  <c r="F131" i="5"/>
  <c r="E129" i="5"/>
  <c r="J128" i="5"/>
  <c r="L128" i="5"/>
  <c r="H126" i="5"/>
  <c r="K125" i="5"/>
  <c r="K245" i="5"/>
  <c r="I121" i="5"/>
  <c r="H118" i="5"/>
  <c r="F118" i="5"/>
  <c r="K117" i="5"/>
  <c r="K237" i="5"/>
  <c r="G113" i="5"/>
  <c r="L112" i="5"/>
  <c r="K112" i="5"/>
  <c r="L105" i="5"/>
  <c r="L104" i="5"/>
  <c r="K104" i="5"/>
  <c r="E104" i="5"/>
  <c r="L101" i="5"/>
  <c r="K101" i="5"/>
  <c r="K96" i="5"/>
  <c r="E96" i="5"/>
  <c r="F94" i="5"/>
  <c r="L93" i="5"/>
  <c r="K91" i="5"/>
  <c r="L88" i="5"/>
  <c r="K88" i="5"/>
  <c r="E88" i="5"/>
  <c r="L85" i="5"/>
  <c r="K85" i="5"/>
  <c r="K84" i="5"/>
  <c r="H78" i="5"/>
  <c r="L72" i="5"/>
  <c r="K72" i="5"/>
  <c r="K192" i="5"/>
  <c r="K70" i="5"/>
  <c r="K69" i="5"/>
  <c r="L309" i="5"/>
  <c r="I65" i="5"/>
  <c r="G65" i="5"/>
  <c r="L62" i="5"/>
  <c r="K61" i="5"/>
  <c r="J61" i="5"/>
  <c r="H61" i="5"/>
  <c r="G60" i="5"/>
  <c r="H54" i="5"/>
  <c r="F54" i="5"/>
  <c r="F60" i="5"/>
  <c r="K53" i="5"/>
  <c r="J53" i="5"/>
  <c r="H53" i="5"/>
  <c r="H52" i="5"/>
  <c r="G49" i="5"/>
  <c r="L49" i="5"/>
  <c r="L48" i="5"/>
  <c r="K48" i="5"/>
  <c r="H46" i="5"/>
  <c r="K45" i="5"/>
  <c r="J45" i="5"/>
  <c r="K165" i="5"/>
  <c r="L43" i="5"/>
  <c r="J41" i="5"/>
  <c r="K37" i="5"/>
  <c r="J37" i="5"/>
  <c r="I37" i="5"/>
  <c r="G37" i="5"/>
  <c r="L277" i="5"/>
  <c r="I33" i="5"/>
  <c r="L32" i="5"/>
  <c r="K32" i="5"/>
  <c r="H30" i="5"/>
  <c r="K29" i="5"/>
  <c r="J29" i="5"/>
  <c r="I29" i="5"/>
  <c r="K149" i="5"/>
  <c r="L262" i="5"/>
  <c r="K21" i="5"/>
  <c r="J21" i="5"/>
  <c r="I21" i="5"/>
  <c r="H21" i="5"/>
  <c r="L261" i="5"/>
  <c r="J14" i="5"/>
  <c r="I14" i="5"/>
  <c r="L14" i="5"/>
  <c r="K13" i="5"/>
  <c r="J13" i="5"/>
  <c r="I13" i="5"/>
  <c r="G13" i="5"/>
  <c r="H13" i="5"/>
  <c r="K12" i="5"/>
  <c r="J12" i="5"/>
  <c r="H12" i="5"/>
  <c r="E9" i="5"/>
  <c r="L8" i="5"/>
  <c r="K8" i="5"/>
  <c r="J8" i="5"/>
  <c r="H8" i="5"/>
  <c r="K7" i="5"/>
  <c r="K5" i="5"/>
  <c r="J5" i="5"/>
  <c r="I5" i="5"/>
  <c r="G5" i="5"/>
  <c r="F5" i="5"/>
  <c r="H5" i="5"/>
  <c r="V2" i="5"/>
  <c r="U2" i="5"/>
  <c r="T2" i="5"/>
  <c r="S2" i="5"/>
  <c r="R2" i="5"/>
  <c r="Q2" i="5"/>
  <c r="P2" i="5"/>
  <c r="O2" i="5"/>
  <c r="B4" i="3"/>
  <c r="C4" i="3"/>
  <c r="D4" i="3"/>
  <c r="B5" i="3"/>
  <c r="C5" i="3"/>
  <c r="D5" i="3"/>
  <c r="B6" i="3"/>
  <c r="C6" i="3"/>
  <c r="D6" i="3"/>
  <c r="H6" i="3" s="1"/>
  <c r="B7" i="3"/>
  <c r="C7" i="3"/>
  <c r="D7" i="3"/>
  <c r="K7" i="3" s="1"/>
  <c r="B8" i="3"/>
  <c r="C8" i="3"/>
  <c r="D8" i="3"/>
  <c r="J8" i="3" s="1"/>
  <c r="B9" i="3"/>
  <c r="C9" i="3"/>
  <c r="D9" i="3"/>
  <c r="B10" i="3"/>
  <c r="C10" i="3"/>
  <c r="D10" i="3"/>
  <c r="B11" i="3"/>
  <c r="C11" i="3"/>
  <c r="D11" i="3"/>
  <c r="G11" i="3" s="1"/>
  <c r="B12" i="3"/>
  <c r="C12" i="3"/>
  <c r="D12" i="3"/>
  <c r="B13" i="3"/>
  <c r="C13" i="3"/>
  <c r="D13" i="3"/>
  <c r="B14" i="3"/>
  <c r="C14" i="3"/>
  <c r="D14" i="3"/>
  <c r="B15" i="3"/>
  <c r="C15" i="3"/>
  <c r="D15" i="3"/>
  <c r="J15" i="3" s="1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L21" i="3" s="1"/>
  <c r="B22" i="3"/>
  <c r="C22" i="3"/>
  <c r="D22" i="3"/>
  <c r="J82" i="3" s="1"/>
  <c r="B23" i="3"/>
  <c r="C23" i="3"/>
  <c r="D23" i="3"/>
  <c r="L23" i="3" s="1"/>
  <c r="B24" i="3"/>
  <c r="C24" i="3"/>
  <c r="D24" i="3"/>
  <c r="G24" i="3" s="1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K29" i="3" s="1"/>
  <c r="B30" i="3"/>
  <c r="C30" i="3"/>
  <c r="D30" i="3"/>
  <c r="L30" i="3" s="1"/>
  <c r="B31" i="3"/>
  <c r="C31" i="3"/>
  <c r="D31" i="3"/>
  <c r="L31" i="3" s="1"/>
  <c r="B32" i="3"/>
  <c r="C32" i="3"/>
  <c r="D32" i="3"/>
  <c r="F38" i="3" s="1"/>
  <c r="B33" i="3"/>
  <c r="C33" i="3"/>
  <c r="D33" i="3"/>
  <c r="B34" i="3"/>
  <c r="C34" i="3"/>
  <c r="D34" i="3"/>
  <c r="B35" i="3"/>
  <c r="C35" i="3"/>
  <c r="D35" i="3"/>
  <c r="J35" i="3" s="1"/>
  <c r="B36" i="3"/>
  <c r="C36" i="3"/>
  <c r="D36" i="3"/>
  <c r="B37" i="3"/>
  <c r="C37" i="3"/>
  <c r="D37" i="3"/>
  <c r="K37" i="3" s="1"/>
  <c r="B38" i="3"/>
  <c r="C38" i="3"/>
  <c r="D38" i="3"/>
  <c r="L38" i="3" s="1"/>
  <c r="B39" i="3"/>
  <c r="C39" i="3"/>
  <c r="D39" i="3"/>
  <c r="K39" i="3" s="1"/>
  <c r="B40" i="3"/>
  <c r="C40" i="3"/>
  <c r="D40" i="3"/>
  <c r="J40" i="3" s="1"/>
  <c r="B41" i="3"/>
  <c r="C41" i="3"/>
  <c r="D41" i="3"/>
  <c r="B42" i="3"/>
  <c r="C42" i="3"/>
  <c r="D42" i="3"/>
  <c r="B43" i="3"/>
  <c r="C43" i="3"/>
  <c r="D43" i="3"/>
  <c r="I43" i="3" s="1"/>
  <c r="B44" i="3"/>
  <c r="C44" i="3"/>
  <c r="D44" i="3"/>
  <c r="B45" i="3"/>
  <c r="C45" i="3"/>
  <c r="D45" i="3"/>
  <c r="K45" i="3" s="1"/>
  <c r="B46" i="3"/>
  <c r="C46" i="3"/>
  <c r="D46" i="3"/>
  <c r="F52" i="3" s="1"/>
  <c r="B47" i="3"/>
  <c r="C47" i="3"/>
  <c r="D47" i="3"/>
  <c r="K47" i="3" s="1"/>
  <c r="B48" i="3"/>
  <c r="C48" i="3"/>
  <c r="D48" i="3"/>
  <c r="I48" i="3" s="1"/>
  <c r="B49" i="3"/>
  <c r="C49" i="3"/>
  <c r="D49" i="3"/>
  <c r="B50" i="3"/>
  <c r="C50" i="3"/>
  <c r="D50" i="3"/>
  <c r="B51" i="3"/>
  <c r="C51" i="3"/>
  <c r="D51" i="3"/>
  <c r="K51" i="3" s="1"/>
  <c r="B52" i="3"/>
  <c r="C52" i="3"/>
  <c r="D52" i="3"/>
  <c r="B53" i="3"/>
  <c r="C53" i="3"/>
  <c r="D53" i="3"/>
  <c r="G53" i="3" s="1"/>
  <c r="B54" i="3"/>
  <c r="C54" i="3"/>
  <c r="D54" i="3"/>
  <c r="K54" i="3" s="1"/>
  <c r="B55" i="3"/>
  <c r="C55" i="3"/>
  <c r="D55" i="3"/>
  <c r="E55" i="3" s="1"/>
  <c r="B56" i="3"/>
  <c r="C56" i="3"/>
  <c r="D56" i="3"/>
  <c r="G68" i="3" s="1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K61" i="3" s="1"/>
  <c r="B62" i="3"/>
  <c r="C62" i="3"/>
  <c r="D62" i="3"/>
  <c r="I98" i="3" s="1"/>
  <c r="B63" i="3"/>
  <c r="C63" i="3"/>
  <c r="D63" i="3"/>
  <c r="F63" i="3" s="1"/>
  <c r="B64" i="3"/>
  <c r="C64" i="3"/>
  <c r="D64" i="3"/>
  <c r="K64" i="3" s="1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K69" i="3" s="1"/>
  <c r="B70" i="3"/>
  <c r="C70" i="3"/>
  <c r="D70" i="3"/>
  <c r="B71" i="3"/>
  <c r="C71" i="3"/>
  <c r="D71" i="3"/>
  <c r="F71" i="3" s="1"/>
  <c r="B72" i="3"/>
  <c r="C72" i="3"/>
  <c r="D72" i="3"/>
  <c r="L72" i="3" s="1"/>
  <c r="B73" i="3"/>
  <c r="C73" i="3"/>
  <c r="D73" i="3"/>
  <c r="B74" i="3"/>
  <c r="C74" i="3"/>
  <c r="D74" i="3"/>
  <c r="B75" i="3"/>
  <c r="C75" i="3"/>
  <c r="D75" i="3"/>
  <c r="F81" i="3" s="1"/>
  <c r="B76" i="3"/>
  <c r="C76" i="3"/>
  <c r="D76" i="3"/>
  <c r="B77" i="3"/>
  <c r="C77" i="3"/>
  <c r="D77" i="3"/>
  <c r="J77" i="3" s="1"/>
  <c r="B78" i="3"/>
  <c r="C78" i="3"/>
  <c r="D78" i="3"/>
  <c r="I114" i="3" s="1"/>
  <c r="B79" i="3"/>
  <c r="C79" i="3"/>
  <c r="D79" i="3"/>
  <c r="H79" i="3" s="1"/>
  <c r="B80" i="3"/>
  <c r="C80" i="3"/>
  <c r="D80" i="3"/>
  <c r="L80" i="3" s="1"/>
  <c r="B81" i="3"/>
  <c r="C81" i="3"/>
  <c r="D81" i="3"/>
  <c r="B82" i="3"/>
  <c r="C82" i="3"/>
  <c r="D82" i="3"/>
  <c r="B83" i="3"/>
  <c r="C83" i="3"/>
  <c r="D83" i="3"/>
  <c r="L83" i="3" s="1"/>
  <c r="B84" i="3"/>
  <c r="C84" i="3"/>
  <c r="D84" i="3"/>
  <c r="B85" i="3"/>
  <c r="C85" i="3"/>
  <c r="D85" i="3"/>
  <c r="K85" i="3" s="1"/>
  <c r="B86" i="3"/>
  <c r="C86" i="3"/>
  <c r="D86" i="3"/>
  <c r="I122" i="3" s="1"/>
  <c r="B87" i="3"/>
  <c r="C87" i="3"/>
  <c r="D87" i="3"/>
  <c r="I87" i="3" s="1"/>
  <c r="B88" i="3"/>
  <c r="C88" i="3"/>
  <c r="D88" i="3"/>
  <c r="I88" i="3" s="1"/>
  <c r="B89" i="3"/>
  <c r="C89" i="3"/>
  <c r="D89" i="3"/>
  <c r="B90" i="3"/>
  <c r="C90" i="3"/>
  <c r="D90" i="3"/>
  <c r="B91" i="3"/>
  <c r="C91" i="3"/>
  <c r="D91" i="3"/>
  <c r="I91" i="3" s="1"/>
  <c r="B92" i="3"/>
  <c r="C92" i="3"/>
  <c r="D92" i="3"/>
  <c r="B93" i="3"/>
  <c r="C93" i="3"/>
  <c r="D93" i="3"/>
  <c r="K93" i="3" s="1"/>
  <c r="B94" i="3"/>
  <c r="C94" i="3"/>
  <c r="D94" i="3"/>
  <c r="K94" i="3" s="1"/>
  <c r="B95" i="3"/>
  <c r="C95" i="3"/>
  <c r="D95" i="3"/>
  <c r="H95" i="3" s="1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H101" i="3" s="1"/>
  <c r="B102" i="3"/>
  <c r="C102" i="3"/>
  <c r="D102" i="3"/>
  <c r="B103" i="3"/>
  <c r="C103" i="3"/>
  <c r="D103" i="3"/>
  <c r="E106" i="3" s="1"/>
  <c r="B104" i="3"/>
  <c r="C104" i="3"/>
  <c r="D104" i="3"/>
  <c r="F104" i="3" s="1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I110" i="3" s="1"/>
  <c r="B111" i="3"/>
  <c r="C111" i="3"/>
  <c r="D111" i="3"/>
  <c r="L111" i="3" s="1"/>
  <c r="B112" i="3"/>
  <c r="C112" i="3"/>
  <c r="D112" i="3"/>
  <c r="F118" i="3" s="1"/>
  <c r="B113" i="3"/>
  <c r="C113" i="3"/>
  <c r="D113" i="3"/>
  <c r="B114" i="3"/>
  <c r="C114" i="3"/>
  <c r="D114" i="3"/>
  <c r="B115" i="3"/>
  <c r="C115" i="3"/>
  <c r="D115" i="3"/>
  <c r="L115" i="3" s="1"/>
  <c r="B116" i="3"/>
  <c r="C116" i="3"/>
  <c r="D116" i="3"/>
  <c r="B117" i="3"/>
  <c r="C117" i="3"/>
  <c r="D117" i="3"/>
  <c r="B118" i="3"/>
  <c r="C118" i="3"/>
  <c r="D118" i="3"/>
  <c r="H118" i="3" s="1"/>
  <c r="B119" i="3"/>
  <c r="C119" i="3"/>
  <c r="D119" i="3"/>
  <c r="H119" i="3" s="1"/>
  <c r="B120" i="3"/>
  <c r="C120" i="3"/>
  <c r="D120" i="3"/>
  <c r="K120" i="3" s="1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J125" i="3" s="1"/>
  <c r="B126" i="3"/>
  <c r="C126" i="3"/>
  <c r="D126" i="3"/>
  <c r="G126" i="3" s="1"/>
  <c r="B127" i="3"/>
  <c r="C127" i="3"/>
  <c r="D127" i="3"/>
  <c r="E127" i="3" s="1"/>
  <c r="B128" i="3"/>
  <c r="C128" i="3"/>
  <c r="D128" i="3"/>
  <c r="J128" i="3" s="1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E133" i="3" s="1"/>
  <c r="B134" i="3"/>
  <c r="C134" i="3"/>
  <c r="D134" i="3"/>
  <c r="B135" i="3"/>
  <c r="C135" i="3"/>
  <c r="D135" i="3"/>
  <c r="G135" i="3" s="1"/>
  <c r="B136" i="3"/>
  <c r="C136" i="3"/>
  <c r="D136" i="3"/>
  <c r="G136" i="3" s="1"/>
  <c r="B137" i="3"/>
  <c r="C137" i="3"/>
  <c r="D137" i="3"/>
  <c r="B138" i="3"/>
  <c r="C138" i="3"/>
  <c r="D138" i="3"/>
  <c r="B139" i="3"/>
  <c r="C139" i="3"/>
  <c r="D139" i="3"/>
  <c r="L139" i="3" s="1"/>
  <c r="B140" i="3"/>
  <c r="C140" i="3"/>
  <c r="D140" i="3"/>
  <c r="B141" i="3"/>
  <c r="C141" i="3"/>
  <c r="D141" i="3"/>
  <c r="I177" i="3" s="1"/>
  <c r="B142" i="3"/>
  <c r="C142" i="3"/>
  <c r="D142" i="3"/>
  <c r="F148" i="3" s="1"/>
  <c r="B143" i="3"/>
  <c r="C143" i="3"/>
  <c r="D143" i="3"/>
  <c r="E146" i="3" s="1"/>
  <c r="B144" i="3"/>
  <c r="C144" i="3"/>
  <c r="D144" i="3"/>
  <c r="J204" i="3" s="1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K150" i="3" s="1"/>
  <c r="B151" i="3"/>
  <c r="C151" i="3"/>
  <c r="D151" i="3"/>
  <c r="G151" i="3" s="1"/>
  <c r="B152" i="3"/>
  <c r="C152" i="3"/>
  <c r="D152" i="3"/>
  <c r="J212" i="3" s="1"/>
  <c r="B153" i="3"/>
  <c r="C153" i="3"/>
  <c r="D153" i="3"/>
  <c r="B154" i="3"/>
  <c r="C154" i="3"/>
  <c r="D154" i="3"/>
  <c r="B155" i="3"/>
  <c r="C155" i="3"/>
  <c r="D155" i="3"/>
  <c r="L155" i="3" s="1"/>
  <c r="B156" i="3"/>
  <c r="C156" i="3"/>
  <c r="D156" i="3"/>
  <c r="B157" i="3"/>
  <c r="C157" i="3"/>
  <c r="D157" i="3"/>
  <c r="E157" i="3" s="1"/>
  <c r="B158" i="3"/>
  <c r="C158" i="3"/>
  <c r="D158" i="3"/>
  <c r="I158" i="3" s="1"/>
  <c r="B159" i="3"/>
  <c r="C159" i="3"/>
  <c r="D159" i="3"/>
  <c r="L159" i="3" s="1"/>
  <c r="B160" i="3"/>
  <c r="C160" i="3"/>
  <c r="D160" i="3"/>
  <c r="J220" i="3" s="1"/>
  <c r="B161" i="3"/>
  <c r="C161" i="3"/>
  <c r="D161" i="3"/>
  <c r="B162" i="3"/>
  <c r="C162" i="3"/>
  <c r="D162" i="3"/>
  <c r="B163" i="3"/>
  <c r="C163" i="3"/>
  <c r="D163" i="3"/>
  <c r="E166" i="3" s="1"/>
  <c r="B164" i="3"/>
  <c r="C164" i="3"/>
  <c r="D164" i="3"/>
  <c r="B165" i="3"/>
  <c r="C165" i="3"/>
  <c r="D165" i="3"/>
  <c r="H165" i="3" s="1"/>
  <c r="B166" i="3"/>
  <c r="C166" i="3"/>
  <c r="D166" i="3"/>
  <c r="L166" i="3" s="1"/>
  <c r="B167" i="3"/>
  <c r="C167" i="3"/>
  <c r="D167" i="3"/>
  <c r="E170" i="3" s="1"/>
  <c r="B168" i="3"/>
  <c r="C168" i="3"/>
  <c r="D168" i="3"/>
  <c r="K168" i="3" s="1"/>
  <c r="B169" i="3"/>
  <c r="C169" i="3"/>
  <c r="D169" i="3"/>
  <c r="B170" i="3"/>
  <c r="C170" i="3"/>
  <c r="D170" i="3"/>
  <c r="B171" i="3"/>
  <c r="C171" i="3"/>
  <c r="D171" i="3"/>
  <c r="L171" i="3" s="1"/>
  <c r="B172" i="3"/>
  <c r="C172" i="3"/>
  <c r="D172" i="3"/>
  <c r="B173" i="3"/>
  <c r="C173" i="3"/>
  <c r="D173" i="3"/>
  <c r="L173" i="3" s="1"/>
  <c r="B174" i="3"/>
  <c r="C174" i="3"/>
  <c r="D174" i="3"/>
  <c r="F180" i="3" s="1"/>
  <c r="B175" i="3"/>
  <c r="C175" i="3"/>
  <c r="D175" i="3"/>
  <c r="L175" i="3" s="1"/>
  <c r="B176" i="3"/>
  <c r="C176" i="3"/>
  <c r="D176" i="3"/>
  <c r="L176" i="3" s="1"/>
  <c r="B177" i="3"/>
  <c r="C177" i="3"/>
  <c r="D177" i="3"/>
  <c r="B178" i="3"/>
  <c r="C178" i="3"/>
  <c r="D178" i="3"/>
  <c r="B179" i="3"/>
  <c r="C179" i="3"/>
  <c r="D179" i="3"/>
  <c r="L179" i="3" s="1"/>
  <c r="B180" i="3"/>
  <c r="C180" i="3"/>
  <c r="D180" i="3"/>
  <c r="B181" i="3"/>
  <c r="C181" i="3"/>
  <c r="D181" i="3"/>
  <c r="L181" i="3" s="1"/>
  <c r="B182" i="3"/>
  <c r="C182" i="3"/>
  <c r="D182" i="3"/>
  <c r="I182" i="3" s="1"/>
  <c r="B183" i="3"/>
  <c r="C183" i="3"/>
  <c r="D183" i="3"/>
  <c r="L183" i="3" s="1"/>
  <c r="B184" i="3"/>
  <c r="C184" i="3"/>
  <c r="D184" i="3"/>
  <c r="L184" i="3" s="1"/>
  <c r="B185" i="3"/>
  <c r="C185" i="3"/>
  <c r="D185" i="3"/>
  <c r="B186" i="3"/>
  <c r="C186" i="3"/>
  <c r="D186" i="3"/>
  <c r="B187" i="3"/>
  <c r="C187" i="3"/>
  <c r="D187" i="3"/>
  <c r="F193" i="3" s="1"/>
  <c r="B188" i="3"/>
  <c r="C188" i="3"/>
  <c r="D188" i="3"/>
  <c r="B189" i="3"/>
  <c r="C189" i="3"/>
  <c r="D189" i="3"/>
  <c r="L189" i="3" s="1"/>
  <c r="B190" i="3"/>
  <c r="C190" i="3"/>
  <c r="D190" i="3"/>
  <c r="J250" i="3" s="1"/>
  <c r="B191" i="3"/>
  <c r="C191" i="3"/>
  <c r="D191" i="3"/>
  <c r="G191" i="3" s="1"/>
  <c r="B192" i="3"/>
  <c r="C192" i="3"/>
  <c r="D192" i="3"/>
  <c r="K192" i="3" s="1"/>
  <c r="B193" i="3"/>
  <c r="C193" i="3"/>
  <c r="D193" i="3"/>
  <c r="B194" i="3"/>
  <c r="C194" i="3"/>
  <c r="D194" i="3"/>
  <c r="B195" i="3"/>
  <c r="C195" i="3"/>
  <c r="D195" i="3"/>
  <c r="E198" i="3" s="1"/>
  <c r="B196" i="3"/>
  <c r="C196" i="3"/>
  <c r="D196" i="3"/>
  <c r="B197" i="3"/>
  <c r="C197" i="3"/>
  <c r="D197" i="3"/>
  <c r="I233" i="3" s="1"/>
  <c r="B198" i="3"/>
  <c r="C198" i="3"/>
  <c r="D198" i="3"/>
  <c r="F204" i="3" s="1"/>
  <c r="B199" i="3"/>
  <c r="C199" i="3"/>
  <c r="D199" i="3"/>
  <c r="H199" i="3" s="1"/>
  <c r="B200" i="3"/>
  <c r="C200" i="3"/>
  <c r="D200" i="3"/>
  <c r="F206" i="3" s="1"/>
  <c r="B201" i="3"/>
  <c r="C201" i="3"/>
  <c r="D201" i="3"/>
  <c r="B202" i="3"/>
  <c r="C202" i="3"/>
  <c r="D202" i="3"/>
  <c r="B203" i="3"/>
  <c r="C203" i="3"/>
  <c r="D203" i="3"/>
  <c r="F209" i="3" s="1"/>
  <c r="B204" i="3"/>
  <c r="C204" i="3"/>
  <c r="D204" i="3"/>
  <c r="B205" i="3"/>
  <c r="C205" i="3"/>
  <c r="D205" i="3"/>
  <c r="B206" i="3"/>
  <c r="C206" i="3"/>
  <c r="D206" i="3"/>
  <c r="F212" i="3" s="1"/>
  <c r="B207" i="3"/>
  <c r="C207" i="3"/>
  <c r="D207" i="3"/>
  <c r="E207" i="3" s="1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H213" i="3" s="1"/>
  <c r="B214" i="3"/>
  <c r="C214" i="3"/>
  <c r="D214" i="3"/>
  <c r="F220" i="3" s="1"/>
  <c r="B215" i="3"/>
  <c r="C215" i="3"/>
  <c r="D215" i="3"/>
  <c r="I215" i="3" s="1"/>
  <c r="B216" i="3"/>
  <c r="C216" i="3"/>
  <c r="D216" i="3"/>
  <c r="L216" i="3" s="1"/>
  <c r="B217" i="3"/>
  <c r="C217" i="3"/>
  <c r="D217" i="3"/>
  <c r="B218" i="3"/>
  <c r="C218" i="3"/>
  <c r="D218" i="3"/>
  <c r="B219" i="3"/>
  <c r="C219" i="3"/>
  <c r="D219" i="3"/>
  <c r="E219" i="3" s="1"/>
  <c r="B220" i="3"/>
  <c r="C220" i="3"/>
  <c r="D220" i="3"/>
  <c r="B221" i="3"/>
  <c r="C221" i="3"/>
  <c r="D221" i="3"/>
  <c r="B222" i="3"/>
  <c r="C222" i="3"/>
  <c r="D222" i="3"/>
  <c r="B223" i="3"/>
  <c r="C223" i="3"/>
  <c r="D223" i="3"/>
  <c r="H223" i="3" s="1"/>
  <c r="B224" i="3"/>
  <c r="C224" i="3"/>
  <c r="D224" i="3"/>
  <c r="I260" i="3" s="1"/>
  <c r="B225" i="3"/>
  <c r="C225" i="3"/>
  <c r="D225" i="3"/>
  <c r="B226" i="3"/>
  <c r="C226" i="3"/>
  <c r="D226" i="3"/>
  <c r="B227" i="3"/>
  <c r="C227" i="3"/>
  <c r="D227" i="3"/>
  <c r="E227" i="3" s="1"/>
  <c r="B228" i="3"/>
  <c r="C228" i="3"/>
  <c r="D228" i="3"/>
  <c r="B229" i="3"/>
  <c r="C229" i="3"/>
  <c r="D229" i="3"/>
  <c r="B230" i="3"/>
  <c r="C230" i="3"/>
  <c r="D230" i="3"/>
  <c r="I230" i="3" s="1"/>
  <c r="B231" i="3"/>
  <c r="C231" i="3"/>
  <c r="D231" i="3"/>
  <c r="E231" i="3" s="1"/>
  <c r="B232" i="3"/>
  <c r="C232" i="3"/>
  <c r="D232" i="3"/>
  <c r="I268" i="3" s="1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L239" i="3" s="1"/>
  <c r="B240" i="3"/>
  <c r="C240" i="3"/>
  <c r="D240" i="3"/>
  <c r="H240" i="3" s="1"/>
  <c r="B241" i="3"/>
  <c r="C241" i="3"/>
  <c r="D241" i="3"/>
  <c r="B242" i="3"/>
  <c r="C242" i="3"/>
  <c r="D242" i="3"/>
  <c r="B243" i="3"/>
  <c r="C243" i="3"/>
  <c r="D243" i="3"/>
  <c r="I243" i="3" s="1"/>
  <c r="B244" i="3"/>
  <c r="C244" i="3"/>
  <c r="D244" i="3"/>
  <c r="B245" i="3"/>
  <c r="C245" i="3"/>
  <c r="D245" i="3"/>
  <c r="I245" i="3" s="1"/>
  <c r="B246" i="3"/>
  <c r="C246" i="3"/>
  <c r="D246" i="3"/>
  <c r="J246" i="3" s="1"/>
  <c r="B247" i="3"/>
  <c r="C247" i="3"/>
  <c r="D247" i="3"/>
  <c r="F247" i="3" s="1"/>
  <c r="B248" i="3"/>
  <c r="C248" i="3"/>
  <c r="D248" i="3"/>
  <c r="K248" i="3" s="1"/>
  <c r="B249" i="3"/>
  <c r="C249" i="3"/>
  <c r="D249" i="3"/>
  <c r="B250" i="3"/>
  <c r="C250" i="3"/>
  <c r="D250" i="3"/>
  <c r="B251" i="3"/>
  <c r="C251" i="3"/>
  <c r="D251" i="3"/>
  <c r="E251" i="3" s="1"/>
  <c r="B252" i="3"/>
  <c r="C252" i="3"/>
  <c r="D252" i="3"/>
  <c r="B253" i="3"/>
  <c r="C253" i="3"/>
  <c r="D253" i="3"/>
  <c r="G265" i="3" s="1"/>
  <c r="B254" i="3"/>
  <c r="C254" i="3"/>
  <c r="D254" i="3"/>
  <c r="B255" i="3"/>
  <c r="C255" i="3"/>
  <c r="D255" i="3"/>
  <c r="H255" i="3" s="1"/>
  <c r="B256" i="3"/>
  <c r="C256" i="3"/>
  <c r="D256" i="3"/>
  <c r="I256" i="3" s="1"/>
  <c r="B257" i="3"/>
  <c r="C257" i="3"/>
  <c r="D257" i="3"/>
  <c r="B258" i="3"/>
  <c r="C258" i="3"/>
  <c r="D258" i="3"/>
  <c r="B259" i="3"/>
  <c r="C259" i="3"/>
  <c r="D259" i="3"/>
  <c r="F265" i="3" s="1"/>
  <c r="B260" i="3"/>
  <c r="C260" i="3"/>
  <c r="D260" i="3"/>
  <c r="B261" i="3"/>
  <c r="C261" i="3"/>
  <c r="D261" i="3"/>
  <c r="H261" i="3" s="1"/>
  <c r="B262" i="3"/>
  <c r="C262" i="3"/>
  <c r="D262" i="3"/>
  <c r="E262" i="3" s="1"/>
  <c r="B263" i="3"/>
  <c r="C263" i="3"/>
  <c r="D263" i="3"/>
  <c r="J263" i="3" s="1"/>
  <c r="B264" i="3"/>
  <c r="C264" i="3"/>
  <c r="D264" i="3"/>
  <c r="K264" i="3" s="1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H269" i="3" s="1"/>
  <c r="B270" i="3"/>
  <c r="C270" i="3"/>
  <c r="D270" i="3"/>
  <c r="G270" i="3" s="1"/>
  <c r="B271" i="3"/>
  <c r="C271" i="3"/>
  <c r="D271" i="3"/>
  <c r="H271" i="3" s="1"/>
  <c r="B272" i="3"/>
  <c r="C272" i="3"/>
  <c r="D272" i="3"/>
  <c r="I308" i="3" s="1"/>
  <c r="B273" i="3"/>
  <c r="C273" i="3"/>
  <c r="D273" i="3"/>
  <c r="B274" i="3"/>
  <c r="C274" i="3"/>
  <c r="D274" i="3"/>
  <c r="B275" i="3"/>
  <c r="C275" i="3"/>
  <c r="D275" i="3"/>
  <c r="F275" i="3" s="1"/>
  <c r="B276" i="3"/>
  <c r="C276" i="3"/>
  <c r="D276" i="3"/>
  <c r="B277" i="3"/>
  <c r="C277" i="3"/>
  <c r="D277" i="3"/>
  <c r="I277" i="3" s="1"/>
  <c r="B278" i="3"/>
  <c r="C278" i="3"/>
  <c r="D278" i="3"/>
  <c r="F284" i="3" s="1"/>
  <c r="B279" i="3"/>
  <c r="C279" i="3"/>
  <c r="D279" i="3"/>
  <c r="B280" i="3"/>
  <c r="C280" i="3"/>
  <c r="D280" i="3"/>
  <c r="J280" i="3" s="1"/>
  <c r="B281" i="3"/>
  <c r="C281" i="3"/>
  <c r="D281" i="3"/>
  <c r="B282" i="3"/>
  <c r="C282" i="3"/>
  <c r="D282" i="3"/>
  <c r="B283" i="3"/>
  <c r="C283" i="3"/>
  <c r="D283" i="3"/>
  <c r="H283" i="3" s="1"/>
  <c r="B284" i="3"/>
  <c r="C284" i="3"/>
  <c r="D284" i="3"/>
  <c r="B285" i="3"/>
  <c r="C285" i="3"/>
  <c r="D285" i="3"/>
  <c r="B286" i="3"/>
  <c r="C286" i="3"/>
  <c r="D286" i="3"/>
  <c r="I286" i="3" s="1"/>
  <c r="B287" i="3"/>
  <c r="C287" i="3"/>
  <c r="D287" i="3"/>
  <c r="H287" i="3" s="1"/>
  <c r="B288" i="3"/>
  <c r="C288" i="3"/>
  <c r="D288" i="3"/>
  <c r="G288" i="3" s="1"/>
  <c r="B289" i="3"/>
  <c r="C289" i="3"/>
  <c r="D289" i="3"/>
  <c r="H289" i="3" s="1"/>
  <c r="B290" i="3"/>
  <c r="C290" i="3"/>
  <c r="D290" i="3"/>
  <c r="B291" i="3"/>
  <c r="C291" i="3"/>
  <c r="D291" i="3"/>
  <c r="H291" i="3" s="1"/>
  <c r="B292" i="3"/>
  <c r="C292" i="3"/>
  <c r="D292" i="3"/>
  <c r="B293" i="3"/>
  <c r="C293" i="3"/>
  <c r="D293" i="3"/>
  <c r="J293" i="3" s="1"/>
  <c r="B294" i="3"/>
  <c r="C294" i="3"/>
  <c r="D294" i="3"/>
  <c r="F300" i="3" s="1"/>
  <c r="B295" i="3"/>
  <c r="C295" i="3"/>
  <c r="D295" i="3"/>
  <c r="L295" i="3" s="1"/>
  <c r="B296" i="3"/>
  <c r="C296" i="3"/>
  <c r="D296" i="3"/>
  <c r="B297" i="3"/>
  <c r="C297" i="3"/>
  <c r="D297" i="3"/>
  <c r="B298" i="3"/>
  <c r="C298" i="3"/>
  <c r="D298" i="3"/>
  <c r="B299" i="3"/>
  <c r="C299" i="3"/>
  <c r="D299" i="3"/>
  <c r="F299" i="3" s="1"/>
  <c r="B300" i="3"/>
  <c r="C300" i="3"/>
  <c r="D300" i="3"/>
  <c r="B301" i="3"/>
  <c r="C301" i="3"/>
  <c r="D301" i="3"/>
  <c r="B302" i="3"/>
  <c r="C302" i="3"/>
  <c r="D302" i="3"/>
  <c r="B303" i="3"/>
  <c r="C303" i="3"/>
  <c r="D303" i="3"/>
  <c r="J303" i="3" s="1"/>
  <c r="B304" i="3"/>
  <c r="C304" i="3"/>
  <c r="D304" i="3"/>
  <c r="G304" i="3" s="1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I309" i="3" s="1"/>
  <c r="B310" i="3"/>
  <c r="C310" i="3"/>
  <c r="D310" i="3"/>
  <c r="F310" i="3" s="1"/>
  <c r="B311" i="3"/>
  <c r="C311" i="3"/>
  <c r="D311" i="3"/>
  <c r="J311" i="3" s="1"/>
  <c r="B312" i="3"/>
  <c r="C312" i="3"/>
  <c r="D312" i="3"/>
  <c r="J312" i="3" s="1"/>
  <c r="B313" i="3"/>
  <c r="C313" i="3"/>
  <c r="D313" i="3"/>
  <c r="B314" i="3"/>
  <c r="C314" i="3"/>
  <c r="D314" i="3"/>
  <c r="C3" i="3"/>
  <c r="D3" i="3"/>
  <c r="B3" i="3"/>
  <c r="D2" i="3"/>
  <c r="L242" i="3" s="1"/>
  <c r="C2" i="3"/>
  <c r="B2" i="3"/>
  <c r="H314" i="3"/>
  <c r="R7" i="3" s="1"/>
  <c r="F314" i="3"/>
  <c r="P7" i="3" s="1"/>
  <c r="H313" i="3"/>
  <c r="E313" i="3"/>
  <c r="I310" i="3"/>
  <c r="G310" i="3"/>
  <c r="H308" i="3"/>
  <c r="H306" i="3"/>
  <c r="F306" i="3"/>
  <c r="H305" i="3"/>
  <c r="F305" i="3"/>
  <c r="G302" i="3"/>
  <c r="H300" i="3"/>
  <c r="H299" i="3"/>
  <c r="H298" i="3"/>
  <c r="F298" i="3"/>
  <c r="H297" i="3"/>
  <c r="H292" i="3"/>
  <c r="H290" i="3"/>
  <c r="F290" i="3"/>
  <c r="G286" i="3"/>
  <c r="I284" i="3"/>
  <c r="H284" i="3"/>
  <c r="K282" i="3"/>
  <c r="F282" i="3"/>
  <c r="E281" i="3"/>
  <c r="G278" i="3"/>
  <c r="K277" i="3"/>
  <c r="H276" i="3"/>
  <c r="H274" i="3"/>
  <c r="F274" i="3"/>
  <c r="G273" i="3"/>
  <c r="K273" i="3"/>
  <c r="I270" i="3"/>
  <c r="E268" i="3"/>
  <c r="K266" i="3"/>
  <c r="H266" i="3"/>
  <c r="I262" i="3"/>
  <c r="K260" i="3"/>
  <c r="H259" i="3"/>
  <c r="H252" i="3"/>
  <c r="G251" i="3"/>
  <c r="H250" i="3"/>
  <c r="G247" i="3"/>
  <c r="I246" i="3"/>
  <c r="G245" i="3"/>
  <c r="G242" i="3"/>
  <c r="L238" i="3"/>
  <c r="J238" i="3"/>
  <c r="L236" i="3"/>
  <c r="F234" i="3"/>
  <c r="E234" i="3"/>
  <c r="L233" i="3"/>
  <c r="J232" i="3"/>
  <c r="H232" i="3"/>
  <c r="H230" i="3"/>
  <c r="H229" i="3"/>
  <c r="H228" i="3"/>
  <c r="E228" i="3"/>
  <c r="L228" i="3"/>
  <c r="H226" i="3"/>
  <c r="F226" i="3"/>
  <c r="H225" i="3"/>
  <c r="I224" i="3"/>
  <c r="E224" i="3"/>
  <c r="H220" i="3"/>
  <c r="E220" i="3"/>
  <c r="G232" i="3"/>
  <c r="G218" i="3"/>
  <c r="F218" i="3"/>
  <c r="L217" i="3"/>
  <c r="H217" i="3"/>
  <c r="G217" i="3"/>
  <c r="J277" i="3"/>
  <c r="E214" i="3"/>
  <c r="I213" i="3"/>
  <c r="H212" i="3"/>
  <c r="L212" i="3"/>
  <c r="E211" i="3"/>
  <c r="L210" i="3"/>
  <c r="H210" i="3"/>
  <c r="E209" i="3"/>
  <c r="K208" i="3"/>
  <c r="E206" i="3"/>
  <c r="L205" i="3"/>
  <c r="J205" i="3"/>
  <c r="I205" i="3"/>
  <c r="H204" i="3"/>
  <c r="L204" i="3"/>
  <c r="F203" i="3"/>
  <c r="L202" i="3"/>
  <c r="H202" i="3"/>
  <c r="L198" i="3"/>
  <c r="I197" i="3"/>
  <c r="I196" i="3"/>
  <c r="H196" i="3"/>
  <c r="L196" i="3"/>
  <c r="L194" i="3"/>
  <c r="H194" i="3"/>
  <c r="G194" i="3"/>
  <c r="I193" i="3"/>
  <c r="H193" i="3"/>
  <c r="L193" i="3"/>
  <c r="H190" i="3"/>
  <c r="G190" i="3"/>
  <c r="I226" i="3"/>
  <c r="I189" i="3"/>
  <c r="E189" i="3"/>
  <c r="J188" i="3"/>
  <c r="L186" i="3"/>
  <c r="I186" i="3"/>
  <c r="H186" i="3"/>
  <c r="G182" i="3"/>
  <c r="E181" i="3"/>
  <c r="I180" i="3"/>
  <c r="L180" i="3"/>
  <c r="E179" i="3"/>
  <c r="L178" i="3"/>
  <c r="H178" i="3"/>
  <c r="G178" i="3"/>
  <c r="J175" i="3"/>
  <c r="J173" i="3"/>
  <c r="E176" i="3"/>
  <c r="E172" i="3"/>
  <c r="K292" i="3"/>
  <c r="H170" i="3"/>
  <c r="F170" i="3"/>
  <c r="K290" i="3"/>
  <c r="F169" i="3"/>
  <c r="I169" i="3"/>
  <c r="I166" i="3"/>
  <c r="G165" i="3"/>
  <c r="L164" i="3"/>
  <c r="G164" i="3"/>
  <c r="H162" i="3"/>
  <c r="K161" i="3"/>
  <c r="J161" i="3"/>
  <c r="H160" i="3"/>
  <c r="L158" i="3"/>
  <c r="J158" i="3"/>
  <c r="H157" i="3"/>
  <c r="G157" i="3"/>
  <c r="E156" i="3"/>
  <c r="H154" i="3"/>
  <c r="G154" i="3"/>
  <c r="F154" i="3"/>
  <c r="K274" i="3"/>
  <c r="L153" i="3"/>
  <c r="K153" i="3"/>
  <c r="I152" i="3"/>
  <c r="G152" i="3"/>
  <c r="E149" i="3"/>
  <c r="H146" i="3"/>
  <c r="F146" i="3"/>
  <c r="L145" i="3"/>
  <c r="G144" i="3"/>
  <c r="K261" i="3"/>
  <c r="L140" i="3"/>
  <c r="G140" i="3"/>
  <c r="E140" i="3"/>
  <c r="H138" i="3"/>
  <c r="F138" i="3"/>
  <c r="L137" i="3"/>
  <c r="H136" i="3"/>
  <c r="I133" i="3"/>
  <c r="L132" i="3"/>
  <c r="I130" i="3"/>
  <c r="E129" i="3"/>
  <c r="H128" i="3"/>
  <c r="G128" i="3"/>
  <c r="H125" i="3"/>
  <c r="G125" i="3"/>
  <c r="H149" i="3"/>
  <c r="K124" i="3"/>
  <c r="E124" i="3"/>
  <c r="H123" i="3"/>
  <c r="L122" i="3"/>
  <c r="H122" i="3"/>
  <c r="I121" i="3"/>
  <c r="L118" i="3"/>
  <c r="K118" i="3"/>
  <c r="I118" i="3"/>
  <c r="L116" i="3"/>
  <c r="K116" i="3"/>
  <c r="G115" i="3"/>
  <c r="E115" i="3"/>
  <c r="K114" i="3"/>
  <c r="F114" i="3"/>
  <c r="L114" i="3"/>
  <c r="L113" i="3"/>
  <c r="K113" i="3"/>
  <c r="E113" i="3"/>
  <c r="G113" i="3"/>
  <c r="J172" i="3"/>
  <c r="J110" i="3"/>
  <c r="I109" i="3"/>
  <c r="I108" i="3"/>
  <c r="L108" i="3"/>
  <c r="H106" i="3"/>
  <c r="G106" i="3"/>
  <c r="L105" i="3"/>
  <c r="H104" i="3"/>
  <c r="L103" i="3"/>
  <c r="L101" i="3"/>
  <c r="J101" i="3"/>
  <c r="H100" i="3"/>
  <c r="E100" i="3"/>
  <c r="J99" i="3"/>
  <c r="I99" i="3"/>
  <c r="E99" i="3"/>
  <c r="F98" i="3"/>
  <c r="K218" i="3"/>
  <c r="K97" i="3"/>
  <c r="G97" i="3"/>
  <c r="F97" i="3"/>
  <c r="I96" i="3"/>
  <c r="J94" i="3"/>
  <c r="L93" i="3"/>
  <c r="H92" i="3"/>
  <c r="I90" i="3"/>
  <c r="H90" i="3"/>
  <c r="E93" i="3"/>
  <c r="E92" i="3"/>
  <c r="K88" i="3"/>
  <c r="F93" i="3"/>
  <c r="E86" i="3"/>
  <c r="I86" i="3"/>
  <c r="K205" i="3"/>
  <c r="L84" i="3"/>
  <c r="I83" i="3"/>
  <c r="H82" i="3"/>
  <c r="G82" i="3"/>
  <c r="F82" i="3"/>
  <c r="K202" i="3"/>
  <c r="L81" i="3"/>
  <c r="K81" i="3"/>
  <c r="G81" i="3"/>
  <c r="F79" i="3"/>
  <c r="E79" i="3"/>
  <c r="K77" i="3"/>
  <c r="H77" i="3"/>
  <c r="G77" i="3"/>
  <c r="L77" i="3"/>
  <c r="L76" i="3"/>
  <c r="H76" i="3"/>
  <c r="E76" i="3"/>
  <c r="I75" i="3"/>
  <c r="H74" i="3"/>
  <c r="G74" i="3"/>
  <c r="E77" i="3"/>
  <c r="L73" i="3"/>
  <c r="K73" i="3"/>
  <c r="G73" i="3"/>
  <c r="J133" i="3"/>
  <c r="F77" i="3"/>
  <c r="K70" i="3"/>
  <c r="L310" i="3"/>
  <c r="L68" i="3"/>
  <c r="L67" i="3"/>
  <c r="G66" i="3"/>
  <c r="E69" i="3"/>
  <c r="L65" i="3"/>
  <c r="K65" i="3"/>
  <c r="G65" i="3"/>
  <c r="L64" i="3"/>
  <c r="K62" i="3"/>
  <c r="J62" i="3"/>
  <c r="L61" i="3"/>
  <c r="L60" i="3"/>
  <c r="L59" i="3"/>
  <c r="J58" i="3"/>
  <c r="G58" i="3"/>
  <c r="K57" i="3"/>
  <c r="K56" i="3"/>
  <c r="J54" i="3"/>
  <c r="J53" i="3"/>
  <c r="I53" i="3"/>
  <c r="H53" i="3"/>
  <c r="L52" i="3"/>
  <c r="H52" i="3"/>
  <c r="J112" i="3"/>
  <c r="J50" i="3"/>
  <c r="G50" i="3"/>
  <c r="K170" i="3"/>
  <c r="F49" i="3"/>
  <c r="F47" i="3"/>
  <c r="J46" i="3"/>
  <c r="L45" i="3"/>
  <c r="L44" i="3"/>
  <c r="E44" i="3"/>
  <c r="J42" i="3"/>
  <c r="K162" i="3"/>
  <c r="L41" i="3"/>
  <c r="K41" i="3"/>
  <c r="E41" i="3"/>
  <c r="F39" i="3"/>
  <c r="J38" i="3"/>
  <c r="J98" i="3"/>
  <c r="J37" i="3"/>
  <c r="L277" i="3"/>
  <c r="L36" i="3"/>
  <c r="F36" i="3"/>
  <c r="F42" i="3"/>
  <c r="L34" i="3"/>
  <c r="J34" i="3"/>
  <c r="I34" i="3"/>
  <c r="G34" i="3"/>
  <c r="K33" i="3"/>
  <c r="J32" i="3"/>
  <c r="K152" i="3"/>
  <c r="I31" i="3"/>
  <c r="E31" i="3"/>
  <c r="J30" i="3"/>
  <c r="G29" i="3"/>
  <c r="L28" i="3"/>
  <c r="K28" i="3"/>
  <c r="J28" i="3"/>
  <c r="H28" i="3"/>
  <c r="E28" i="3"/>
  <c r="I28" i="3"/>
  <c r="G26" i="3"/>
  <c r="I25" i="3"/>
  <c r="L24" i="3"/>
  <c r="K23" i="3"/>
  <c r="G23" i="3"/>
  <c r="L22" i="3"/>
  <c r="H22" i="3"/>
  <c r="K21" i="3"/>
  <c r="E21" i="3"/>
  <c r="J20" i="3"/>
  <c r="I20" i="3"/>
  <c r="H20" i="3"/>
  <c r="K140" i="3"/>
  <c r="K19" i="3"/>
  <c r="L18" i="3"/>
  <c r="K18" i="3"/>
  <c r="H18" i="3"/>
  <c r="K17" i="3"/>
  <c r="J17" i="3"/>
  <c r="I17" i="3"/>
  <c r="H17" i="3"/>
  <c r="L17" i="3"/>
  <c r="K15" i="3"/>
  <c r="H15" i="3"/>
  <c r="J12" i="3"/>
  <c r="I12" i="3"/>
  <c r="H12" i="3"/>
  <c r="G12" i="3"/>
  <c r="K132" i="3"/>
  <c r="K10" i="3"/>
  <c r="J10" i="3"/>
  <c r="H10" i="3"/>
  <c r="K9" i="3"/>
  <c r="J9" i="3"/>
  <c r="I9" i="3"/>
  <c r="H9" i="3"/>
  <c r="G9" i="3"/>
  <c r="E9" i="3"/>
  <c r="L9" i="3"/>
  <c r="L8" i="3"/>
  <c r="J7" i="3"/>
  <c r="G7" i="3"/>
  <c r="F7" i="3"/>
  <c r="L6" i="3"/>
  <c r="F6" i="3"/>
  <c r="J5" i="3"/>
  <c r="I5" i="3"/>
  <c r="E5" i="3"/>
  <c r="J4" i="3"/>
  <c r="I4" i="3"/>
  <c r="H4" i="3"/>
  <c r="G4" i="3"/>
  <c r="F4" i="3"/>
  <c r="E4" i="3"/>
  <c r="K3" i="3"/>
  <c r="E3" i="3"/>
  <c r="V2" i="3"/>
  <c r="U2" i="3"/>
  <c r="T2" i="3"/>
  <c r="S2" i="3"/>
  <c r="R2" i="3"/>
  <c r="Q2" i="3"/>
  <c r="P2" i="3"/>
  <c r="O2" i="3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D52" i="2"/>
  <c r="D53" i="2"/>
  <c r="D54" i="2"/>
  <c r="L54" i="2" s="1"/>
  <c r="D55" i="2"/>
  <c r="K55" i="2" s="1"/>
  <c r="D56" i="2"/>
  <c r="D57" i="2"/>
  <c r="D58" i="2"/>
  <c r="K58" i="2" s="1"/>
  <c r="D59" i="2"/>
  <c r="D60" i="2"/>
  <c r="D61" i="2"/>
  <c r="D62" i="2"/>
  <c r="H62" i="2" s="1"/>
  <c r="D63" i="2"/>
  <c r="K63" i="2" s="1"/>
  <c r="D64" i="2"/>
  <c r="K64" i="2" s="1"/>
  <c r="D65" i="2"/>
  <c r="G65" i="2" s="1"/>
  <c r="D66" i="2"/>
  <c r="D67" i="2"/>
  <c r="D68" i="2"/>
  <c r="D69" i="2"/>
  <c r="D70" i="2"/>
  <c r="D71" i="2"/>
  <c r="D72" i="2"/>
  <c r="D73" i="2"/>
  <c r="K73" i="2" s="1"/>
  <c r="D74" i="2"/>
  <c r="G74" i="2" s="1"/>
  <c r="D75" i="2"/>
  <c r="D76" i="2"/>
  <c r="D77" i="2"/>
  <c r="D78" i="2"/>
  <c r="D79" i="2"/>
  <c r="K79" i="2" s="1"/>
  <c r="D80" i="2"/>
  <c r="D81" i="2"/>
  <c r="E81" i="2" s="1"/>
  <c r="D82" i="2"/>
  <c r="D83" i="2"/>
  <c r="D84" i="2"/>
  <c r="D85" i="2"/>
  <c r="D86" i="2"/>
  <c r="D87" i="2"/>
  <c r="D88" i="2"/>
  <c r="D89" i="2"/>
  <c r="G101" i="2" s="1"/>
  <c r="D90" i="2"/>
  <c r="D91" i="2"/>
  <c r="D92" i="2"/>
  <c r="D93" i="2"/>
  <c r="D94" i="2"/>
  <c r="L94" i="2" s="1"/>
  <c r="D95" i="2"/>
  <c r="D96" i="2"/>
  <c r="D97" i="2"/>
  <c r="D98" i="2"/>
  <c r="D99" i="2"/>
  <c r="D100" i="2"/>
  <c r="L100" i="2" s="1"/>
  <c r="D101" i="2"/>
  <c r="D102" i="2"/>
  <c r="D103" i="2"/>
  <c r="D104" i="2"/>
  <c r="L104" i="2" s="1"/>
  <c r="D105" i="2"/>
  <c r="I141" i="2" s="1"/>
  <c r="D106" i="2"/>
  <c r="G106" i="2" s="1"/>
  <c r="D107" i="2"/>
  <c r="E107" i="2" s="1"/>
  <c r="D108" i="2"/>
  <c r="D109" i="2"/>
  <c r="D110" i="2"/>
  <c r="L110" i="2" s="1"/>
  <c r="D111" i="2"/>
  <c r="D112" i="2"/>
  <c r="D113" i="2"/>
  <c r="D114" i="2"/>
  <c r="H114" i="2" s="1"/>
  <c r="D115" i="2"/>
  <c r="D116" i="2"/>
  <c r="H116" i="2" s="1"/>
  <c r="D117" i="2"/>
  <c r="D118" i="2"/>
  <c r="K118" i="2" s="1"/>
  <c r="D119" i="2"/>
  <c r="D120" i="2"/>
  <c r="D121" i="2"/>
  <c r="E121" i="2" s="1"/>
  <c r="D122" i="2"/>
  <c r="J122" i="2" s="1"/>
  <c r="D123" i="2"/>
  <c r="D124" i="2"/>
  <c r="H124" i="2" s="1"/>
  <c r="D125" i="2"/>
  <c r="D126" i="2"/>
  <c r="D127" i="2"/>
  <c r="F133" i="2" s="1"/>
  <c r="D128" i="2"/>
  <c r="D129" i="2"/>
  <c r="D130" i="2"/>
  <c r="J130" i="2" s="1"/>
  <c r="D131" i="2"/>
  <c r="D132" i="2"/>
  <c r="H132" i="2" s="1"/>
  <c r="D133" i="2"/>
  <c r="D134" i="2"/>
  <c r="F134" i="2" s="1"/>
  <c r="D135" i="2"/>
  <c r="D136" i="2"/>
  <c r="I136" i="2" s="1"/>
  <c r="D137" i="2"/>
  <c r="L137" i="2" s="1"/>
  <c r="D138" i="2"/>
  <c r="J138" i="2" s="1"/>
  <c r="D139" i="2"/>
  <c r="D140" i="2"/>
  <c r="D141" i="2"/>
  <c r="D142" i="2"/>
  <c r="L142" i="2" s="1"/>
  <c r="D143" i="2"/>
  <c r="D144" i="2"/>
  <c r="L144" i="2" s="1"/>
  <c r="D145" i="2"/>
  <c r="D146" i="2"/>
  <c r="I146" i="2" s="1"/>
  <c r="D147" i="2"/>
  <c r="D148" i="2"/>
  <c r="D149" i="2"/>
  <c r="D150" i="2"/>
  <c r="L150" i="2" s="1"/>
  <c r="D151" i="2"/>
  <c r="D152" i="2"/>
  <c r="D153" i="2"/>
  <c r="D154" i="2"/>
  <c r="E154" i="2" s="1"/>
  <c r="D155" i="2"/>
  <c r="H155" i="2" s="1"/>
  <c r="D156" i="2"/>
  <c r="D157" i="2"/>
  <c r="D158" i="2"/>
  <c r="D159" i="2"/>
  <c r="D160" i="2"/>
  <c r="L160" i="2" s="1"/>
  <c r="D161" i="2"/>
  <c r="H161" i="2" s="1"/>
  <c r="D162" i="2"/>
  <c r="G162" i="2" s="1"/>
  <c r="D163" i="2"/>
  <c r="E163" i="2" s="1"/>
  <c r="D164" i="2"/>
  <c r="D165" i="2"/>
  <c r="D166" i="2"/>
  <c r="L166" i="2" s="1"/>
  <c r="D167" i="2"/>
  <c r="L167" i="2" s="1"/>
  <c r="D168" i="2"/>
  <c r="D169" i="2"/>
  <c r="L169" i="2" s="1"/>
  <c r="D170" i="2"/>
  <c r="D171" i="2"/>
  <c r="D172" i="2"/>
  <c r="H172" i="2" s="1"/>
  <c r="D173" i="2"/>
  <c r="D174" i="2"/>
  <c r="D175" i="2"/>
  <c r="D176" i="2"/>
  <c r="L176" i="2" s="1"/>
  <c r="D177" i="2"/>
  <c r="L177" i="2" s="1"/>
  <c r="D178" i="2"/>
  <c r="F184" i="2" s="1"/>
  <c r="D179" i="2"/>
  <c r="L179" i="2" s="1"/>
  <c r="D180" i="2"/>
  <c r="L180" i="2" s="1"/>
  <c r="D181" i="2"/>
  <c r="D182" i="2"/>
  <c r="K182" i="2" s="1"/>
  <c r="D183" i="2"/>
  <c r="D184" i="2"/>
  <c r="H184" i="2" s="1"/>
  <c r="D185" i="2"/>
  <c r="L185" i="2" s="1"/>
  <c r="D186" i="2"/>
  <c r="D187" i="2"/>
  <c r="J187" i="2" s="1"/>
  <c r="D188" i="2"/>
  <c r="D189" i="2"/>
  <c r="D190" i="2"/>
  <c r="D191" i="2"/>
  <c r="D192" i="2"/>
  <c r="D193" i="2"/>
  <c r="L193" i="2" s="1"/>
  <c r="D194" i="2"/>
  <c r="L194" i="2" s="1"/>
  <c r="D195" i="2"/>
  <c r="D196" i="2"/>
  <c r="D197" i="2"/>
  <c r="D198" i="2"/>
  <c r="D199" i="2"/>
  <c r="D200" i="2"/>
  <c r="H200" i="2" s="1"/>
  <c r="D201" i="2"/>
  <c r="L201" i="2" s="1"/>
  <c r="D202" i="2"/>
  <c r="F208" i="2" s="1"/>
  <c r="D203" i="2"/>
  <c r="D204" i="2"/>
  <c r="D205" i="2"/>
  <c r="D206" i="2"/>
  <c r="D207" i="2"/>
  <c r="D208" i="2"/>
  <c r="D209" i="2"/>
  <c r="J269" i="2" s="1"/>
  <c r="D210" i="2"/>
  <c r="E213" i="2" s="1"/>
  <c r="D211" i="2"/>
  <c r="D212" i="2"/>
  <c r="I212" i="2" s="1"/>
  <c r="D213" i="2"/>
  <c r="D214" i="2"/>
  <c r="H214" i="2" s="1"/>
  <c r="D215" i="2"/>
  <c r="L215" i="2" s="1"/>
  <c r="D216" i="2"/>
  <c r="L216" i="2" s="1"/>
  <c r="D217" i="2"/>
  <c r="G217" i="2" s="1"/>
  <c r="D218" i="2"/>
  <c r="K218" i="2" s="1"/>
  <c r="D219" i="2"/>
  <c r="D220" i="2"/>
  <c r="L220" i="2" s="1"/>
  <c r="D221" i="2"/>
  <c r="D222" i="2"/>
  <c r="L222" i="2" s="1"/>
  <c r="D223" i="2"/>
  <c r="D224" i="2"/>
  <c r="D225" i="2"/>
  <c r="D226" i="2"/>
  <c r="D227" i="2"/>
  <c r="H227" i="2" s="1"/>
  <c r="D228" i="2"/>
  <c r="D229" i="2"/>
  <c r="D230" i="2"/>
  <c r="D231" i="2"/>
  <c r="D232" i="2"/>
  <c r="D233" i="2"/>
  <c r="H233" i="2" s="1"/>
  <c r="D234" i="2"/>
  <c r="G234" i="2" s="1"/>
  <c r="D235" i="2"/>
  <c r="D236" i="2"/>
  <c r="J236" i="2" s="1"/>
  <c r="D237" i="2"/>
  <c r="D238" i="2"/>
  <c r="D239" i="2"/>
  <c r="F245" i="2" s="1"/>
  <c r="D240" i="2"/>
  <c r="D241" i="2"/>
  <c r="L241" i="2" s="1"/>
  <c r="D242" i="2"/>
  <c r="L242" i="2" s="1"/>
  <c r="D243" i="2"/>
  <c r="I279" i="2" s="1"/>
  <c r="D244" i="2"/>
  <c r="D245" i="2"/>
  <c r="D246" i="2"/>
  <c r="D247" i="2"/>
  <c r="D248" i="2"/>
  <c r="D249" i="2"/>
  <c r="D250" i="2"/>
  <c r="E250" i="2" s="1"/>
  <c r="D251" i="2"/>
  <c r="D252" i="2"/>
  <c r="J252" i="2" s="1"/>
  <c r="D253" i="2"/>
  <c r="D254" i="2"/>
  <c r="D255" i="2"/>
  <c r="D256" i="2"/>
  <c r="D257" i="2"/>
  <c r="D258" i="2"/>
  <c r="I258" i="2" s="1"/>
  <c r="D259" i="2"/>
  <c r="D260" i="2"/>
  <c r="K260" i="2" s="1"/>
  <c r="D261" i="2"/>
  <c r="D262" i="2"/>
  <c r="H262" i="2" s="1"/>
  <c r="D263" i="2"/>
  <c r="D264" i="2"/>
  <c r="D265" i="2"/>
  <c r="D266" i="2"/>
  <c r="E269" i="2" s="1"/>
  <c r="D267" i="2"/>
  <c r="J267" i="2" s="1"/>
  <c r="D268" i="2"/>
  <c r="H268" i="2" s="1"/>
  <c r="D269" i="2"/>
  <c r="D270" i="2"/>
  <c r="H270" i="2" s="1"/>
  <c r="D271" i="2"/>
  <c r="D272" i="2"/>
  <c r="D273" i="2"/>
  <c r="D274" i="2"/>
  <c r="I274" i="2" s="1"/>
  <c r="D275" i="2"/>
  <c r="D276" i="2"/>
  <c r="K276" i="2" s="1"/>
  <c r="D277" i="2"/>
  <c r="D278" i="2"/>
  <c r="D279" i="2"/>
  <c r="D280" i="2"/>
  <c r="K280" i="2" s="1"/>
  <c r="D281" i="2"/>
  <c r="H281" i="2" s="1"/>
  <c r="D282" i="2"/>
  <c r="K282" i="2" s="1"/>
  <c r="D283" i="2"/>
  <c r="D284" i="2"/>
  <c r="D285" i="2"/>
  <c r="D286" i="2"/>
  <c r="H286" i="2" s="1"/>
  <c r="D287" i="2"/>
  <c r="H287" i="2" s="1"/>
  <c r="D288" i="2"/>
  <c r="D289" i="2"/>
  <c r="D290" i="2"/>
  <c r="I290" i="2" s="1"/>
  <c r="D291" i="2"/>
  <c r="D292" i="2"/>
  <c r="I292" i="2" s="1"/>
  <c r="D293" i="2"/>
  <c r="D294" i="2"/>
  <c r="D295" i="2"/>
  <c r="D296" i="2"/>
  <c r="D297" i="2"/>
  <c r="H297" i="2" s="1"/>
  <c r="D298" i="2"/>
  <c r="J298" i="2" s="1"/>
  <c r="D299" i="2"/>
  <c r="G299" i="2" s="1"/>
  <c r="D300" i="2"/>
  <c r="I300" i="2" s="1"/>
  <c r="D301" i="2"/>
  <c r="D302" i="2"/>
  <c r="H302" i="2" s="1"/>
  <c r="D303" i="2"/>
  <c r="H303" i="2" s="1"/>
  <c r="D304" i="2"/>
  <c r="D305" i="2"/>
  <c r="I305" i="2" s="1"/>
  <c r="D306" i="2"/>
  <c r="J306" i="2" s="1"/>
  <c r="D307" i="2"/>
  <c r="D308" i="2"/>
  <c r="H308" i="2" s="1"/>
  <c r="D309" i="2"/>
  <c r="D310" i="2"/>
  <c r="D311" i="2"/>
  <c r="D312" i="2"/>
  <c r="K312" i="2" s="1"/>
  <c r="D313" i="2"/>
  <c r="G313" i="2" s="1"/>
  <c r="D314" i="2"/>
  <c r="B4" i="2"/>
  <c r="C4" i="2"/>
  <c r="D4" i="2"/>
  <c r="B5" i="2"/>
  <c r="C5" i="2"/>
  <c r="D5" i="2"/>
  <c r="L5" i="2" s="1"/>
  <c r="B6" i="2"/>
  <c r="C6" i="2"/>
  <c r="D6" i="2"/>
  <c r="I42" i="2" s="1"/>
  <c r="B7" i="2"/>
  <c r="C7" i="2"/>
  <c r="D7" i="2"/>
  <c r="K7" i="2" s="1"/>
  <c r="B8" i="2"/>
  <c r="C8" i="2"/>
  <c r="D8" i="2"/>
  <c r="L8" i="2" s="1"/>
  <c r="B9" i="2"/>
  <c r="C9" i="2"/>
  <c r="D9" i="2"/>
  <c r="G9" i="2" s="1"/>
  <c r="B10" i="2"/>
  <c r="C10" i="2"/>
  <c r="D10" i="2"/>
  <c r="K10" i="2" s="1"/>
  <c r="B11" i="2"/>
  <c r="C11" i="2"/>
  <c r="D11" i="2"/>
  <c r="F11" i="2" s="1"/>
  <c r="B12" i="2"/>
  <c r="C12" i="2"/>
  <c r="D12" i="2"/>
  <c r="B13" i="2"/>
  <c r="C13" i="2"/>
  <c r="D13" i="2"/>
  <c r="B14" i="2"/>
  <c r="C14" i="2"/>
  <c r="D14" i="2"/>
  <c r="B15" i="2"/>
  <c r="C15" i="2"/>
  <c r="D15" i="2"/>
  <c r="H15" i="2" s="1"/>
  <c r="B16" i="2"/>
  <c r="C16" i="2"/>
  <c r="D16" i="2"/>
  <c r="G28" i="2" s="1"/>
  <c r="B17" i="2"/>
  <c r="C17" i="2"/>
  <c r="D17" i="2"/>
  <c r="K17" i="2" s="1"/>
  <c r="B18" i="2"/>
  <c r="C18" i="2"/>
  <c r="D18" i="2"/>
  <c r="I18" i="2" s="1"/>
  <c r="B19" i="2"/>
  <c r="C19" i="2"/>
  <c r="D19" i="2"/>
  <c r="B20" i="2"/>
  <c r="C20" i="2"/>
  <c r="D20" i="2"/>
  <c r="B21" i="2"/>
  <c r="C21" i="2"/>
  <c r="D21" i="2"/>
  <c r="J21" i="2" s="1"/>
  <c r="B22" i="2"/>
  <c r="C22" i="2"/>
  <c r="D22" i="2"/>
  <c r="H22" i="2" s="1"/>
  <c r="B23" i="2"/>
  <c r="C23" i="2"/>
  <c r="D23" i="2"/>
  <c r="J23" i="2" s="1"/>
  <c r="B24" i="2"/>
  <c r="C24" i="2"/>
  <c r="D24" i="2"/>
  <c r="B25" i="2"/>
  <c r="C25" i="2"/>
  <c r="D25" i="2"/>
  <c r="E28" i="2" s="1"/>
  <c r="B26" i="2"/>
  <c r="C26" i="2"/>
  <c r="D26" i="2"/>
  <c r="K26" i="2" s="1"/>
  <c r="B27" i="2"/>
  <c r="C27" i="2"/>
  <c r="D27" i="2"/>
  <c r="B28" i="2"/>
  <c r="C28" i="2"/>
  <c r="D28" i="2"/>
  <c r="B29" i="2"/>
  <c r="C29" i="2"/>
  <c r="D29" i="2"/>
  <c r="B30" i="2"/>
  <c r="C30" i="2"/>
  <c r="D30" i="2"/>
  <c r="H30" i="2" s="1"/>
  <c r="B31" i="2"/>
  <c r="C31" i="2"/>
  <c r="D31" i="2"/>
  <c r="K31" i="2" s="1"/>
  <c r="B32" i="2"/>
  <c r="C32" i="2"/>
  <c r="D32" i="2"/>
  <c r="L32" i="2" s="1"/>
  <c r="B33" i="2"/>
  <c r="C33" i="2"/>
  <c r="D33" i="2"/>
  <c r="J33" i="2" s="1"/>
  <c r="B34" i="2"/>
  <c r="C34" i="2"/>
  <c r="D34" i="2"/>
  <c r="I34" i="2" s="1"/>
  <c r="B35" i="2"/>
  <c r="C35" i="2"/>
  <c r="D35" i="2"/>
  <c r="B36" i="2"/>
  <c r="C36" i="2"/>
  <c r="D36" i="2"/>
  <c r="B37" i="2"/>
  <c r="C37" i="2"/>
  <c r="D37" i="2"/>
  <c r="L37" i="2" s="1"/>
  <c r="B38" i="2"/>
  <c r="C38" i="2"/>
  <c r="D38" i="2"/>
  <c r="H38" i="2" s="1"/>
  <c r="B39" i="2"/>
  <c r="C39" i="2"/>
  <c r="D39" i="2"/>
  <c r="K39" i="2" s="1"/>
  <c r="B40" i="2"/>
  <c r="C40" i="2"/>
  <c r="D40" i="2"/>
  <c r="K40" i="2" s="1"/>
  <c r="B41" i="2"/>
  <c r="C41" i="2"/>
  <c r="D41" i="2"/>
  <c r="J41" i="2" s="1"/>
  <c r="B42" i="2"/>
  <c r="C42" i="2"/>
  <c r="D42" i="2"/>
  <c r="K42" i="2" s="1"/>
  <c r="B43" i="2"/>
  <c r="C43" i="2"/>
  <c r="D43" i="2"/>
  <c r="B44" i="2"/>
  <c r="C44" i="2"/>
  <c r="D44" i="2"/>
  <c r="B45" i="2"/>
  <c r="C45" i="2"/>
  <c r="D45" i="2"/>
  <c r="L45" i="2" s="1"/>
  <c r="B46" i="2"/>
  <c r="C46" i="2"/>
  <c r="D46" i="2"/>
  <c r="K46" i="2" s="1"/>
  <c r="B47" i="2"/>
  <c r="C47" i="2"/>
  <c r="D47" i="2"/>
  <c r="H47" i="2" s="1"/>
  <c r="B48" i="2"/>
  <c r="C48" i="2"/>
  <c r="D48" i="2"/>
  <c r="L48" i="2" s="1"/>
  <c r="B49" i="2"/>
  <c r="C49" i="2"/>
  <c r="D49" i="2"/>
  <c r="J49" i="2" s="1"/>
  <c r="B50" i="2"/>
  <c r="C50" i="2"/>
  <c r="D50" i="2"/>
  <c r="K50" i="2" s="1"/>
  <c r="B51" i="2"/>
  <c r="C51" i="2"/>
  <c r="D51" i="2"/>
  <c r="F57" i="2" s="1"/>
  <c r="B52" i="2"/>
  <c r="B53" i="2"/>
  <c r="B54" i="2"/>
  <c r="B55" i="2"/>
  <c r="B56" i="2"/>
  <c r="B57" i="2"/>
  <c r="B58" i="2"/>
  <c r="B59" i="2"/>
  <c r="B60" i="2"/>
  <c r="B61" i="2"/>
  <c r="J61" i="2"/>
  <c r="B62" i="2"/>
  <c r="B63" i="2"/>
  <c r="B64" i="2"/>
  <c r="I64" i="2"/>
  <c r="B65" i="2"/>
  <c r="B66" i="2"/>
  <c r="B67" i="2"/>
  <c r="B68" i="2"/>
  <c r="B69" i="2"/>
  <c r="K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K85" i="2"/>
  <c r="B86" i="2"/>
  <c r="B87" i="2"/>
  <c r="B88" i="2"/>
  <c r="K88" i="2"/>
  <c r="B89" i="2"/>
  <c r="B90" i="2"/>
  <c r="B91" i="2"/>
  <c r="B92" i="2"/>
  <c r="B93" i="2"/>
  <c r="B94" i="2"/>
  <c r="B95" i="2"/>
  <c r="B96" i="2"/>
  <c r="F102" i="2"/>
  <c r="B97" i="2"/>
  <c r="B98" i="2"/>
  <c r="B99" i="2"/>
  <c r="B100" i="2"/>
  <c r="B101" i="2"/>
  <c r="K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I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J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H149" i="2"/>
  <c r="B150" i="2"/>
  <c r="B151" i="2"/>
  <c r="B152" i="2"/>
  <c r="B153" i="2"/>
  <c r="B154" i="2"/>
  <c r="B155" i="2"/>
  <c r="B156" i="2"/>
  <c r="B157" i="2"/>
  <c r="H157" i="2"/>
  <c r="B158" i="2"/>
  <c r="B159" i="2"/>
  <c r="B160" i="2"/>
  <c r="B161" i="2"/>
  <c r="B162" i="2"/>
  <c r="B163" i="2"/>
  <c r="B164" i="2"/>
  <c r="B165" i="2"/>
  <c r="L165" i="2"/>
  <c r="B166" i="2"/>
  <c r="B167" i="2"/>
  <c r="B168" i="2"/>
  <c r="L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K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J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L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J261" i="2"/>
  <c r="B262" i="2"/>
  <c r="B263" i="2"/>
  <c r="B264" i="2"/>
  <c r="B265" i="2"/>
  <c r="B266" i="2"/>
  <c r="B267" i="2"/>
  <c r="B268" i="2"/>
  <c r="B269" i="2"/>
  <c r="B270" i="2"/>
  <c r="B271" i="2"/>
  <c r="B272" i="2"/>
  <c r="F278" i="2"/>
  <c r="B273" i="2"/>
  <c r="B274" i="2"/>
  <c r="B275" i="2"/>
  <c r="B276" i="2"/>
  <c r="B277" i="2"/>
  <c r="B278" i="2"/>
  <c r="B279" i="2"/>
  <c r="K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L309" i="2"/>
  <c r="B310" i="2"/>
  <c r="B311" i="2"/>
  <c r="B312" i="2"/>
  <c r="B313" i="2"/>
  <c r="B314" i="2"/>
  <c r="D3" i="2"/>
  <c r="F3" i="2" s="1"/>
  <c r="C3" i="2"/>
  <c r="B3" i="2"/>
  <c r="D2" i="2"/>
  <c r="C2" i="2"/>
  <c r="B2" i="2"/>
  <c r="H310" i="2"/>
  <c r="H300" i="2"/>
  <c r="H294" i="2"/>
  <c r="H279" i="2"/>
  <c r="H278" i="2"/>
  <c r="H269" i="2"/>
  <c r="K262" i="2"/>
  <c r="K261" i="2"/>
  <c r="H257" i="2"/>
  <c r="I256" i="2"/>
  <c r="H255" i="2"/>
  <c r="E225" i="2"/>
  <c r="F215" i="2"/>
  <c r="I214" i="2"/>
  <c r="L213" i="2"/>
  <c r="F213" i="2"/>
  <c r="H206" i="2"/>
  <c r="K310" i="2"/>
  <c r="L184" i="2"/>
  <c r="I184" i="2"/>
  <c r="L183" i="2"/>
  <c r="F182" i="2"/>
  <c r="L181" i="2"/>
  <c r="H170" i="2"/>
  <c r="J169" i="2"/>
  <c r="L161" i="2"/>
  <c r="L153" i="2"/>
  <c r="G153" i="2"/>
  <c r="H151" i="2"/>
  <c r="H143" i="2"/>
  <c r="F143" i="2"/>
  <c r="H141" i="2"/>
  <c r="F141" i="2"/>
  <c r="H135" i="2"/>
  <c r="L134" i="2"/>
  <c r="H133" i="2"/>
  <c r="L129" i="2"/>
  <c r="G129" i="2"/>
  <c r="L127" i="2"/>
  <c r="F125" i="2"/>
  <c r="L121" i="2"/>
  <c r="K119" i="2"/>
  <c r="H119" i="2"/>
  <c r="L118" i="2"/>
  <c r="K117" i="2"/>
  <c r="J117" i="2"/>
  <c r="F117" i="2"/>
  <c r="L116" i="2"/>
  <c r="F119" i="2"/>
  <c r="H111" i="2"/>
  <c r="K109" i="2"/>
  <c r="H109" i="2"/>
  <c r="K229" i="2"/>
  <c r="G105" i="2"/>
  <c r="H103" i="2"/>
  <c r="L103" i="2"/>
  <c r="H95" i="2"/>
  <c r="F95" i="2"/>
  <c r="L95" i="2"/>
  <c r="K94" i="2"/>
  <c r="J94" i="2"/>
  <c r="K93" i="2"/>
  <c r="H93" i="2"/>
  <c r="F93" i="2"/>
  <c r="E92" i="2"/>
  <c r="H88" i="2"/>
  <c r="H87" i="2"/>
  <c r="L87" i="2"/>
  <c r="H85" i="2"/>
  <c r="G81" i="2"/>
  <c r="L80" i="2"/>
  <c r="K80" i="2"/>
  <c r="H79" i="2"/>
  <c r="H78" i="2"/>
  <c r="K77" i="2"/>
  <c r="L73" i="2"/>
  <c r="K71" i="2"/>
  <c r="L70" i="2"/>
  <c r="K70" i="2"/>
  <c r="L68" i="2"/>
  <c r="L64" i="2"/>
  <c r="J64" i="2"/>
  <c r="K61" i="2"/>
  <c r="E57" i="2"/>
  <c r="L56" i="2"/>
  <c r="K56" i="2"/>
  <c r="J55" i="2"/>
  <c r="L55" i="2"/>
  <c r="J54" i="2"/>
  <c r="J114" i="2"/>
  <c r="L52" i="2"/>
  <c r="G50" i="2"/>
  <c r="K49" i="2"/>
  <c r="K47" i="2"/>
  <c r="J47" i="2"/>
  <c r="H46" i="2"/>
  <c r="K44" i="2"/>
  <c r="J44" i="2"/>
  <c r="H44" i="2"/>
  <c r="J42" i="2"/>
  <c r="L40" i="2"/>
  <c r="K36" i="2"/>
  <c r="J36" i="2"/>
  <c r="I36" i="2"/>
  <c r="H36" i="2"/>
  <c r="G36" i="2"/>
  <c r="K34" i="2"/>
  <c r="J34" i="2"/>
  <c r="K33" i="2"/>
  <c r="E32" i="2"/>
  <c r="H31" i="2"/>
  <c r="K28" i="2"/>
  <c r="J28" i="2"/>
  <c r="I28" i="2"/>
  <c r="H28" i="2"/>
  <c r="J26" i="2"/>
  <c r="I26" i="2"/>
  <c r="J25" i="2"/>
  <c r="H23" i="2"/>
  <c r="G22" i="2"/>
  <c r="K20" i="2"/>
  <c r="J20" i="2"/>
  <c r="I20" i="2"/>
  <c r="H20" i="2"/>
  <c r="K18" i="2"/>
  <c r="J18" i="2"/>
  <c r="K15" i="2"/>
  <c r="J15" i="2"/>
  <c r="I15" i="2"/>
  <c r="L13" i="2"/>
  <c r="K13" i="2"/>
  <c r="K12" i="2"/>
  <c r="J12" i="2"/>
  <c r="I12" i="2"/>
  <c r="H12" i="2"/>
  <c r="G12" i="2"/>
  <c r="J10" i="2"/>
  <c r="I10" i="2"/>
  <c r="H9" i="2"/>
  <c r="K8" i="2"/>
  <c r="G20" i="2"/>
  <c r="I7" i="2"/>
  <c r="K6" i="2"/>
  <c r="K5" i="2"/>
  <c r="K4" i="2"/>
  <c r="J4" i="2"/>
  <c r="I4" i="2"/>
  <c r="H4" i="2"/>
  <c r="G4" i="2"/>
  <c r="F4" i="2"/>
  <c r="E4" i="2"/>
  <c r="L3" i="2"/>
  <c r="V2" i="2"/>
  <c r="U2" i="2"/>
  <c r="T2" i="2"/>
  <c r="S2" i="2"/>
  <c r="R2" i="2"/>
  <c r="Q2" i="2"/>
  <c r="P2" i="2"/>
  <c r="O2" i="2"/>
  <c r="V2" i="1"/>
  <c r="U2" i="1"/>
  <c r="T2" i="1"/>
  <c r="S2" i="1"/>
  <c r="R2" i="1"/>
  <c r="Q2" i="1"/>
  <c r="P2" i="1"/>
  <c r="O2" i="1"/>
  <c r="I271" i="3" l="1"/>
  <c r="J131" i="3"/>
  <c r="I123" i="3"/>
  <c r="J107" i="3"/>
  <c r="I67" i="3"/>
  <c r="I59" i="3"/>
  <c r="G19" i="3"/>
  <c r="L281" i="5"/>
  <c r="G265" i="5"/>
  <c r="F121" i="5"/>
  <c r="K178" i="2"/>
  <c r="E266" i="3"/>
  <c r="G7" i="2"/>
  <c r="G10" i="2"/>
  <c r="K32" i="2"/>
  <c r="K54" i="2"/>
  <c r="F79" i="2"/>
  <c r="G89" i="2"/>
  <c r="K105" i="2"/>
  <c r="J133" i="2"/>
  <c r="J141" i="2"/>
  <c r="G161" i="2"/>
  <c r="J201" i="2"/>
  <c r="E217" i="2"/>
  <c r="G281" i="2"/>
  <c r="G221" i="2"/>
  <c r="J80" i="2"/>
  <c r="F62" i="2"/>
  <c r="J66" i="3"/>
  <c r="H7" i="3"/>
  <c r="L251" i="3"/>
  <c r="F15" i="3"/>
  <c r="H23" i="3"/>
  <c r="I63" i="3"/>
  <c r="J90" i="3"/>
  <c r="G32" i="3"/>
  <c r="K38" i="3"/>
  <c r="K46" i="3"/>
  <c r="L303" i="3"/>
  <c r="I66" i="3"/>
  <c r="H71" i="3"/>
  <c r="I74" i="3"/>
  <c r="I80" i="3"/>
  <c r="I82" i="3"/>
  <c r="J86" i="3"/>
  <c r="G90" i="3"/>
  <c r="I94" i="3"/>
  <c r="K104" i="3"/>
  <c r="G110" i="3"/>
  <c r="K115" i="3"/>
  <c r="F136" i="3"/>
  <c r="E142" i="3"/>
  <c r="I146" i="3"/>
  <c r="E153" i="3"/>
  <c r="J160" i="3"/>
  <c r="G174" i="3"/>
  <c r="J178" i="3"/>
  <c r="L182" i="3"/>
  <c r="E187" i="3"/>
  <c r="K190" i="3"/>
  <c r="G210" i="3"/>
  <c r="G215" i="3"/>
  <c r="F214" i="3"/>
  <c r="I218" i="3"/>
  <c r="K224" i="3"/>
  <c r="E233" i="3"/>
  <c r="G239" i="3"/>
  <c r="E258" i="3"/>
  <c r="F281" i="3"/>
  <c r="F237" i="3"/>
  <c r="J169" i="3"/>
  <c r="G17" i="5"/>
  <c r="J25" i="5"/>
  <c r="I30" i="5"/>
  <c r="L51" i="5"/>
  <c r="J65" i="5"/>
  <c r="H110" i="5"/>
  <c r="H94" i="5"/>
  <c r="H134" i="5"/>
  <c r="H265" i="5"/>
  <c r="I257" i="5"/>
  <c r="J87" i="5"/>
  <c r="H7" i="2"/>
  <c r="K143" i="2"/>
  <c r="K89" i="2"/>
  <c r="L105" i="2"/>
  <c r="K302" i="2"/>
  <c r="J62" i="2"/>
  <c r="G137" i="2"/>
  <c r="F111" i="2"/>
  <c r="E6" i="3"/>
  <c r="I7" i="3"/>
  <c r="K11" i="3"/>
  <c r="G15" i="3"/>
  <c r="I23" i="3"/>
  <c r="I30" i="3"/>
  <c r="H32" i="3"/>
  <c r="G42" i="3"/>
  <c r="L46" i="3"/>
  <c r="L51" i="3"/>
  <c r="F54" i="3"/>
  <c r="J59" i="3"/>
  <c r="H63" i="3"/>
  <c r="J67" i="3"/>
  <c r="E75" i="3"/>
  <c r="K86" i="3"/>
  <c r="F94" i="3"/>
  <c r="G100" i="3"/>
  <c r="G116" i="3"/>
  <c r="E121" i="3"/>
  <c r="G130" i="3"/>
  <c r="F144" i="3"/>
  <c r="I142" i="3"/>
  <c r="F157" i="3"/>
  <c r="I202" i="3"/>
  <c r="H174" i="3"/>
  <c r="F182" i="3"/>
  <c r="F188" i="3"/>
  <c r="E191" i="3"/>
  <c r="E195" i="3"/>
  <c r="K198" i="3"/>
  <c r="E203" i="3"/>
  <c r="L206" i="3"/>
  <c r="H215" i="3"/>
  <c r="J219" i="3"/>
  <c r="E259" i="3"/>
  <c r="E274" i="3"/>
  <c r="G281" i="3"/>
  <c r="H311" i="3"/>
  <c r="I298" i="3"/>
  <c r="I17" i="5"/>
  <c r="K65" i="5"/>
  <c r="L155" i="5"/>
  <c r="I237" i="5"/>
  <c r="L78" i="5"/>
  <c r="G198" i="5"/>
  <c r="J222" i="5"/>
  <c r="I94" i="5"/>
  <c r="I54" i="5"/>
  <c r="I46" i="5"/>
  <c r="J7" i="2"/>
  <c r="I23" i="2"/>
  <c r="L274" i="2"/>
  <c r="J50" i="2"/>
  <c r="E65" i="2"/>
  <c r="H74" i="2"/>
  <c r="J233" i="2"/>
  <c r="G305" i="2"/>
  <c r="G6" i="3"/>
  <c r="F12" i="3"/>
  <c r="I15" i="3"/>
  <c r="K30" i="3"/>
  <c r="E33" i="3"/>
  <c r="K40" i="3"/>
  <c r="H72" i="3"/>
  <c r="G60" i="3"/>
  <c r="J75" i="3"/>
  <c r="I78" i="3"/>
  <c r="H88" i="3"/>
  <c r="E91" i="3"/>
  <c r="G98" i="3"/>
  <c r="E111" i="3"/>
  <c r="L131" i="3"/>
  <c r="H144" i="3"/>
  <c r="F168" i="3"/>
  <c r="E193" i="3"/>
  <c r="F196" i="3"/>
  <c r="E199" i="3"/>
  <c r="H206" i="3"/>
  <c r="G226" i="3"/>
  <c r="E243" i="3"/>
  <c r="F268" i="3"/>
  <c r="K309" i="3"/>
  <c r="G284" i="3"/>
  <c r="I276" i="3"/>
  <c r="H107" i="5"/>
  <c r="H158" i="5"/>
  <c r="F174" i="5"/>
  <c r="E217" i="5"/>
  <c r="F235" i="5"/>
  <c r="I227" i="5"/>
  <c r="K118" i="5"/>
  <c r="J303" i="5"/>
  <c r="G255" i="5"/>
  <c r="F245" i="5"/>
  <c r="F221" i="5"/>
  <c r="J151" i="5"/>
  <c r="F85" i="5"/>
  <c r="F53" i="5"/>
  <c r="K23" i="2"/>
  <c r="H39" i="2"/>
  <c r="G46" i="2"/>
  <c r="E89" i="2"/>
  <c r="F118" i="2"/>
  <c r="H169" i="2"/>
  <c r="L233" i="2"/>
  <c r="G270" i="2"/>
  <c r="E287" i="2"/>
  <c r="E244" i="2"/>
  <c r="G208" i="2"/>
  <c r="E167" i="2"/>
  <c r="F156" i="2"/>
  <c r="K148" i="2"/>
  <c r="F140" i="2"/>
  <c r="E95" i="2"/>
  <c r="E87" i="2"/>
  <c r="H68" i="2"/>
  <c r="E55" i="2"/>
  <c r="K8" i="3"/>
  <c r="H24" i="3"/>
  <c r="L40" i="3"/>
  <c r="K78" i="3"/>
  <c r="K215" i="3"/>
  <c r="L107" i="3"/>
  <c r="K111" i="3"/>
  <c r="G132" i="3"/>
  <c r="I144" i="3"/>
  <c r="L151" i="3"/>
  <c r="E154" i="3"/>
  <c r="E167" i="3"/>
  <c r="H176" i="3"/>
  <c r="K183" i="3"/>
  <c r="G196" i="3"/>
  <c r="G199" i="3"/>
  <c r="F207" i="3"/>
  <c r="G231" i="3"/>
  <c r="L235" i="3"/>
  <c r="G243" i="3"/>
  <c r="E273" i="3"/>
  <c r="L6" i="5"/>
  <c r="I11" i="5"/>
  <c r="K83" i="5"/>
  <c r="F203" i="5"/>
  <c r="E157" i="5"/>
  <c r="I272" i="5"/>
  <c r="F204" i="5"/>
  <c r="J192" i="5"/>
  <c r="G116" i="5"/>
  <c r="E92" i="5"/>
  <c r="I84" i="5"/>
  <c r="G44" i="5"/>
  <c r="H138" i="2"/>
  <c r="H305" i="2"/>
  <c r="E146" i="2"/>
  <c r="K142" i="2"/>
  <c r="K134" i="2"/>
  <c r="E310" i="2"/>
  <c r="F297" i="2"/>
  <c r="E278" i="2"/>
  <c r="F129" i="2"/>
  <c r="J67" i="2"/>
  <c r="G59" i="2"/>
  <c r="F85" i="3"/>
  <c r="J91" i="3"/>
  <c r="I139" i="3"/>
  <c r="K272" i="3"/>
  <c r="L163" i="3"/>
  <c r="L167" i="3"/>
  <c r="G172" i="3"/>
  <c r="I176" i="3"/>
  <c r="G180" i="3"/>
  <c r="J199" i="3"/>
  <c r="K207" i="3"/>
  <c r="J292" i="3"/>
  <c r="F251" i="3"/>
  <c r="F262" i="3"/>
  <c r="I295" i="3"/>
  <c r="L83" i="5"/>
  <c r="F89" i="5"/>
  <c r="L107" i="5"/>
  <c r="E115" i="5"/>
  <c r="F145" i="5"/>
  <c r="E171" i="5"/>
  <c r="K203" i="5"/>
  <c r="F283" i="5"/>
  <c r="F105" i="5"/>
  <c r="G51" i="5"/>
  <c r="L115" i="5"/>
  <c r="K259" i="5"/>
  <c r="F239" i="5"/>
  <c r="F306" i="5"/>
  <c r="J259" i="5"/>
  <c r="G115" i="5"/>
  <c r="F13" i="5"/>
  <c r="F24" i="5"/>
  <c r="L75" i="5"/>
  <c r="H115" i="5"/>
  <c r="E110" i="5"/>
  <c r="L116" i="5"/>
  <c r="H139" i="5"/>
  <c r="G208" i="5"/>
  <c r="H11" i="5"/>
  <c r="F83" i="5"/>
  <c r="H91" i="5"/>
  <c r="L139" i="5"/>
  <c r="G160" i="5"/>
  <c r="E291" i="5"/>
  <c r="F225" i="5"/>
  <c r="L90" i="5"/>
  <c r="K11" i="5"/>
  <c r="H51" i="5"/>
  <c r="E54" i="5"/>
  <c r="F99" i="5"/>
  <c r="F113" i="5"/>
  <c r="E155" i="5"/>
  <c r="K275" i="5"/>
  <c r="G180" i="5"/>
  <c r="J83" i="5"/>
  <c r="F108" i="5"/>
  <c r="E156" i="5"/>
  <c r="E242" i="5"/>
  <c r="K204" i="5"/>
  <c r="J272" i="5"/>
  <c r="H284" i="5"/>
  <c r="F276" i="5"/>
  <c r="L204" i="5"/>
  <c r="L156" i="5"/>
  <c r="E215" i="5"/>
  <c r="I186" i="5"/>
  <c r="I314" i="5"/>
  <c r="S7" i="5" s="1"/>
  <c r="E285" i="5"/>
  <c r="F298" i="5"/>
  <c r="J295" i="5"/>
  <c r="H295" i="5"/>
  <c r="J287" i="5"/>
  <c r="H287" i="5"/>
  <c r="E287" i="5"/>
  <c r="G275" i="5"/>
  <c r="F263" i="5"/>
  <c r="E263" i="5"/>
  <c r="F10" i="5"/>
  <c r="I18" i="5"/>
  <c r="F29" i="5"/>
  <c r="H74" i="5"/>
  <c r="L103" i="5"/>
  <c r="H311" i="5"/>
  <c r="I308" i="5"/>
  <c r="H308" i="5"/>
  <c r="H268" i="5"/>
  <c r="F268" i="5"/>
  <c r="J252" i="5"/>
  <c r="I252" i="5"/>
  <c r="G252" i="5"/>
  <c r="L188" i="5"/>
  <c r="F188" i="5"/>
  <c r="G200" i="5"/>
  <c r="L10" i="5"/>
  <c r="L12" i="5"/>
  <c r="J18" i="5"/>
  <c r="K146" i="5"/>
  <c r="K116" i="5"/>
  <c r="J130" i="5"/>
  <c r="L162" i="5"/>
  <c r="I184" i="5"/>
  <c r="K196" i="5"/>
  <c r="E212" i="5"/>
  <c r="J246" i="5"/>
  <c r="K233" i="5"/>
  <c r="G245" i="5"/>
  <c r="L233" i="5"/>
  <c r="I253" i="5"/>
  <c r="G229" i="5"/>
  <c r="J185" i="5"/>
  <c r="F185" i="5"/>
  <c r="H185" i="5"/>
  <c r="J237" i="5"/>
  <c r="I213" i="5"/>
  <c r="G169" i="5"/>
  <c r="J229" i="5"/>
  <c r="I197" i="5"/>
  <c r="I161" i="5"/>
  <c r="H161" i="5"/>
  <c r="F161" i="5"/>
  <c r="I165" i="5"/>
  <c r="L129" i="5"/>
  <c r="J129" i="5"/>
  <c r="H97" i="5"/>
  <c r="G97" i="5"/>
  <c r="J89" i="5"/>
  <c r="I89" i="5"/>
  <c r="H89" i="5"/>
  <c r="J73" i="5"/>
  <c r="G73" i="5"/>
  <c r="E73" i="5"/>
  <c r="J117" i="5"/>
  <c r="G57" i="5"/>
  <c r="F57" i="5"/>
  <c r="L57" i="5"/>
  <c r="K49" i="5"/>
  <c r="E49" i="5"/>
  <c r="I85" i="5"/>
  <c r="J49" i="5"/>
  <c r="I49" i="5"/>
  <c r="G53" i="5"/>
  <c r="K41" i="5"/>
  <c r="K33" i="5"/>
  <c r="J33" i="5"/>
  <c r="J85" i="5"/>
  <c r="I25" i="5"/>
  <c r="G25" i="5"/>
  <c r="K17" i="5"/>
  <c r="J17" i="5"/>
  <c r="G21" i="5"/>
  <c r="K9" i="5"/>
  <c r="J9" i="5"/>
  <c r="I9" i="5"/>
  <c r="L18" i="5"/>
  <c r="E26" i="5"/>
  <c r="J44" i="5"/>
  <c r="G61" i="5"/>
  <c r="F68" i="5"/>
  <c r="L74" i="5"/>
  <c r="L89" i="5"/>
  <c r="J168" i="5"/>
  <c r="L15" i="5"/>
  <c r="E23" i="5"/>
  <c r="I23" i="5"/>
  <c r="H36" i="5"/>
  <c r="L39" i="5"/>
  <c r="K44" i="5"/>
  <c r="J107" i="5"/>
  <c r="E50" i="5"/>
  <c r="F90" i="5"/>
  <c r="K212" i="5"/>
  <c r="J101" i="5"/>
  <c r="I108" i="5"/>
  <c r="L111" i="5"/>
  <c r="I114" i="5"/>
  <c r="L122" i="5"/>
  <c r="G137" i="5"/>
  <c r="G142" i="5"/>
  <c r="I185" i="5"/>
  <c r="L154" i="5"/>
  <c r="J224" i="5"/>
  <c r="L180" i="5"/>
  <c r="J184" i="5"/>
  <c r="I229" i="5"/>
  <c r="J197" i="5"/>
  <c r="J201" i="5"/>
  <c r="L207" i="5"/>
  <c r="L218" i="5"/>
  <c r="G224" i="5"/>
  <c r="E231" i="5"/>
  <c r="J236" i="5"/>
  <c r="J241" i="5"/>
  <c r="F249" i="5"/>
  <c r="I281" i="5"/>
  <c r="F290" i="5"/>
  <c r="H303" i="5"/>
  <c r="F272" i="5"/>
  <c r="H266" i="5"/>
  <c r="L226" i="5"/>
  <c r="G226" i="5"/>
  <c r="E229" i="5"/>
  <c r="E226" i="5"/>
  <c r="E205" i="5"/>
  <c r="H202" i="5"/>
  <c r="L202" i="5"/>
  <c r="E197" i="5"/>
  <c r="F200" i="5"/>
  <c r="J178" i="5"/>
  <c r="I178" i="5"/>
  <c r="E173" i="5"/>
  <c r="F176" i="5"/>
  <c r="F18" i="5"/>
  <c r="E21" i="5"/>
  <c r="E29" i="5"/>
  <c r="G310" i="5"/>
  <c r="G203" i="5"/>
  <c r="F197" i="5"/>
  <c r="L191" i="5"/>
  <c r="K191" i="5"/>
  <c r="H191" i="5"/>
  <c r="G36" i="5"/>
  <c r="K100" i="5"/>
  <c r="E114" i="5"/>
  <c r="I136" i="5"/>
  <c r="F157" i="5"/>
  <c r="J162" i="5"/>
  <c r="H178" i="5"/>
  <c r="I201" i="5"/>
  <c r="K207" i="5"/>
  <c r="F218" i="5"/>
  <c r="I298" i="5"/>
  <c r="I268" i="5"/>
  <c r="H281" i="5"/>
  <c r="E303" i="5"/>
  <c r="F314" i="5"/>
  <c r="G302" i="5"/>
  <c r="G158" i="5"/>
  <c r="J76" i="5"/>
  <c r="K23" i="5"/>
  <c r="L33" i="5"/>
  <c r="J36" i="5"/>
  <c r="H47" i="5"/>
  <c r="J50" i="5"/>
  <c r="I57" i="5"/>
  <c r="G69" i="5"/>
  <c r="E90" i="5"/>
  <c r="G131" i="5"/>
  <c r="H137" i="5"/>
  <c r="H169" i="5"/>
  <c r="G174" i="5"/>
  <c r="J245" i="5"/>
  <c r="E193" i="5"/>
  <c r="G249" i="5"/>
  <c r="I269" i="5"/>
  <c r="G74" i="5"/>
  <c r="G190" i="5"/>
  <c r="E221" i="5"/>
  <c r="H279" i="5"/>
  <c r="F279" i="5"/>
  <c r="E271" i="5"/>
  <c r="I271" i="5"/>
  <c r="G283" i="5"/>
  <c r="G271" i="5"/>
  <c r="F223" i="5"/>
  <c r="J283" i="5"/>
  <c r="F229" i="5"/>
  <c r="L223" i="5"/>
  <c r="G179" i="5"/>
  <c r="F173" i="5"/>
  <c r="I143" i="5"/>
  <c r="G143" i="5"/>
  <c r="L87" i="5"/>
  <c r="K87" i="5"/>
  <c r="K71" i="5"/>
  <c r="J71" i="5"/>
  <c r="L47" i="5"/>
  <c r="K47" i="5"/>
  <c r="I47" i="5"/>
  <c r="K15" i="5"/>
  <c r="F21" i="5"/>
  <c r="I15" i="5"/>
  <c r="H15" i="5"/>
  <c r="G99" i="5"/>
  <c r="H111" i="5"/>
  <c r="G130" i="5"/>
  <c r="L146" i="5"/>
  <c r="J167" i="5"/>
  <c r="G235" i="5"/>
  <c r="G239" i="5"/>
  <c r="J300" i="5"/>
  <c r="H300" i="5"/>
  <c r="E260" i="5"/>
  <c r="I260" i="5"/>
  <c r="J264" i="5"/>
  <c r="I240" i="5"/>
  <c r="I204" i="5"/>
  <c r="G204" i="5"/>
  <c r="H204" i="5"/>
  <c r="G216" i="5"/>
  <c r="L196" i="5"/>
  <c r="I232" i="5"/>
  <c r="J240" i="5"/>
  <c r="I216" i="5"/>
  <c r="K172" i="5"/>
  <c r="J232" i="5"/>
  <c r="I208" i="5"/>
  <c r="H172" i="5"/>
  <c r="G176" i="5"/>
  <c r="J164" i="5"/>
  <c r="I164" i="5"/>
  <c r="I200" i="5"/>
  <c r="I192" i="5"/>
  <c r="J216" i="5"/>
  <c r="H148" i="5"/>
  <c r="L148" i="5"/>
  <c r="K148" i="5"/>
  <c r="J200" i="5"/>
  <c r="H140" i="5"/>
  <c r="G152" i="5"/>
  <c r="F140" i="5"/>
  <c r="E140" i="5"/>
  <c r="L140" i="5"/>
  <c r="H132" i="5"/>
  <c r="L132" i="5"/>
  <c r="J124" i="5"/>
  <c r="H124" i="5"/>
  <c r="G124" i="5"/>
  <c r="H108" i="5"/>
  <c r="G108" i="5"/>
  <c r="I100" i="5"/>
  <c r="H100" i="5"/>
  <c r="L100" i="5"/>
  <c r="J152" i="5"/>
  <c r="K92" i="5"/>
  <c r="L76" i="5"/>
  <c r="J136" i="5"/>
  <c r="K68" i="5"/>
  <c r="H68" i="5"/>
  <c r="K60" i="5"/>
  <c r="J60" i="5"/>
  <c r="H60" i="5"/>
  <c r="G52" i="5"/>
  <c r="G64" i="5"/>
  <c r="G12" i="5"/>
  <c r="F12" i="5"/>
  <c r="G4" i="5"/>
  <c r="F4" i="5"/>
  <c r="H31" i="5"/>
  <c r="K156" i="5"/>
  <c r="K164" i="5"/>
  <c r="J52" i="5"/>
  <c r="I111" i="5"/>
  <c r="E146" i="5"/>
  <c r="G168" i="5"/>
  <c r="F184" i="5"/>
  <c r="G192" i="5"/>
  <c r="F205" i="5"/>
  <c r="L228" i="5"/>
  <c r="L239" i="5"/>
  <c r="G286" i="5"/>
  <c r="J286" i="5"/>
  <c r="J311" i="5"/>
  <c r="E265" i="5"/>
  <c r="L265" i="5"/>
  <c r="H23" i="5"/>
  <c r="K52" i="5"/>
  <c r="G72" i="5"/>
  <c r="E87" i="5"/>
  <c r="G104" i="5"/>
  <c r="K111" i="5"/>
  <c r="J121" i="5"/>
  <c r="H153" i="5"/>
  <c r="L4" i="5"/>
  <c r="L249" i="5"/>
  <c r="I53" i="5"/>
  <c r="L23" i="5"/>
  <c r="K28" i="5"/>
  <c r="E33" i="5"/>
  <c r="F33" i="5"/>
  <c r="G41" i="5"/>
  <c r="G45" i="5"/>
  <c r="G48" i="5"/>
  <c r="J57" i="5"/>
  <c r="J69" i="5"/>
  <c r="K76" i="5"/>
  <c r="G88" i="5"/>
  <c r="G90" i="5"/>
  <c r="H92" i="5"/>
  <c r="J97" i="5"/>
  <c r="F109" i="5"/>
  <c r="I128" i="5"/>
  <c r="E148" i="5"/>
  <c r="H164" i="5"/>
  <c r="L170" i="5"/>
  <c r="H180" i="5"/>
  <c r="G188" i="5"/>
  <c r="I224" i="5"/>
  <c r="J292" i="5"/>
  <c r="F265" i="5"/>
  <c r="H22" i="5"/>
  <c r="F38" i="5"/>
  <c r="E102" i="5"/>
  <c r="F110" i="5"/>
  <c r="I126" i="5"/>
  <c r="E158" i="5"/>
  <c r="J302" i="5"/>
  <c r="I22" i="5"/>
  <c r="G102" i="5"/>
  <c r="I110" i="5"/>
  <c r="F158" i="5"/>
  <c r="E302" i="5"/>
  <c r="I38" i="5"/>
  <c r="E5" i="5"/>
  <c r="L3" i="5"/>
  <c r="L259" i="5"/>
  <c r="K139" i="5"/>
  <c r="K19" i="5"/>
  <c r="J19" i="5"/>
  <c r="F19" i="5"/>
  <c r="J24" i="5"/>
  <c r="I24" i="5"/>
  <c r="L264" i="5"/>
  <c r="E24" i="5"/>
  <c r="F30" i="5"/>
  <c r="G31" i="5"/>
  <c r="F31" i="5"/>
  <c r="E31" i="5"/>
  <c r="K151" i="5"/>
  <c r="J31" i="5"/>
  <c r="L274" i="5"/>
  <c r="H34" i="5"/>
  <c r="G34" i="5"/>
  <c r="F34" i="5"/>
  <c r="K34" i="5"/>
  <c r="L275" i="5"/>
  <c r="K155" i="5"/>
  <c r="K35" i="5"/>
  <c r="J35" i="5"/>
  <c r="I35" i="5"/>
  <c r="F35" i="5"/>
  <c r="E37" i="5"/>
  <c r="L296" i="5"/>
  <c r="J56" i="5"/>
  <c r="I56" i="5"/>
  <c r="I92" i="5"/>
  <c r="H56" i="5"/>
  <c r="J116" i="5"/>
  <c r="E56" i="5"/>
  <c r="I70" i="5"/>
  <c r="K81" i="5"/>
  <c r="L81" i="5"/>
  <c r="J81" i="5"/>
  <c r="H105" i="5"/>
  <c r="I81" i="5"/>
  <c r="F81" i="5"/>
  <c r="F82" i="5"/>
  <c r="K202" i="5"/>
  <c r="H82" i="5"/>
  <c r="G82" i="5"/>
  <c r="E82" i="5"/>
  <c r="K82" i="5"/>
  <c r="H98" i="5"/>
  <c r="F98" i="5"/>
  <c r="I134" i="5"/>
  <c r="G110" i="5"/>
  <c r="L98" i="5"/>
  <c r="K98" i="5"/>
  <c r="G98" i="5"/>
  <c r="I118" i="5"/>
  <c r="K127" i="5"/>
  <c r="I50" i="5"/>
  <c r="G55" i="5"/>
  <c r="F55" i="5"/>
  <c r="E55" i="5"/>
  <c r="J55" i="5"/>
  <c r="F56" i="5"/>
  <c r="H58" i="5"/>
  <c r="G58" i="5"/>
  <c r="F58" i="5"/>
  <c r="K178" i="5"/>
  <c r="G70" i="5"/>
  <c r="K58" i="5"/>
  <c r="K59" i="5"/>
  <c r="J59" i="5"/>
  <c r="I59" i="5"/>
  <c r="F59" i="5"/>
  <c r="E61" i="5"/>
  <c r="J74" i="5"/>
  <c r="K200" i="5"/>
  <c r="J140" i="5"/>
  <c r="H80" i="5"/>
  <c r="I116" i="5"/>
  <c r="G80" i="5"/>
  <c r="F80" i="5"/>
  <c r="E80" i="5"/>
  <c r="K80" i="5"/>
  <c r="E81" i="5"/>
  <c r="I82" i="5"/>
  <c r="E98" i="5"/>
  <c r="K240" i="5"/>
  <c r="J120" i="5"/>
  <c r="I120" i="5"/>
  <c r="H120" i="5"/>
  <c r="E120" i="5"/>
  <c r="G132" i="5"/>
  <c r="I156" i="5"/>
  <c r="F126" i="5"/>
  <c r="G120" i="5"/>
  <c r="K295" i="5"/>
  <c r="F175" i="5"/>
  <c r="J235" i="5"/>
  <c r="E175" i="5"/>
  <c r="L175" i="5"/>
  <c r="K175" i="5"/>
  <c r="H175" i="5"/>
  <c r="E178" i="5"/>
  <c r="H199" i="5"/>
  <c r="F181" i="5"/>
  <c r="J175" i="5"/>
  <c r="I175" i="5"/>
  <c r="G175" i="5"/>
  <c r="H304" i="5"/>
  <c r="G304" i="5"/>
  <c r="F304" i="5"/>
  <c r="J304" i="5"/>
  <c r="K304" i="5"/>
  <c r="I304" i="5"/>
  <c r="F310" i="5"/>
  <c r="E304" i="5"/>
  <c r="L304" i="5"/>
  <c r="F9" i="5"/>
  <c r="G15" i="5"/>
  <c r="I16" i="5"/>
  <c r="E16" i="5"/>
  <c r="E19" i="5"/>
  <c r="K140" i="5"/>
  <c r="F20" i="5"/>
  <c r="E20" i="5"/>
  <c r="I20" i="5"/>
  <c r="G32" i="5"/>
  <c r="E3" i="5"/>
  <c r="E4" i="5"/>
  <c r="I4" i="5"/>
  <c r="L7" i="5"/>
  <c r="G10" i="5"/>
  <c r="K10" i="5"/>
  <c r="E13" i="5"/>
  <c r="F16" i="5"/>
  <c r="G19" i="5"/>
  <c r="G20" i="5"/>
  <c r="G24" i="5"/>
  <c r="F25" i="5"/>
  <c r="L266" i="5"/>
  <c r="H26" i="5"/>
  <c r="G26" i="5"/>
  <c r="K26" i="5"/>
  <c r="I31" i="5"/>
  <c r="I34" i="5"/>
  <c r="G35" i="5"/>
  <c r="H55" i="5"/>
  <c r="G56" i="5"/>
  <c r="E58" i="5"/>
  <c r="E59" i="5"/>
  <c r="F61" i="5"/>
  <c r="J64" i="5"/>
  <c r="I64" i="5"/>
  <c r="H64" i="5"/>
  <c r="K184" i="5"/>
  <c r="E64" i="5"/>
  <c r="E79" i="5"/>
  <c r="K79" i="5"/>
  <c r="J79" i="5"/>
  <c r="I79" i="5"/>
  <c r="F79" i="5"/>
  <c r="I80" i="5"/>
  <c r="G81" i="5"/>
  <c r="J82" i="5"/>
  <c r="H83" i="5"/>
  <c r="E84" i="5"/>
  <c r="J96" i="5"/>
  <c r="J156" i="5"/>
  <c r="H96" i="5"/>
  <c r="I132" i="5"/>
  <c r="K216" i="5"/>
  <c r="I96" i="5"/>
  <c r="G96" i="5"/>
  <c r="F96" i="5"/>
  <c r="I98" i="5"/>
  <c r="E109" i="5"/>
  <c r="F120" i="5"/>
  <c r="F3" i="5"/>
  <c r="K6" i="5"/>
  <c r="G6" i="5"/>
  <c r="E10" i="5"/>
  <c r="G16" i="5"/>
  <c r="H19" i="5"/>
  <c r="H20" i="5"/>
  <c r="H24" i="5"/>
  <c r="K31" i="5"/>
  <c r="J34" i="5"/>
  <c r="H35" i="5"/>
  <c r="E38" i="5"/>
  <c r="J40" i="5"/>
  <c r="I40" i="5"/>
  <c r="L280" i="5"/>
  <c r="H40" i="5"/>
  <c r="J100" i="5"/>
  <c r="I76" i="5"/>
  <c r="E40" i="5"/>
  <c r="I55" i="5"/>
  <c r="K56" i="5"/>
  <c r="I58" i="5"/>
  <c r="G59" i="5"/>
  <c r="E62" i="5"/>
  <c r="G63" i="5"/>
  <c r="F63" i="5"/>
  <c r="E63" i="5"/>
  <c r="H87" i="5"/>
  <c r="J63" i="5"/>
  <c r="F64" i="5"/>
  <c r="F65" i="5"/>
  <c r="I102" i="5"/>
  <c r="H66" i="5"/>
  <c r="G66" i="5"/>
  <c r="H90" i="5"/>
  <c r="F66" i="5"/>
  <c r="K66" i="5"/>
  <c r="K67" i="5"/>
  <c r="J67" i="5"/>
  <c r="I67" i="5"/>
  <c r="F67" i="5"/>
  <c r="E69" i="5"/>
  <c r="I78" i="5"/>
  <c r="G79" i="5"/>
  <c r="J80" i="5"/>
  <c r="H81" i="5"/>
  <c r="L82" i="5"/>
  <c r="E85" i="5"/>
  <c r="J98" i="5"/>
  <c r="K120" i="5"/>
  <c r="K243" i="5"/>
  <c r="K123" i="5"/>
  <c r="J123" i="5"/>
  <c r="I123" i="5"/>
  <c r="F123" i="5"/>
  <c r="F129" i="5"/>
  <c r="G123" i="5"/>
  <c r="K130" i="5"/>
  <c r="G138" i="5"/>
  <c r="F138" i="5"/>
  <c r="J138" i="5"/>
  <c r="I138" i="5"/>
  <c r="H138" i="5"/>
  <c r="I174" i="5"/>
  <c r="E141" i="5"/>
  <c r="K258" i="5"/>
  <c r="K138" i="5"/>
  <c r="I144" i="5"/>
  <c r="H144" i="5"/>
  <c r="L144" i="5"/>
  <c r="K144" i="5"/>
  <c r="J204" i="5"/>
  <c r="J144" i="5"/>
  <c r="G156" i="5"/>
  <c r="E144" i="5"/>
  <c r="G144" i="5"/>
  <c r="K186" i="5"/>
  <c r="E6" i="5"/>
  <c r="F7" i="5"/>
  <c r="J7" i="5"/>
  <c r="K134" i="5"/>
  <c r="K14" i="5"/>
  <c r="G14" i="5"/>
  <c r="H16" i="5"/>
  <c r="E17" i="5"/>
  <c r="I19" i="5"/>
  <c r="J20" i="5"/>
  <c r="K24" i="5"/>
  <c r="F26" i="5"/>
  <c r="K27" i="5"/>
  <c r="J27" i="5"/>
  <c r="I27" i="5"/>
  <c r="F27" i="5"/>
  <c r="L31" i="5"/>
  <c r="L34" i="5"/>
  <c r="L35" i="5"/>
  <c r="G39" i="5"/>
  <c r="F39" i="5"/>
  <c r="E39" i="5"/>
  <c r="J39" i="5"/>
  <c r="F40" i="5"/>
  <c r="F41" i="5"/>
  <c r="L282" i="5"/>
  <c r="H42" i="5"/>
  <c r="G42" i="5"/>
  <c r="F42" i="5"/>
  <c r="K162" i="5"/>
  <c r="K42" i="5"/>
  <c r="L283" i="5"/>
  <c r="K43" i="5"/>
  <c r="J43" i="5"/>
  <c r="I43" i="5"/>
  <c r="F43" i="5"/>
  <c r="E45" i="5"/>
  <c r="K55" i="5"/>
  <c r="L56" i="5"/>
  <c r="J58" i="5"/>
  <c r="H59" i="5"/>
  <c r="F62" i="5"/>
  <c r="H63" i="5"/>
  <c r="E66" i="5"/>
  <c r="E67" i="5"/>
  <c r="G68" i="5"/>
  <c r="F69" i="5"/>
  <c r="J137" i="5"/>
  <c r="G77" i="5"/>
  <c r="K77" i="5"/>
  <c r="J77" i="5"/>
  <c r="I77" i="5"/>
  <c r="I113" i="5"/>
  <c r="H101" i="5"/>
  <c r="E77" i="5"/>
  <c r="G78" i="5"/>
  <c r="H79" i="5"/>
  <c r="L80" i="5"/>
  <c r="J84" i="5"/>
  <c r="F92" i="5"/>
  <c r="J86" i="5"/>
  <c r="H86" i="5"/>
  <c r="G86" i="5"/>
  <c r="F86" i="5"/>
  <c r="J146" i="5"/>
  <c r="L86" i="5"/>
  <c r="G95" i="5"/>
  <c r="E95" i="5"/>
  <c r="L95" i="5"/>
  <c r="K95" i="5"/>
  <c r="J95" i="5"/>
  <c r="F95" i="5"/>
  <c r="H106" i="5"/>
  <c r="F106" i="5"/>
  <c r="I142" i="5"/>
  <c r="G118" i="5"/>
  <c r="I106" i="5"/>
  <c r="G106" i="5"/>
  <c r="E106" i="5"/>
  <c r="H130" i="5"/>
  <c r="L106" i="5"/>
  <c r="G107" i="5"/>
  <c r="K239" i="5"/>
  <c r="G119" i="5"/>
  <c r="F119" i="5"/>
  <c r="E119" i="5"/>
  <c r="J119" i="5"/>
  <c r="L119" i="5"/>
  <c r="H119" i="5"/>
  <c r="L120" i="5"/>
  <c r="E123" i="5"/>
  <c r="E135" i="5"/>
  <c r="K135" i="5"/>
  <c r="J135" i="5"/>
  <c r="I135" i="5"/>
  <c r="F135" i="5"/>
  <c r="L135" i="5"/>
  <c r="K255" i="5"/>
  <c r="F141" i="5"/>
  <c r="H135" i="5"/>
  <c r="E138" i="5"/>
  <c r="F144" i="5"/>
  <c r="K150" i="5"/>
  <c r="J150" i="5"/>
  <c r="L150" i="5"/>
  <c r="I150" i="5"/>
  <c r="H150" i="5"/>
  <c r="E150" i="5"/>
  <c r="E153" i="5"/>
  <c r="G150" i="5"/>
  <c r="H174" i="5"/>
  <c r="F156" i="5"/>
  <c r="F150" i="5"/>
  <c r="K279" i="5"/>
  <c r="F159" i="5"/>
  <c r="E159" i="5"/>
  <c r="L159" i="5"/>
  <c r="K159" i="5"/>
  <c r="H159" i="5"/>
  <c r="E162" i="5"/>
  <c r="G171" i="5"/>
  <c r="F165" i="5"/>
  <c r="J159" i="5"/>
  <c r="G159" i="5"/>
  <c r="K286" i="5"/>
  <c r="K166" i="5"/>
  <c r="J166" i="5"/>
  <c r="L166" i="5"/>
  <c r="I166" i="5"/>
  <c r="H166" i="5"/>
  <c r="E166" i="5"/>
  <c r="E169" i="5"/>
  <c r="G166" i="5"/>
  <c r="F172" i="5"/>
  <c r="F166" i="5"/>
  <c r="I202" i="5"/>
  <c r="G3" i="5"/>
  <c r="H3" i="5"/>
  <c r="H4" i="5"/>
  <c r="F6" i="5"/>
  <c r="E7" i="5"/>
  <c r="I8" i="5"/>
  <c r="K128" i="5"/>
  <c r="E8" i="5"/>
  <c r="H10" i="5"/>
  <c r="L251" i="5"/>
  <c r="J11" i="5"/>
  <c r="F11" i="5"/>
  <c r="E14" i="5"/>
  <c r="J16" i="5"/>
  <c r="F17" i="5"/>
  <c r="L19" i="5"/>
  <c r="K20" i="5"/>
  <c r="L24" i="5"/>
  <c r="I26" i="5"/>
  <c r="E27" i="5"/>
  <c r="G28" i="5"/>
  <c r="H38" i="5"/>
  <c r="H39" i="5"/>
  <c r="G40" i="5"/>
  <c r="E42" i="5"/>
  <c r="E43" i="5"/>
  <c r="F45" i="5"/>
  <c r="L55" i="5"/>
  <c r="L58" i="5"/>
  <c r="L59" i="5"/>
  <c r="I63" i="5"/>
  <c r="K64" i="5"/>
  <c r="I66" i="5"/>
  <c r="G67" i="5"/>
  <c r="E70" i="5"/>
  <c r="F77" i="5"/>
  <c r="L79" i="5"/>
  <c r="E86" i="5"/>
  <c r="F87" i="5"/>
  <c r="K213" i="5"/>
  <c r="I93" i="5"/>
  <c r="J153" i="5"/>
  <c r="G93" i="5"/>
  <c r="J93" i="5"/>
  <c r="H93" i="5"/>
  <c r="F93" i="5"/>
  <c r="H95" i="5"/>
  <c r="L96" i="5"/>
  <c r="J106" i="5"/>
  <c r="I119" i="5"/>
  <c r="H122" i="5"/>
  <c r="G122" i="5"/>
  <c r="F122" i="5"/>
  <c r="I158" i="5"/>
  <c r="K122" i="5"/>
  <c r="G134" i="5"/>
  <c r="I122" i="5"/>
  <c r="H123" i="5"/>
  <c r="K124" i="5"/>
  <c r="G135" i="5"/>
  <c r="L138" i="5"/>
  <c r="G147" i="5"/>
  <c r="I159" i="5"/>
  <c r="I180" i="5"/>
  <c r="I3" i="5"/>
  <c r="J4" i="5"/>
  <c r="H6" i="5"/>
  <c r="G7" i="5"/>
  <c r="F8" i="5"/>
  <c r="I10" i="5"/>
  <c r="E11" i="5"/>
  <c r="F14" i="5"/>
  <c r="K16" i="5"/>
  <c r="L258" i="5"/>
  <c r="H18" i="5"/>
  <c r="G18" i="5"/>
  <c r="K18" i="5"/>
  <c r="L20" i="5"/>
  <c r="E22" i="5"/>
  <c r="J26" i="5"/>
  <c r="G27" i="5"/>
  <c r="H28" i="5"/>
  <c r="I39" i="5"/>
  <c r="K40" i="5"/>
  <c r="I42" i="5"/>
  <c r="G43" i="5"/>
  <c r="H44" i="5"/>
  <c r="E46" i="5"/>
  <c r="K168" i="5"/>
  <c r="J48" i="5"/>
  <c r="J108" i="5"/>
  <c r="I48" i="5"/>
  <c r="H48" i="5"/>
  <c r="E48" i="5"/>
  <c r="I62" i="5"/>
  <c r="K63" i="5"/>
  <c r="L64" i="5"/>
  <c r="J66" i="5"/>
  <c r="H67" i="5"/>
  <c r="J68" i="5"/>
  <c r="F70" i="5"/>
  <c r="E71" i="5"/>
  <c r="I71" i="5"/>
  <c r="H71" i="5"/>
  <c r="G71" i="5"/>
  <c r="G83" i="5"/>
  <c r="L71" i="5"/>
  <c r="F72" i="5"/>
  <c r="I75" i="5"/>
  <c r="K75" i="5"/>
  <c r="J75" i="5"/>
  <c r="H75" i="5"/>
  <c r="K195" i="5"/>
  <c r="E75" i="5"/>
  <c r="G76" i="5"/>
  <c r="H77" i="5"/>
  <c r="I86" i="5"/>
  <c r="G87" i="5"/>
  <c r="E93" i="5"/>
  <c r="G94" i="5"/>
  <c r="I95" i="5"/>
  <c r="E101" i="5"/>
  <c r="I103" i="5"/>
  <c r="F104" i="5"/>
  <c r="K106" i="5"/>
  <c r="K119" i="5"/>
  <c r="E122" i="5"/>
  <c r="L123" i="5"/>
  <c r="E127" i="5"/>
  <c r="I127" i="5"/>
  <c r="H127" i="5"/>
  <c r="G127" i="5"/>
  <c r="L127" i="5"/>
  <c r="G139" i="5"/>
  <c r="F127" i="5"/>
  <c r="H162" i="5"/>
  <c r="J180" i="5"/>
  <c r="H213" i="5"/>
  <c r="H189" i="5"/>
  <c r="G189" i="5"/>
  <c r="G201" i="5"/>
  <c r="K189" i="5"/>
  <c r="I189" i="5"/>
  <c r="F189" i="5"/>
  <c r="E189" i="5"/>
  <c r="E192" i="5"/>
  <c r="L189" i="5"/>
  <c r="J189" i="5"/>
  <c r="K234" i="5"/>
  <c r="J234" i="5"/>
  <c r="I234" i="5"/>
  <c r="H258" i="5"/>
  <c r="F234" i="5"/>
  <c r="F240" i="5"/>
  <c r="E234" i="5"/>
  <c r="L234" i="5"/>
  <c r="H234" i="5"/>
  <c r="G234" i="5"/>
  <c r="K3" i="5"/>
  <c r="K4" i="5"/>
  <c r="I6" i="5"/>
  <c r="H7" i="5"/>
  <c r="G8" i="5"/>
  <c r="J10" i="5"/>
  <c r="G11" i="5"/>
  <c r="E12" i="5"/>
  <c r="K132" i="5"/>
  <c r="I12" i="5"/>
  <c r="H14" i="5"/>
  <c r="F15" i="5"/>
  <c r="J15" i="5"/>
  <c r="L16" i="5"/>
  <c r="E18" i="5"/>
  <c r="F22" i="5"/>
  <c r="G23" i="5"/>
  <c r="F23" i="5"/>
  <c r="J23" i="5"/>
  <c r="L26" i="5"/>
  <c r="H27" i="5"/>
  <c r="E30" i="5"/>
  <c r="K152" i="5"/>
  <c r="J32" i="5"/>
  <c r="J92" i="5"/>
  <c r="I32" i="5"/>
  <c r="H32" i="5"/>
  <c r="E32" i="5"/>
  <c r="K39" i="5"/>
  <c r="L40" i="5"/>
  <c r="J42" i="5"/>
  <c r="H43" i="5"/>
  <c r="F46" i="5"/>
  <c r="G47" i="5"/>
  <c r="F47" i="5"/>
  <c r="E47" i="5"/>
  <c r="K167" i="5"/>
  <c r="J47" i="5"/>
  <c r="F48" i="5"/>
  <c r="F49" i="5"/>
  <c r="H50" i="5"/>
  <c r="G50" i="5"/>
  <c r="F50" i="5"/>
  <c r="K50" i="5"/>
  <c r="K171" i="5"/>
  <c r="K51" i="5"/>
  <c r="J51" i="5"/>
  <c r="I51" i="5"/>
  <c r="J111" i="5"/>
  <c r="F51" i="5"/>
  <c r="E53" i="5"/>
  <c r="L63" i="5"/>
  <c r="L66" i="5"/>
  <c r="L67" i="5"/>
  <c r="F71" i="5"/>
  <c r="F73" i="5"/>
  <c r="F75" i="5"/>
  <c r="L77" i="5"/>
  <c r="K86" i="5"/>
  <c r="I87" i="5"/>
  <c r="F88" i="5"/>
  <c r="G91" i="5"/>
  <c r="G92" i="5"/>
  <c r="K93" i="5"/>
  <c r="E99" i="5"/>
  <c r="F101" i="5"/>
  <c r="F102" i="5"/>
  <c r="J103" i="5"/>
  <c r="G105" i="5"/>
  <c r="J122" i="5"/>
  <c r="K126" i="5"/>
  <c r="J127" i="5"/>
  <c r="L5" i="5"/>
  <c r="H9" i="5"/>
  <c r="L13" i="5"/>
  <c r="H17" i="5"/>
  <c r="L21" i="5"/>
  <c r="G22" i="5"/>
  <c r="H25" i="5"/>
  <c r="I28" i="5"/>
  <c r="L29" i="5"/>
  <c r="G30" i="5"/>
  <c r="H33" i="5"/>
  <c r="I36" i="5"/>
  <c r="L37" i="5"/>
  <c r="G38" i="5"/>
  <c r="H41" i="5"/>
  <c r="I44" i="5"/>
  <c r="L45" i="5"/>
  <c r="G46" i="5"/>
  <c r="H49" i="5"/>
  <c r="I52" i="5"/>
  <c r="L53" i="5"/>
  <c r="G54" i="5"/>
  <c r="H57" i="5"/>
  <c r="I60" i="5"/>
  <c r="L61" i="5"/>
  <c r="G62" i="5"/>
  <c r="H65" i="5"/>
  <c r="I68" i="5"/>
  <c r="L69" i="5"/>
  <c r="I72" i="5"/>
  <c r="L313" i="5"/>
  <c r="K73" i="5"/>
  <c r="I74" i="5"/>
  <c r="H85" i="5"/>
  <c r="H88" i="5"/>
  <c r="I124" i="5"/>
  <c r="J91" i="5"/>
  <c r="I97" i="5"/>
  <c r="K219" i="5"/>
  <c r="K99" i="5"/>
  <c r="I99" i="5"/>
  <c r="E105" i="5"/>
  <c r="K105" i="5"/>
  <c r="K225" i="5"/>
  <c r="J165" i="5"/>
  <c r="E108" i="5"/>
  <c r="K229" i="5"/>
  <c r="I109" i="5"/>
  <c r="J169" i="5"/>
  <c r="H109" i="5"/>
  <c r="G109" i="5"/>
  <c r="J114" i="5"/>
  <c r="G121" i="5"/>
  <c r="J125" i="5"/>
  <c r="H136" i="5"/>
  <c r="F142" i="5"/>
  <c r="G136" i="5"/>
  <c r="G148" i="5"/>
  <c r="E139" i="5"/>
  <c r="F136" i="5"/>
  <c r="E136" i="5"/>
  <c r="J196" i="5"/>
  <c r="K136" i="5"/>
  <c r="K263" i="5"/>
  <c r="F143" i="5"/>
  <c r="E143" i="5"/>
  <c r="L143" i="5"/>
  <c r="K143" i="5"/>
  <c r="H143" i="5"/>
  <c r="I145" i="5"/>
  <c r="K271" i="5"/>
  <c r="F151" i="5"/>
  <c r="E151" i="5"/>
  <c r="I151" i="5"/>
  <c r="H151" i="5"/>
  <c r="G151" i="5"/>
  <c r="L151" i="5"/>
  <c r="K287" i="5"/>
  <c r="F167" i="5"/>
  <c r="E167" i="5"/>
  <c r="I167" i="5"/>
  <c r="H167" i="5"/>
  <c r="G167" i="5"/>
  <c r="L167" i="5"/>
  <c r="J255" i="5"/>
  <c r="J195" i="5"/>
  <c r="I195" i="5"/>
  <c r="E195" i="5"/>
  <c r="H195" i="5"/>
  <c r="H219" i="5"/>
  <c r="G207" i="5"/>
  <c r="F201" i="5"/>
  <c r="G195" i="5"/>
  <c r="F195" i="5"/>
  <c r="I220" i="5"/>
  <c r="E223" i="5"/>
  <c r="F220" i="5"/>
  <c r="E220" i="5"/>
  <c r="J220" i="5"/>
  <c r="H220" i="5"/>
  <c r="G232" i="5"/>
  <c r="L220" i="5"/>
  <c r="K220" i="5"/>
  <c r="I256" i="5"/>
  <c r="K303" i="5"/>
  <c r="F183" i="5"/>
  <c r="E183" i="5"/>
  <c r="I183" i="5"/>
  <c r="H207" i="5"/>
  <c r="J183" i="5"/>
  <c r="H183" i="5"/>
  <c r="G183" i="5"/>
  <c r="K210" i="5"/>
  <c r="L210" i="5"/>
  <c r="J210" i="5"/>
  <c r="F210" i="5"/>
  <c r="E210" i="5"/>
  <c r="I210" i="5"/>
  <c r="H210" i="5"/>
  <c r="G210" i="5"/>
  <c r="F216" i="5"/>
  <c r="J243" i="5"/>
  <c r="K302" i="5"/>
  <c r="K182" i="5"/>
  <c r="J182" i="5"/>
  <c r="E185" i="5"/>
  <c r="L182" i="5"/>
  <c r="I218" i="5"/>
  <c r="I182" i="5"/>
  <c r="H182" i="5"/>
  <c r="E182" i="5"/>
  <c r="K183" i="5"/>
  <c r="J187" i="5"/>
  <c r="I187" i="5"/>
  <c r="E187" i="5"/>
  <c r="L187" i="5"/>
  <c r="K187" i="5"/>
  <c r="F187" i="5"/>
  <c r="K314" i="5"/>
  <c r="U7" i="5" s="1"/>
  <c r="G194" i="5"/>
  <c r="F194" i="5"/>
  <c r="H218" i="5"/>
  <c r="J194" i="5"/>
  <c r="K194" i="5"/>
  <c r="I194" i="5"/>
  <c r="H194" i="5"/>
  <c r="L28" i="5"/>
  <c r="L36" i="5"/>
  <c r="L44" i="5"/>
  <c r="L52" i="5"/>
  <c r="J54" i="5"/>
  <c r="L60" i="5"/>
  <c r="J62" i="5"/>
  <c r="L68" i="5"/>
  <c r="J78" i="5"/>
  <c r="F84" i="5"/>
  <c r="I91" i="5"/>
  <c r="G103" i="5"/>
  <c r="E103" i="5"/>
  <c r="K223" i="5"/>
  <c r="J109" i="5"/>
  <c r="G133" i="5"/>
  <c r="G145" i="5"/>
  <c r="F139" i="5"/>
  <c r="K133" i="5"/>
  <c r="J193" i="5"/>
  <c r="J133" i="5"/>
  <c r="I169" i="5"/>
  <c r="I133" i="5"/>
  <c r="E133" i="5"/>
  <c r="L136" i="5"/>
  <c r="J143" i="5"/>
  <c r="F149" i="5"/>
  <c r="G154" i="5"/>
  <c r="F154" i="5"/>
  <c r="J154" i="5"/>
  <c r="J214" i="5"/>
  <c r="I154" i="5"/>
  <c r="H154" i="5"/>
  <c r="I190" i="5"/>
  <c r="G155" i="5"/>
  <c r="J163" i="5"/>
  <c r="I163" i="5"/>
  <c r="L163" i="5"/>
  <c r="K163" i="5"/>
  <c r="H163" i="5"/>
  <c r="F169" i="5"/>
  <c r="E163" i="5"/>
  <c r="K290" i="5"/>
  <c r="G170" i="5"/>
  <c r="F170" i="5"/>
  <c r="J170" i="5"/>
  <c r="I170" i="5"/>
  <c r="H170" i="5"/>
  <c r="F182" i="5"/>
  <c r="L183" i="5"/>
  <c r="G187" i="5"/>
  <c r="K188" i="5"/>
  <c r="E194" i="5"/>
  <c r="G199" i="5"/>
  <c r="K206" i="5"/>
  <c r="J206" i="5"/>
  <c r="F206" i="5"/>
  <c r="G218" i="5"/>
  <c r="F212" i="5"/>
  <c r="H206" i="5"/>
  <c r="G206" i="5"/>
  <c r="E206" i="5"/>
  <c r="J215" i="5"/>
  <c r="E218" i="5"/>
  <c r="H215" i="5"/>
  <c r="G215" i="5"/>
  <c r="J275" i="5"/>
  <c r="L215" i="5"/>
  <c r="G227" i="5"/>
  <c r="K215" i="5"/>
  <c r="I215" i="5"/>
  <c r="F215" i="5"/>
  <c r="H230" i="5"/>
  <c r="L247" i="5"/>
  <c r="J247" i="5"/>
  <c r="I247" i="5"/>
  <c r="H247" i="5"/>
  <c r="H271" i="5"/>
  <c r="G259" i="5"/>
  <c r="F247" i="5"/>
  <c r="E247" i="5"/>
  <c r="K247" i="5"/>
  <c r="F250" i="5"/>
  <c r="E250" i="5"/>
  <c r="K250" i="5"/>
  <c r="J250" i="5"/>
  <c r="I250" i="5"/>
  <c r="G262" i="5"/>
  <c r="E253" i="5"/>
  <c r="H250" i="5"/>
  <c r="H274" i="5"/>
  <c r="G250" i="5"/>
  <c r="L9" i="5"/>
  <c r="L17" i="5"/>
  <c r="K22" i="5"/>
  <c r="L25" i="5"/>
  <c r="E28" i="5"/>
  <c r="H29" i="5"/>
  <c r="K30" i="5"/>
  <c r="E36" i="5"/>
  <c r="H37" i="5"/>
  <c r="K38" i="5"/>
  <c r="L41" i="5"/>
  <c r="E44" i="5"/>
  <c r="H45" i="5"/>
  <c r="K46" i="5"/>
  <c r="E52" i="5"/>
  <c r="K54" i="5"/>
  <c r="E60" i="5"/>
  <c r="K62" i="5"/>
  <c r="L65" i="5"/>
  <c r="E68" i="5"/>
  <c r="H69" i="5"/>
  <c r="H72" i="5"/>
  <c r="H73" i="5"/>
  <c r="F74" i="5"/>
  <c r="E76" i="5"/>
  <c r="E78" i="5"/>
  <c r="G84" i="5"/>
  <c r="I88" i="5"/>
  <c r="K89" i="5"/>
  <c r="J149" i="5"/>
  <c r="H113" i="5"/>
  <c r="I90" i="5"/>
  <c r="E91" i="5"/>
  <c r="K217" i="5"/>
  <c r="E97" i="5"/>
  <c r="K97" i="5"/>
  <c r="H121" i="5"/>
  <c r="H99" i="5"/>
  <c r="E100" i="5"/>
  <c r="H102" i="5"/>
  <c r="F103" i="5"/>
  <c r="I105" i="5"/>
  <c r="K107" i="5"/>
  <c r="I107" i="5"/>
  <c r="K227" i="5"/>
  <c r="K109" i="5"/>
  <c r="F133" i="5"/>
  <c r="J147" i="5"/>
  <c r="I147" i="5"/>
  <c r="K267" i="5"/>
  <c r="L147" i="5"/>
  <c r="K147" i="5"/>
  <c r="H147" i="5"/>
  <c r="F153" i="5"/>
  <c r="E147" i="5"/>
  <c r="E154" i="5"/>
  <c r="F163" i="5"/>
  <c r="E170" i="5"/>
  <c r="H171" i="5"/>
  <c r="I172" i="5"/>
  <c r="J179" i="5"/>
  <c r="I179" i="5"/>
  <c r="L179" i="5"/>
  <c r="K179" i="5"/>
  <c r="H179" i="5"/>
  <c r="H203" i="5"/>
  <c r="E179" i="5"/>
  <c r="G182" i="5"/>
  <c r="G186" i="5"/>
  <c r="F186" i="5"/>
  <c r="K306" i="5"/>
  <c r="J186" i="5"/>
  <c r="L186" i="5"/>
  <c r="H186" i="5"/>
  <c r="H187" i="5"/>
  <c r="L194" i="5"/>
  <c r="I206" i="5"/>
  <c r="H209" i="5"/>
  <c r="G209" i="5"/>
  <c r="F209" i="5"/>
  <c r="K209" i="5"/>
  <c r="J209" i="5"/>
  <c r="L209" i="5"/>
  <c r="I209" i="5"/>
  <c r="I245" i="5"/>
  <c r="G221" i="5"/>
  <c r="E209" i="5"/>
  <c r="F226" i="5"/>
  <c r="I244" i="5"/>
  <c r="H244" i="5"/>
  <c r="G244" i="5"/>
  <c r="J244" i="5"/>
  <c r="F244" i="5"/>
  <c r="L244" i="5"/>
  <c r="K244" i="5"/>
  <c r="G247" i="5"/>
  <c r="L250" i="5"/>
  <c r="L22" i="5"/>
  <c r="E25" i="5"/>
  <c r="F28" i="5"/>
  <c r="L30" i="5"/>
  <c r="F36" i="5"/>
  <c r="L38" i="5"/>
  <c r="E41" i="5"/>
  <c r="F44" i="5"/>
  <c r="I45" i="5"/>
  <c r="L46" i="5"/>
  <c r="F52" i="5"/>
  <c r="L54" i="5"/>
  <c r="E57" i="5"/>
  <c r="I61" i="5"/>
  <c r="I69" i="5"/>
  <c r="J70" i="5"/>
  <c r="E72" i="5"/>
  <c r="I73" i="5"/>
  <c r="E74" i="5"/>
  <c r="F76" i="5"/>
  <c r="F78" i="5"/>
  <c r="I83" i="5"/>
  <c r="H84" i="5"/>
  <c r="G85" i="5"/>
  <c r="J145" i="5"/>
  <c r="J88" i="5"/>
  <c r="E89" i="5"/>
  <c r="J90" i="5"/>
  <c r="F91" i="5"/>
  <c r="E94" i="5"/>
  <c r="F97" i="5"/>
  <c r="J99" i="5"/>
  <c r="G100" i="5"/>
  <c r="K221" i="5"/>
  <c r="I101" i="5"/>
  <c r="I137" i="5"/>
  <c r="G101" i="5"/>
  <c r="J161" i="5"/>
  <c r="H103" i="5"/>
  <c r="K224" i="5"/>
  <c r="J104" i="5"/>
  <c r="H104" i="5"/>
  <c r="J105" i="5"/>
  <c r="E107" i="5"/>
  <c r="L109" i="5"/>
  <c r="G111" i="5"/>
  <c r="F111" i="5"/>
  <c r="E111" i="5"/>
  <c r="K232" i="5"/>
  <c r="J112" i="5"/>
  <c r="I112" i="5"/>
  <c r="J172" i="5"/>
  <c r="H112" i="5"/>
  <c r="E112" i="5"/>
  <c r="H114" i="5"/>
  <c r="G114" i="5"/>
  <c r="F114" i="5"/>
  <c r="G126" i="5"/>
  <c r="K114" i="5"/>
  <c r="K235" i="5"/>
  <c r="K115" i="5"/>
  <c r="J115" i="5"/>
  <c r="I115" i="5"/>
  <c r="F115" i="5"/>
  <c r="E117" i="5"/>
  <c r="I131" i="5"/>
  <c r="K131" i="5"/>
  <c r="E134" i="5"/>
  <c r="J131" i="5"/>
  <c r="H131" i="5"/>
  <c r="J191" i="5"/>
  <c r="F137" i="5"/>
  <c r="E131" i="5"/>
  <c r="H133" i="5"/>
  <c r="F147" i="5"/>
  <c r="I148" i="5"/>
  <c r="K154" i="5"/>
  <c r="I160" i="5"/>
  <c r="H160" i="5"/>
  <c r="L160" i="5"/>
  <c r="K160" i="5"/>
  <c r="J160" i="5"/>
  <c r="G172" i="5"/>
  <c r="E160" i="5"/>
  <c r="G163" i="5"/>
  <c r="K170" i="5"/>
  <c r="I176" i="5"/>
  <c r="H176" i="5"/>
  <c r="L176" i="5"/>
  <c r="K176" i="5"/>
  <c r="J176" i="5"/>
  <c r="E176" i="5"/>
  <c r="F179" i="5"/>
  <c r="E186" i="5"/>
  <c r="G191" i="5"/>
  <c r="F192" i="5"/>
  <c r="F193" i="5"/>
  <c r="K198" i="5"/>
  <c r="J198" i="5"/>
  <c r="F198" i="5"/>
  <c r="L198" i="5"/>
  <c r="E201" i="5"/>
  <c r="I198" i="5"/>
  <c r="J258" i="5"/>
  <c r="E198" i="5"/>
  <c r="L206" i="5"/>
  <c r="F211" i="5"/>
  <c r="H211" i="5"/>
  <c r="J271" i="5"/>
  <c r="G211" i="5"/>
  <c r="K211" i="5"/>
  <c r="G223" i="5"/>
  <c r="J211" i="5"/>
  <c r="L211" i="5"/>
  <c r="F217" i="5"/>
  <c r="I211" i="5"/>
  <c r="J227" i="5"/>
  <c r="E244" i="5"/>
  <c r="L117" i="5"/>
  <c r="L125" i="5"/>
  <c r="K129" i="5"/>
  <c r="I130" i="5"/>
  <c r="G140" i="5"/>
  <c r="H141" i="5"/>
  <c r="G141" i="5"/>
  <c r="I146" i="5"/>
  <c r="H157" i="5"/>
  <c r="G157" i="5"/>
  <c r="I162" i="5"/>
  <c r="H173" i="5"/>
  <c r="G173" i="5"/>
  <c r="J233" i="5"/>
  <c r="G185" i="5"/>
  <c r="J177" i="5"/>
  <c r="J181" i="5"/>
  <c r="F199" i="5"/>
  <c r="E199" i="5"/>
  <c r="H223" i="5"/>
  <c r="I199" i="5"/>
  <c r="H205" i="5"/>
  <c r="H229" i="5"/>
  <c r="G205" i="5"/>
  <c r="K205" i="5"/>
  <c r="G222" i="5"/>
  <c r="F222" i="5"/>
  <c r="J282" i="5"/>
  <c r="I258" i="5"/>
  <c r="I222" i="5"/>
  <c r="H222" i="5"/>
  <c r="L222" i="5"/>
  <c r="K222" i="5"/>
  <c r="J290" i="5"/>
  <c r="G230" i="5"/>
  <c r="F230" i="5"/>
  <c r="E230" i="5"/>
  <c r="J230" i="5"/>
  <c r="I230" i="5"/>
  <c r="L230" i="5"/>
  <c r="F236" i="5"/>
  <c r="I241" i="5"/>
  <c r="G242" i="5"/>
  <c r="J306" i="5"/>
  <c r="G246" i="5"/>
  <c r="F246" i="5"/>
  <c r="E246" i="5"/>
  <c r="F252" i="5"/>
  <c r="I246" i="5"/>
  <c r="E249" i="5"/>
  <c r="H246" i="5"/>
  <c r="J270" i="5"/>
  <c r="I270" i="5"/>
  <c r="H294" i="5"/>
  <c r="H270" i="5"/>
  <c r="I306" i="5"/>
  <c r="G270" i="5"/>
  <c r="F270" i="5"/>
  <c r="L270" i="5"/>
  <c r="K270" i="5"/>
  <c r="K277" i="5"/>
  <c r="L279" i="5"/>
  <c r="L287" i="5"/>
  <c r="G293" i="5"/>
  <c r="F293" i="5"/>
  <c r="E293" i="5"/>
  <c r="I293" i="5"/>
  <c r="K293" i="5"/>
  <c r="J293" i="5"/>
  <c r="H293" i="5"/>
  <c r="L293" i="5"/>
  <c r="L84" i="5"/>
  <c r="L92" i="5"/>
  <c r="J94" i="5"/>
  <c r="J102" i="5"/>
  <c r="L108" i="5"/>
  <c r="J110" i="5"/>
  <c r="K113" i="5"/>
  <c r="G117" i="5"/>
  <c r="J118" i="5"/>
  <c r="K121" i="5"/>
  <c r="G125" i="5"/>
  <c r="G129" i="5"/>
  <c r="L130" i="5"/>
  <c r="J134" i="5"/>
  <c r="J139" i="5"/>
  <c r="I139" i="5"/>
  <c r="I141" i="5"/>
  <c r="K142" i="5"/>
  <c r="J142" i="5"/>
  <c r="K262" i="5"/>
  <c r="E145" i="5"/>
  <c r="F148" i="5"/>
  <c r="I152" i="5"/>
  <c r="H152" i="5"/>
  <c r="I153" i="5"/>
  <c r="J155" i="5"/>
  <c r="I155" i="5"/>
  <c r="I157" i="5"/>
  <c r="K158" i="5"/>
  <c r="J158" i="5"/>
  <c r="K278" i="5"/>
  <c r="E161" i="5"/>
  <c r="F164" i="5"/>
  <c r="I168" i="5"/>
  <c r="H168" i="5"/>
  <c r="J171" i="5"/>
  <c r="I171" i="5"/>
  <c r="I173" i="5"/>
  <c r="K294" i="5"/>
  <c r="K174" i="5"/>
  <c r="J174" i="5"/>
  <c r="E177" i="5"/>
  <c r="L178" i="5"/>
  <c r="F180" i="5"/>
  <c r="I193" i="5"/>
  <c r="J199" i="5"/>
  <c r="I205" i="5"/>
  <c r="J207" i="5"/>
  <c r="I243" i="5"/>
  <c r="F207" i="5"/>
  <c r="E207" i="5"/>
  <c r="I207" i="5"/>
  <c r="E208" i="5"/>
  <c r="J212" i="5"/>
  <c r="I214" i="5"/>
  <c r="G219" i="5"/>
  <c r="I228" i="5"/>
  <c r="H228" i="5"/>
  <c r="G228" i="5"/>
  <c r="G240" i="5"/>
  <c r="F228" i="5"/>
  <c r="H252" i="5"/>
  <c r="E228" i="5"/>
  <c r="I235" i="5"/>
  <c r="L246" i="5"/>
  <c r="L113" i="5"/>
  <c r="E116" i="5"/>
  <c r="H117" i="5"/>
  <c r="L121" i="5"/>
  <c r="E124" i="5"/>
  <c r="H125" i="5"/>
  <c r="H128" i="5"/>
  <c r="H129" i="5"/>
  <c r="E132" i="5"/>
  <c r="J141" i="5"/>
  <c r="H149" i="5"/>
  <c r="G149" i="5"/>
  <c r="E152" i="5"/>
  <c r="J157" i="5"/>
  <c r="H165" i="5"/>
  <c r="G165" i="5"/>
  <c r="E168" i="5"/>
  <c r="J173" i="5"/>
  <c r="H181" i="5"/>
  <c r="G181" i="5"/>
  <c r="G193" i="5"/>
  <c r="I188" i="5"/>
  <c r="K310" i="5"/>
  <c r="K190" i="5"/>
  <c r="J190" i="5"/>
  <c r="H214" i="5"/>
  <c r="F190" i="5"/>
  <c r="F196" i="5"/>
  <c r="K199" i="5"/>
  <c r="G202" i="5"/>
  <c r="F202" i="5"/>
  <c r="H226" i="5"/>
  <c r="J202" i="5"/>
  <c r="J205" i="5"/>
  <c r="G217" i="5"/>
  <c r="J228" i="5"/>
  <c r="E233" i="5"/>
  <c r="H248" i="5"/>
  <c r="G248" i="5"/>
  <c r="J308" i="5"/>
  <c r="I248" i="5"/>
  <c r="F248" i="5"/>
  <c r="G260" i="5"/>
  <c r="E248" i="5"/>
  <c r="E251" i="5"/>
  <c r="K248" i="5"/>
  <c r="I284" i="5"/>
  <c r="J248" i="5"/>
  <c r="J254" i="5"/>
  <c r="I254" i="5"/>
  <c r="J314" i="5"/>
  <c r="H254" i="5"/>
  <c r="I290" i="5"/>
  <c r="G254" i="5"/>
  <c r="F254" i="5"/>
  <c r="L254" i="5"/>
  <c r="K254" i="5"/>
  <c r="E254" i="5"/>
  <c r="F260" i="5"/>
  <c r="J294" i="5"/>
  <c r="L94" i="5"/>
  <c r="F100" i="5"/>
  <c r="L102" i="5"/>
  <c r="L110" i="5"/>
  <c r="E113" i="5"/>
  <c r="I117" i="5"/>
  <c r="L118" i="5"/>
  <c r="F124" i="5"/>
  <c r="I125" i="5"/>
  <c r="J126" i="5"/>
  <c r="E128" i="5"/>
  <c r="I129" i="5"/>
  <c r="E130" i="5"/>
  <c r="F132" i="5"/>
  <c r="F134" i="5"/>
  <c r="K141" i="5"/>
  <c r="G146" i="5"/>
  <c r="F146" i="5"/>
  <c r="E149" i="5"/>
  <c r="F152" i="5"/>
  <c r="F155" i="5"/>
  <c r="K157" i="5"/>
  <c r="G161" i="5"/>
  <c r="G162" i="5"/>
  <c r="F162" i="5"/>
  <c r="K282" i="5"/>
  <c r="E165" i="5"/>
  <c r="F168" i="5"/>
  <c r="F171" i="5"/>
  <c r="K173" i="5"/>
  <c r="G177" i="5"/>
  <c r="G178" i="5"/>
  <c r="F178" i="5"/>
  <c r="J238" i="5"/>
  <c r="E181" i="5"/>
  <c r="J188" i="5"/>
  <c r="E190" i="5"/>
  <c r="K311" i="5"/>
  <c r="F191" i="5"/>
  <c r="E191" i="5"/>
  <c r="I191" i="5"/>
  <c r="H197" i="5"/>
  <c r="G197" i="5"/>
  <c r="K197" i="5"/>
  <c r="I233" i="5"/>
  <c r="L199" i="5"/>
  <c r="E202" i="5"/>
  <c r="J263" i="5"/>
  <c r="J203" i="5"/>
  <c r="I203" i="5"/>
  <c r="H227" i="5"/>
  <c r="E203" i="5"/>
  <c r="L205" i="5"/>
  <c r="J218" i="5"/>
  <c r="H225" i="5"/>
  <c r="G225" i="5"/>
  <c r="J285" i="5"/>
  <c r="I261" i="5"/>
  <c r="G237" i="5"/>
  <c r="J225" i="5"/>
  <c r="I225" i="5"/>
  <c r="L225" i="5"/>
  <c r="J231" i="5"/>
  <c r="I231" i="5"/>
  <c r="H231" i="5"/>
  <c r="H255" i="5"/>
  <c r="G231" i="5"/>
  <c r="F237" i="5"/>
  <c r="F231" i="5"/>
  <c r="L231" i="5"/>
  <c r="I238" i="5"/>
  <c r="G243" i="5"/>
  <c r="L248" i="5"/>
  <c r="H249" i="5"/>
  <c r="H256" i="5"/>
  <c r="G256" i="5"/>
  <c r="L256" i="5"/>
  <c r="K256" i="5"/>
  <c r="G268" i="5"/>
  <c r="F262" i="5"/>
  <c r="E256" i="5"/>
  <c r="J256" i="5"/>
  <c r="I292" i="5"/>
  <c r="E259" i="5"/>
  <c r="H278" i="5"/>
  <c r="K298" i="5"/>
  <c r="F214" i="5"/>
  <c r="H232" i="5"/>
  <c r="H241" i="5"/>
  <c r="G241" i="5"/>
  <c r="F241" i="5"/>
  <c r="F266" i="5"/>
  <c r="E266" i="5"/>
  <c r="K266" i="5"/>
  <c r="J266" i="5"/>
  <c r="I266" i="5"/>
  <c r="K273" i="5"/>
  <c r="J273" i="5"/>
  <c r="H273" i="5"/>
  <c r="G273" i="5"/>
  <c r="F273" i="5"/>
  <c r="L273" i="5"/>
  <c r="K289" i="5"/>
  <c r="J289" i="5"/>
  <c r="I289" i="5"/>
  <c r="E289" i="5"/>
  <c r="H289" i="5"/>
  <c r="G289" i="5"/>
  <c r="F295" i="5"/>
  <c r="E292" i="5"/>
  <c r="F289" i="5"/>
  <c r="G301" i="5"/>
  <c r="F301" i="5"/>
  <c r="E301" i="5"/>
  <c r="I301" i="5"/>
  <c r="K301" i="5"/>
  <c r="J301" i="5"/>
  <c r="H301" i="5"/>
  <c r="L311" i="5"/>
  <c r="L184" i="5"/>
  <c r="L192" i="5"/>
  <c r="L200" i="5"/>
  <c r="F208" i="5"/>
  <c r="G212" i="5"/>
  <c r="H216" i="5"/>
  <c r="H217" i="5"/>
  <c r="J277" i="5"/>
  <c r="F219" i="5"/>
  <c r="J279" i="5"/>
  <c r="I236" i="5"/>
  <c r="H260" i="5"/>
  <c r="H236" i="5"/>
  <c r="G236" i="5"/>
  <c r="E241" i="5"/>
  <c r="K242" i="5"/>
  <c r="J242" i="5"/>
  <c r="I242" i="5"/>
  <c r="K257" i="5"/>
  <c r="J257" i="5"/>
  <c r="H257" i="5"/>
  <c r="G257" i="5"/>
  <c r="F257" i="5"/>
  <c r="L257" i="5"/>
  <c r="J260" i="5"/>
  <c r="H264" i="5"/>
  <c r="G264" i="5"/>
  <c r="I264" i="5"/>
  <c r="F264" i="5"/>
  <c r="G276" i="5"/>
  <c r="E264" i="5"/>
  <c r="K264" i="5"/>
  <c r="G266" i="5"/>
  <c r="J268" i="5"/>
  <c r="H272" i="5"/>
  <c r="G272" i="5"/>
  <c r="L272" i="5"/>
  <c r="K272" i="5"/>
  <c r="F278" i="5"/>
  <c r="E272" i="5"/>
  <c r="E273" i="5"/>
  <c r="J274" i="5"/>
  <c r="J276" i="5"/>
  <c r="H280" i="5"/>
  <c r="G280" i="5"/>
  <c r="J280" i="5"/>
  <c r="K280" i="5"/>
  <c r="G292" i="5"/>
  <c r="I280" i="5"/>
  <c r="F280" i="5"/>
  <c r="L289" i="5"/>
  <c r="I291" i="5"/>
  <c r="H291" i="5"/>
  <c r="G291" i="5"/>
  <c r="G303" i="5"/>
  <c r="K291" i="5"/>
  <c r="L291" i="5"/>
  <c r="J291" i="5"/>
  <c r="F291" i="5"/>
  <c r="H296" i="5"/>
  <c r="G296" i="5"/>
  <c r="F296" i="5"/>
  <c r="J296" i="5"/>
  <c r="K296" i="5"/>
  <c r="G308" i="5"/>
  <c r="I296" i="5"/>
  <c r="F302" i="5"/>
  <c r="E296" i="5"/>
  <c r="L301" i="5"/>
  <c r="K313" i="5"/>
  <c r="J313" i="5"/>
  <c r="I313" i="5"/>
  <c r="E313" i="5"/>
  <c r="H313" i="5"/>
  <c r="G313" i="5"/>
  <c r="F313" i="5"/>
  <c r="L303" i="5"/>
  <c r="J310" i="5"/>
  <c r="K305" i="5"/>
  <c r="J305" i="5"/>
  <c r="I305" i="5"/>
  <c r="E305" i="5"/>
  <c r="H305" i="5"/>
  <c r="G305" i="5"/>
  <c r="F311" i="5"/>
  <c r="E308" i="5"/>
  <c r="F305" i="5"/>
  <c r="H288" i="5"/>
  <c r="G288" i="5"/>
  <c r="F288" i="5"/>
  <c r="J288" i="5"/>
  <c r="K288" i="5"/>
  <c r="G300" i="5"/>
  <c r="I288" i="5"/>
  <c r="F294" i="5"/>
  <c r="E288" i="5"/>
  <c r="L295" i="5"/>
  <c r="L305" i="5"/>
  <c r="I307" i="5"/>
  <c r="H307" i="5"/>
  <c r="G307" i="5"/>
  <c r="K307" i="5"/>
  <c r="L307" i="5"/>
  <c r="J307" i="5"/>
  <c r="F307" i="5"/>
  <c r="K137" i="5"/>
  <c r="K145" i="5"/>
  <c r="K153" i="5"/>
  <c r="K161" i="5"/>
  <c r="L164" i="5"/>
  <c r="K169" i="5"/>
  <c r="K177" i="5"/>
  <c r="H184" i="5"/>
  <c r="K185" i="5"/>
  <c r="H192" i="5"/>
  <c r="K193" i="5"/>
  <c r="H200" i="5"/>
  <c r="K201" i="5"/>
  <c r="J208" i="5"/>
  <c r="G213" i="5"/>
  <c r="L216" i="5"/>
  <c r="I217" i="5"/>
  <c r="K218" i="5"/>
  <c r="I219" i="5"/>
  <c r="I221" i="5"/>
  <c r="J223" i="5"/>
  <c r="I223" i="5"/>
  <c r="K226" i="5"/>
  <c r="J226" i="5"/>
  <c r="I226" i="5"/>
  <c r="K236" i="5"/>
  <c r="J298" i="5"/>
  <c r="G238" i="5"/>
  <c r="F238" i="5"/>
  <c r="E238" i="5"/>
  <c r="I274" i="5"/>
  <c r="J239" i="5"/>
  <c r="I239" i="5"/>
  <c r="H263" i="5"/>
  <c r="H239" i="5"/>
  <c r="L241" i="5"/>
  <c r="H242" i="5"/>
  <c r="H243" i="5"/>
  <c r="L245" i="5"/>
  <c r="I251" i="5"/>
  <c r="H251" i="5"/>
  <c r="I287" i="5"/>
  <c r="J251" i="5"/>
  <c r="G251" i="5"/>
  <c r="F251" i="5"/>
  <c r="I255" i="5"/>
  <c r="G263" i="5"/>
  <c r="E269" i="5"/>
  <c r="L288" i="5"/>
  <c r="K297" i="5"/>
  <c r="J297" i="5"/>
  <c r="I297" i="5"/>
  <c r="E297" i="5"/>
  <c r="H297" i="5"/>
  <c r="G297" i="5"/>
  <c r="F303" i="5"/>
  <c r="E300" i="5"/>
  <c r="F297" i="5"/>
  <c r="I300" i="5"/>
  <c r="E307" i="5"/>
  <c r="H312" i="5"/>
  <c r="G312" i="5"/>
  <c r="F312" i="5"/>
  <c r="J312" i="5"/>
  <c r="K312" i="5"/>
  <c r="I312" i="5"/>
  <c r="E312" i="5"/>
  <c r="L137" i="5"/>
  <c r="L145" i="5"/>
  <c r="L153" i="5"/>
  <c r="L161" i="5"/>
  <c r="E164" i="5"/>
  <c r="L169" i="5"/>
  <c r="E172" i="5"/>
  <c r="L177" i="5"/>
  <c r="E180" i="5"/>
  <c r="L185" i="5"/>
  <c r="E188" i="5"/>
  <c r="L193" i="5"/>
  <c r="E196" i="5"/>
  <c r="L201" i="5"/>
  <c r="E204" i="5"/>
  <c r="K208" i="5"/>
  <c r="I212" i="5"/>
  <c r="G214" i="5"/>
  <c r="J217" i="5"/>
  <c r="J219" i="5"/>
  <c r="H233" i="5"/>
  <c r="G233" i="5"/>
  <c r="F233" i="5"/>
  <c r="L236" i="5"/>
  <c r="H238" i="5"/>
  <c r="E239" i="5"/>
  <c r="L242" i="5"/>
  <c r="E245" i="5"/>
  <c r="L260" i="5"/>
  <c r="I267" i="5"/>
  <c r="H267" i="5"/>
  <c r="G279" i="5"/>
  <c r="I303" i="5"/>
  <c r="J267" i="5"/>
  <c r="G267" i="5"/>
  <c r="F267" i="5"/>
  <c r="L267" i="5"/>
  <c r="E276" i="5"/>
  <c r="I277" i="5"/>
  <c r="G278" i="5"/>
  <c r="G284" i="5"/>
  <c r="L297" i="5"/>
  <c r="I299" i="5"/>
  <c r="H299" i="5"/>
  <c r="G299" i="5"/>
  <c r="G311" i="5"/>
  <c r="K299" i="5"/>
  <c r="L299" i="5"/>
  <c r="J299" i="5"/>
  <c r="F299" i="5"/>
  <c r="G309" i="5"/>
  <c r="F309" i="5"/>
  <c r="E309" i="5"/>
  <c r="I309" i="5"/>
  <c r="K309" i="5"/>
  <c r="J309" i="5"/>
  <c r="H309" i="5"/>
  <c r="L312" i="5"/>
  <c r="G253" i="5"/>
  <c r="F253" i="5"/>
  <c r="F259" i="5"/>
  <c r="G269" i="5"/>
  <c r="F269" i="5"/>
  <c r="F275" i="5"/>
  <c r="G285" i="5"/>
  <c r="F285" i="5"/>
  <c r="I285" i="5"/>
  <c r="L227" i="5"/>
  <c r="L235" i="5"/>
  <c r="L243" i="5"/>
  <c r="J253" i="5"/>
  <c r="G261" i="5"/>
  <c r="F261" i="5"/>
  <c r="J269" i="5"/>
  <c r="G277" i="5"/>
  <c r="F277" i="5"/>
  <c r="I279" i="5"/>
  <c r="K281" i="5"/>
  <c r="J281" i="5"/>
  <c r="E281" i="5"/>
  <c r="J284" i="5"/>
  <c r="K285" i="5"/>
  <c r="F287" i="5"/>
  <c r="L224" i="5"/>
  <c r="E227" i="5"/>
  <c r="L232" i="5"/>
  <c r="E235" i="5"/>
  <c r="L240" i="5"/>
  <c r="E243" i="5"/>
  <c r="L252" i="5"/>
  <c r="K253" i="5"/>
  <c r="F258" i="5"/>
  <c r="E258" i="5"/>
  <c r="E261" i="5"/>
  <c r="I263" i="5"/>
  <c r="L268" i="5"/>
  <c r="K269" i="5"/>
  <c r="F274" i="5"/>
  <c r="E274" i="5"/>
  <c r="E277" i="5"/>
  <c r="F281" i="5"/>
  <c r="F282" i="5"/>
  <c r="E282" i="5"/>
  <c r="H306" i="5"/>
  <c r="H282" i="5"/>
  <c r="I283" i="5"/>
  <c r="H283" i="5"/>
  <c r="G295" i="5"/>
  <c r="K283" i="5"/>
  <c r="L285" i="5"/>
  <c r="H286" i="5"/>
  <c r="G294" i="5"/>
  <c r="E224" i="5"/>
  <c r="E232" i="5"/>
  <c r="E240" i="5"/>
  <c r="K249" i="5"/>
  <c r="J249" i="5"/>
  <c r="E252" i="5"/>
  <c r="L253" i="5"/>
  <c r="F255" i="5"/>
  <c r="G258" i="5"/>
  <c r="I259" i="5"/>
  <c r="H259" i="5"/>
  <c r="H261" i="5"/>
  <c r="J262" i="5"/>
  <c r="I262" i="5"/>
  <c r="K265" i="5"/>
  <c r="J265" i="5"/>
  <c r="E268" i="5"/>
  <c r="L269" i="5"/>
  <c r="F271" i="5"/>
  <c r="G274" i="5"/>
  <c r="I275" i="5"/>
  <c r="H275" i="5"/>
  <c r="G287" i="5"/>
  <c r="I276" i="5"/>
  <c r="H277" i="5"/>
  <c r="J278" i="5"/>
  <c r="I278" i="5"/>
  <c r="F284" i="5"/>
  <c r="G281" i="5"/>
  <c r="G282" i="5"/>
  <c r="E283" i="5"/>
  <c r="I295" i="5"/>
  <c r="I311" i="5"/>
  <c r="L286" i="5"/>
  <c r="H290" i="5"/>
  <c r="F292" i="5"/>
  <c r="L294" i="5"/>
  <c r="H298" i="5"/>
  <c r="F300" i="5"/>
  <c r="L302" i="5"/>
  <c r="F308" i="5"/>
  <c r="L310" i="5"/>
  <c r="H314" i="5"/>
  <c r="R7" i="5" s="1"/>
  <c r="L290" i="5"/>
  <c r="L298" i="5"/>
  <c r="H302" i="5"/>
  <c r="L306" i="5"/>
  <c r="H310" i="5"/>
  <c r="L314" i="5"/>
  <c r="V7" i="5" s="1"/>
  <c r="K252" i="5"/>
  <c r="L255" i="5"/>
  <c r="K260" i="5"/>
  <c r="L263" i="5"/>
  <c r="K268" i="5"/>
  <c r="L271" i="5"/>
  <c r="K276" i="5"/>
  <c r="K284" i="5"/>
  <c r="I286" i="5"/>
  <c r="E290" i="5"/>
  <c r="K292" i="5"/>
  <c r="I294" i="5"/>
  <c r="E298" i="5"/>
  <c r="K300" i="5"/>
  <c r="I302" i="5"/>
  <c r="E306" i="5"/>
  <c r="K308" i="5"/>
  <c r="I310" i="5"/>
  <c r="E314" i="5"/>
  <c r="O7" i="5" s="1"/>
  <c r="L276" i="5"/>
  <c r="L284" i="5"/>
  <c r="L292" i="5"/>
  <c r="L300" i="5"/>
  <c r="L308" i="5"/>
  <c r="F294" i="3"/>
  <c r="F248" i="3"/>
  <c r="G252" i="3"/>
  <c r="G271" i="3"/>
  <c r="E278" i="3"/>
  <c r="E291" i="3"/>
  <c r="F297" i="3"/>
  <c r="G300" i="3"/>
  <c r="L29" i="3"/>
  <c r="I32" i="3"/>
  <c r="I37" i="3"/>
  <c r="F45" i="3"/>
  <c r="G41" i="3"/>
  <c r="L287" i="3"/>
  <c r="G52" i="3"/>
  <c r="K53" i="3"/>
  <c r="E61" i="3"/>
  <c r="L75" i="3"/>
  <c r="H103" i="3"/>
  <c r="J129" i="3"/>
  <c r="G141" i="3"/>
  <c r="J145" i="3"/>
  <c r="G148" i="3"/>
  <c r="H152" i="3"/>
  <c r="H189" i="3"/>
  <c r="G167" i="3"/>
  <c r="I173" i="3"/>
  <c r="F176" i="3"/>
  <c r="J180" i="3"/>
  <c r="L187" i="3"/>
  <c r="J196" i="3"/>
  <c r="G203" i="3"/>
  <c r="F215" i="3"/>
  <c r="G212" i="3"/>
  <c r="E215" i="3"/>
  <c r="L224" i="3"/>
  <c r="I232" i="3"/>
  <c r="I235" i="3"/>
  <c r="J300" i="3"/>
  <c r="J305" i="3"/>
  <c r="G248" i="3"/>
  <c r="J259" i="3"/>
  <c r="E263" i="3"/>
  <c r="F278" i="3"/>
  <c r="E306" i="3"/>
  <c r="E314" i="3"/>
  <c r="O7" i="3" s="1"/>
  <c r="F240" i="3"/>
  <c r="I252" i="3"/>
  <c r="G263" i="3"/>
  <c r="E275" i="3"/>
  <c r="G292" i="3"/>
  <c r="G311" i="3"/>
  <c r="E11" i="3"/>
  <c r="E19" i="3"/>
  <c r="I29" i="3"/>
  <c r="K32" i="3"/>
  <c r="I35" i="3"/>
  <c r="I45" i="3"/>
  <c r="H47" i="3"/>
  <c r="H61" i="3"/>
  <c r="H64" i="3"/>
  <c r="H69" i="3"/>
  <c r="G76" i="3"/>
  <c r="K80" i="3"/>
  <c r="G85" i="3"/>
  <c r="F87" i="3"/>
  <c r="G93" i="3"/>
  <c r="E95" i="3"/>
  <c r="L104" i="3"/>
  <c r="F110" i="3"/>
  <c r="F112" i="3"/>
  <c r="K240" i="3"/>
  <c r="J187" i="3"/>
  <c r="H139" i="3"/>
  <c r="F152" i="3"/>
  <c r="J228" i="3"/>
  <c r="J176" i="3"/>
  <c r="F179" i="3"/>
  <c r="F181" i="3"/>
  <c r="F187" i="3"/>
  <c r="E190" i="3"/>
  <c r="K195" i="3"/>
  <c r="J200" i="3"/>
  <c r="I212" i="3"/>
  <c r="E223" i="3"/>
  <c r="E237" i="3"/>
  <c r="G240" i="3"/>
  <c r="G268" i="3"/>
  <c r="G272" i="3"/>
  <c r="E280" i="3"/>
  <c r="G303" i="3"/>
  <c r="E312" i="3"/>
  <c r="F11" i="3"/>
  <c r="L259" i="3"/>
  <c r="J29" i="3"/>
  <c r="L32" i="3"/>
  <c r="I40" i="3"/>
  <c r="J45" i="3"/>
  <c r="I47" i="3"/>
  <c r="J51" i="3"/>
  <c r="L53" i="3"/>
  <c r="I95" i="3"/>
  <c r="J61" i="3"/>
  <c r="I64" i="3"/>
  <c r="J69" i="3"/>
  <c r="K72" i="3"/>
  <c r="F78" i="3"/>
  <c r="H85" i="3"/>
  <c r="H87" i="3"/>
  <c r="H93" i="3"/>
  <c r="F95" i="3"/>
  <c r="K101" i="3"/>
  <c r="E104" i="3"/>
  <c r="I107" i="3"/>
  <c r="I112" i="3"/>
  <c r="K256" i="3"/>
  <c r="L143" i="3"/>
  <c r="F151" i="3"/>
  <c r="J223" i="3"/>
  <c r="H168" i="3"/>
  <c r="K181" i="3"/>
  <c r="G184" i="3"/>
  <c r="J248" i="3"/>
  <c r="F190" i="3"/>
  <c r="I216" i="3"/>
  <c r="G223" i="3"/>
  <c r="F261" i="3"/>
  <c r="G280" i="3"/>
  <c r="F293" i="3"/>
  <c r="G312" i="3"/>
  <c r="K112" i="3"/>
  <c r="L144" i="3"/>
  <c r="H163" i="3"/>
  <c r="K14" i="3"/>
  <c r="J14" i="3"/>
  <c r="I14" i="3"/>
  <c r="E14" i="3"/>
  <c r="F102" i="3"/>
  <c r="K102" i="3"/>
  <c r="J102" i="3"/>
  <c r="I102" i="3"/>
  <c r="I138" i="3"/>
  <c r="E102" i="3"/>
  <c r="G114" i="3"/>
  <c r="G102" i="3"/>
  <c r="F32" i="3"/>
  <c r="H35" i="3"/>
  <c r="F35" i="3"/>
  <c r="L35" i="3"/>
  <c r="K35" i="3"/>
  <c r="F41" i="3"/>
  <c r="E35" i="3"/>
  <c r="H38" i="3"/>
  <c r="G47" i="3"/>
  <c r="I119" i="3"/>
  <c r="L119" i="3"/>
  <c r="K119" i="3"/>
  <c r="J119" i="3"/>
  <c r="K239" i="3"/>
  <c r="F119" i="3"/>
  <c r="F125" i="3"/>
  <c r="E119" i="3"/>
  <c r="L3" i="3"/>
  <c r="L245" i="3"/>
  <c r="H29" i="3"/>
  <c r="H5" i="3"/>
  <c r="G5" i="3"/>
  <c r="F5" i="3"/>
  <c r="K130" i="3"/>
  <c r="L250" i="3"/>
  <c r="G10" i="3"/>
  <c r="F10" i="3"/>
  <c r="E10" i="3"/>
  <c r="H34" i="3"/>
  <c r="I10" i="3"/>
  <c r="H33" i="3"/>
  <c r="I69" i="3"/>
  <c r="J33" i="3"/>
  <c r="G45" i="3"/>
  <c r="I33" i="3"/>
  <c r="G33" i="3"/>
  <c r="L33" i="3"/>
  <c r="G35" i="3"/>
  <c r="K44" i="3"/>
  <c r="J104" i="3"/>
  <c r="J44" i="3"/>
  <c r="I44" i="3"/>
  <c r="H44" i="3"/>
  <c r="G44" i="3"/>
  <c r="F50" i="3"/>
  <c r="F44" i="3"/>
  <c r="K164" i="3"/>
  <c r="H68" i="3"/>
  <c r="G119" i="3"/>
  <c r="H13" i="3"/>
  <c r="G13" i="3"/>
  <c r="F13" i="3"/>
  <c r="J13" i="3"/>
  <c r="H134" i="3"/>
  <c r="G134" i="3"/>
  <c r="F134" i="3"/>
  <c r="L134" i="3"/>
  <c r="G146" i="3"/>
  <c r="I134" i="3"/>
  <c r="K134" i="3"/>
  <c r="I170" i="3"/>
  <c r="J134" i="3"/>
  <c r="F140" i="3"/>
  <c r="E134" i="3"/>
  <c r="K254" i="3"/>
  <c r="F27" i="3"/>
  <c r="H27" i="3"/>
  <c r="G27" i="3"/>
  <c r="G39" i="3"/>
  <c r="E27" i="3"/>
  <c r="J27" i="3"/>
  <c r="E49" i="3"/>
  <c r="G84" i="3"/>
  <c r="J85" i="3"/>
  <c r="G89" i="3"/>
  <c r="G101" i="3"/>
  <c r="L102" i="3"/>
  <c r="F108" i="3"/>
  <c r="K117" i="3"/>
  <c r="J117" i="3"/>
  <c r="I117" i="3"/>
  <c r="E120" i="3"/>
  <c r="H117" i="3"/>
  <c r="E117" i="3"/>
  <c r="H141" i="3"/>
  <c r="L117" i="3"/>
  <c r="J177" i="3"/>
  <c r="J144" i="3"/>
  <c r="J207" i="3"/>
  <c r="G147" i="3"/>
  <c r="F147" i="3"/>
  <c r="E147" i="3"/>
  <c r="L147" i="3"/>
  <c r="K147" i="3"/>
  <c r="H147" i="3"/>
  <c r="G159" i="3"/>
  <c r="F153" i="3"/>
  <c r="I147" i="3"/>
  <c r="F16" i="3"/>
  <c r="E43" i="3"/>
  <c r="K5" i="3"/>
  <c r="L248" i="3"/>
  <c r="I8" i="3"/>
  <c r="K128" i="3"/>
  <c r="H8" i="3"/>
  <c r="G8" i="3"/>
  <c r="G20" i="3"/>
  <c r="L10" i="3"/>
  <c r="K13" i="3"/>
  <c r="H14" i="3"/>
  <c r="J16" i="3"/>
  <c r="G17" i="3"/>
  <c r="K138" i="3"/>
  <c r="G18" i="3"/>
  <c r="F18" i="3"/>
  <c r="E18" i="3"/>
  <c r="J78" i="3"/>
  <c r="I18" i="3"/>
  <c r="L261" i="3"/>
  <c r="H45" i="3"/>
  <c r="H21" i="3"/>
  <c r="G21" i="3"/>
  <c r="F21" i="3"/>
  <c r="J21" i="3"/>
  <c r="K22" i="3"/>
  <c r="J22" i="3"/>
  <c r="I22" i="3"/>
  <c r="I58" i="3"/>
  <c r="F28" i="3"/>
  <c r="E22" i="3"/>
  <c r="L27" i="3"/>
  <c r="J74" i="3"/>
  <c r="K203" i="3"/>
  <c r="H83" i="3"/>
  <c r="G83" i="3"/>
  <c r="F83" i="3"/>
  <c r="G95" i="3"/>
  <c r="K83" i="3"/>
  <c r="E83" i="3"/>
  <c r="H84" i="3"/>
  <c r="K89" i="3"/>
  <c r="F117" i="3"/>
  <c r="K135" i="3"/>
  <c r="J135" i="3"/>
  <c r="I135" i="3"/>
  <c r="E138" i="3"/>
  <c r="L135" i="3"/>
  <c r="H135" i="3"/>
  <c r="F141" i="3"/>
  <c r="E135" i="3"/>
  <c r="F135" i="3"/>
  <c r="J147" i="3"/>
  <c r="I171" i="3"/>
  <c r="K291" i="3"/>
  <c r="G171" i="3"/>
  <c r="I207" i="3"/>
  <c r="F171" i="3"/>
  <c r="E171" i="3"/>
  <c r="K171" i="3"/>
  <c r="G183" i="3"/>
  <c r="E174" i="3"/>
  <c r="J171" i="3"/>
  <c r="H171" i="3"/>
  <c r="L256" i="3"/>
  <c r="I16" i="3"/>
  <c r="H16" i="3"/>
  <c r="G16" i="3"/>
  <c r="K136" i="3"/>
  <c r="K16" i="3"/>
  <c r="F14" i="3"/>
  <c r="K146" i="3"/>
  <c r="L266" i="3"/>
  <c r="K26" i="3"/>
  <c r="H50" i="3"/>
  <c r="L26" i="3"/>
  <c r="J26" i="3"/>
  <c r="I26" i="3"/>
  <c r="E26" i="3"/>
  <c r="G28" i="3"/>
  <c r="J49" i="3"/>
  <c r="I49" i="3"/>
  <c r="H49" i="3"/>
  <c r="K169" i="3"/>
  <c r="I85" i="3"/>
  <c r="G61" i="3"/>
  <c r="L49" i="3"/>
  <c r="K49" i="3"/>
  <c r="G49" i="3"/>
  <c r="J109" i="3"/>
  <c r="G56" i="3"/>
  <c r="F56" i="3"/>
  <c r="E56" i="3"/>
  <c r="J116" i="3"/>
  <c r="F62" i="3"/>
  <c r="J56" i="3"/>
  <c r="I56" i="3"/>
  <c r="H56" i="3"/>
  <c r="L56" i="3"/>
  <c r="H102" i="3"/>
  <c r="I39" i="3"/>
  <c r="J3" i="3"/>
  <c r="I3" i="3"/>
  <c r="H3" i="3"/>
  <c r="F9" i="3"/>
  <c r="G14" i="3"/>
  <c r="E17" i="3"/>
  <c r="L265" i="3"/>
  <c r="H25" i="3"/>
  <c r="I61" i="3"/>
  <c r="G37" i="3"/>
  <c r="G25" i="3"/>
  <c r="F25" i="3"/>
  <c r="K145" i="3"/>
  <c r="E25" i="3"/>
  <c r="J25" i="3"/>
  <c r="K27" i="3"/>
  <c r="E29" i="3"/>
  <c r="F3" i="3"/>
  <c r="L5" i="3"/>
  <c r="E8" i="3"/>
  <c r="L13" i="3"/>
  <c r="L14" i="3"/>
  <c r="L16" i="3"/>
  <c r="F19" i="3"/>
  <c r="F20" i="3"/>
  <c r="F22" i="3"/>
  <c r="F24" i="3"/>
  <c r="K25" i="3"/>
  <c r="H26" i="3"/>
  <c r="E30" i="3"/>
  <c r="K36" i="3"/>
  <c r="I36" i="3"/>
  <c r="J36" i="3"/>
  <c r="H36" i="3"/>
  <c r="G36" i="3"/>
  <c r="I72" i="3"/>
  <c r="H60" i="3"/>
  <c r="H37" i="3"/>
  <c r="E38" i="3"/>
  <c r="E47" i="3"/>
  <c r="L288" i="3"/>
  <c r="G48" i="3"/>
  <c r="F48" i="3"/>
  <c r="E48" i="3"/>
  <c r="L48" i="3"/>
  <c r="E51" i="3"/>
  <c r="K48" i="3"/>
  <c r="J48" i="3"/>
  <c r="J70" i="3"/>
  <c r="L89" i="3"/>
  <c r="J93" i="3"/>
  <c r="K216" i="3"/>
  <c r="G96" i="3"/>
  <c r="F96" i="3"/>
  <c r="E96" i="3"/>
  <c r="G108" i="3"/>
  <c r="J96" i="3"/>
  <c r="L96" i="3"/>
  <c r="K96" i="3"/>
  <c r="H120" i="3"/>
  <c r="G105" i="3"/>
  <c r="H105" i="3"/>
  <c r="F105" i="3"/>
  <c r="I141" i="3"/>
  <c r="E105" i="3"/>
  <c r="K105" i="3"/>
  <c r="F111" i="3"/>
  <c r="E108" i="3"/>
  <c r="J165" i="3"/>
  <c r="H129" i="3"/>
  <c r="I105" i="3"/>
  <c r="J108" i="3"/>
  <c r="G117" i="3"/>
  <c r="H159" i="3"/>
  <c r="E13" i="3"/>
  <c r="E16" i="3"/>
  <c r="I27" i="3"/>
  <c r="F33" i="3"/>
  <c r="L283" i="3"/>
  <c r="H43" i="3"/>
  <c r="G43" i="3"/>
  <c r="F43" i="3"/>
  <c r="K163" i="3"/>
  <c r="L43" i="3"/>
  <c r="E46" i="3"/>
  <c r="K43" i="3"/>
  <c r="G55" i="3"/>
  <c r="J43" i="3"/>
  <c r="J103" i="3"/>
  <c r="I50" i="3"/>
  <c r="I79" i="3"/>
  <c r="K204" i="3"/>
  <c r="K84" i="3"/>
  <c r="J84" i="3"/>
  <c r="I84" i="3"/>
  <c r="F84" i="3"/>
  <c r="F90" i="3"/>
  <c r="E87" i="3"/>
  <c r="E84" i="3"/>
  <c r="J89" i="3"/>
  <c r="I89" i="3"/>
  <c r="H89" i="3"/>
  <c r="E89" i="3"/>
  <c r="J149" i="3"/>
  <c r="I125" i="3"/>
  <c r="F89" i="3"/>
  <c r="I13" i="3"/>
  <c r="F26" i="3"/>
  <c r="G3" i="3"/>
  <c r="K6" i="3"/>
  <c r="J6" i="3"/>
  <c r="I42" i="3"/>
  <c r="I6" i="3"/>
  <c r="F8" i="3"/>
  <c r="J18" i="3"/>
  <c r="I21" i="3"/>
  <c r="G22" i="3"/>
  <c r="L25" i="3"/>
  <c r="H30" i="3"/>
  <c r="L271" i="3"/>
  <c r="F37" i="3"/>
  <c r="J31" i="3"/>
  <c r="H31" i="3"/>
  <c r="H55" i="3"/>
  <c r="G31" i="3"/>
  <c r="F31" i="3"/>
  <c r="K31" i="3"/>
  <c r="E36" i="3"/>
  <c r="E39" i="3"/>
  <c r="H42" i="3"/>
  <c r="H48" i="3"/>
  <c r="I54" i="3"/>
  <c r="H54" i="3"/>
  <c r="G54" i="3"/>
  <c r="L54" i="3"/>
  <c r="L294" i="3"/>
  <c r="E54" i="3"/>
  <c r="F55" i="3"/>
  <c r="J57" i="3"/>
  <c r="I57" i="3"/>
  <c r="H57" i="3"/>
  <c r="I93" i="3"/>
  <c r="G69" i="3"/>
  <c r="G57" i="3"/>
  <c r="F57" i="3"/>
  <c r="E57" i="3"/>
  <c r="L57" i="3"/>
  <c r="I71" i="3"/>
  <c r="G80" i="3"/>
  <c r="F80" i="3"/>
  <c r="E80" i="3"/>
  <c r="J80" i="3"/>
  <c r="I116" i="3"/>
  <c r="F86" i="3"/>
  <c r="H80" i="3"/>
  <c r="J83" i="3"/>
  <c r="G92" i="3"/>
  <c r="H96" i="3"/>
  <c r="J105" i="3"/>
  <c r="I120" i="3"/>
  <c r="G155" i="3"/>
  <c r="I191" i="3"/>
  <c r="F155" i="3"/>
  <c r="E155" i="3"/>
  <c r="F161" i="3"/>
  <c r="E158" i="3"/>
  <c r="K155" i="3"/>
  <c r="J155" i="3"/>
  <c r="I155" i="3"/>
  <c r="J215" i="3"/>
  <c r="H155" i="3"/>
  <c r="K185" i="3"/>
  <c r="J185" i="3"/>
  <c r="I185" i="3"/>
  <c r="H185" i="3"/>
  <c r="E185" i="3"/>
  <c r="L185" i="3"/>
  <c r="G185" i="3"/>
  <c r="H209" i="3"/>
  <c r="E188" i="3"/>
  <c r="F185" i="3"/>
  <c r="F191" i="3"/>
  <c r="L11" i="3"/>
  <c r="F17" i="3"/>
  <c r="L19" i="3"/>
  <c r="E24" i="3"/>
  <c r="K144" i="3"/>
  <c r="F30" i="3"/>
  <c r="G88" i="3"/>
  <c r="F88" i="3"/>
  <c r="E88" i="3"/>
  <c r="H112" i="3"/>
  <c r="J88" i="3"/>
  <c r="H91" i="3"/>
  <c r="G91" i="3"/>
  <c r="F91" i="3"/>
  <c r="K91" i="3"/>
  <c r="K212" i="3"/>
  <c r="K92" i="3"/>
  <c r="J92" i="3"/>
  <c r="I92" i="3"/>
  <c r="I128" i="3"/>
  <c r="F92" i="3"/>
  <c r="E94" i="3"/>
  <c r="J97" i="3"/>
  <c r="I97" i="3"/>
  <c r="H97" i="3"/>
  <c r="J157" i="3"/>
  <c r="E97" i="3"/>
  <c r="H99" i="3"/>
  <c r="G99" i="3"/>
  <c r="F99" i="3"/>
  <c r="K99" i="3"/>
  <c r="K220" i="3"/>
  <c r="K100" i="3"/>
  <c r="I136" i="3"/>
  <c r="J100" i="3"/>
  <c r="I100" i="3"/>
  <c r="F100" i="3"/>
  <c r="G104" i="3"/>
  <c r="H121" i="3"/>
  <c r="I129" i="3"/>
  <c r="G129" i="3"/>
  <c r="E132" i="3"/>
  <c r="L129" i="3"/>
  <c r="K129" i="3"/>
  <c r="J189" i="3"/>
  <c r="I165" i="3"/>
  <c r="F129" i="3"/>
  <c r="E130" i="3"/>
  <c r="K131" i="3"/>
  <c r="J229" i="3"/>
  <c r="J289" i="3"/>
  <c r="G229" i="3"/>
  <c r="F229" i="3"/>
  <c r="F235" i="3"/>
  <c r="E232" i="3"/>
  <c r="E229" i="3"/>
  <c r="I229" i="3"/>
  <c r="L229" i="3"/>
  <c r="K229" i="3"/>
  <c r="I265" i="3"/>
  <c r="J281" i="3"/>
  <c r="G221" i="3"/>
  <c r="F221" i="3"/>
  <c r="E221" i="3"/>
  <c r="H245" i="3"/>
  <c r="J221" i="3"/>
  <c r="I221" i="3"/>
  <c r="H221" i="3"/>
  <c r="F227" i="3"/>
  <c r="L221" i="3"/>
  <c r="K127" i="3"/>
  <c r="I127" i="3"/>
  <c r="H127" i="3"/>
  <c r="G127" i="3"/>
  <c r="F127" i="3"/>
  <c r="H150" i="3"/>
  <c r="G150" i="3"/>
  <c r="F150" i="3"/>
  <c r="G162" i="3"/>
  <c r="J150" i="3"/>
  <c r="I150" i="3"/>
  <c r="E150" i="3"/>
  <c r="H151" i="3"/>
  <c r="K221" i="3"/>
  <c r="K4" i="3"/>
  <c r="L7" i="3"/>
  <c r="H11" i="3"/>
  <c r="K12" i="3"/>
  <c r="L15" i="3"/>
  <c r="H19" i="3"/>
  <c r="K20" i="3"/>
  <c r="L263" i="3"/>
  <c r="J23" i="3"/>
  <c r="I24" i="3"/>
  <c r="F29" i="3"/>
  <c r="G40" i="3"/>
  <c r="E40" i="3"/>
  <c r="K160" i="3"/>
  <c r="I46" i="3"/>
  <c r="H46" i="3"/>
  <c r="G46" i="3"/>
  <c r="L291" i="3"/>
  <c r="H51" i="3"/>
  <c r="G51" i="3"/>
  <c r="F51" i="3"/>
  <c r="G63" i="3"/>
  <c r="I62" i="3"/>
  <c r="L88" i="3"/>
  <c r="L91" i="3"/>
  <c r="L92" i="3"/>
  <c r="L97" i="3"/>
  <c r="L99" i="3"/>
  <c r="L100" i="3"/>
  <c r="F115" i="3"/>
  <c r="H124" i="3"/>
  <c r="J184" i="3"/>
  <c r="I160" i="3"/>
  <c r="I124" i="3"/>
  <c r="G124" i="3"/>
  <c r="F130" i="3"/>
  <c r="F124" i="3"/>
  <c r="L124" i="3"/>
  <c r="H126" i="3"/>
  <c r="F126" i="3"/>
  <c r="J186" i="3"/>
  <c r="F132" i="3"/>
  <c r="L126" i="3"/>
  <c r="K126" i="3"/>
  <c r="J126" i="3"/>
  <c r="I162" i="3"/>
  <c r="E126" i="3"/>
  <c r="J127" i="3"/>
  <c r="L150" i="3"/>
  <c r="J152" i="3"/>
  <c r="K276" i="3"/>
  <c r="J156" i="3"/>
  <c r="I156" i="3"/>
  <c r="H156" i="3"/>
  <c r="H180" i="3"/>
  <c r="E159" i="3"/>
  <c r="K156" i="3"/>
  <c r="J216" i="3"/>
  <c r="G156" i="3"/>
  <c r="F156" i="3"/>
  <c r="F162" i="3"/>
  <c r="I163" i="3"/>
  <c r="I267" i="3"/>
  <c r="G267" i="3"/>
  <c r="F267" i="3"/>
  <c r="E267" i="3"/>
  <c r="I303" i="3"/>
  <c r="F273" i="3"/>
  <c r="H267" i="3"/>
  <c r="K267" i="3"/>
  <c r="L267" i="3"/>
  <c r="L4" i="3"/>
  <c r="E7" i="3"/>
  <c r="I11" i="3"/>
  <c r="L12" i="3"/>
  <c r="E15" i="3"/>
  <c r="I19" i="3"/>
  <c r="L20" i="3"/>
  <c r="E23" i="3"/>
  <c r="J24" i="3"/>
  <c r="K154" i="3"/>
  <c r="E34" i="3"/>
  <c r="K34" i="3"/>
  <c r="H58" i="3"/>
  <c r="E37" i="3"/>
  <c r="H39" i="3"/>
  <c r="F40" i="3"/>
  <c r="K172" i="3"/>
  <c r="K52" i="3"/>
  <c r="J52" i="3"/>
  <c r="I52" i="3"/>
  <c r="H59" i="3"/>
  <c r="G59" i="3"/>
  <c r="F59" i="3"/>
  <c r="K179" i="3"/>
  <c r="G71" i="3"/>
  <c r="K59" i="3"/>
  <c r="K180" i="3"/>
  <c r="K60" i="3"/>
  <c r="J60" i="3"/>
  <c r="I60" i="3"/>
  <c r="J120" i="3"/>
  <c r="F60" i="3"/>
  <c r="E62" i="3"/>
  <c r="J65" i="3"/>
  <c r="I65" i="3"/>
  <c r="H65" i="3"/>
  <c r="I101" i="3"/>
  <c r="E65" i="3"/>
  <c r="H67" i="3"/>
  <c r="G67" i="3"/>
  <c r="K187" i="3"/>
  <c r="F67" i="3"/>
  <c r="G79" i="3"/>
  <c r="K67" i="3"/>
  <c r="K188" i="3"/>
  <c r="K68" i="3"/>
  <c r="J68" i="3"/>
  <c r="I104" i="3"/>
  <c r="I68" i="3"/>
  <c r="F68" i="3"/>
  <c r="E70" i="3"/>
  <c r="J73" i="3"/>
  <c r="I73" i="3"/>
  <c r="H73" i="3"/>
  <c r="E73" i="3"/>
  <c r="K109" i="3"/>
  <c r="E112" i="3"/>
  <c r="H109" i="3"/>
  <c r="G109" i="3"/>
  <c r="F109" i="3"/>
  <c r="H133" i="3"/>
  <c r="L109" i="3"/>
  <c r="K243" i="3"/>
  <c r="E123" i="3"/>
  <c r="L123" i="3"/>
  <c r="K123" i="3"/>
  <c r="J123" i="3"/>
  <c r="G123" i="3"/>
  <c r="L127" i="3"/>
  <c r="F133" i="3"/>
  <c r="I137" i="3"/>
  <c r="H137" i="3"/>
  <c r="G137" i="3"/>
  <c r="K137" i="3"/>
  <c r="J137" i="3"/>
  <c r="G149" i="3"/>
  <c r="F137" i="3"/>
  <c r="G138" i="3"/>
  <c r="K263" i="3"/>
  <c r="K143" i="3"/>
  <c r="J143" i="3"/>
  <c r="I143" i="3"/>
  <c r="H143" i="3"/>
  <c r="J203" i="3"/>
  <c r="G143" i="3"/>
  <c r="F143" i="3"/>
  <c r="H167" i="3"/>
  <c r="F149" i="3"/>
  <c r="G168" i="3"/>
  <c r="K201" i="3"/>
  <c r="J201" i="3"/>
  <c r="H201" i="3"/>
  <c r="G201" i="3"/>
  <c r="F201" i="3"/>
  <c r="L201" i="3"/>
  <c r="I201" i="3"/>
  <c r="E201" i="3"/>
  <c r="J261" i="3"/>
  <c r="E204" i="3"/>
  <c r="K225" i="3"/>
  <c r="J225" i="3"/>
  <c r="I225" i="3"/>
  <c r="G237" i="3"/>
  <c r="L225" i="3"/>
  <c r="I261" i="3"/>
  <c r="F231" i="3"/>
  <c r="F225" i="3"/>
  <c r="E225" i="3"/>
  <c r="H244" i="3"/>
  <c r="G244" i="3"/>
  <c r="J304" i="3"/>
  <c r="K244" i="3"/>
  <c r="J244" i="3"/>
  <c r="H268" i="3"/>
  <c r="I244" i="3"/>
  <c r="E247" i="3"/>
  <c r="F244" i="3"/>
  <c r="L244" i="3"/>
  <c r="L255" i="3"/>
  <c r="J267" i="3"/>
  <c r="J11" i="3"/>
  <c r="E12" i="3"/>
  <c r="J19" i="3"/>
  <c r="E20" i="3"/>
  <c r="F23" i="3"/>
  <c r="K24" i="3"/>
  <c r="G30" i="3"/>
  <c r="L272" i="3"/>
  <c r="E32" i="3"/>
  <c r="F34" i="3"/>
  <c r="L278" i="3"/>
  <c r="I38" i="3"/>
  <c r="G38" i="3"/>
  <c r="H40" i="3"/>
  <c r="J41" i="3"/>
  <c r="I41" i="3"/>
  <c r="H41" i="3"/>
  <c r="I77" i="3"/>
  <c r="F46" i="3"/>
  <c r="I51" i="3"/>
  <c r="E52" i="3"/>
  <c r="I55" i="3"/>
  <c r="F58" i="3"/>
  <c r="E59" i="3"/>
  <c r="E60" i="3"/>
  <c r="E63" i="3"/>
  <c r="L304" i="3"/>
  <c r="K184" i="3"/>
  <c r="G64" i="3"/>
  <c r="F64" i="3"/>
  <c r="E64" i="3"/>
  <c r="J64" i="3"/>
  <c r="F65" i="3"/>
  <c r="F66" i="3"/>
  <c r="E67" i="3"/>
  <c r="E68" i="3"/>
  <c r="F70" i="3"/>
  <c r="E71" i="3"/>
  <c r="G72" i="3"/>
  <c r="F72" i="3"/>
  <c r="E72" i="3"/>
  <c r="J72" i="3"/>
  <c r="F73" i="3"/>
  <c r="F74" i="3"/>
  <c r="H75" i="3"/>
  <c r="G75" i="3"/>
  <c r="F75" i="3"/>
  <c r="G87" i="3"/>
  <c r="K75" i="3"/>
  <c r="K196" i="3"/>
  <c r="J136" i="3"/>
  <c r="K76" i="3"/>
  <c r="J76" i="3"/>
  <c r="I76" i="3"/>
  <c r="F76" i="3"/>
  <c r="E78" i="3"/>
  <c r="J81" i="3"/>
  <c r="J141" i="3"/>
  <c r="I81" i="3"/>
  <c r="H81" i="3"/>
  <c r="E81" i="3"/>
  <c r="K223" i="3"/>
  <c r="I103" i="3"/>
  <c r="G103" i="3"/>
  <c r="F103" i="3"/>
  <c r="E103" i="3"/>
  <c r="K103" i="3"/>
  <c r="K226" i="3"/>
  <c r="J106" i="3"/>
  <c r="H130" i="3"/>
  <c r="G118" i="3"/>
  <c r="L106" i="3"/>
  <c r="K106" i="3"/>
  <c r="I106" i="3"/>
  <c r="J166" i="3"/>
  <c r="F106" i="3"/>
  <c r="E107" i="3"/>
  <c r="H107" i="3"/>
  <c r="H131" i="3"/>
  <c r="G107" i="3"/>
  <c r="F107" i="3"/>
  <c r="K107" i="3"/>
  <c r="E109" i="3"/>
  <c r="E110" i="3"/>
  <c r="G112" i="3"/>
  <c r="F113" i="3"/>
  <c r="K241" i="3"/>
  <c r="G121" i="3"/>
  <c r="L121" i="3"/>
  <c r="K121" i="3"/>
  <c r="J121" i="3"/>
  <c r="F121" i="3"/>
  <c r="F128" i="3"/>
  <c r="K242" i="3"/>
  <c r="J122" i="3"/>
  <c r="G122" i="3"/>
  <c r="F122" i="3"/>
  <c r="E122" i="3"/>
  <c r="K122" i="3"/>
  <c r="F123" i="3"/>
  <c r="J124" i="3"/>
  <c r="I126" i="3"/>
  <c r="G133" i="3"/>
  <c r="E137" i="3"/>
  <c r="K139" i="3"/>
  <c r="E143" i="3"/>
  <c r="K268" i="3"/>
  <c r="J148" i="3"/>
  <c r="I148" i="3"/>
  <c r="H148" i="3"/>
  <c r="G160" i="3"/>
  <c r="I184" i="3"/>
  <c r="E151" i="3"/>
  <c r="L148" i="3"/>
  <c r="K148" i="3"/>
  <c r="H172" i="3"/>
  <c r="E148" i="3"/>
  <c r="L156" i="3"/>
  <c r="I157" i="3"/>
  <c r="G197" i="3"/>
  <c r="F197" i="3"/>
  <c r="L197" i="3"/>
  <c r="K197" i="3"/>
  <c r="J197" i="3"/>
  <c r="G209" i="3"/>
  <c r="E197" i="3"/>
  <c r="H197" i="3"/>
  <c r="J208" i="3"/>
  <c r="H235" i="3"/>
  <c r="I211" i="3"/>
  <c r="J271" i="3"/>
  <c r="H211" i="3"/>
  <c r="J211" i="3"/>
  <c r="G211" i="3"/>
  <c r="F211" i="3"/>
  <c r="L211" i="3"/>
  <c r="F217" i="3"/>
  <c r="K211" i="3"/>
  <c r="G225" i="3"/>
  <c r="E244" i="3"/>
  <c r="H264" i="3"/>
  <c r="I300" i="3"/>
  <c r="G276" i="3"/>
  <c r="J264" i="3"/>
  <c r="I264" i="3"/>
  <c r="G264" i="3"/>
  <c r="F264" i="3"/>
  <c r="E264" i="3"/>
  <c r="L264" i="3"/>
  <c r="L62" i="3"/>
  <c r="H66" i="3"/>
  <c r="L70" i="3"/>
  <c r="L78" i="3"/>
  <c r="L86" i="3"/>
  <c r="L94" i="3"/>
  <c r="H98" i="3"/>
  <c r="H110" i="3"/>
  <c r="I111" i="3"/>
  <c r="H114" i="3"/>
  <c r="J118" i="3"/>
  <c r="J139" i="3"/>
  <c r="H142" i="3"/>
  <c r="G142" i="3"/>
  <c r="F142" i="3"/>
  <c r="J202" i="3"/>
  <c r="J153" i="3"/>
  <c r="J168" i="3"/>
  <c r="I178" i="3"/>
  <c r="K182" i="3"/>
  <c r="K191" i="3"/>
  <c r="I195" i="3"/>
  <c r="H195" i="3"/>
  <c r="J195" i="3"/>
  <c r="G195" i="3"/>
  <c r="F195" i="3"/>
  <c r="K199" i="3"/>
  <c r="G207" i="3"/>
  <c r="I209" i="3"/>
  <c r="G213" i="3"/>
  <c r="F213" i="3"/>
  <c r="L213" i="3"/>
  <c r="J273" i="3"/>
  <c r="E216" i="3"/>
  <c r="K213" i="3"/>
  <c r="J213" i="3"/>
  <c r="E213" i="3"/>
  <c r="I219" i="3"/>
  <c r="H219" i="3"/>
  <c r="G219" i="3"/>
  <c r="I255" i="3"/>
  <c r="L219" i="3"/>
  <c r="F219" i="3"/>
  <c r="K233" i="3"/>
  <c r="K257" i="3"/>
  <c r="L257" i="3"/>
  <c r="H281" i="3"/>
  <c r="J257" i="3"/>
  <c r="E260" i="3"/>
  <c r="I257" i="3"/>
  <c r="E257" i="3"/>
  <c r="H257" i="3"/>
  <c r="I293" i="3"/>
  <c r="F263" i="3"/>
  <c r="G257" i="3"/>
  <c r="F257" i="3"/>
  <c r="L302" i="3"/>
  <c r="L37" i="3"/>
  <c r="J39" i="3"/>
  <c r="K42" i="3"/>
  <c r="J47" i="3"/>
  <c r="K50" i="3"/>
  <c r="J55" i="3"/>
  <c r="K58" i="3"/>
  <c r="G62" i="3"/>
  <c r="J63" i="3"/>
  <c r="K66" i="3"/>
  <c r="L309" i="3"/>
  <c r="K189" i="3"/>
  <c r="L69" i="3"/>
  <c r="G70" i="3"/>
  <c r="J71" i="3"/>
  <c r="K74" i="3"/>
  <c r="G78" i="3"/>
  <c r="J79" i="3"/>
  <c r="K82" i="3"/>
  <c r="L85" i="3"/>
  <c r="G86" i="3"/>
  <c r="J87" i="3"/>
  <c r="K90" i="3"/>
  <c r="G94" i="3"/>
  <c r="J95" i="3"/>
  <c r="K98" i="3"/>
  <c r="K108" i="3"/>
  <c r="K110" i="3"/>
  <c r="G111" i="3"/>
  <c r="H113" i="3"/>
  <c r="H115" i="3"/>
  <c r="K236" i="3"/>
  <c r="H116" i="3"/>
  <c r="L125" i="3"/>
  <c r="J191" i="3"/>
  <c r="G131" i="3"/>
  <c r="F131" i="3"/>
  <c r="E131" i="3"/>
  <c r="K252" i="3"/>
  <c r="J132" i="3"/>
  <c r="I132" i="3"/>
  <c r="H132" i="3"/>
  <c r="I168" i="3"/>
  <c r="J142" i="3"/>
  <c r="I145" i="3"/>
  <c r="H145" i="3"/>
  <c r="G145" i="3"/>
  <c r="K151" i="3"/>
  <c r="J151" i="3"/>
  <c r="I151" i="3"/>
  <c r="I161" i="3"/>
  <c r="K186" i="3"/>
  <c r="L195" i="3"/>
  <c r="H200" i="3"/>
  <c r="G200" i="3"/>
  <c r="J260" i="3"/>
  <c r="I236" i="3"/>
  <c r="L200" i="3"/>
  <c r="K200" i="3"/>
  <c r="F200" i="3"/>
  <c r="K206" i="3"/>
  <c r="K219" i="3"/>
  <c r="J222" i="3"/>
  <c r="I222" i="3"/>
  <c r="H222" i="3"/>
  <c r="F228" i="3"/>
  <c r="J282" i="3"/>
  <c r="G222" i="3"/>
  <c r="F222" i="3"/>
  <c r="E222" i="3"/>
  <c r="G234" i="3"/>
  <c r="L42" i="3"/>
  <c r="E45" i="3"/>
  <c r="L50" i="3"/>
  <c r="E53" i="3"/>
  <c r="K55" i="3"/>
  <c r="L58" i="3"/>
  <c r="H62" i="3"/>
  <c r="K63" i="3"/>
  <c r="L66" i="3"/>
  <c r="H70" i="3"/>
  <c r="K71" i="3"/>
  <c r="L74" i="3"/>
  <c r="H78" i="3"/>
  <c r="K79" i="3"/>
  <c r="L82" i="3"/>
  <c r="E85" i="3"/>
  <c r="H86" i="3"/>
  <c r="K87" i="3"/>
  <c r="L90" i="3"/>
  <c r="H94" i="3"/>
  <c r="K95" i="3"/>
  <c r="L98" i="3"/>
  <c r="E101" i="3"/>
  <c r="L110" i="3"/>
  <c r="H111" i="3"/>
  <c r="I113" i="3"/>
  <c r="J114" i="3"/>
  <c r="I115" i="3"/>
  <c r="E116" i="3"/>
  <c r="E118" i="3"/>
  <c r="F120" i="3"/>
  <c r="K142" i="3"/>
  <c r="E145" i="3"/>
  <c r="I154" i="3"/>
  <c r="H158" i="3"/>
  <c r="G158" i="3"/>
  <c r="F158" i="3"/>
  <c r="H182" i="3"/>
  <c r="G170" i="3"/>
  <c r="K158" i="3"/>
  <c r="K159" i="3"/>
  <c r="J159" i="3"/>
  <c r="I159" i="3"/>
  <c r="F159" i="3"/>
  <c r="E161" i="3"/>
  <c r="J164" i="3"/>
  <c r="H188" i="3"/>
  <c r="I164" i="3"/>
  <c r="H164" i="3"/>
  <c r="J224" i="3"/>
  <c r="G176" i="3"/>
  <c r="E164" i="3"/>
  <c r="K284" i="3"/>
  <c r="J174" i="3"/>
  <c r="G186" i="3"/>
  <c r="L174" i="3"/>
  <c r="K174" i="3"/>
  <c r="I174" i="3"/>
  <c r="F174" i="3"/>
  <c r="E175" i="3"/>
  <c r="J235" i="3"/>
  <c r="H175" i="3"/>
  <c r="G175" i="3"/>
  <c r="F175" i="3"/>
  <c r="G187" i="3"/>
  <c r="K175" i="3"/>
  <c r="K177" i="3"/>
  <c r="E180" i="3"/>
  <c r="H177" i="3"/>
  <c r="G177" i="3"/>
  <c r="F177" i="3"/>
  <c r="L177" i="3"/>
  <c r="K178" i="3"/>
  <c r="F183" i="3"/>
  <c r="H192" i="3"/>
  <c r="G192" i="3"/>
  <c r="J252" i="3"/>
  <c r="K312" i="3"/>
  <c r="I228" i="3"/>
  <c r="I192" i="3"/>
  <c r="F192" i="3"/>
  <c r="G204" i="3"/>
  <c r="E192" i="3"/>
  <c r="L192" i="3"/>
  <c r="E200" i="3"/>
  <c r="K222" i="3"/>
  <c r="K235" i="3"/>
  <c r="G285" i="3"/>
  <c r="E285" i="3"/>
  <c r="H285" i="3"/>
  <c r="G297" i="3"/>
  <c r="F291" i="3"/>
  <c r="L285" i="3"/>
  <c r="F285" i="3"/>
  <c r="K285" i="3"/>
  <c r="J285" i="3"/>
  <c r="L39" i="3"/>
  <c r="E42" i="3"/>
  <c r="L47" i="3"/>
  <c r="E50" i="3"/>
  <c r="F53" i="3"/>
  <c r="L55" i="3"/>
  <c r="E58" i="3"/>
  <c r="F61" i="3"/>
  <c r="L63" i="3"/>
  <c r="E66" i="3"/>
  <c r="F69" i="3"/>
  <c r="I70" i="3"/>
  <c r="L71" i="3"/>
  <c r="E74" i="3"/>
  <c r="L79" i="3"/>
  <c r="E82" i="3"/>
  <c r="L87" i="3"/>
  <c r="E90" i="3"/>
  <c r="L95" i="3"/>
  <c r="E98" i="3"/>
  <c r="F101" i="3"/>
  <c r="K228" i="3"/>
  <c r="H108" i="3"/>
  <c r="J111" i="3"/>
  <c r="J113" i="3"/>
  <c r="E114" i="3"/>
  <c r="J115" i="3"/>
  <c r="F116" i="3"/>
  <c r="G120" i="3"/>
  <c r="E125" i="3"/>
  <c r="K125" i="3"/>
  <c r="E128" i="3"/>
  <c r="I131" i="3"/>
  <c r="K259" i="3"/>
  <c r="G139" i="3"/>
  <c r="F139" i="3"/>
  <c r="E139" i="3"/>
  <c r="J140" i="3"/>
  <c r="I140" i="3"/>
  <c r="H140" i="3"/>
  <c r="L142" i="3"/>
  <c r="F145" i="3"/>
  <c r="I149" i="3"/>
  <c r="I153" i="3"/>
  <c r="H153" i="3"/>
  <c r="G153" i="3"/>
  <c r="E162" i="3"/>
  <c r="K283" i="3"/>
  <c r="G163" i="3"/>
  <c r="F163" i="3"/>
  <c r="E163" i="3"/>
  <c r="I199" i="3"/>
  <c r="J163" i="3"/>
  <c r="F164" i="3"/>
  <c r="F165" i="3"/>
  <c r="H166" i="3"/>
  <c r="J226" i="3"/>
  <c r="G166" i="3"/>
  <c r="F166" i="3"/>
  <c r="F172" i="3"/>
  <c r="K166" i="3"/>
  <c r="K167" i="3"/>
  <c r="J167" i="3"/>
  <c r="H191" i="3"/>
  <c r="I167" i="3"/>
  <c r="F167" i="3"/>
  <c r="E169" i="3"/>
  <c r="G173" i="3"/>
  <c r="H173" i="3"/>
  <c r="F173" i="3"/>
  <c r="E173" i="3"/>
  <c r="J233" i="3"/>
  <c r="K173" i="3"/>
  <c r="I175" i="3"/>
  <c r="E177" i="3"/>
  <c r="E178" i="3"/>
  <c r="J192" i="3"/>
  <c r="J198" i="3"/>
  <c r="I198" i="3"/>
  <c r="H198" i="3"/>
  <c r="G198" i="3"/>
  <c r="F198" i="3"/>
  <c r="I200" i="3"/>
  <c r="J268" i="3"/>
  <c r="H208" i="3"/>
  <c r="G208" i="3"/>
  <c r="I208" i="3"/>
  <c r="F208" i="3"/>
  <c r="G220" i="3"/>
  <c r="E208" i="3"/>
  <c r="L208" i="3"/>
  <c r="J218" i="3"/>
  <c r="L222" i="3"/>
  <c r="H243" i="3"/>
  <c r="K249" i="3"/>
  <c r="I249" i="3"/>
  <c r="E252" i="3"/>
  <c r="H249" i="3"/>
  <c r="J309" i="3"/>
  <c r="H273" i="3"/>
  <c r="G249" i="3"/>
  <c r="F249" i="3"/>
  <c r="E249" i="3"/>
  <c r="L249" i="3"/>
  <c r="J249" i="3"/>
  <c r="G253" i="3"/>
  <c r="J313" i="3"/>
  <c r="K253" i="3"/>
  <c r="J253" i="3"/>
  <c r="L253" i="3"/>
  <c r="I253" i="3"/>
  <c r="F259" i="3"/>
  <c r="H253" i="3"/>
  <c r="F253" i="3"/>
  <c r="E253" i="3"/>
  <c r="I258" i="3"/>
  <c r="L276" i="3"/>
  <c r="E279" i="3"/>
  <c r="K279" i="3"/>
  <c r="F279" i="3"/>
  <c r="L279" i="3"/>
  <c r="H303" i="3"/>
  <c r="J279" i="3"/>
  <c r="I279" i="3"/>
  <c r="E282" i="3"/>
  <c r="H279" i="3"/>
  <c r="G279" i="3"/>
  <c r="I285" i="3"/>
  <c r="H296" i="3"/>
  <c r="F296" i="3"/>
  <c r="I296" i="3"/>
  <c r="G308" i="3"/>
  <c r="G296" i="3"/>
  <c r="E296" i="3"/>
  <c r="K296" i="3"/>
  <c r="L296" i="3"/>
  <c r="J296" i="3"/>
  <c r="E299" i="3"/>
  <c r="K289" i="3"/>
  <c r="J286" i="3"/>
  <c r="H286" i="3"/>
  <c r="G298" i="3"/>
  <c r="K286" i="3"/>
  <c r="L286" i="3"/>
  <c r="E289" i="3"/>
  <c r="E286" i="3"/>
  <c r="L161" i="3"/>
  <c r="L169" i="3"/>
  <c r="I179" i="3"/>
  <c r="K299" i="3"/>
  <c r="J239" i="3"/>
  <c r="G181" i="3"/>
  <c r="E183" i="3"/>
  <c r="J243" i="3"/>
  <c r="G193" i="3"/>
  <c r="K314" i="3"/>
  <c r="U7" i="3" s="1"/>
  <c r="F194" i="3"/>
  <c r="E194" i="3"/>
  <c r="G206" i="3"/>
  <c r="F210" i="3"/>
  <c r="E210" i="3"/>
  <c r="J274" i="3"/>
  <c r="J214" i="3"/>
  <c r="I214" i="3"/>
  <c r="H214" i="3"/>
  <c r="I250" i="3"/>
  <c r="H218" i="3"/>
  <c r="I223" i="3"/>
  <c r="I263" i="3"/>
  <c r="I227" i="3"/>
  <c r="H227" i="3"/>
  <c r="G227" i="3"/>
  <c r="K227" i="3"/>
  <c r="F230" i="3"/>
  <c r="E230" i="3"/>
  <c r="L230" i="3"/>
  <c r="J290" i="3"/>
  <c r="K230" i="3"/>
  <c r="G230" i="3"/>
  <c r="F238" i="3"/>
  <c r="E238" i="3"/>
  <c r="G250" i="3"/>
  <c r="I238" i="3"/>
  <c r="I274" i="3"/>
  <c r="H238" i="3"/>
  <c r="J298" i="3"/>
  <c r="G238" i="3"/>
  <c r="K238" i="3"/>
  <c r="K250" i="3"/>
  <c r="H251" i="3"/>
  <c r="J254" i="3"/>
  <c r="J314" i="3"/>
  <c r="F254" i="3"/>
  <c r="E254" i="3"/>
  <c r="I290" i="3"/>
  <c r="F260" i="3"/>
  <c r="I254" i="3"/>
  <c r="H254" i="3"/>
  <c r="G254" i="3"/>
  <c r="G266" i="3"/>
  <c r="L254" i="3"/>
  <c r="F258" i="3"/>
  <c r="H258" i="3"/>
  <c r="H282" i="3"/>
  <c r="G258" i="3"/>
  <c r="L258" i="3"/>
  <c r="K258" i="3"/>
  <c r="J258" i="3"/>
  <c r="J270" i="3"/>
  <c r="H270" i="3"/>
  <c r="G282" i="3"/>
  <c r="K270" i="3"/>
  <c r="F270" i="3"/>
  <c r="F276" i="3"/>
  <c r="E270" i="3"/>
  <c r="I306" i="3"/>
  <c r="L270" i="3"/>
  <c r="F286" i="3"/>
  <c r="J294" i="3"/>
  <c r="H294" i="3"/>
  <c r="G306" i="3"/>
  <c r="K294" i="3"/>
  <c r="E297" i="3"/>
  <c r="I294" i="3"/>
  <c r="G294" i="3"/>
  <c r="E294" i="3"/>
  <c r="L308" i="3"/>
  <c r="L112" i="3"/>
  <c r="L120" i="3"/>
  <c r="L128" i="3"/>
  <c r="J130" i="3"/>
  <c r="K133" i="3"/>
  <c r="L136" i="3"/>
  <c r="J138" i="3"/>
  <c r="K141" i="3"/>
  <c r="J146" i="3"/>
  <c r="K149" i="3"/>
  <c r="L152" i="3"/>
  <c r="J154" i="3"/>
  <c r="K157" i="3"/>
  <c r="L160" i="3"/>
  <c r="G161" i="3"/>
  <c r="J162" i="3"/>
  <c r="K165" i="3"/>
  <c r="L168" i="3"/>
  <c r="G169" i="3"/>
  <c r="J170" i="3"/>
  <c r="I172" i="3"/>
  <c r="K176" i="3"/>
  <c r="G179" i="3"/>
  <c r="H181" i="3"/>
  <c r="H183" i="3"/>
  <c r="H184" i="3"/>
  <c r="K306" i="3"/>
  <c r="F186" i="3"/>
  <c r="G188" i="3"/>
  <c r="G189" i="3"/>
  <c r="F189" i="3"/>
  <c r="L190" i="3"/>
  <c r="I194" i="3"/>
  <c r="L203" i="3"/>
  <c r="G205" i="3"/>
  <c r="F205" i="3"/>
  <c r="H207" i="3"/>
  <c r="L209" i="3"/>
  <c r="I210" i="3"/>
  <c r="G214" i="3"/>
  <c r="J276" i="3"/>
  <c r="H216" i="3"/>
  <c r="G216" i="3"/>
  <c r="F216" i="3"/>
  <c r="J227" i="3"/>
  <c r="G228" i="3"/>
  <c r="J230" i="3"/>
  <c r="F236" i="3"/>
  <c r="G241" i="3"/>
  <c r="F241" i="3"/>
  <c r="J241" i="3"/>
  <c r="I241" i="3"/>
  <c r="H241" i="3"/>
  <c r="H265" i="3"/>
  <c r="L241" i="3"/>
  <c r="J265" i="3"/>
  <c r="G269" i="3"/>
  <c r="E269" i="3"/>
  <c r="J269" i="3"/>
  <c r="I269" i="3"/>
  <c r="L269" i="3"/>
  <c r="K269" i="3"/>
  <c r="G301" i="3"/>
  <c r="E301" i="3"/>
  <c r="H301" i="3"/>
  <c r="J301" i="3"/>
  <c r="I301" i="3"/>
  <c r="G313" i="3"/>
  <c r="L301" i="3"/>
  <c r="E304" i="3"/>
  <c r="F301" i="3"/>
  <c r="L133" i="3"/>
  <c r="E136" i="3"/>
  <c r="L141" i="3"/>
  <c r="E144" i="3"/>
  <c r="L149" i="3"/>
  <c r="E152" i="3"/>
  <c r="L157" i="3"/>
  <c r="E160" i="3"/>
  <c r="H161" i="3"/>
  <c r="L165" i="3"/>
  <c r="E168" i="3"/>
  <c r="H169" i="3"/>
  <c r="H179" i="3"/>
  <c r="I181" i="3"/>
  <c r="J182" i="3"/>
  <c r="I183" i="3"/>
  <c r="E184" i="3"/>
  <c r="E186" i="3"/>
  <c r="J194" i="3"/>
  <c r="F202" i="3"/>
  <c r="E202" i="3"/>
  <c r="E205" i="3"/>
  <c r="J210" i="3"/>
  <c r="K214" i="3"/>
  <c r="K217" i="3"/>
  <c r="J217" i="3"/>
  <c r="I217" i="3"/>
  <c r="L227" i="3"/>
  <c r="J236" i="3"/>
  <c r="E241" i="3"/>
  <c r="I282" i="3"/>
  <c r="F252" i="3"/>
  <c r="F246" i="3"/>
  <c r="J306" i="3"/>
  <c r="E246" i="3"/>
  <c r="L246" i="3"/>
  <c r="K246" i="3"/>
  <c r="G246" i="3"/>
  <c r="F269" i="3"/>
  <c r="E272" i="3"/>
  <c r="I275" i="3"/>
  <c r="G275" i="3"/>
  <c r="J275" i="3"/>
  <c r="K275" i="3"/>
  <c r="H275" i="3"/>
  <c r="L275" i="3"/>
  <c r="K301" i="3"/>
  <c r="I307" i="3"/>
  <c r="G307" i="3"/>
  <c r="J307" i="3"/>
  <c r="K307" i="3"/>
  <c r="H307" i="3"/>
  <c r="F313" i="3"/>
  <c r="L307" i="3"/>
  <c r="F307" i="3"/>
  <c r="E310" i="3"/>
  <c r="I311" i="3"/>
  <c r="L130" i="3"/>
  <c r="L138" i="3"/>
  <c r="E141" i="3"/>
  <c r="L146" i="3"/>
  <c r="L154" i="3"/>
  <c r="F160" i="3"/>
  <c r="L162" i="3"/>
  <c r="E165" i="3"/>
  <c r="L170" i="3"/>
  <c r="F178" i="3"/>
  <c r="K298" i="3"/>
  <c r="J179" i="3"/>
  <c r="J181" i="3"/>
  <c r="E182" i="3"/>
  <c r="J183" i="3"/>
  <c r="F184" i="3"/>
  <c r="I187" i="3"/>
  <c r="H187" i="3"/>
  <c r="I188" i="3"/>
  <c r="J190" i="3"/>
  <c r="I190" i="3"/>
  <c r="K193" i="3"/>
  <c r="J193" i="3"/>
  <c r="K194" i="3"/>
  <c r="E196" i="3"/>
  <c r="F199" i="3"/>
  <c r="G202" i="3"/>
  <c r="I203" i="3"/>
  <c r="H203" i="3"/>
  <c r="I204" i="3"/>
  <c r="H205" i="3"/>
  <c r="J206" i="3"/>
  <c r="I206" i="3"/>
  <c r="K209" i="3"/>
  <c r="J209" i="3"/>
  <c r="H233" i="3"/>
  <c r="K210" i="3"/>
  <c r="E212" i="3"/>
  <c r="L214" i="3"/>
  <c r="E217" i="3"/>
  <c r="I220" i="3"/>
  <c r="F223" i="3"/>
  <c r="J284" i="3"/>
  <c r="H224" i="3"/>
  <c r="G224" i="3"/>
  <c r="F224" i="3"/>
  <c r="H246" i="3"/>
  <c r="E261" i="3"/>
  <c r="K281" i="3"/>
  <c r="E287" i="3"/>
  <c r="K287" i="3"/>
  <c r="F287" i="3"/>
  <c r="E290" i="3"/>
  <c r="J287" i="3"/>
  <c r="I287" i="3"/>
  <c r="G287" i="3"/>
  <c r="F292" i="3"/>
  <c r="K304" i="3"/>
  <c r="E307" i="3"/>
  <c r="I231" i="3"/>
  <c r="H231" i="3"/>
  <c r="J234" i="3"/>
  <c r="I234" i="3"/>
  <c r="K237" i="3"/>
  <c r="J237" i="3"/>
  <c r="E240" i="3"/>
  <c r="H242" i="3"/>
  <c r="F243" i="3"/>
  <c r="I247" i="3"/>
  <c r="H247" i="3"/>
  <c r="L252" i="3"/>
  <c r="J256" i="3"/>
  <c r="J262" i="3"/>
  <c r="G274" i="3"/>
  <c r="H262" i="3"/>
  <c r="G262" i="3"/>
  <c r="L268" i="3"/>
  <c r="H280" i="3"/>
  <c r="F280" i="3"/>
  <c r="I280" i="3"/>
  <c r="L280" i="3"/>
  <c r="G293" i="3"/>
  <c r="E293" i="3"/>
  <c r="H293" i="3"/>
  <c r="L293" i="3"/>
  <c r="K293" i="3"/>
  <c r="L300" i="3"/>
  <c r="L218" i="3"/>
  <c r="L226" i="3"/>
  <c r="J231" i="3"/>
  <c r="H234" i="3"/>
  <c r="H237" i="3"/>
  <c r="I239" i="3"/>
  <c r="H239" i="3"/>
  <c r="I240" i="3"/>
  <c r="J242" i="3"/>
  <c r="I242" i="3"/>
  <c r="K245" i="3"/>
  <c r="J245" i="3"/>
  <c r="J247" i="3"/>
  <c r="E255" i="3"/>
  <c r="K255" i="3"/>
  <c r="J255" i="3"/>
  <c r="L260" i="3"/>
  <c r="K262" i="3"/>
  <c r="J272" i="3"/>
  <c r="I278" i="3"/>
  <c r="K280" i="3"/>
  <c r="J297" i="3"/>
  <c r="K300" i="3"/>
  <c r="K305" i="3"/>
  <c r="K308" i="3"/>
  <c r="L191" i="3"/>
  <c r="L199" i="3"/>
  <c r="L207" i="3"/>
  <c r="L215" i="3"/>
  <c r="E218" i="3"/>
  <c r="L223" i="3"/>
  <c r="E226" i="3"/>
  <c r="K231" i="3"/>
  <c r="F232" i="3"/>
  <c r="K234" i="3"/>
  <c r="G235" i="3"/>
  <c r="H260" i="3"/>
  <c r="H236" i="3"/>
  <c r="G236" i="3"/>
  <c r="I237" i="3"/>
  <c r="E239" i="3"/>
  <c r="J240" i="3"/>
  <c r="E242" i="3"/>
  <c r="E245" i="3"/>
  <c r="K247" i="3"/>
  <c r="I248" i="3"/>
  <c r="F255" i="3"/>
  <c r="H256" i="3"/>
  <c r="G256" i="3"/>
  <c r="F256" i="3"/>
  <c r="G259" i="3"/>
  <c r="L262" i="3"/>
  <c r="H263" i="3"/>
  <c r="H288" i="3"/>
  <c r="F288" i="3"/>
  <c r="I288" i="3"/>
  <c r="K288" i="3"/>
  <c r="J288" i="3"/>
  <c r="I292" i="3"/>
  <c r="J302" i="3"/>
  <c r="H302" i="3"/>
  <c r="K302" i="3"/>
  <c r="F302" i="3"/>
  <c r="F308" i="3"/>
  <c r="E302" i="3"/>
  <c r="E305" i="3"/>
  <c r="I302" i="3"/>
  <c r="L172" i="3"/>
  <c r="L188" i="3"/>
  <c r="L220" i="3"/>
  <c r="L231" i="3"/>
  <c r="G233" i="3"/>
  <c r="F233" i="3"/>
  <c r="L234" i="3"/>
  <c r="E236" i="3"/>
  <c r="L237" i="3"/>
  <c r="F239" i="3"/>
  <c r="F242" i="3"/>
  <c r="F245" i="3"/>
  <c r="L247" i="3"/>
  <c r="I251" i="3"/>
  <c r="K251" i="3"/>
  <c r="J251" i="3"/>
  <c r="G255" i="3"/>
  <c r="E256" i="3"/>
  <c r="F266" i="3"/>
  <c r="J266" i="3"/>
  <c r="I266" i="3"/>
  <c r="I283" i="3"/>
  <c r="G283" i="3"/>
  <c r="J283" i="3"/>
  <c r="F283" i="3"/>
  <c r="F289" i="3"/>
  <c r="E283" i="3"/>
  <c r="E288" i="3"/>
  <c r="E295" i="3"/>
  <c r="K295" i="3"/>
  <c r="F295" i="3"/>
  <c r="H295" i="3"/>
  <c r="G295" i="3"/>
  <c r="E298" i="3"/>
  <c r="J295" i="3"/>
  <c r="G305" i="3"/>
  <c r="K313" i="3"/>
  <c r="L292" i="3"/>
  <c r="I299" i="3"/>
  <c r="G299" i="3"/>
  <c r="J299" i="3"/>
  <c r="E311" i="3"/>
  <c r="K311" i="3"/>
  <c r="F311" i="3"/>
  <c r="H312" i="3"/>
  <c r="F312" i="3"/>
  <c r="I312" i="3"/>
  <c r="K232" i="3"/>
  <c r="L243" i="3"/>
  <c r="H248" i="3"/>
  <c r="J308" i="3"/>
  <c r="F250" i="3"/>
  <c r="G260" i="3"/>
  <c r="K265" i="3"/>
  <c r="G277" i="3"/>
  <c r="E277" i="3"/>
  <c r="H277" i="3"/>
  <c r="K297" i="3"/>
  <c r="L299" i="3"/>
  <c r="G309" i="3"/>
  <c r="E309" i="3"/>
  <c r="H309" i="3"/>
  <c r="L311" i="3"/>
  <c r="L312" i="3"/>
  <c r="L232" i="3"/>
  <c r="E235" i="3"/>
  <c r="L240" i="3"/>
  <c r="E248" i="3"/>
  <c r="E250" i="3"/>
  <c r="I259" i="3"/>
  <c r="G261" i="3"/>
  <c r="E265" i="3"/>
  <c r="E271" i="3"/>
  <c r="K271" i="3"/>
  <c r="F271" i="3"/>
  <c r="H272" i="3"/>
  <c r="F272" i="3"/>
  <c r="I272" i="3"/>
  <c r="F277" i="3"/>
  <c r="J278" i="3"/>
  <c r="H278" i="3"/>
  <c r="I314" i="3"/>
  <c r="S7" i="3" s="1"/>
  <c r="G290" i="3"/>
  <c r="K278" i="3"/>
  <c r="L284" i="3"/>
  <c r="G289" i="3"/>
  <c r="I291" i="3"/>
  <c r="G291" i="3"/>
  <c r="J291" i="3"/>
  <c r="E303" i="3"/>
  <c r="K303" i="3"/>
  <c r="F303" i="3"/>
  <c r="H304" i="3"/>
  <c r="F304" i="3"/>
  <c r="I304" i="3"/>
  <c r="F309" i="3"/>
  <c r="J310" i="3"/>
  <c r="H310" i="3"/>
  <c r="K310" i="3"/>
  <c r="L273" i="3"/>
  <c r="E276" i="3"/>
  <c r="L281" i="3"/>
  <c r="E284" i="3"/>
  <c r="L289" i="3"/>
  <c r="E292" i="3"/>
  <c r="L297" i="3"/>
  <c r="E300" i="3"/>
  <c r="L305" i="3"/>
  <c r="E308" i="3"/>
  <c r="L313" i="3"/>
  <c r="G314" i="3"/>
  <c r="Q7" i="3" s="1"/>
  <c r="I273" i="3"/>
  <c r="L274" i="3"/>
  <c r="I281" i="3"/>
  <c r="L282" i="3"/>
  <c r="I289" i="3"/>
  <c r="L290" i="3"/>
  <c r="I297" i="3"/>
  <c r="L298" i="3"/>
  <c r="I305" i="3"/>
  <c r="L306" i="3"/>
  <c r="I313" i="3"/>
  <c r="L314" i="3"/>
  <c r="V7" i="3" s="1"/>
  <c r="I9" i="2"/>
  <c r="K164" i="2"/>
  <c r="E215" i="2"/>
  <c r="G140" i="2"/>
  <c r="H17" i="2"/>
  <c r="G26" i="2"/>
  <c r="I50" i="2"/>
  <c r="E172" i="2"/>
  <c r="H284" i="2"/>
  <c r="J98" i="2"/>
  <c r="F6" i="2"/>
  <c r="K9" i="2"/>
  <c r="G14" i="2"/>
  <c r="I17" i="2"/>
  <c r="K38" i="2"/>
  <c r="H41" i="2"/>
  <c r="E71" i="2"/>
  <c r="J74" i="2"/>
  <c r="E124" i="2"/>
  <c r="J190" i="2"/>
  <c r="H140" i="2"/>
  <c r="K146" i="2"/>
  <c r="K284" i="2"/>
  <c r="F172" i="2"/>
  <c r="L210" i="2"/>
  <c r="H236" i="2"/>
  <c r="G262" i="2"/>
  <c r="G284" i="2"/>
  <c r="E210" i="2"/>
  <c r="I236" i="2"/>
  <c r="L187" i="2"/>
  <c r="J220" i="2"/>
  <c r="G132" i="2"/>
  <c r="E98" i="2"/>
  <c r="J56" i="2"/>
  <c r="G52" i="2"/>
  <c r="I52" i="2"/>
  <c r="E276" i="2"/>
  <c r="L265" i="2"/>
  <c r="E228" i="2"/>
  <c r="E204" i="2"/>
  <c r="E164" i="2"/>
  <c r="F65" i="2"/>
  <c r="G25" i="2"/>
  <c r="E284" i="2"/>
  <c r="E6" i="2"/>
  <c r="K14" i="2"/>
  <c r="I74" i="2"/>
  <c r="E303" i="2"/>
  <c r="J77" i="2"/>
  <c r="G6" i="2"/>
  <c r="H14" i="2"/>
  <c r="L58" i="2"/>
  <c r="F84" i="2"/>
  <c r="K220" i="2"/>
  <c r="F124" i="2"/>
  <c r="G130" i="2"/>
  <c r="L146" i="2"/>
  <c r="J308" i="2"/>
  <c r="K41" i="2"/>
  <c r="F100" i="2"/>
  <c r="G124" i="2"/>
  <c r="K252" i="2"/>
  <c r="K268" i="2"/>
  <c r="E156" i="2"/>
  <c r="G176" i="2"/>
  <c r="L196" i="2"/>
  <c r="L218" i="2"/>
  <c r="H292" i="2"/>
  <c r="E295" i="2"/>
  <c r="F271" i="2"/>
  <c r="J263" i="2"/>
  <c r="I231" i="2"/>
  <c r="E223" i="2"/>
  <c r="F199" i="2"/>
  <c r="J159" i="2"/>
  <c r="E119" i="2"/>
  <c r="H71" i="2"/>
  <c r="L17" i="2"/>
  <c r="K25" i="2"/>
  <c r="L92" i="2"/>
  <c r="E175" i="2"/>
  <c r="J109" i="2"/>
  <c r="J9" i="2"/>
  <c r="E20" i="2"/>
  <c r="H54" i="2"/>
  <c r="E103" i="2"/>
  <c r="I104" i="2"/>
  <c r="K166" i="2"/>
  <c r="H276" i="2"/>
  <c r="H6" i="2"/>
  <c r="J69" i="2"/>
  <c r="E36" i="2"/>
  <c r="J45" i="2"/>
  <c r="G84" i="2"/>
  <c r="H84" i="2"/>
  <c r="F9" i="2"/>
  <c r="G18" i="2"/>
  <c r="H25" i="2"/>
  <c r="F33" i="2"/>
  <c r="G30" i="2"/>
  <c r="I33" i="2"/>
  <c r="H49" i="2"/>
  <c r="H52" i="2"/>
  <c r="F68" i="2"/>
  <c r="L84" i="2"/>
  <c r="G100" i="2"/>
  <c r="G116" i="2"/>
  <c r="J148" i="2"/>
  <c r="J93" i="2"/>
  <c r="I80" i="2"/>
  <c r="E12" i="2"/>
  <c r="J268" i="2"/>
  <c r="L281" i="2"/>
  <c r="F170" i="2"/>
  <c r="F90" i="2"/>
  <c r="J17" i="2"/>
  <c r="G33" i="2"/>
  <c r="G38" i="2"/>
  <c r="G190" i="2"/>
  <c r="E30" i="2"/>
  <c r="H33" i="2"/>
  <c r="L49" i="2"/>
  <c r="K52" i="2"/>
  <c r="G61" i="2"/>
  <c r="E3" i="2"/>
  <c r="K133" i="2"/>
  <c r="K22" i="2"/>
  <c r="I25" i="2"/>
  <c r="F46" i="2"/>
  <c r="J52" i="2"/>
  <c r="G90" i="2"/>
  <c r="J198" i="2"/>
  <c r="J178" i="2"/>
  <c r="I233" i="2"/>
  <c r="E179" i="2"/>
  <c r="F202" i="2"/>
  <c r="G286" i="2"/>
  <c r="G310" i="2"/>
  <c r="J90" i="2"/>
  <c r="L273" i="2"/>
  <c r="L74" i="2"/>
  <c r="H130" i="2"/>
  <c r="F162" i="2"/>
  <c r="I169" i="2"/>
  <c r="G202" i="2"/>
  <c r="E236" i="2"/>
  <c r="G274" i="2"/>
  <c r="G213" i="2"/>
  <c r="E106" i="2"/>
  <c r="J182" i="2"/>
  <c r="I130" i="2"/>
  <c r="H162" i="2"/>
  <c r="L202" i="2"/>
  <c r="F312" i="2"/>
  <c r="I58" i="2"/>
  <c r="H98" i="2"/>
  <c r="F106" i="2"/>
  <c r="J118" i="2"/>
  <c r="H122" i="2"/>
  <c r="E149" i="2"/>
  <c r="H209" i="2"/>
  <c r="L217" i="2"/>
  <c r="G258" i="2"/>
  <c r="I282" i="2"/>
  <c r="F280" i="2"/>
  <c r="J231" i="2"/>
  <c r="G282" i="2"/>
  <c r="G167" i="2"/>
  <c r="K162" i="2"/>
  <c r="J58" i="2"/>
  <c r="F74" i="2"/>
  <c r="I98" i="2"/>
  <c r="I122" i="2"/>
  <c r="H146" i="2"/>
  <c r="L159" i="2"/>
  <c r="E170" i="2"/>
  <c r="H185" i="2"/>
  <c r="G214" i="2"/>
  <c r="G218" i="2"/>
  <c r="L231" i="2"/>
  <c r="F237" i="2"/>
  <c r="J282" i="2"/>
  <c r="G290" i="2"/>
  <c r="I298" i="2"/>
  <c r="I306" i="2"/>
  <c r="F291" i="2"/>
  <c r="G229" i="2"/>
  <c r="E181" i="2"/>
  <c r="L178" i="2"/>
  <c r="F257" i="2"/>
  <c r="H251" i="2"/>
  <c r="H235" i="2"/>
  <c r="L235" i="2"/>
  <c r="E238" i="2"/>
  <c r="L139" i="2"/>
  <c r="F145" i="2"/>
  <c r="J139" i="2"/>
  <c r="F137" i="2"/>
  <c r="L131" i="2"/>
  <c r="I167" i="2"/>
  <c r="K131" i="2"/>
  <c r="E123" i="2"/>
  <c r="L123" i="2"/>
  <c r="K123" i="2"/>
  <c r="J123" i="2"/>
  <c r="I123" i="2"/>
  <c r="E118" i="2"/>
  <c r="I151" i="2"/>
  <c r="L83" i="2"/>
  <c r="K83" i="2"/>
  <c r="J83" i="2"/>
  <c r="G75" i="2"/>
  <c r="I111" i="2"/>
  <c r="F49" i="2"/>
  <c r="E46" i="2"/>
  <c r="L43" i="2"/>
  <c r="L35" i="2"/>
  <c r="E35" i="2"/>
  <c r="F25" i="2"/>
  <c r="E22" i="2"/>
  <c r="E14" i="2"/>
  <c r="F17" i="2"/>
  <c r="I59" i="2"/>
  <c r="E70" i="2"/>
  <c r="E78" i="2"/>
  <c r="J131" i="2"/>
  <c r="G143" i="2"/>
  <c r="L155" i="2"/>
  <c r="J175" i="2"/>
  <c r="J179" i="2"/>
  <c r="K304" i="2"/>
  <c r="F304" i="2"/>
  <c r="E304" i="2"/>
  <c r="F310" i="2"/>
  <c r="E296" i="2"/>
  <c r="G308" i="2"/>
  <c r="F302" i="2"/>
  <c r="E288" i="2"/>
  <c r="I288" i="2"/>
  <c r="F294" i="2"/>
  <c r="G276" i="2"/>
  <c r="F270" i="2"/>
  <c r="F264" i="2"/>
  <c r="E264" i="2"/>
  <c r="E256" i="2"/>
  <c r="G268" i="2"/>
  <c r="L232" i="2"/>
  <c r="E232" i="2"/>
  <c r="L224" i="2"/>
  <c r="F230" i="2"/>
  <c r="F307" i="2"/>
  <c r="G307" i="2"/>
  <c r="F313" i="2"/>
  <c r="E307" i="2"/>
  <c r="F281" i="2"/>
  <c r="J311" i="2"/>
  <c r="H243" i="2"/>
  <c r="J303" i="2"/>
  <c r="G243" i="2"/>
  <c r="E222" i="2"/>
  <c r="E219" i="2"/>
  <c r="L219" i="2"/>
  <c r="F225" i="2"/>
  <c r="J283" i="2"/>
  <c r="G283" i="2"/>
  <c r="L227" i="2"/>
  <c r="F233" i="2"/>
  <c r="H211" i="2"/>
  <c r="G211" i="2"/>
  <c r="E214" i="2"/>
  <c r="G223" i="2"/>
  <c r="G147" i="2"/>
  <c r="F147" i="2"/>
  <c r="E147" i="2"/>
  <c r="I147" i="2"/>
  <c r="F153" i="2"/>
  <c r="F243" i="2"/>
  <c r="L11" i="2"/>
  <c r="I311" i="2"/>
  <c r="J255" i="2"/>
  <c r="I223" i="2"/>
  <c r="G135" i="2"/>
  <c r="L67" i="2"/>
  <c r="I171" i="2"/>
  <c r="L195" i="2"/>
  <c r="H219" i="2"/>
  <c r="F262" i="2"/>
  <c r="G300" i="2"/>
  <c r="F299" i="2"/>
  <c r="E299" i="2"/>
  <c r="E302" i="2"/>
  <c r="E198" i="2"/>
  <c r="J195" i="2"/>
  <c r="H195" i="2"/>
  <c r="F89" i="2"/>
  <c r="I135" i="2"/>
  <c r="E62" i="2"/>
  <c r="G219" i="2"/>
  <c r="J295" i="2"/>
  <c r="I263" i="2"/>
  <c r="G231" i="2"/>
  <c r="I127" i="2"/>
  <c r="I103" i="2"/>
  <c r="I107" i="2"/>
  <c r="F163" i="2"/>
  <c r="G195" i="2"/>
  <c r="F305" i="2"/>
  <c r="G275" i="2"/>
  <c r="F275" i="2"/>
  <c r="H203" i="2"/>
  <c r="E206" i="2"/>
  <c r="I239" i="2"/>
  <c r="I203" i="2"/>
  <c r="L171" i="2"/>
  <c r="J171" i="2"/>
  <c r="J155" i="2"/>
  <c r="F161" i="2"/>
  <c r="L99" i="2"/>
  <c r="J99" i="2"/>
  <c r="K99" i="2"/>
  <c r="I99" i="2"/>
  <c r="G155" i="2"/>
  <c r="F227" i="2"/>
  <c r="E283" i="2"/>
  <c r="G111" i="2"/>
  <c r="K67" i="2"/>
  <c r="H171" i="2"/>
  <c r="E246" i="2"/>
  <c r="J287" i="2"/>
  <c r="I87" i="2"/>
  <c r="E59" i="2"/>
  <c r="F105" i="2"/>
  <c r="L115" i="2"/>
  <c r="H147" i="2"/>
  <c r="F187" i="2"/>
  <c r="L203" i="2"/>
  <c r="F256" i="2"/>
  <c r="F296" i="2"/>
  <c r="I200" i="2"/>
  <c r="H208" i="2"/>
  <c r="G220" i="2"/>
  <c r="G17" i="2"/>
  <c r="K127" i="2"/>
  <c r="F31" i="2"/>
  <c r="H63" i="2"/>
  <c r="L53" i="2"/>
  <c r="F55" i="2"/>
  <c r="L301" i="2"/>
  <c r="G68" i="2"/>
  <c r="L71" i="2"/>
  <c r="L79" i="2"/>
  <c r="F85" i="2"/>
  <c r="K87" i="2"/>
  <c r="E90" i="2"/>
  <c r="G95" i="2"/>
  <c r="F101" i="2"/>
  <c r="K103" i="2"/>
  <c r="K111" i="2"/>
  <c r="L120" i="2"/>
  <c r="H125" i="2"/>
  <c r="K136" i="2"/>
  <c r="J144" i="2"/>
  <c r="J241" i="2"/>
  <c r="I201" i="2"/>
  <c r="I220" i="2"/>
  <c r="F229" i="2"/>
  <c r="F239" i="2"/>
  <c r="E255" i="2"/>
  <c r="G257" i="2"/>
  <c r="E279" i="2"/>
  <c r="I297" i="2"/>
  <c r="J301" i="2"/>
  <c r="I31" i="2"/>
  <c r="J37" i="2"/>
  <c r="I39" i="2"/>
  <c r="G49" i="2"/>
  <c r="H61" i="2"/>
  <c r="L63" i="2"/>
  <c r="F71" i="2"/>
  <c r="F77" i="2"/>
  <c r="I85" i="2"/>
  <c r="I88" i="2"/>
  <c r="K95" i="2"/>
  <c r="H101" i="2"/>
  <c r="J104" i="2"/>
  <c r="E114" i="2"/>
  <c r="G117" i="2"/>
  <c r="H127" i="2"/>
  <c r="K255" i="2"/>
  <c r="F142" i="2"/>
  <c r="F149" i="2"/>
  <c r="I153" i="2"/>
  <c r="F168" i="2"/>
  <c r="G181" i="2"/>
  <c r="E192" i="2"/>
  <c r="G197" i="2"/>
  <c r="J271" i="2"/>
  <c r="H216" i="2"/>
  <c r="L229" i="2"/>
  <c r="J239" i="2"/>
  <c r="I244" i="2"/>
  <c r="I255" i="2"/>
  <c r="E263" i="2"/>
  <c r="J279" i="2"/>
  <c r="H295" i="2"/>
  <c r="E311" i="2"/>
  <c r="L136" i="2"/>
  <c r="E168" i="2"/>
  <c r="K301" i="2"/>
  <c r="J31" i="2"/>
  <c r="K37" i="2"/>
  <c r="J39" i="2"/>
  <c r="F47" i="2"/>
  <c r="I56" i="2"/>
  <c r="I61" i="2"/>
  <c r="G71" i="2"/>
  <c r="I77" i="2"/>
  <c r="H80" i="2"/>
  <c r="J88" i="2"/>
  <c r="I101" i="2"/>
  <c r="K104" i="2"/>
  <c r="K231" i="2"/>
  <c r="H117" i="2"/>
  <c r="L119" i="2"/>
  <c r="J128" i="2"/>
  <c r="F135" i="2"/>
  <c r="G145" i="2"/>
  <c r="L157" i="2"/>
  <c r="G168" i="2"/>
  <c r="F174" i="2"/>
  <c r="H181" i="2"/>
  <c r="E184" i="2"/>
  <c r="F192" i="2"/>
  <c r="H197" i="2"/>
  <c r="I216" i="2"/>
  <c r="J244" i="2"/>
  <c r="H263" i="2"/>
  <c r="E271" i="2"/>
  <c r="H311" i="2"/>
  <c r="G216" i="2"/>
  <c r="I281" i="2"/>
  <c r="K135" i="2"/>
  <c r="L128" i="2"/>
  <c r="I24" i="2"/>
  <c r="H24" i="2"/>
  <c r="F24" i="2"/>
  <c r="G24" i="2"/>
  <c r="K144" i="2"/>
  <c r="J24" i="2"/>
  <c r="J84" i="2"/>
  <c r="L269" i="2"/>
  <c r="H29" i="2"/>
  <c r="I65" i="2"/>
  <c r="G29" i="2"/>
  <c r="F29" i="2"/>
  <c r="E29" i="2"/>
  <c r="I29" i="2"/>
  <c r="E113" i="2"/>
  <c r="K24" i="2"/>
  <c r="F27" i="2"/>
  <c r="K29" i="2"/>
  <c r="F51" i="2"/>
  <c r="I32" i="2"/>
  <c r="F32" i="2"/>
  <c r="H32" i="2"/>
  <c r="G32" i="2"/>
  <c r="H56" i="2"/>
  <c r="J32" i="2"/>
  <c r="L275" i="2"/>
  <c r="J95" i="2"/>
  <c r="K155" i="2"/>
  <c r="J35" i="2"/>
  <c r="G35" i="2"/>
  <c r="I35" i="2"/>
  <c r="H35" i="2"/>
  <c r="G47" i="2"/>
  <c r="K35" i="2"/>
  <c r="I71" i="2"/>
  <c r="H37" i="2"/>
  <c r="E37" i="2"/>
  <c r="K157" i="2"/>
  <c r="G37" i="2"/>
  <c r="F37" i="2"/>
  <c r="I37" i="2"/>
  <c r="F38" i="2"/>
  <c r="I44" i="2"/>
  <c r="G96" i="2"/>
  <c r="F96" i="2"/>
  <c r="E96" i="2"/>
  <c r="J156" i="2"/>
  <c r="K96" i="2"/>
  <c r="J96" i="2"/>
  <c r="I96" i="2"/>
  <c r="L96" i="2"/>
  <c r="H96" i="2"/>
  <c r="K233" i="2"/>
  <c r="J113" i="2"/>
  <c r="I113" i="2"/>
  <c r="H113" i="2"/>
  <c r="E116" i="2"/>
  <c r="L113" i="2"/>
  <c r="G113" i="2"/>
  <c r="K113" i="2"/>
  <c r="I149" i="2"/>
  <c r="K246" i="2"/>
  <c r="I126" i="2"/>
  <c r="H126" i="2"/>
  <c r="G126" i="2"/>
  <c r="I162" i="2"/>
  <c r="L126" i="2"/>
  <c r="K126" i="2"/>
  <c r="E126" i="2"/>
  <c r="J126" i="2"/>
  <c r="G138" i="2"/>
  <c r="F132" i="2"/>
  <c r="F126" i="2"/>
  <c r="K228" i="2"/>
  <c r="J87" i="2"/>
  <c r="J27" i="2"/>
  <c r="I27" i="2"/>
  <c r="H27" i="2"/>
  <c r="G27" i="2"/>
  <c r="I63" i="2"/>
  <c r="G39" i="2"/>
  <c r="K27" i="2"/>
  <c r="K171" i="2"/>
  <c r="J111" i="2"/>
  <c r="J51" i="2"/>
  <c r="G63" i="2"/>
  <c r="I51" i="2"/>
  <c r="H51" i="2"/>
  <c r="G51" i="2"/>
  <c r="K51" i="2"/>
  <c r="H77" i="2"/>
  <c r="E24" i="2"/>
  <c r="E27" i="2"/>
  <c r="K76" i="2"/>
  <c r="I76" i="2"/>
  <c r="H76" i="2"/>
  <c r="E79" i="2"/>
  <c r="G76" i="2"/>
  <c r="E76" i="2"/>
  <c r="F76" i="2"/>
  <c r="K196" i="2"/>
  <c r="J76" i="2"/>
  <c r="K211" i="2"/>
  <c r="H91" i="2"/>
  <c r="G91" i="2"/>
  <c r="F91" i="2"/>
  <c r="K91" i="2"/>
  <c r="G103" i="2"/>
  <c r="J91" i="2"/>
  <c r="I91" i="2"/>
  <c r="E91" i="2"/>
  <c r="L91" i="2"/>
  <c r="J79" i="2"/>
  <c r="J19" i="2"/>
  <c r="I55" i="2"/>
  <c r="I19" i="2"/>
  <c r="G19" i="2"/>
  <c r="H19" i="2"/>
  <c r="G31" i="2"/>
  <c r="K19" i="2"/>
  <c r="F22" i="2"/>
  <c r="E48" i="2"/>
  <c r="K60" i="2"/>
  <c r="I60" i="2"/>
  <c r="K180" i="2"/>
  <c r="H60" i="2"/>
  <c r="G60" i="2"/>
  <c r="E60" i="2"/>
  <c r="F60" i="2"/>
  <c r="E63" i="2"/>
  <c r="J60" i="2"/>
  <c r="L306" i="2"/>
  <c r="E66" i="2"/>
  <c r="K66" i="2"/>
  <c r="I66" i="2"/>
  <c r="H66" i="2"/>
  <c r="H90" i="2"/>
  <c r="G66" i="2"/>
  <c r="F66" i="2"/>
  <c r="J66" i="2"/>
  <c r="K108" i="2"/>
  <c r="J108" i="2"/>
  <c r="I108" i="2"/>
  <c r="E111" i="2"/>
  <c r="L108" i="2"/>
  <c r="H108" i="2"/>
  <c r="G108" i="2"/>
  <c r="F108" i="2"/>
  <c r="I144" i="2"/>
  <c r="F114" i="2"/>
  <c r="E16" i="2"/>
  <c r="E19" i="2"/>
  <c r="L24" i="2"/>
  <c r="L27" i="2"/>
  <c r="L29" i="2"/>
  <c r="J103" i="2"/>
  <c r="J43" i="2"/>
  <c r="I43" i="2"/>
  <c r="H43" i="2"/>
  <c r="I79" i="2"/>
  <c r="K43" i="2"/>
  <c r="G55" i="2"/>
  <c r="G43" i="2"/>
  <c r="K165" i="2"/>
  <c r="H45" i="2"/>
  <c r="G45" i="2"/>
  <c r="I81" i="2"/>
  <c r="E45" i="2"/>
  <c r="H69" i="2"/>
  <c r="F45" i="2"/>
  <c r="I45" i="2"/>
  <c r="K48" i="2"/>
  <c r="L51" i="2"/>
  <c r="L60" i="2"/>
  <c r="L66" i="2"/>
  <c r="J97" i="2"/>
  <c r="I97" i="2"/>
  <c r="H97" i="2"/>
  <c r="K97" i="2"/>
  <c r="G97" i="2"/>
  <c r="J157" i="2"/>
  <c r="G109" i="2"/>
  <c r="F103" i="2"/>
  <c r="F97" i="2"/>
  <c r="E97" i="2"/>
  <c r="E100" i="2"/>
  <c r="L97" i="2"/>
  <c r="E108" i="2"/>
  <c r="G112" i="2"/>
  <c r="F112" i="2"/>
  <c r="E112" i="2"/>
  <c r="L112" i="2"/>
  <c r="K112" i="2"/>
  <c r="J112" i="2"/>
  <c r="I148" i="2"/>
  <c r="K139" i="2"/>
  <c r="F30" i="2"/>
  <c r="F35" i="2"/>
  <c r="L293" i="2"/>
  <c r="F53" i="2"/>
  <c r="J53" i="2"/>
  <c r="I53" i="2"/>
  <c r="H53" i="2"/>
  <c r="K53" i="2"/>
  <c r="G53" i="2"/>
  <c r="J29" i="2"/>
  <c r="E82" i="2"/>
  <c r="K82" i="2"/>
  <c r="I82" i="2"/>
  <c r="H82" i="2"/>
  <c r="F82" i="2"/>
  <c r="K202" i="2"/>
  <c r="G82" i="2"/>
  <c r="J82" i="2"/>
  <c r="H100" i="2"/>
  <c r="L256" i="2"/>
  <c r="I16" i="2"/>
  <c r="H16" i="2"/>
  <c r="F16" i="2"/>
  <c r="G16" i="2"/>
  <c r="J16" i="2"/>
  <c r="H21" i="2"/>
  <c r="E21" i="2"/>
  <c r="G21" i="2"/>
  <c r="L261" i="2"/>
  <c r="F21" i="2"/>
  <c r="K141" i="2"/>
  <c r="I21" i="2"/>
  <c r="L82" i="2"/>
  <c r="I86" i="2"/>
  <c r="H86" i="2"/>
  <c r="G86" i="2"/>
  <c r="G98" i="2"/>
  <c r="K86" i="2"/>
  <c r="J86" i="2"/>
  <c r="E86" i="2"/>
  <c r="F86" i="2"/>
  <c r="J146" i="2"/>
  <c r="K206" i="2"/>
  <c r="L86" i="2"/>
  <c r="H106" i="2"/>
  <c r="K125" i="2"/>
  <c r="H5" i="2"/>
  <c r="G5" i="2"/>
  <c r="I41" i="2"/>
  <c r="E5" i="2"/>
  <c r="F5" i="2"/>
  <c r="I5" i="2"/>
  <c r="L248" i="2"/>
  <c r="I8" i="2"/>
  <c r="H8" i="2"/>
  <c r="J68" i="2"/>
  <c r="F8" i="2"/>
  <c r="G8" i="2"/>
  <c r="J8" i="2"/>
  <c r="J71" i="2"/>
  <c r="J11" i="2"/>
  <c r="I11" i="2"/>
  <c r="H11" i="2"/>
  <c r="G11" i="2"/>
  <c r="G23" i="2"/>
  <c r="K11" i="2"/>
  <c r="H13" i="2"/>
  <c r="I49" i="2"/>
  <c r="G13" i="2"/>
  <c r="F13" i="2"/>
  <c r="E13" i="2"/>
  <c r="I13" i="2"/>
  <c r="K16" i="2"/>
  <c r="F19" i="2"/>
  <c r="K21" i="2"/>
  <c r="I40" i="2"/>
  <c r="H40" i="2"/>
  <c r="G40" i="2"/>
  <c r="F40" i="2"/>
  <c r="L280" i="2"/>
  <c r="K160" i="2"/>
  <c r="H64" i="2"/>
  <c r="J40" i="2"/>
  <c r="F41" i="2"/>
  <c r="E43" i="2"/>
  <c r="G44" i="2"/>
  <c r="I47" i="2"/>
  <c r="K195" i="2"/>
  <c r="H75" i="2"/>
  <c r="J135" i="2"/>
  <c r="F75" i="2"/>
  <c r="L75" i="2"/>
  <c r="I75" i="2"/>
  <c r="K75" i="2"/>
  <c r="J75" i="2"/>
  <c r="G87" i="2"/>
  <c r="E85" i="2"/>
  <c r="I102" i="2"/>
  <c r="H102" i="2"/>
  <c r="K222" i="2"/>
  <c r="J162" i="2"/>
  <c r="G102" i="2"/>
  <c r="J102" i="2"/>
  <c r="L102" i="2"/>
  <c r="G114" i="2"/>
  <c r="K102" i="2"/>
  <c r="H112" i="2"/>
  <c r="G125" i="2"/>
  <c r="I133" i="2"/>
  <c r="K152" i="2"/>
  <c r="L312" i="2"/>
  <c r="G72" i="2"/>
  <c r="E72" i="2"/>
  <c r="K72" i="2"/>
  <c r="H72" i="2"/>
  <c r="J72" i="2"/>
  <c r="I72" i="2"/>
  <c r="L72" i="2"/>
  <c r="F78" i="2"/>
  <c r="L288" i="2"/>
  <c r="I48" i="2"/>
  <c r="H48" i="2"/>
  <c r="G48" i="2"/>
  <c r="J48" i="2"/>
  <c r="F48" i="2"/>
  <c r="E51" i="2"/>
  <c r="E53" i="2"/>
  <c r="F72" i="2"/>
  <c r="L76" i="2"/>
  <c r="F113" i="2"/>
  <c r="F14" i="2"/>
  <c r="J63" i="2"/>
  <c r="J3" i="2"/>
  <c r="I3" i="2"/>
  <c r="H3" i="2"/>
  <c r="G3" i="2"/>
  <c r="G15" i="2"/>
  <c r="K3" i="2"/>
  <c r="J5" i="2"/>
  <c r="E8" i="2"/>
  <c r="E11" i="2"/>
  <c r="J13" i="2"/>
  <c r="L16" i="2"/>
  <c r="L19" i="2"/>
  <c r="L21" i="2"/>
  <c r="E38" i="2"/>
  <c r="E40" i="2"/>
  <c r="G41" i="2"/>
  <c r="F43" i="2"/>
  <c r="K45" i="2"/>
  <c r="J57" i="2"/>
  <c r="K177" i="2"/>
  <c r="K57" i="2"/>
  <c r="G57" i="2"/>
  <c r="I57" i="2"/>
  <c r="F63" i="2"/>
  <c r="H57" i="2"/>
  <c r="G69" i="2"/>
  <c r="L57" i="2"/>
  <c r="F59" i="2"/>
  <c r="E69" i="2"/>
  <c r="E75" i="2"/>
  <c r="F81" i="2"/>
  <c r="I93" i="2"/>
  <c r="E102" i="2"/>
  <c r="K227" i="2"/>
  <c r="H107" i="2"/>
  <c r="G107" i="2"/>
  <c r="F107" i="2"/>
  <c r="L107" i="2"/>
  <c r="J167" i="2"/>
  <c r="K107" i="2"/>
  <c r="I143" i="2"/>
  <c r="G119" i="2"/>
  <c r="J107" i="2"/>
  <c r="E110" i="2"/>
  <c r="I112" i="2"/>
  <c r="K128" i="2"/>
  <c r="I138" i="2"/>
  <c r="L10" i="2"/>
  <c r="L26" i="2"/>
  <c r="L34" i="2"/>
  <c r="L50" i="2"/>
  <c r="I157" i="2"/>
  <c r="L6" i="2"/>
  <c r="E9" i="2"/>
  <c r="H10" i="2"/>
  <c r="F12" i="2"/>
  <c r="L14" i="2"/>
  <c r="E17" i="2"/>
  <c r="H18" i="2"/>
  <c r="F20" i="2"/>
  <c r="L22" i="2"/>
  <c r="E25" i="2"/>
  <c r="H26" i="2"/>
  <c r="F28" i="2"/>
  <c r="L30" i="2"/>
  <c r="E33" i="2"/>
  <c r="H34" i="2"/>
  <c r="F36" i="2"/>
  <c r="L38" i="2"/>
  <c r="E41" i="2"/>
  <c r="H42" i="2"/>
  <c r="F44" i="2"/>
  <c r="L46" i="2"/>
  <c r="E49" i="2"/>
  <c r="H50" i="2"/>
  <c r="F52" i="2"/>
  <c r="G54" i="2"/>
  <c r="H58" i="2"/>
  <c r="L299" i="2"/>
  <c r="K179" i="2"/>
  <c r="H59" i="2"/>
  <c r="J119" i="2"/>
  <c r="I62" i="2"/>
  <c r="G62" i="2"/>
  <c r="J65" i="2"/>
  <c r="H65" i="2"/>
  <c r="I67" i="2"/>
  <c r="E68" i="2"/>
  <c r="J70" i="2"/>
  <c r="I73" i="2"/>
  <c r="G77" i="2"/>
  <c r="K198" i="2"/>
  <c r="I78" i="2"/>
  <c r="G78" i="2"/>
  <c r="J81" i="2"/>
  <c r="H81" i="2"/>
  <c r="I83" i="2"/>
  <c r="E84" i="2"/>
  <c r="G88" i="2"/>
  <c r="F88" i="2"/>
  <c r="E88" i="2"/>
  <c r="J89" i="2"/>
  <c r="I89" i="2"/>
  <c r="H89" i="2"/>
  <c r="K209" i="2"/>
  <c r="H92" i="2"/>
  <c r="F94" i="2"/>
  <c r="K110" i="2"/>
  <c r="K115" i="2"/>
  <c r="K120" i="2"/>
  <c r="K121" i="2"/>
  <c r="G122" i="2"/>
  <c r="K124" i="2"/>
  <c r="J124" i="2"/>
  <c r="I124" i="2"/>
  <c r="I160" i="2"/>
  <c r="H148" i="2"/>
  <c r="F130" i="2"/>
  <c r="I128" i="2"/>
  <c r="K150" i="2"/>
  <c r="J219" i="2"/>
  <c r="G171" i="2"/>
  <c r="E159" i="2"/>
  <c r="E162" i="2"/>
  <c r="K159" i="2"/>
  <c r="H159" i="2"/>
  <c r="G159" i="2"/>
  <c r="F159" i="2"/>
  <c r="I195" i="2"/>
  <c r="I159" i="2"/>
  <c r="K193" i="2"/>
  <c r="F211" i="2"/>
  <c r="K212" i="2"/>
  <c r="K232" i="2"/>
  <c r="I232" i="2"/>
  <c r="F238" i="2"/>
  <c r="E235" i="2"/>
  <c r="H232" i="2"/>
  <c r="G232" i="2"/>
  <c r="J292" i="2"/>
  <c r="J232" i="2"/>
  <c r="I268" i="2"/>
  <c r="K278" i="2"/>
  <c r="J158" i="2"/>
  <c r="H182" i="2"/>
  <c r="H158" i="2"/>
  <c r="L158" i="2"/>
  <c r="K158" i="2"/>
  <c r="F164" i="2"/>
  <c r="I158" i="2"/>
  <c r="E161" i="2"/>
  <c r="I262" i="2"/>
  <c r="I226" i="2"/>
  <c r="G238" i="2"/>
  <c r="H226" i="2"/>
  <c r="G226" i="2"/>
  <c r="F226" i="2"/>
  <c r="E229" i="2"/>
  <c r="J226" i="2"/>
  <c r="L226" i="2"/>
  <c r="K226" i="2"/>
  <c r="E158" i="2"/>
  <c r="J223" i="2"/>
  <c r="I163" i="2"/>
  <c r="H163" i="2"/>
  <c r="G163" i="2"/>
  <c r="H187" i="2"/>
  <c r="E166" i="2"/>
  <c r="L163" i="2"/>
  <c r="K163" i="2"/>
  <c r="K294" i="2"/>
  <c r="E174" i="2"/>
  <c r="L174" i="2"/>
  <c r="K174" i="2"/>
  <c r="J174" i="2"/>
  <c r="H198" i="2"/>
  <c r="E177" i="2"/>
  <c r="I174" i="2"/>
  <c r="H174" i="2"/>
  <c r="I186" i="2"/>
  <c r="H186" i="2"/>
  <c r="K306" i="2"/>
  <c r="J246" i="2"/>
  <c r="I222" i="2"/>
  <c r="J186" i="2"/>
  <c r="G186" i="2"/>
  <c r="F186" i="2"/>
  <c r="L186" i="2"/>
  <c r="K186" i="2"/>
  <c r="G198" i="2"/>
  <c r="E186" i="2"/>
  <c r="E226" i="2"/>
  <c r="G228" i="2"/>
  <c r="I228" i="2"/>
  <c r="H228" i="2"/>
  <c r="H252" i="2"/>
  <c r="F228" i="2"/>
  <c r="J228" i="2"/>
  <c r="L228" i="2"/>
  <c r="I264" i="2"/>
  <c r="F234" i="2"/>
  <c r="F232" i="2"/>
  <c r="F158" i="2"/>
  <c r="K308" i="2"/>
  <c r="G188" i="2"/>
  <c r="F188" i="2"/>
  <c r="G200" i="2"/>
  <c r="L188" i="2"/>
  <c r="K188" i="2"/>
  <c r="J188" i="2"/>
  <c r="I188" i="2"/>
  <c r="H188" i="2"/>
  <c r="E188" i="2"/>
  <c r="J205" i="2"/>
  <c r="I205" i="2"/>
  <c r="K205" i="2"/>
  <c r="E208" i="2"/>
  <c r="L205" i="2"/>
  <c r="H205" i="2"/>
  <c r="H229" i="2"/>
  <c r="G205" i="2"/>
  <c r="F205" i="2"/>
  <c r="G85" i="2"/>
  <c r="K235" i="2"/>
  <c r="H115" i="2"/>
  <c r="G115" i="2"/>
  <c r="F115" i="2"/>
  <c r="J180" i="2"/>
  <c r="I156" i="2"/>
  <c r="G120" i="2"/>
  <c r="F120" i="2"/>
  <c r="E120" i="2"/>
  <c r="G174" i="2"/>
  <c r="I259" i="2"/>
  <c r="H259" i="2"/>
  <c r="K259" i="2"/>
  <c r="E262" i="2"/>
  <c r="L259" i="2"/>
  <c r="J259" i="2"/>
  <c r="G259" i="2"/>
  <c r="F259" i="2"/>
  <c r="I295" i="2"/>
  <c r="E259" i="2"/>
  <c r="I6" i="2"/>
  <c r="L7" i="2"/>
  <c r="E10" i="2"/>
  <c r="I14" i="2"/>
  <c r="L15" i="2"/>
  <c r="E18" i="2"/>
  <c r="I22" i="2"/>
  <c r="L23" i="2"/>
  <c r="E26" i="2"/>
  <c r="I30" i="2"/>
  <c r="L31" i="2"/>
  <c r="E34" i="2"/>
  <c r="I38" i="2"/>
  <c r="L39" i="2"/>
  <c r="E42" i="2"/>
  <c r="I46" i="2"/>
  <c r="L47" i="2"/>
  <c r="E50" i="2"/>
  <c r="I54" i="2"/>
  <c r="H55" i="2"/>
  <c r="L296" i="2"/>
  <c r="G56" i="2"/>
  <c r="L298" i="2"/>
  <c r="E58" i="2"/>
  <c r="J59" i="2"/>
  <c r="K62" i="2"/>
  <c r="K65" i="2"/>
  <c r="K187" i="2"/>
  <c r="L307" i="2"/>
  <c r="H67" i="2"/>
  <c r="J127" i="2"/>
  <c r="F67" i="2"/>
  <c r="E73" i="2"/>
  <c r="K78" i="2"/>
  <c r="K81" i="2"/>
  <c r="K203" i="2"/>
  <c r="H83" i="2"/>
  <c r="J143" i="2"/>
  <c r="F83" i="2"/>
  <c r="L88" i="2"/>
  <c r="L89" i="2"/>
  <c r="I95" i="2"/>
  <c r="J101" i="2"/>
  <c r="J106" i="2"/>
  <c r="E115" i="2"/>
  <c r="K236" i="2"/>
  <c r="J176" i="2"/>
  <c r="K116" i="2"/>
  <c r="J116" i="2"/>
  <c r="I116" i="2"/>
  <c r="H120" i="2"/>
  <c r="L124" i="2"/>
  <c r="I125" i="2"/>
  <c r="E127" i="2"/>
  <c r="E152" i="2"/>
  <c r="K156" i="2"/>
  <c r="J163" i="2"/>
  <c r="G170" i="2"/>
  <c r="J173" i="2"/>
  <c r="K293" i="2"/>
  <c r="G173" i="2"/>
  <c r="F173" i="2"/>
  <c r="E173" i="2"/>
  <c r="F179" i="2"/>
  <c r="I209" i="2"/>
  <c r="L173" i="2"/>
  <c r="K173" i="2"/>
  <c r="E176" i="2"/>
  <c r="J218" i="2"/>
  <c r="L42" i="2"/>
  <c r="I70" i="2"/>
  <c r="G70" i="2"/>
  <c r="K190" i="2"/>
  <c r="J73" i="2"/>
  <c r="H73" i="2"/>
  <c r="J78" i="2"/>
  <c r="K92" i="2"/>
  <c r="J92" i="2"/>
  <c r="I92" i="2"/>
  <c r="I110" i="2"/>
  <c r="H110" i="2"/>
  <c r="G110" i="2"/>
  <c r="K241" i="2"/>
  <c r="J121" i="2"/>
  <c r="I121" i="2"/>
  <c r="H121" i="2"/>
  <c r="G133" i="2"/>
  <c r="K274" i="2"/>
  <c r="F154" i="2"/>
  <c r="J214" i="2"/>
  <c r="I154" i="2"/>
  <c r="I190" i="2"/>
  <c r="H154" i="2"/>
  <c r="G154" i="2"/>
  <c r="H178" i="2"/>
  <c r="G166" i="2"/>
  <c r="J154" i="2"/>
  <c r="E205" i="2"/>
  <c r="F10" i="2"/>
  <c r="L12" i="2"/>
  <c r="J14" i="2"/>
  <c r="E15" i="2"/>
  <c r="F18" i="2"/>
  <c r="L20" i="2"/>
  <c r="J22" i="2"/>
  <c r="E23" i="2"/>
  <c r="F26" i="2"/>
  <c r="L28" i="2"/>
  <c r="J30" i="2"/>
  <c r="E31" i="2"/>
  <c r="F34" i="2"/>
  <c r="L36" i="2"/>
  <c r="J38" i="2"/>
  <c r="E39" i="2"/>
  <c r="F42" i="2"/>
  <c r="L44" i="2"/>
  <c r="J46" i="2"/>
  <c r="E47" i="2"/>
  <c r="F50" i="2"/>
  <c r="E54" i="2"/>
  <c r="E56" i="2"/>
  <c r="F58" i="2"/>
  <c r="K59" i="2"/>
  <c r="L62" i="2"/>
  <c r="L304" i="2"/>
  <c r="G64" i="2"/>
  <c r="E64" i="2"/>
  <c r="L65" i="2"/>
  <c r="E67" i="2"/>
  <c r="I69" i="2"/>
  <c r="F70" i="2"/>
  <c r="F73" i="2"/>
  <c r="L78" i="2"/>
  <c r="G79" i="2"/>
  <c r="G80" i="2"/>
  <c r="E80" i="2"/>
  <c r="L81" i="2"/>
  <c r="E83" i="2"/>
  <c r="I90" i="2"/>
  <c r="F92" i="2"/>
  <c r="K214" i="2"/>
  <c r="I94" i="2"/>
  <c r="H94" i="2"/>
  <c r="G94" i="2"/>
  <c r="F98" i="2"/>
  <c r="K219" i="2"/>
  <c r="H99" i="2"/>
  <c r="G99" i="2"/>
  <c r="F99" i="2"/>
  <c r="J164" i="2"/>
  <c r="G104" i="2"/>
  <c r="F104" i="2"/>
  <c r="E104" i="2"/>
  <c r="J105" i="2"/>
  <c r="I105" i="2"/>
  <c r="H105" i="2"/>
  <c r="J165" i="2"/>
  <c r="F110" i="2"/>
  <c r="I115" i="2"/>
  <c r="I119" i="2"/>
  <c r="I120" i="2"/>
  <c r="F121" i="2"/>
  <c r="J125" i="2"/>
  <c r="F127" i="2"/>
  <c r="K248" i="2"/>
  <c r="G128" i="2"/>
  <c r="F128" i="2"/>
  <c r="E128" i="2"/>
  <c r="I164" i="2"/>
  <c r="J129" i="2"/>
  <c r="I129" i="2"/>
  <c r="H129" i="2"/>
  <c r="G141" i="2"/>
  <c r="K129" i="2"/>
  <c r="H131" i="2"/>
  <c r="G131" i="2"/>
  <c r="F131" i="2"/>
  <c r="I131" i="2"/>
  <c r="K254" i="2"/>
  <c r="I134" i="2"/>
  <c r="H134" i="2"/>
  <c r="G134" i="2"/>
  <c r="J134" i="2"/>
  <c r="J137" i="2"/>
  <c r="I137" i="2"/>
  <c r="H137" i="2"/>
  <c r="K137" i="2"/>
  <c r="H139" i="2"/>
  <c r="G139" i="2"/>
  <c r="F139" i="2"/>
  <c r="I139" i="2"/>
  <c r="I142" i="2"/>
  <c r="F148" i="2"/>
  <c r="H142" i="2"/>
  <c r="G142" i="2"/>
  <c r="J142" i="2"/>
  <c r="K145" i="2"/>
  <c r="J145" i="2"/>
  <c r="I145" i="2"/>
  <c r="E148" i="2"/>
  <c r="H145" i="2"/>
  <c r="L145" i="2"/>
  <c r="K270" i="2"/>
  <c r="J150" i="2"/>
  <c r="G150" i="2"/>
  <c r="F150" i="2"/>
  <c r="E150" i="2"/>
  <c r="E153" i="2"/>
  <c r="H150" i="2"/>
  <c r="F151" i="2"/>
  <c r="K154" i="2"/>
  <c r="K167" i="2"/>
  <c r="K169" i="2"/>
  <c r="H173" i="2"/>
  <c r="J189" i="2"/>
  <c r="I189" i="2"/>
  <c r="F195" i="2"/>
  <c r="H189" i="2"/>
  <c r="G189" i="2"/>
  <c r="F189" i="2"/>
  <c r="K309" i="2"/>
  <c r="I225" i="2"/>
  <c r="L189" i="2"/>
  <c r="K189" i="2"/>
  <c r="H191" i="2"/>
  <c r="G191" i="2"/>
  <c r="K311" i="2"/>
  <c r="I191" i="2"/>
  <c r="I227" i="2"/>
  <c r="L191" i="2"/>
  <c r="K191" i="2"/>
  <c r="J191" i="2"/>
  <c r="J251" i="2"/>
  <c r="F191" i="2"/>
  <c r="G203" i="2"/>
  <c r="H199" i="2"/>
  <c r="G199" i="2"/>
  <c r="I199" i="2"/>
  <c r="L199" i="2"/>
  <c r="K199" i="2"/>
  <c r="J199" i="2"/>
  <c r="I235" i="2"/>
  <c r="K201" i="2"/>
  <c r="G253" i="2"/>
  <c r="I253" i="2"/>
  <c r="L253" i="2"/>
  <c r="K253" i="2"/>
  <c r="J253" i="2"/>
  <c r="H253" i="2"/>
  <c r="F253" i="2"/>
  <c r="L18" i="2"/>
  <c r="I106" i="2"/>
  <c r="H152" i="2"/>
  <c r="H176" i="2"/>
  <c r="I152" i="2"/>
  <c r="G164" i="2"/>
  <c r="G152" i="2"/>
  <c r="F152" i="2"/>
  <c r="J152" i="2"/>
  <c r="G158" i="2"/>
  <c r="L4" i="2"/>
  <c r="J6" i="2"/>
  <c r="E7" i="2"/>
  <c r="F7" i="2"/>
  <c r="L9" i="2"/>
  <c r="F15" i="2"/>
  <c r="F23" i="2"/>
  <c r="L25" i="2"/>
  <c r="K30" i="2"/>
  <c r="L33" i="2"/>
  <c r="G34" i="2"/>
  <c r="F39" i="2"/>
  <c r="L41" i="2"/>
  <c r="G42" i="2"/>
  <c r="E44" i="2"/>
  <c r="E52" i="2"/>
  <c r="F54" i="2"/>
  <c r="F56" i="2"/>
  <c r="G58" i="2"/>
  <c r="L59" i="2"/>
  <c r="E61" i="2"/>
  <c r="F64" i="2"/>
  <c r="G67" i="2"/>
  <c r="K68" i="2"/>
  <c r="I68" i="2"/>
  <c r="H70" i="2"/>
  <c r="G73" i="2"/>
  <c r="E74" i="2"/>
  <c r="K74" i="2"/>
  <c r="E77" i="2"/>
  <c r="F80" i="2"/>
  <c r="G83" i="2"/>
  <c r="K84" i="2"/>
  <c r="I84" i="2"/>
  <c r="J85" i="2"/>
  <c r="F87" i="2"/>
  <c r="G92" i="2"/>
  <c r="G93" i="2"/>
  <c r="E94" i="2"/>
  <c r="E99" i="2"/>
  <c r="K100" i="2"/>
  <c r="J100" i="2"/>
  <c r="I100" i="2"/>
  <c r="H104" i="2"/>
  <c r="E105" i="2"/>
  <c r="I109" i="2"/>
  <c r="J110" i="2"/>
  <c r="I114" i="2"/>
  <c r="J115" i="2"/>
  <c r="F116" i="2"/>
  <c r="I118" i="2"/>
  <c r="H118" i="2"/>
  <c r="G118" i="2"/>
  <c r="K238" i="2"/>
  <c r="J120" i="2"/>
  <c r="G121" i="2"/>
  <c r="F122" i="2"/>
  <c r="K243" i="2"/>
  <c r="H123" i="2"/>
  <c r="J183" i="2"/>
  <c r="G123" i="2"/>
  <c r="F123" i="2"/>
  <c r="G127" i="2"/>
  <c r="H128" i="2"/>
  <c r="E129" i="2"/>
  <c r="E131" i="2"/>
  <c r="E132" i="2"/>
  <c r="E134" i="2"/>
  <c r="K256" i="2"/>
  <c r="G148" i="2"/>
  <c r="G136" i="2"/>
  <c r="F136" i="2"/>
  <c r="E136" i="2"/>
  <c r="J196" i="2"/>
  <c r="H136" i="2"/>
  <c r="E137" i="2"/>
  <c r="E139" i="2"/>
  <c r="E140" i="2"/>
  <c r="E142" i="2"/>
  <c r="G144" i="2"/>
  <c r="I180" i="2"/>
  <c r="F144" i="2"/>
  <c r="G156" i="2"/>
  <c r="E144" i="2"/>
  <c r="J204" i="2"/>
  <c r="H144" i="2"/>
  <c r="E145" i="2"/>
  <c r="I150" i="2"/>
  <c r="G151" i="2"/>
  <c r="L152" i="2"/>
  <c r="H153" i="2"/>
  <c r="L154" i="2"/>
  <c r="J160" i="2"/>
  <c r="K292" i="2"/>
  <c r="G172" i="2"/>
  <c r="L172" i="2"/>
  <c r="K172" i="2"/>
  <c r="J172" i="2"/>
  <c r="F178" i="2"/>
  <c r="I172" i="2"/>
  <c r="I208" i="2"/>
  <c r="G184" i="2"/>
  <c r="I173" i="2"/>
  <c r="K295" i="2"/>
  <c r="H175" i="2"/>
  <c r="I175" i="2"/>
  <c r="G175" i="2"/>
  <c r="I211" i="2"/>
  <c r="F175" i="2"/>
  <c r="J235" i="2"/>
  <c r="F181" i="2"/>
  <c r="G187" i="2"/>
  <c r="L175" i="2"/>
  <c r="K175" i="2"/>
  <c r="E189" i="2"/>
  <c r="E191" i="2"/>
  <c r="F193" i="2"/>
  <c r="E193" i="2"/>
  <c r="G193" i="2"/>
  <c r="J193" i="2"/>
  <c r="I229" i="2"/>
  <c r="I193" i="2"/>
  <c r="H193" i="2"/>
  <c r="E196" i="2"/>
  <c r="E199" i="2"/>
  <c r="J212" i="2"/>
  <c r="E253" i="2"/>
  <c r="L132" i="2"/>
  <c r="E135" i="2"/>
  <c r="F138" i="2"/>
  <c r="L140" i="2"/>
  <c r="E143" i="2"/>
  <c r="G149" i="2"/>
  <c r="K269" i="2"/>
  <c r="K271" i="2"/>
  <c r="J211" i="2"/>
  <c r="E151" i="2"/>
  <c r="F155" i="2"/>
  <c r="F157" i="2"/>
  <c r="I170" i="2"/>
  <c r="I206" i="2"/>
  <c r="L170" i="2"/>
  <c r="K170" i="2"/>
  <c r="J170" i="2"/>
  <c r="I176" i="2"/>
  <c r="G182" i="2"/>
  <c r="I187" i="2"/>
  <c r="K200" i="2"/>
  <c r="G212" i="2"/>
  <c r="I248" i="2"/>
  <c r="F212" i="2"/>
  <c r="E212" i="2"/>
  <c r="H212" i="2"/>
  <c r="L212" i="2"/>
  <c r="K239" i="2"/>
  <c r="I241" i="2"/>
  <c r="L61" i="2"/>
  <c r="L69" i="2"/>
  <c r="L77" i="2"/>
  <c r="L85" i="2"/>
  <c r="K90" i="2"/>
  <c r="L93" i="2"/>
  <c r="K98" i="2"/>
  <c r="L101" i="2"/>
  <c r="K106" i="2"/>
  <c r="L109" i="2"/>
  <c r="K114" i="2"/>
  <c r="L117" i="2"/>
  <c r="K122" i="2"/>
  <c r="L125" i="2"/>
  <c r="K130" i="2"/>
  <c r="I132" i="2"/>
  <c r="L133" i="2"/>
  <c r="K138" i="2"/>
  <c r="I140" i="2"/>
  <c r="L141" i="2"/>
  <c r="F146" i="2"/>
  <c r="I182" i="2"/>
  <c r="J206" i="2"/>
  <c r="J147" i="2"/>
  <c r="J149" i="2"/>
  <c r="J151" i="2"/>
  <c r="J153" i="2"/>
  <c r="J225" i="2"/>
  <c r="G165" i="2"/>
  <c r="F171" i="2"/>
  <c r="F165" i="2"/>
  <c r="E165" i="2"/>
  <c r="K286" i="2"/>
  <c r="J166" i="2"/>
  <c r="E169" i="2"/>
  <c r="I166" i="2"/>
  <c r="H166" i="2"/>
  <c r="F176" i="2"/>
  <c r="F177" i="2"/>
  <c r="I177" i="2"/>
  <c r="E180" i="2"/>
  <c r="H177" i="2"/>
  <c r="G177" i="2"/>
  <c r="H183" i="2"/>
  <c r="K303" i="2"/>
  <c r="I219" i="2"/>
  <c r="G183" i="2"/>
  <c r="J243" i="2"/>
  <c r="I183" i="2"/>
  <c r="F183" i="2"/>
  <c r="E183" i="2"/>
  <c r="H190" i="2"/>
  <c r="J197" i="2"/>
  <c r="I197" i="2"/>
  <c r="K197" i="2"/>
  <c r="E200" i="2"/>
  <c r="L197" i="2"/>
  <c r="G204" i="2"/>
  <c r="F204" i="2"/>
  <c r="H204" i="2"/>
  <c r="L204" i="2"/>
  <c r="K204" i="2"/>
  <c r="F210" i="2"/>
  <c r="E230" i="2"/>
  <c r="I230" i="2"/>
  <c r="H230" i="2"/>
  <c r="G230" i="2"/>
  <c r="J230" i="2"/>
  <c r="H254" i="2"/>
  <c r="L230" i="2"/>
  <c r="G242" i="2"/>
  <c r="L90" i="2"/>
  <c r="E93" i="2"/>
  <c r="L98" i="2"/>
  <c r="E101" i="2"/>
  <c r="L106" i="2"/>
  <c r="E109" i="2"/>
  <c r="L114" i="2"/>
  <c r="E117" i="2"/>
  <c r="L122" i="2"/>
  <c r="E125" i="2"/>
  <c r="L130" i="2"/>
  <c r="J132" i="2"/>
  <c r="E133" i="2"/>
  <c r="L138" i="2"/>
  <c r="J140" i="2"/>
  <c r="E141" i="2"/>
  <c r="K147" i="2"/>
  <c r="K149" i="2"/>
  <c r="K151" i="2"/>
  <c r="I155" i="2"/>
  <c r="H179" i="2"/>
  <c r="H156" i="2"/>
  <c r="G157" i="2"/>
  <c r="H160" i="2"/>
  <c r="G160" i="2"/>
  <c r="F160" i="2"/>
  <c r="H165" i="2"/>
  <c r="F185" i="2"/>
  <c r="E185" i="2"/>
  <c r="K185" i="2"/>
  <c r="J185" i="2"/>
  <c r="I185" i="2"/>
  <c r="I194" i="2"/>
  <c r="H194" i="2"/>
  <c r="J194" i="2"/>
  <c r="G194" i="2"/>
  <c r="F200" i="2"/>
  <c r="F194" i="2"/>
  <c r="G206" i="2"/>
  <c r="E194" i="2"/>
  <c r="H218" i="2"/>
  <c r="E197" i="2"/>
  <c r="H207" i="2"/>
  <c r="G207" i="2"/>
  <c r="I207" i="2"/>
  <c r="J207" i="2"/>
  <c r="F207" i="2"/>
  <c r="I243" i="2"/>
  <c r="E207" i="2"/>
  <c r="K207" i="2"/>
  <c r="K210" i="2"/>
  <c r="I270" i="2"/>
  <c r="I234" i="2"/>
  <c r="K234" i="2"/>
  <c r="J234" i="2"/>
  <c r="G246" i="2"/>
  <c r="H234" i="2"/>
  <c r="L234" i="2"/>
  <c r="E237" i="2"/>
  <c r="K242" i="2"/>
  <c r="F61" i="2"/>
  <c r="F69" i="2"/>
  <c r="F109" i="2"/>
  <c r="L111" i="2"/>
  <c r="E122" i="2"/>
  <c r="E130" i="2"/>
  <c r="K132" i="2"/>
  <c r="L135" i="2"/>
  <c r="E138" i="2"/>
  <c r="K140" i="2"/>
  <c r="K263" i="2"/>
  <c r="I179" i="2"/>
  <c r="J203" i="2"/>
  <c r="L143" i="2"/>
  <c r="G146" i="2"/>
  <c r="L147" i="2"/>
  <c r="L149" i="2"/>
  <c r="L151" i="2"/>
  <c r="K153" i="2"/>
  <c r="E155" i="2"/>
  <c r="E157" i="2"/>
  <c r="E160" i="2"/>
  <c r="K161" i="2"/>
  <c r="J161" i="2"/>
  <c r="I161" i="2"/>
  <c r="H164" i="2"/>
  <c r="I165" i="2"/>
  <c r="F166" i="2"/>
  <c r="K288" i="2"/>
  <c r="K168" i="2"/>
  <c r="J168" i="2"/>
  <c r="H192" i="2"/>
  <c r="I168" i="2"/>
  <c r="E171" i="2"/>
  <c r="H168" i="2"/>
  <c r="J177" i="2"/>
  <c r="G178" i="2"/>
  <c r="K183" i="2"/>
  <c r="G185" i="2"/>
  <c r="K194" i="2"/>
  <c r="I196" i="2"/>
  <c r="F197" i="2"/>
  <c r="F203" i="2"/>
  <c r="I204" i="2"/>
  <c r="L207" i="2"/>
  <c r="J209" i="2"/>
  <c r="K230" i="2"/>
  <c r="E234" i="2"/>
  <c r="F250" i="2"/>
  <c r="I286" i="2"/>
  <c r="H250" i="2"/>
  <c r="K250" i="2"/>
  <c r="J250" i="2"/>
  <c r="I250" i="2"/>
  <c r="L250" i="2"/>
  <c r="G250" i="2"/>
  <c r="I267" i="2"/>
  <c r="H267" i="2"/>
  <c r="K267" i="2"/>
  <c r="G267" i="2"/>
  <c r="F267" i="2"/>
  <c r="E267" i="2"/>
  <c r="I303" i="2"/>
  <c r="L267" i="2"/>
  <c r="E270" i="2"/>
  <c r="F209" i="2"/>
  <c r="E209" i="2"/>
  <c r="G209" i="2"/>
  <c r="I246" i="2"/>
  <c r="I210" i="2"/>
  <c r="H210" i="2"/>
  <c r="G210" i="2"/>
  <c r="F216" i="2"/>
  <c r="J210" i="2"/>
  <c r="J213" i="2"/>
  <c r="I213" i="2"/>
  <c r="H213" i="2"/>
  <c r="K213" i="2"/>
  <c r="H215" i="2"/>
  <c r="J215" i="2"/>
  <c r="J275" i="2"/>
  <c r="I215" i="2"/>
  <c r="G215" i="2"/>
  <c r="K215" i="2"/>
  <c r="F217" i="2"/>
  <c r="J217" i="2"/>
  <c r="I217" i="2"/>
  <c r="H217" i="2"/>
  <c r="K217" i="2"/>
  <c r="F219" i="2"/>
  <c r="F221" i="2"/>
  <c r="J222" i="2"/>
  <c r="J238" i="2"/>
  <c r="H244" i="2"/>
  <c r="G244" i="2"/>
  <c r="F244" i="2"/>
  <c r="L244" i="2"/>
  <c r="K244" i="2"/>
  <c r="G247" i="2"/>
  <c r="J247" i="2"/>
  <c r="I247" i="2"/>
  <c r="H247" i="2"/>
  <c r="K247" i="2"/>
  <c r="F247" i="2"/>
  <c r="E247" i="2"/>
  <c r="L247" i="2"/>
  <c r="K249" i="2"/>
  <c r="E249" i="2"/>
  <c r="F255" i="2"/>
  <c r="L249" i="2"/>
  <c r="J249" i="2"/>
  <c r="J309" i="2"/>
  <c r="H249" i="2"/>
  <c r="G249" i="2"/>
  <c r="H273" i="2"/>
  <c r="F249" i="2"/>
  <c r="I249" i="2"/>
  <c r="F266" i="2"/>
  <c r="E266" i="2"/>
  <c r="H266" i="2"/>
  <c r="J266" i="2"/>
  <c r="I266" i="2"/>
  <c r="G278" i="2"/>
  <c r="G266" i="2"/>
  <c r="L266" i="2"/>
  <c r="K266" i="2"/>
  <c r="H271" i="2"/>
  <c r="I280" i="2"/>
  <c r="G277" i="2"/>
  <c r="F277" i="2"/>
  <c r="I277" i="2"/>
  <c r="L277" i="2"/>
  <c r="K277" i="2"/>
  <c r="J277" i="2"/>
  <c r="I313" i="2"/>
  <c r="K289" i="2"/>
  <c r="J289" i="2"/>
  <c r="E289" i="2"/>
  <c r="F295" i="2"/>
  <c r="L289" i="2"/>
  <c r="E292" i="2"/>
  <c r="I289" i="2"/>
  <c r="H289" i="2"/>
  <c r="G289" i="2"/>
  <c r="H313" i="2"/>
  <c r="E277" i="2"/>
  <c r="J286" i="2"/>
  <c r="F289" i="2"/>
  <c r="L162" i="2"/>
  <c r="K287" i="2"/>
  <c r="H167" i="2"/>
  <c r="J227" i="2"/>
  <c r="F169" i="2"/>
  <c r="G179" i="2"/>
  <c r="K300" i="2"/>
  <c r="G180" i="2"/>
  <c r="F180" i="2"/>
  <c r="G192" i="2"/>
  <c r="I198" i="2"/>
  <c r="L209" i="2"/>
  <c r="J284" i="2"/>
  <c r="K224" i="2"/>
  <c r="G224" i="2"/>
  <c r="F224" i="2"/>
  <c r="E224" i="2"/>
  <c r="E227" i="2"/>
  <c r="H224" i="2"/>
  <c r="G227" i="2"/>
  <c r="F246" i="2"/>
  <c r="E243" i="2"/>
  <c r="K240" i="2"/>
  <c r="J240" i="2"/>
  <c r="J300" i="2"/>
  <c r="I276" i="2"/>
  <c r="I240" i="2"/>
  <c r="H240" i="2"/>
  <c r="G240" i="2"/>
  <c r="L240" i="2"/>
  <c r="E252" i="2"/>
  <c r="L260" i="2"/>
  <c r="L276" i="2"/>
  <c r="H277" i="2"/>
  <c r="I178" i="2"/>
  <c r="K298" i="2"/>
  <c r="F201" i="2"/>
  <c r="E201" i="2"/>
  <c r="G201" i="2"/>
  <c r="I202" i="2"/>
  <c r="H202" i="2"/>
  <c r="J202" i="2"/>
  <c r="K208" i="2"/>
  <c r="J221" i="2"/>
  <c r="K221" i="2"/>
  <c r="I221" i="2"/>
  <c r="H221" i="2"/>
  <c r="G233" i="2"/>
  <c r="L221" i="2"/>
  <c r="I224" i="2"/>
  <c r="G225" i="2"/>
  <c r="E240" i="2"/>
  <c r="K245" i="2"/>
  <c r="J245" i="2"/>
  <c r="I245" i="2"/>
  <c r="L245" i="2"/>
  <c r="H245" i="2"/>
  <c r="G245" i="2"/>
  <c r="G252" i="2"/>
  <c r="J254" i="2"/>
  <c r="I260" i="2"/>
  <c r="F283" i="2"/>
  <c r="L148" i="2"/>
  <c r="L156" i="2"/>
  <c r="L164" i="2"/>
  <c r="F167" i="2"/>
  <c r="G169" i="2"/>
  <c r="K176" i="2"/>
  <c r="K296" i="2"/>
  <c r="E178" i="2"/>
  <c r="H180" i="2"/>
  <c r="J181" i="2"/>
  <c r="I181" i="2"/>
  <c r="K184" i="2"/>
  <c r="J184" i="2"/>
  <c r="E187" i="2"/>
  <c r="F190" i="2"/>
  <c r="I192" i="2"/>
  <c r="G196" i="2"/>
  <c r="F196" i="2"/>
  <c r="H196" i="2"/>
  <c r="H201" i="2"/>
  <c r="E202" i="2"/>
  <c r="E221" i="2"/>
  <c r="F223" i="2"/>
  <c r="J224" i="2"/>
  <c r="H225" i="2"/>
  <c r="H261" i="2"/>
  <c r="J237" i="2"/>
  <c r="I237" i="2"/>
  <c r="K237" i="2"/>
  <c r="I273" i="2"/>
  <c r="H237" i="2"/>
  <c r="G237" i="2"/>
  <c r="L237" i="2"/>
  <c r="I238" i="2"/>
  <c r="F240" i="2"/>
  <c r="E245" i="2"/>
  <c r="I251" i="2"/>
  <c r="K251" i="2"/>
  <c r="G251" i="2"/>
  <c r="F251" i="2"/>
  <c r="E254" i="2"/>
  <c r="E251" i="2"/>
  <c r="I287" i="2"/>
  <c r="L251" i="2"/>
  <c r="K257" i="2"/>
  <c r="J257" i="2"/>
  <c r="E257" i="2"/>
  <c r="L257" i="2"/>
  <c r="E260" i="2"/>
  <c r="I257" i="2"/>
  <c r="F263" i="2"/>
  <c r="F290" i="2"/>
  <c r="E290" i="2"/>
  <c r="H290" i="2"/>
  <c r="L290" i="2"/>
  <c r="K290" i="2"/>
  <c r="J290" i="2"/>
  <c r="G302" i="2"/>
  <c r="L192" i="2"/>
  <c r="E195" i="2"/>
  <c r="F198" i="2"/>
  <c r="L200" i="2"/>
  <c r="E203" i="2"/>
  <c r="F206" i="2"/>
  <c r="L208" i="2"/>
  <c r="E211" i="2"/>
  <c r="F214" i="2"/>
  <c r="H220" i="2"/>
  <c r="H222" i="2"/>
  <c r="H223" i="2"/>
  <c r="F231" i="2"/>
  <c r="G235" i="2"/>
  <c r="H260" i="2"/>
  <c r="G236" i="2"/>
  <c r="F236" i="2"/>
  <c r="H238" i="2"/>
  <c r="E239" i="2"/>
  <c r="F242" i="2"/>
  <c r="J270" i="2"/>
  <c r="J278" i="2"/>
  <c r="F282" i="2"/>
  <c r="E282" i="2"/>
  <c r="H282" i="2"/>
  <c r="L282" i="2"/>
  <c r="I254" i="2"/>
  <c r="I218" i="2"/>
  <c r="F241" i="2"/>
  <c r="E241" i="2"/>
  <c r="G248" i="2"/>
  <c r="J260" i="2"/>
  <c r="H272" i="2"/>
  <c r="G272" i="2"/>
  <c r="J272" i="2"/>
  <c r="E275" i="2"/>
  <c r="K272" i="2"/>
  <c r="I272" i="2"/>
  <c r="F272" i="2"/>
  <c r="G285" i="2"/>
  <c r="F285" i="2"/>
  <c r="I285" i="2"/>
  <c r="K285" i="2"/>
  <c r="J285" i="2"/>
  <c r="H285" i="2"/>
  <c r="F288" i="2"/>
  <c r="L292" i="2"/>
  <c r="J293" i="2"/>
  <c r="G294" i="2"/>
  <c r="G297" i="2"/>
  <c r="I308" i="2"/>
  <c r="L182" i="2"/>
  <c r="L190" i="2"/>
  <c r="J192" i="2"/>
  <c r="L198" i="2"/>
  <c r="J200" i="2"/>
  <c r="L206" i="2"/>
  <c r="J208" i="2"/>
  <c r="L214" i="2"/>
  <c r="K216" i="2"/>
  <c r="J276" i="2"/>
  <c r="E218" i="2"/>
  <c r="E220" i="2"/>
  <c r="F222" i="2"/>
  <c r="K223" i="2"/>
  <c r="K225" i="2"/>
  <c r="H231" i="2"/>
  <c r="L236" i="2"/>
  <c r="G241" i="2"/>
  <c r="I278" i="2"/>
  <c r="G254" i="2"/>
  <c r="F248" i="2"/>
  <c r="J242" i="2"/>
  <c r="I242" i="2"/>
  <c r="H242" i="2"/>
  <c r="H246" i="2"/>
  <c r="I252" i="2"/>
  <c r="K265" i="2"/>
  <c r="J265" i="2"/>
  <c r="E265" i="2"/>
  <c r="E268" i="2"/>
  <c r="I265" i="2"/>
  <c r="H265" i="2"/>
  <c r="G265" i="2"/>
  <c r="E272" i="2"/>
  <c r="J274" i="2"/>
  <c r="L284" i="2"/>
  <c r="E285" i="2"/>
  <c r="I291" i="2"/>
  <c r="H291" i="2"/>
  <c r="K291" i="2"/>
  <c r="E294" i="2"/>
  <c r="L291" i="2"/>
  <c r="J291" i="2"/>
  <c r="G291" i="2"/>
  <c r="E182" i="2"/>
  <c r="E190" i="2"/>
  <c r="K192" i="2"/>
  <c r="L211" i="2"/>
  <c r="E216" i="2"/>
  <c r="F218" i="2"/>
  <c r="F220" i="2"/>
  <c r="G222" i="2"/>
  <c r="L223" i="2"/>
  <c r="L225" i="2"/>
  <c r="J229" i="2"/>
  <c r="E231" i="2"/>
  <c r="E233" i="2"/>
  <c r="F235" i="2"/>
  <c r="H239" i="2"/>
  <c r="G239" i="2"/>
  <c r="H241" i="2"/>
  <c r="E242" i="2"/>
  <c r="F258" i="2"/>
  <c r="I294" i="2"/>
  <c r="E258" i="2"/>
  <c r="H258" i="2"/>
  <c r="L258" i="2"/>
  <c r="K258" i="2"/>
  <c r="J258" i="2"/>
  <c r="H264" i="2"/>
  <c r="G264" i="2"/>
  <c r="J264" i="2"/>
  <c r="L264" i="2"/>
  <c r="K264" i="2"/>
  <c r="F265" i="2"/>
  <c r="L272" i="2"/>
  <c r="I283" i="2"/>
  <c r="H283" i="2"/>
  <c r="K283" i="2"/>
  <c r="E286" i="2"/>
  <c r="L283" i="2"/>
  <c r="L285" i="2"/>
  <c r="E291" i="2"/>
  <c r="L238" i="2"/>
  <c r="L246" i="2"/>
  <c r="H248" i="2"/>
  <c r="J248" i="2"/>
  <c r="G261" i="2"/>
  <c r="F261" i="2"/>
  <c r="I261" i="2"/>
  <c r="I271" i="2"/>
  <c r="K273" i="2"/>
  <c r="J273" i="2"/>
  <c r="E273" i="2"/>
  <c r="F279" i="2"/>
  <c r="H280" i="2"/>
  <c r="G280" i="2"/>
  <c r="J280" i="2"/>
  <c r="G293" i="2"/>
  <c r="F293" i="2"/>
  <c r="I293" i="2"/>
  <c r="L243" i="2"/>
  <c r="E248" i="2"/>
  <c r="F254" i="2"/>
  <c r="G260" i="2"/>
  <c r="E261" i="2"/>
  <c r="J262" i="2"/>
  <c r="L268" i="2"/>
  <c r="F273" i="2"/>
  <c r="F274" i="2"/>
  <c r="E274" i="2"/>
  <c r="H274" i="2"/>
  <c r="I275" i="2"/>
  <c r="H275" i="2"/>
  <c r="K275" i="2"/>
  <c r="E280" i="2"/>
  <c r="I284" i="2"/>
  <c r="F286" i="2"/>
  <c r="G292" i="2"/>
  <c r="E293" i="2"/>
  <c r="J294" i="2"/>
  <c r="H296" i="2"/>
  <c r="G296" i="2"/>
  <c r="J296" i="2"/>
  <c r="I296" i="2"/>
  <c r="I299" i="2"/>
  <c r="H299" i="2"/>
  <c r="K299" i="2"/>
  <c r="J299" i="2"/>
  <c r="G301" i="2"/>
  <c r="F301" i="2"/>
  <c r="I301" i="2"/>
  <c r="H301" i="2"/>
  <c r="J302" i="2"/>
  <c r="H304" i="2"/>
  <c r="G304" i="2"/>
  <c r="J304" i="2"/>
  <c r="I304" i="2"/>
  <c r="I307" i="2"/>
  <c r="H307" i="2"/>
  <c r="K307" i="2"/>
  <c r="J307" i="2"/>
  <c r="G309" i="2"/>
  <c r="F309" i="2"/>
  <c r="I309" i="2"/>
  <c r="H309" i="2"/>
  <c r="J310" i="2"/>
  <c r="H312" i="2"/>
  <c r="G312" i="2"/>
  <c r="J312" i="2"/>
  <c r="I312" i="2"/>
  <c r="L252" i="2"/>
  <c r="H256" i="2"/>
  <c r="G256" i="2"/>
  <c r="J256" i="2"/>
  <c r="G269" i="2"/>
  <c r="F269" i="2"/>
  <c r="I269" i="2"/>
  <c r="G273" i="2"/>
  <c r="K281" i="2"/>
  <c r="J281" i="2"/>
  <c r="E281" i="2"/>
  <c r="F287" i="2"/>
  <c r="H288" i="2"/>
  <c r="G288" i="2"/>
  <c r="J288" i="2"/>
  <c r="H293" i="2"/>
  <c r="K297" i="2"/>
  <c r="F298" i="2"/>
  <c r="E298" i="2"/>
  <c r="H298" i="2"/>
  <c r="G298" i="2"/>
  <c r="L300" i="2"/>
  <c r="E301" i="2"/>
  <c r="K305" i="2"/>
  <c r="F306" i="2"/>
  <c r="E306" i="2"/>
  <c r="H306" i="2"/>
  <c r="G306" i="2"/>
  <c r="L308" i="2"/>
  <c r="E309" i="2"/>
  <c r="E312" i="2"/>
  <c r="K313" i="2"/>
  <c r="F314" i="2"/>
  <c r="E314" i="2"/>
  <c r="O7" i="2" s="1"/>
  <c r="L314" i="2"/>
  <c r="V7" i="2" s="1"/>
  <c r="K314" i="2"/>
  <c r="U7" i="2" s="1"/>
  <c r="J314" i="2"/>
  <c r="I314" i="2"/>
  <c r="S7" i="2" s="1"/>
  <c r="H314" i="2"/>
  <c r="R7" i="2" s="1"/>
  <c r="G314" i="2"/>
  <c r="Q7" i="2" s="1"/>
  <c r="L297" i="2"/>
  <c r="E300" i="2"/>
  <c r="F303" i="2"/>
  <c r="L305" i="2"/>
  <c r="E308" i="2"/>
  <c r="F311" i="2"/>
  <c r="L313" i="2"/>
  <c r="F252" i="2"/>
  <c r="L254" i="2"/>
  <c r="G255" i="2"/>
  <c r="F260" i="2"/>
  <c r="L262" i="2"/>
  <c r="G263" i="2"/>
  <c r="F268" i="2"/>
  <c r="L270" i="2"/>
  <c r="G271" i="2"/>
  <c r="F276" i="2"/>
  <c r="L278" i="2"/>
  <c r="G279" i="2"/>
  <c r="F284" i="2"/>
  <c r="L286" i="2"/>
  <c r="G287" i="2"/>
  <c r="F292" i="2"/>
  <c r="L294" i="2"/>
  <c r="G295" i="2"/>
  <c r="E297" i="2"/>
  <c r="F300" i="2"/>
  <c r="L302" i="2"/>
  <c r="G303" i="2"/>
  <c r="E305" i="2"/>
  <c r="F308" i="2"/>
  <c r="L310" i="2"/>
  <c r="G311" i="2"/>
  <c r="E313" i="2"/>
  <c r="L255" i="2"/>
  <c r="L263" i="2"/>
  <c r="L271" i="2"/>
  <c r="L279" i="2"/>
  <c r="L287" i="2"/>
  <c r="L295" i="2"/>
  <c r="J297" i="2"/>
  <c r="I302" i="2"/>
  <c r="L303" i="2"/>
  <c r="J305" i="2"/>
  <c r="I310" i="2"/>
  <c r="L311" i="2"/>
  <c r="J313" i="2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G15" i="1" s="1"/>
  <c r="B16" i="1"/>
  <c r="C16" i="1"/>
  <c r="D16" i="1"/>
  <c r="B17" i="1"/>
  <c r="C17" i="1"/>
  <c r="D17" i="1"/>
  <c r="G17" i="1" s="1"/>
  <c r="B18" i="1"/>
  <c r="C18" i="1"/>
  <c r="D18" i="1"/>
  <c r="G18" i="1" s="1"/>
  <c r="B19" i="1"/>
  <c r="C19" i="1"/>
  <c r="D19" i="1"/>
  <c r="B20" i="1"/>
  <c r="C20" i="1"/>
  <c r="D20" i="1"/>
  <c r="G20" i="1" s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G25" i="1" s="1"/>
  <c r="B26" i="1"/>
  <c r="C26" i="1"/>
  <c r="D26" i="1"/>
  <c r="G26" i="1" s="1"/>
  <c r="B27" i="1"/>
  <c r="C27" i="1"/>
  <c r="D27" i="1"/>
  <c r="B28" i="1"/>
  <c r="C28" i="1"/>
  <c r="D28" i="1"/>
  <c r="G28" i="1" s="1"/>
  <c r="B29" i="1"/>
  <c r="C29" i="1"/>
  <c r="D29" i="1"/>
  <c r="B30" i="1"/>
  <c r="C30" i="1"/>
  <c r="D30" i="1"/>
  <c r="B31" i="1"/>
  <c r="C31" i="1"/>
  <c r="D31" i="1"/>
  <c r="G31" i="1" s="1"/>
  <c r="B32" i="1"/>
  <c r="C32" i="1"/>
  <c r="D32" i="1"/>
  <c r="B33" i="1"/>
  <c r="C33" i="1"/>
  <c r="D33" i="1"/>
  <c r="G33" i="1" s="1"/>
  <c r="B34" i="1"/>
  <c r="C34" i="1"/>
  <c r="D34" i="1"/>
  <c r="G34" i="1" s="1"/>
  <c r="B35" i="1"/>
  <c r="C35" i="1"/>
  <c r="D35" i="1"/>
  <c r="B36" i="1"/>
  <c r="C36" i="1"/>
  <c r="D36" i="1"/>
  <c r="G36" i="1" s="1"/>
  <c r="B37" i="1"/>
  <c r="C37" i="1"/>
  <c r="D37" i="1"/>
  <c r="B38" i="1"/>
  <c r="C38" i="1"/>
  <c r="D38" i="1"/>
  <c r="B39" i="1"/>
  <c r="C39" i="1"/>
  <c r="D39" i="1"/>
  <c r="G39" i="1" s="1"/>
  <c r="B40" i="1"/>
  <c r="C40" i="1"/>
  <c r="D40" i="1"/>
  <c r="B41" i="1"/>
  <c r="C41" i="1"/>
  <c r="D41" i="1"/>
  <c r="G41" i="1" s="1"/>
  <c r="B42" i="1"/>
  <c r="C42" i="1"/>
  <c r="D42" i="1"/>
  <c r="G42" i="1" s="1"/>
  <c r="B43" i="1"/>
  <c r="C43" i="1"/>
  <c r="D43" i="1"/>
  <c r="B44" i="1"/>
  <c r="C44" i="1"/>
  <c r="D44" i="1"/>
  <c r="G44" i="1" s="1"/>
  <c r="B45" i="1"/>
  <c r="C45" i="1"/>
  <c r="D45" i="1"/>
  <c r="B46" i="1"/>
  <c r="C46" i="1"/>
  <c r="D46" i="1"/>
  <c r="B47" i="1"/>
  <c r="C47" i="1"/>
  <c r="D47" i="1"/>
  <c r="G47" i="1" s="1"/>
  <c r="B48" i="1"/>
  <c r="C48" i="1"/>
  <c r="D48" i="1"/>
  <c r="B49" i="1"/>
  <c r="C49" i="1"/>
  <c r="D49" i="1"/>
  <c r="G49" i="1" s="1"/>
  <c r="B50" i="1"/>
  <c r="C50" i="1"/>
  <c r="D50" i="1"/>
  <c r="G50" i="1" s="1"/>
  <c r="B51" i="1"/>
  <c r="C51" i="1"/>
  <c r="D51" i="1"/>
  <c r="B52" i="1"/>
  <c r="C52" i="1"/>
  <c r="D52" i="1"/>
  <c r="G52" i="1" s="1"/>
  <c r="B53" i="1"/>
  <c r="C53" i="1"/>
  <c r="D53" i="1"/>
  <c r="B54" i="1"/>
  <c r="C54" i="1"/>
  <c r="D54" i="1"/>
  <c r="B55" i="1"/>
  <c r="C55" i="1"/>
  <c r="D55" i="1"/>
  <c r="G55" i="1" s="1"/>
  <c r="B56" i="1"/>
  <c r="C56" i="1"/>
  <c r="D56" i="1"/>
  <c r="B57" i="1"/>
  <c r="C57" i="1"/>
  <c r="D57" i="1"/>
  <c r="G57" i="1" s="1"/>
  <c r="B58" i="1"/>
  <c r="C58" i="1"/>
  <c r="D58" i="1"/>
  <c r="G58" i="1" s="1"/>
  <c r="B59" i="1"/>
  <c r="C59" i="1"/>
  <c r="D59" i="1"/>
  <c r="B60" i="1"/>
  <c r="C60" i="1"/>
  <c r="D60" i="1"/>
  <c r="G60" i="1" s="1"/>
  <c r="B61" i="1"/>
  <c r="C61" i="1"/>
  <c r="D61" i="1"/>
  <c r="B62" i="1"/>
  <c r="C62" i="1"/>
  <c r="D62" i="1"/>
  <c r="B63" i="1"/>
  <c r="C63" i="1"/>
  <c r="D63" i="1"/>
  <c r="G63" i="1" s="1"/>
  <c r="B64" i="1"/>
  <c r="C64" i="1"/>
  <c r="D64" i="1"/>
  <c r="B65" i="1"/>
  <c r="C65" i="1"/>
  <c r="D65" i="1"/>
  <c r="G65" i="1" s="1"/>
  <c r="B66" i="1"/>
  <c r="C66" i="1"/>
  <c r="D66" i="1"/>
  <c r="G66" i="1" s="1"/>
  <c r="B67" i="1"/>
  <c r="C67" i="1"/>
  <c r="D67" i="1"/>
  <c r="B68" i="1"/>
  <c r="C68" i="1"/>
  <c r="D68" i="1"/>
  <c r="G68" i="1" s="1"/>
  <c r="B69" i="1"/>
  <c r="C69" i="1"/>
  <c r="D69" i="1"/>
  <c r="B70" i="1"/>
  <c r="C70" i="1"/>
  <c r="D70" i="1"/>
  <c r="B71" i="1"/>
  <c r="C71" i="1"/>
  <c r="D71" i="1"/>
  <c r="G71" i="1" s="1"/>
  <c r="B72" i="1"/>
  <c r="C72" i="1"/>
  <c r="D72" i="1"/>
  <c r="B73" i="1"/>
  <c r="C73" i="1"/>
  <c r="D73" i="1"/>
  <c r="G73" i="1" s="1"/>
  <c r="B74" i="1"/>
  <c r="C74" i="1"/>
  <c r="D74" i="1"/>
  <c r="G74" i="1" s="1"/>
  <c r="B75" i="1"/>
  <c r="C75" i="1"/>
  <c r="D75" i="1"/>
  <c r="B76" i="1"/>
  <c r="C76" i="1"/>
  <c r="D76" i="1"/>
  <c r="G76" i="1" s="1"/>
  <c r="B77" i="1"/>
  <c r="C77" i="1"/>
  <c r="D77" i="1"/>
  <c r="B78" i="1"/>
  <c r="C78" i="1"/>
  <c r="D78" i="1"/>
  <c r="B79" i="1"/>
  <c r="C79" i="1"/>
  <c r="D79" i="1"/>
  <c r="G79" i="1" s="1"/>
  <c r="B80" i="1"/>
  <c r="C80" i="1"/>
  <c r="D80" i="1"/>
  <c r="B81" i="1"/>
  <c r="C81" i="1"/>
  <c r="D81" i="1"/>
  <c r="G81" i="1" s="1"/>
  <c r="B82" i="1"/>
  <c r="C82" i="1"/>
  <c r="D82" i="1"/>
  <c r="G82" i="1" s="1"/>
  <c r="B83" i="1"/>
  <c r="C83" i="1"/>
  <c r="D83" i="1"/>
  <c r="B84" i="1"/>
  <c r="C84" i="1"/>
  <c r="D84" i="1"/>
  <c r="G84" i="1" s="1"/>
  <c r="B85" i="1"/>
  <c r="C85" i="1"/>
  <c r="D85" i="1"/>
  <c r="B86" i="1"/>
  <c r="C86" i="1"/>
  <c r="D86" i="1"/>
  <c r="B87" i="1"/>
  <c r="C87" i="1"/>
  <c r="D87" i="1"/>
  <c r="G87" i="1" s="1"/>
  <c r="B88" i="1"/>
  <c r="C88" i="1"/>
  <c r="D88" i="1"/>
  <c r="B89" i="1"/>
  <c r="C89" i="1"/>
  <c r="D89" i="1"/>
  <c r="G89" i="1" s="1"/>
  <c r="B90" i="1"/>
  <c r="C90" i="1"/>
  <c r="D90" i="1"/>
  <c r="G90" i="1" s="1"/>
  <c r="B91" i="1"/>
  <c r="C91" i="1"/>
  <c r="D91" i="1"/>
  <c r="B92" i="1"/>
  <c r="C92" i="1"/>
  <c r="D92" i="1"/>
  <c r="G92" i="1" s="1"/>
  <c r="B93" i="1"/>
  <c r="C93" i="1"/>
  <c r="D93" i="1"/>
  <c r="B94" i="1"/>
  <c r="C94" i="1"/>
  <c r="D94" i="1"/>
  <c r="B95" i="1"/>
  <c r="C95" i="1"/>
  <c r="D95" i="1"/>
  <c r="G95" i="1" s="1"/>
  <c r="B96" i="1"/>
  <c r="C96" i="1"/>
  <c r="D96" i="1"/>
  <c r="B97" i="1"/>
  <c r="C97" i="1"/>
  <c r="D97" i="1"/>
  <c r="G97" i="1" s="1"/>
  <c r="B98" i="1"/>
  <c r="C98" i="1"/>
  <c r="D98" i="1"/>
  <c r="G98" i="1" s="1"/>
  <c r="B99" i="1"/>
  <c r="C99" i="1"/>
  <c r="D99" i="1"/>
  <c r="B100" i="1"/>
  <c r="C100" i="1"/>
  <c r="D100" i="1"/>
  <c r="G100" i="1" s="1"/>
  <c r="B101" i="1"/>
  <c r="C101" i="1"/>
  <c r="D101" i="1"/>
  <c r="B102" i="1"/>
  <c r="C102" i="1"/>
  <c r="D102" i="1"/>
  <c r="B103" i="1"/>
  <c r="C103" i="1"/>
  <c r="D103" i="1"/>
  <c r="G103" i="1" s="1"/>
  <c r="B104" i="1"/>
  <c r="C104" i="1"/>
  <c r="D104" i="1"/>
  <c r="B105" i="1"/>
  <c r="C105" i="1"/>
  <c r="D105" i="1"/>
  <c r="G105" i="1" s="1"/>
  <c r="B106" i="1"/>
  <c r="C106" i="1"/>
  <c r="D106" i="1"/>
  <c r="G106" i="1" s="1"/>
  <c r="B107" i="1"/>
  <c r="C107" i="1"/>
  <c r="D107" i="1"/>
  <c r="B108" i="1"/>
  <c r="C108" i="1"/>
  <c r="D108" i="1"/>
  <c r="G108" i="1" s="1"/>
  <c r="B109" i="1"/>
  <c r="C109" i="1"/>
  <c r="D109" i="1"/>
  <c r="B110" i="1"/>
  <c r="C110" i="1"/>
  <c r="D110" i="1"/>
  <c r="B111" i="1"/>
  <c r="C111" i="1"/>
  <c r="D111" i="1"/>
  <c r="G111" i="1" s="1"/>
  <c r="B112" i="1"/>
  <c r="C112" i="1"/>
  <c r="D112" i="1"/>
  <c r="B113" i="1"/>
  <c r="C113" i="1"/>
  <c r="D113" i="1"/>
  <c r="G113" i="1" s="1"/>
  <c r="B114" i="1"/>
  <c r="C114" i="1"/>
  <c r="D114" i="1"/>
  <c r="G114" i="1" s="1"/>
  <c r="B115" i="1"/>
  <c r="C115" i="1"/>
  <c r="D115" i="1"/>
  <c r="B116" i="1"/>
  <c r="C116" i="1"/>
  <c r="D116" i="1"/>
  <c r="G116" i="1" s="1"/>
  <c r="B117" i="1"/>
  <c r="C117" i="1"/>
  <c r="D117" i="1"/>
  <c r="B118" i="1"/>
  <c r="C118" i="1"/>
  <c r="D118" i="1"/>
  <c r="B119" i="1"/>
  <c r="C119" i="1"/>
  <c r="D119" i="1"/>
  <c r="G119" i="1" s="1"/>
  <c r="B120" i="1"/>
  <c r="C120" i="1"/>
  <c r="D120" i="1"/>
  <c r="B121" i="1"/>
  <c r="C121" i="1"/>
  <c r="D121" i="1"/>
  <c r="G121" i="1" s="1"/>
  <c r="B122" i="1"/>
  <c r="C122" i="1"/>
  <c r="D122" i="1"/>
  <c r="G122" i="1" s="1"/>
  <c r="B123" i="1"/>
  <c r="C123" i="1"/>
  <c r="D123" i="1"/>
  <c r="B124" i="1"/>
  <c r="C124" i="1"/>
  <c r="D124" i="1"/>
  <c r="G124" i="1" s="1"/>
  <c r="B125" i="1"/>
  <c r="C125" i="1"/>
  <c r="D125" i="1"/>
  <c r="B126" i="1"/>
  <c r="C126" i="1"/>
  <c r="D126" i="1"/>
  <c r="B127" i="1"/>
  <c r="C127" i="1"/>
  <c r="D127" i="1"/>
  <c r="G127" i="1" s="1"/>
  <c r="B128" i="1"/>
  <c r="C128" i="1"/>
  <c r="D128" i="1"/>
  <c r="B129" i="1"/>
  <c r="C129" i="1"/>
  <c r="D129" i="1"/>
  <c r="G129" i="1" s="1"/>
  <c r="B130" i="1"/>
  <c r="C130" i="1"/>
  <c r="D130" i="1"/>
  <c r="G130" i="1" s="1"/>
  <c r="B131" i="1"/>
  <c r="C131" i="1"/>
  <c r="D131" i="1"/>
  <c r="B132" i="1"/>
  <c r="C132" i="1"/>
  <c r="D132" i="1"/>
  <c r="G132" i="1" s="1"/>
  <c r="B133" i="1"/>
  <c r="C133" i="1"/>
  <c r="D133" i="1"/>
  <c r="B134" i="1"/>
  <c r="C134" i="1"/>
  <c r="D134" i="1"/>
  <c r="B135" i="1"/>
  <c r="C135" i="1"/>
  <c r="D135" i="1"/>
  <c r="G135" i="1" s="1"/>
  <c r="B136" i="1"/>
  <c r="C136" i="1"/>
  <c r="D136" i="1"/>
  <c r="B137" i="1"/>
  <c r="C137" i="1"/>
  <c r="D137" i="1"/>
  <c r="G137" i="1" s="1"/>
  <c r="B138" i="1"/>
  <c r="C138" i="1"/>
  <c r="D138" i="1"/>
  <c r="G138" i="1" s="1"/>
  <c r="B139" i="1"/>
  <c r="C139" i="1"/>
  <c r="D139" i="1"/>
  <c r="B140" i="1"/>
  <c r="C140" i="1"/>
  <c r="D140" i="1"/>
  <c r="G140" i="1" s="1"/>
  <c r="B141" i="1"/>
  <c r="C141" i="1"/>
  <c r="D141" i="1"/>
  <c r="B142" i="1"/>
  <c r="C142" i="1"/>
  <c r="D142" i="1"/>
  <c r="B143" i="1"/>
  <c r="C143" i="1"/>
  <c r="D143" i="1"/>
  <c r="G143" i="1" s="1"/>
  <c r="B144" i="1"/>
  <c r="C144" i="1"/>
  <c r="D144" i="1"/>
  <c r="B145" i="1"/>
  <c r="C145" i="1"/>
  <c r="D145" i="1"/>
  <c r="G145" i="1" s="1"/>
  <c r="B146" i="1"/>
  <c r="C146" i="1"/>
  <c r="D146" i="1"/>
  <c r="G146" i="1" s="1"/>
  <c r="B147" i="1"/>
  <c r="C147" i="1"/>
  <c r="D147" i="1"/>
  <c r="B148" i="1"/>
  <c r="C148" i="1"/>
  <c r="D148" i="1"/>
  <c r="G148" i="1" s="1"/>
  <c r="B149" i="1"/>
  <c r="C149" i="1"/>
  <c r="D149" i="1"/>
  <c r="B150" i="1"/>
  <c r="C150" i="1"/>
  <c r="D150" i="1"/>
  <c r="B151" i="1"/>
  <c r="C151" i="1"/>
  <c r="D151" i="1"/>
  <c r="G151" i="1" s="1"/>
  <c r="B152" i="1"/>
  <c r="C152" i="1"/>
  <c r="D152" i="1"/>
  <c r="B153" i="1"/>
  <c r="C153" i="1"/>
  <c r="D153" i="1"/>
  <c r="G153" i="1" s="1"/>
  <c r="B154" i="1"/>
  <c r="C154" i="1"/>
  <c r="D154" i="1"/>
  <c r="G154" i="1" s="1"/>
  <c r="B155" i="1"/>
  <c r="C155" i="1"/>
  <c r="D155" i="1"/>
  <c r="B156" i="1"/>
  <c r="C156" i="1"/>
  <c r="D156" i="1"/>
  <c r="G156" i="1" s="1"/>
  <c r="B157" i="1"/>
  <c r="C157" i="1"/>
  <c r="D157" i="1"/>
  <c r="B158" i="1"/>
  <c r="C158" i="1"/>
  <c r="D158" i="1"/>
  <c r="B159" i="1"/>
  <c r="C159" i="1"/>
  <c r="D159" i="1"/>
  <c r="G159" i="1" s="1"/>
  <c r="B160" i="1"/>
  <c r="C160" i="1"/>
  <c r="D160" i="1"/>
  <c r="B161" i="1"/>
  <c r="C161" i="1"/>
  <c r="D161" i="1"/>
  <c r="G161" i="1" s="1"/>
  <c r="B162" i="1"/>
  <c r="C162" i="1"/>
  <c r="D162" i="1"/>
  <c r="G162" i="1" s="1"/>
  <c r="B163" i="1"/>
  <c r="C163" i="1"/>
  <c r="D163" i="1"/>
  <c r="B164" i="1"/>
  <c r="C164" i="1"/>
  <c r="D164" i="1"/>
  <c r="G164" i="1" s="1"/>
  <c r="B165" i="1"/>
  <c r="C165" i="1"/>
  <c r="D165" i="1"/>
  <c r="B166" i="1"/>
  <c r="C166" i="1"/>
  <c r="D166" i="1"/>
  <c r="B167" i="1"/>
  <c r="C167" i="1"/>
  <c r="D167" i="1"/>
  <c r="G167" i="1" s="1"/>
  <c r="B168" i="1"/>
  <c r="C168" i="1"/>
  <c r="D168" i="1"/>
  <c r="B169" i="1"/>
  <c r="C169" i="1"/>
  <c r="D169" i="1"/>
  <c r="G169" i="1" s="1"/>
  <c r="B170" i="1"/>
  <c r="C170" i="1"/>
  <c r="D170" i="1"/>
  <c r="G170" i="1" s="1"/>
  <c r="B171" i="1"/>
  <c r="C171" i="1"/>
  <c r="D171" i="1"/>
  <c r="B172" i="1"/>
  <c r="C172" i="1"/>
  <c r="D172" i="1"/>
  <c r="G172" i="1" s="1"/>
  <c r="B173" i="1"/>
  <c r="C173" i="1"/>
  <c r="D173" i="1"/>
  <c r="B174" i="1"/>
  <c r="C174" i="1"/>
  <c r="D174" i="1"/>
  <c r="B175" i="1"/>
  <c r="C175" i="1"/>
  <c r="D175" i="1"/>
  <c r="G175" i="1" s="1"/>
  <c r="B176" i="1"/>
  <c r="C176" i="1"/>
  <c r="D176" i="1"/>
  <c r="B177" i="1"/>
  <c r="C177" i="1"/>
  <c r="D177" i="1"/>
  <c r="G177" i="1" s="1"/>
  <c r="B178" i="1"/>
  <c r="C178" i="1"/>
  <c r="D178" i="1"/>
  <c r="G178" i="1" s="1"/>
  <c r="B179" i="1"/>
  <c r="C179" i="1"/>
  <c r="D179" i="1"/>
  <c r="B180" i="1"/>
  <c r="C180" i="1"/>
  <c r="D180" i="1"/>
  <c r="G180" i="1" s="1"/>
  <c r="B181" i="1"/>
  <c r="C181" i="1"/>
  <c r="D181" i="1"/>
  <c r="B182" i="1"/>
  <c r="C182" i="1"/>
  <c r="D182" i="1"/>
  <c r="B183" i="1"/>
  <c r="C183" i="1"/>
  <c r="D183" i="1"/>
  <c r="G183" i="1" s="1"/>
  <c r="B184" i="1"/>
  <c r="C184" i="1"/>
  <c r="D184" i="1"/>
  <c r="B185" i="1"/>
  <c r="C185" i="1"/>
  <c r="D185" i="1"/>
  <c r="G185" i="1" s="1"/>
  <c r="B186" i="1"/>
  <c r="C186" i="1"/>
  <c r="D186" i="1"/>
  <c r="G186" i="1" s="1"/>
  <c r="B187" i="1"/>
  <c r="C187" i="1"/>
  <c r="D187" i="1"/>
  <c r="B188" i="1"/>
  <c r="C188" i="1"/>
  <c r="D188" i="1"/>
  <c r="G188" i="1" s="1"/>
  <c r="B189" i="1"/>
  <c r="C189" i="1"/>
  <c r="D189" i="1"/>
  <c r="B190" i="1"/>
  <c r="C190" i="1"/>
  <c r="D190" i="1"/>
  <c r="B191" i="1"/>
  <c r="C191" i="1"/>
  <c r="D191" i="1"/>
  <c r="G191" i="1" s="1"/>
  <c r="B192" i="1"/>
  <c r="C192" i="1"/>
  <c r="D192" i="1"/>
  <c r="B193" i="1"/>
  <c r="C193" i="1"/>
  <c r="D193" i="1"/>
  <c r="G193" i="1" s="1"/>
  <c r="B194" i="1"/>
  <c r="C194" i="1"/>
  <c r="D194" i="1"/>
  <c r="G194" i="1" s="1"/>
  <c r="B195" i="1"/>
  <c r="C195" i="1"/>
  <c r="D195" i="1"/>
  <c r="B196" i="1"/>
  <c r="C196" i="1"/>
  <c r="D196" i="1"/>
  <c r="G196" i="1" s="1"/>
  <c r="B197" i="1"/>
  <c r="C197" i="1"/>
  <c r="D197" i="1"/>
  <c r="B198" i="1"/>
  <c r="C198" i="1"/>
  <c r="D198" i="1"/>
  <c r="B199" i="1"/>
  <c r="C199" i="1"/>
  <c r="D199" i="1"/>
  <c r="G199" i="1" s="1"/>
  <c r="B200" i="1"/>
  <c r="C200" i="1"/>
  <c r="D200" i="1"/>
  <c r="B201" i="1"/>
  <c r="C201" i="1"/>
  <c r="D201" i="1"/>
  <c r="G201" i="1" s="1"/>
  <c r="B202" i="1"/>
  <c r="C202" i="1"/>
  <c r="D202" i="1"/>
  <c r="G202" i="1" s="1"/>
  <c r="B203" i="1"/>
  <c r="C203" i="1"/>
  <c r="D203" i="1"/>
  <c r="B204" i="1"/>
  <c r="C204" i="1"/>
  <c r="D204" i="1"/>
  <c r="G204" i="1" s="1"/>
  <c r="B205" i="1"/>
  <c r="C205" i="1"/>
  <c r="D205" i="1"/>
  <c r="B206" i="1"/>
  <c r="C206" i="1"/>
  <c r="D206" i="1"/>
  <c r="B207" i="1"/>
  <c r="C207" i="1"/>
  <c r="D207" i="1"/>
  <c r="G207" i="1" s="1"/>
  <c r="B208" i="1"/>
  <c r="C208" i="1"/>
  <c r="D208" i="1"/>
  <c r="B209" i="1"/>
  <c r="C209" i="1"/>
  <c r="D209" i="1"/>
  <c r="G209" i="1" s="1"/>
  <c r="B210" i="1"/>
  <c r="C210" i="1"/>
  <c r="D210" i="1"/>
  <c r="G210" i="1" s="1"/>
  <c r="B211" i="1"/>
  <c r="C211" i="1"/>
  <c r="D211" i="1"/>
  <c r="B212" i="1"/>
  <c r="C212" i="1"/>
  <c r="D212" i="1"/>
  <c r="G212" i="1" s="1"/>
  <c r="B213" i="1"/>
  <c r="C213" i="1"/>
  <c r="D213" i="1"/>
  <c r="B214" i="1"/>
  <c r="C214" i="1"/>
  <c r="D214" i="1"/>
  <c r="B215" i="1"/>
  <c r="C215" i="1"/>
  <c r="D215" i="1"/>
  <c r="G215" i="1" s="1"/>
  <c r="B216" i="1"/>
  <c r="C216" i="1"/>
  <c r="D216" i="1"/>
  <c r="B217" i="1"/>
  <c r="C217" i="1"/>
  <c r="D217" i="1"/>
  <c r="G217" i="1" s="1"/>
  <c r="B218" i="1"/>
  <c r="C218" i="1"/>
  <c r="D218" i="1"/>
  <c r="G218" i="1" s="1"/>
  <c r="B219" i="1"/>
  <c r="C219" i="1"/>
  <c r="D219" i="1"/>
  <c r="B220" i="1"/>
  <c r="C220" i="1"/>
  <c r="D220" i="1"/>
  <c r="G220" i="1" s="1"/>
  <c r="B221" i="1"/>
  <c r="C221" i="1"/>
  <c r="D221" i="1"/>
  <c r="B222" i="1"/>
  <c r="C222" i="1"/>
  <c r="D222" i="1"/>
  <c r="B223" i="1"/>
  <c r="C223" i="1"/>
  <c r="D223" i="1"/>
  <c r="G223" i="1" s="1"/>
  <c r="B224" i="1"/>
  <c r="C224" i="1"/>
  <c r="D224" i="1"/>
  <c r="B225" i="1"/>
  <c r="C225" i="1"/>
  <c r="D225" i="1"/>
  <c r="G225" i="1" s="1"/>
  <c r="B226" i="1"/>
  <c r="C226" i="1"/>
  <c r="D226" i="1"/>
  <c r="G226" i="1" s="1"/>
  <c r="B227" i="1"/>
  <c r="C227" i="1"/>
  <c r="D227" i="1"/>
  <c r="B228" i="1"/>
  <c r="C228" i="1"/>
  <c r="D228" i="1"/>
  <c r="G228" i="1" s="1"/>
  <c r="B229" i="1"/>
  <c r="C229" i="1"/>
  <c r="D229" i="1"/>
  <c r="B230" i="1"/>
  <c r="C230" i="1"/>
  <c r="D230" i="1"/>
  <c r="B231" i="1"/>
  <c r="C231" i="1"/>
  <c r="D231" i="1"/>
  <c r="G231" i="1" s="1"/>
  <c r="B232" i="1"/>
  <c r="C232" i="1"/>
  <c r="D232" i="1"/>
  <c r="B233" i="1"/>
  <c r="C233" i="1"/>
  <c r="D233" i="1"/>
  <c r="G233" i="1" s="1"/>
  <c r="B234" i="1"/>
  <c r="C234" i="1"/>
  <c r="D234" i="1"/>
  <c r="G234" i="1" s="1"/>
  <c r="B235" i="1"/>
  <c r="C235" i="1"/>
  <c r="D235" i="1"/>
  <c r="B236" i="1"/>
  <c r="C236" i="1"/>
  <c r="D236" i="1"/>
  <c r="G236" i="1" s="1"/>
  <c r="B237" i="1"/>
  <c r="C237" i="1"/>
  <c r="D237" i="1"/>
  <c r="B238" i="1"/>
  <c r="C238" i="1"/>
  <c r="D238" i="1"/>
  <c r="B239" i="1"/>
  <c r="C239" i="1"/>
  <c r="D239" i="1"/>
  <c r="G239" i="1" s="1"/>
  <c r="B240" i="1"/>
  <c r="C240" i="1"/>
  <c r="D240" i="1"/>
  <c r="B241" i="1"/>
  <c r="C241" i="1"/>
  <c r="D241" i="1"/>
  <c r="G241" i="1" s="1"/>
  <c r="B242" i="1"/>
  <c r="C242" i="1"/>
  <c r="D242" i="1"/>
  <c r="G242" i="1" s="1"/>
  <c r="B243" i="1"/>
  <c r="C243" i="1"/>
  <c r="D243" i="1"/>
  <c r="B244" i="1"/>
  <c r="C244" i="1"/>
  <c r="D244" i="1"/>
  <c r="G244" i="1" s="1"/>
  <c r="B245" i="1"/>
  <c r="C245" i="1"/>
  <c r="D245" i="1"/>
  <c r="B246" i="1"/>
  <c r="C246" i="1"/>
  <c r="D246" i="1"/>
  <c r="B247" i="1"/>
  <c r="C247" i="1"/>
  <c r="D247" i="1"/>
  <c r="G247" i="1" s="1"/>
  <c r="B248" i="1"/>
  <c r="C248" i="1"/>
  <c r="D248" i="1"/>
  <c r="B249" i="1"/>
  <c r="C249" i="1"/>
  <c r="D249" i="1"/>
  <c r="G249" i="1" s="1"/>
  <c r="B250" i="1"/>
  <c r="C250" i="1"/>
  <c r="D250" i="1"/>
  <c r="G250" i="1" s="1"/>
  <c r="B251" i="1"/>
  <c r="C251" i="1"/>
  <c r="D251" i="1"/>
  <c r="B252" i="1"/>
  <c r="C252" i="1"/>
  <c r="D252" i="1"/>
  <c r="G252" i="1" s="1"/>
  <c r="B253" i="1"/>
  <c r="C253" i="1"/>
  <c r="D253" i="1"/>
  <c r="B254" i="1"/>
  <c r="C254" i="1"/>
  <c r="D254" i="1"/>
  <c r="B255" i="1"/>
  <c r="C255" i="1"/>
  <c r="D255" i="1"/>
  <c r="G255" i="1" s="1"/>
  <c r="B256" i="1"/>
  <c r="D256" i="1"/>
  <c r="B257" i="1"/>
  <c r="D257" i="1"/>
  <c r="G257" i="1" s="1"/>
  <c r="B258" i="1"/>
  <c r="D258" i="1"/>
  <c r="G258" i="1" s="1"/>
  <c r="B259" i="1"/>
  <c r="D259" i="1"/>
  <c r="B260" i="1"/>
  <c r="C260" i="1"/>
  <c r="D260" i="1"/>
  <c r="G260" i="1" s="1"/>
  <c r="B261" i="1"/>
  <c r="C261" i="1"/>
  <c r="D261" i="1"/>
  <c r="B262" i="1"/>
  <c r="C262" i="1"/>
  <c r="D262" i="1"/>
  <c r="B263" i="1"/>
  <c r="C263" i="1"/>
  <c r="D263" i="1"/>
  <c r="G263" i="1" s="1"/>
  <c r="B264" i="1"/>
  <c r="C264" i="1"/>
  <c r="D264" i="1"/>
  <c r="B265" i="1"/>
  <c r="C265" i="1"/>
  <c r="D265" i="1"/>
  <c r="G265" i="1" s="1"/>
  <c r="B266" i="1"/>
  <c r="C266" i="1"/>
  <c r="D266" i="1"/>
  <c r="G266" i="1" s="1"/>
  <c r="B267" i="1"/>
  <c r="C267" i="1"/>
  <c r="D267" i="1"/>
  <c r="B268" i="1"/>
  <c r="C268" i="1"/>
  <c r="D268" i="1"/>
  <c r="G268" i="1" s="1"/>
  <c r="B269" i="1"/>
  <c r="C269" i="1"/>
  <c r="D269" i="1"/>
  <c r="B270" i="1"/>
  <c r="C270" i="1"/>
  <c r="D270" i="1"/>
  <c r="B271" i="1"/>
  <c r="C271" i="1"/>
  <c r="D271" i="1"/>
  <c r="G271" i="1" s="1"/>
  <c r="B272" i="1"/>
  <c r="C272" i="1"/>
  <c r="D272" i="1"/>
  <c r="B273" i="1"/>
  <c r="C273" i="1"/>
  <c r="D273" i="1"/>
  <c r="G273" i="1" s="1"/>
  <c r="B274" i="1"/>
  <c r="C274" i="1"/>
  <c r="D274" i="1"/>
  <c r="G274" i="1" s="1"/>
  <c r="B275" i="1"/>
  <c r="C275" i="1"/>
  <c r="D275" i="1"/>
  <c r="B276" i="1"/>
  <c r="C276" i="1"/>
  <c r="D276" i="1"/>
  <c r="G276" i="1" s="1"/>
  <c r="B277" i="1"/>
  <c r="C277" i="1"/>
  <c r="D277" i="1"/>
  <c r="B278" i="1"/>
  <c r="C278" i="1"/>
  <c r="D278" i="1"/>
  <c r="B279" i="1"/>
  <c r="C279" i="1"/>
  <c r="D279" i="1"/>
  <c r="G279" i="1" s="1"/>
  <c r="B280" i="1"/>
  <c r="C280" i="1"/>
  <c r="D280" i="1"/>
  <c r="B281" i="1"/>
  <c r="C281" i="1"/>
  <c r="D281" i="1"/>
  <c r="G281" i="1" s="1"/>
  <c r="B282" i="1"/>
  <c r="C282" i="1"/>
  <c r="D282" i="1"/>
  <c r="G282" i="1" s="1"/>
  <c r="B283" i="1"/>
  <c r="C283" i="1"/>
  <c r="D283" i="1"/>
  <c r="B284" i="1"/>
  <c r="C284" i="1"/>
  <c r="D284" i="1"/>
  <c r="G284" i="1" s="1"/>
  <c r="B285" i="1"/>
  <c r="C285" i="1"/>
  <c r="D285" i="1"/>
  <c r="B286" i="1"/>
  <c r="C286" i="1"/>
  <c r="D286" i="1"/>
  <c r="B287" i="1"/>
  <c r="C287" i="1"/>
  <c r="D287" i="1"/>
  <c r="G287" i="1" s="1"/>
  <c r="B288" i="1"/>
  <c r="C288" i="1"/>
  <c r="D288" i="1"/>
  <c r="B289" i="1"/>
  <c r="C289" i="1"/>
  <c r="D289" i="1"/>
  <c r="G289" i="1" s="1"/>
  <c r="B290" i="1"/>
  <c r="C290" i="1"/>
  <c r="D290" i="1"/>
  <c r="G290" i="1" s="1"/>
  <c r="B291" i="1"/>
  <c r="C291" i="1"/>
  <c r="D291" i="1"/>
  <c r="B292" i="1"/>
  <c r="C292" i="1"/>
  <c r="D292" i="1"/>
  <c r="G292" i="1" s="1"/>
  <c r="B293" i="1"/>
  <c r="C293" i="1"/>
  <c r="D293" i="1"/>
  <c r="B294" i="1"/>
  <c r="C294" i="1"/>
  <c r="D294" i="1"/>
  <c r="B295" i="1"/>
  <c r="C295" i="1"/>
  <c r="D295" i="1"/>
  <c r="G295" i="1" s="1"/>
  <c r="B296" i="1"/>
  <c r="C296" i="1"/>
  <c r="D296" i="1"/>
  <c r="B297" i="1"/>
  <c r="C297" i="1"/>
  <c r="D297" i="1"/>
  <c r="G297" i="1" s="1"/>
  <c r="B298" i="1"/>
  <c r="C298" i="1"/>
  <c r="D298" i="1"/>
  <c r="G298" i="1" s="1"/>
  <c r="B299" i="1"/>
  <c r="C299" i="1"/>
  <c r="D299" i="1"/>
  <c r="B300" i="1"/>
  <c r="C300" i="1"/>
  <c r="D300" i="1"/>
  <c r="G300" i="1" s="1"/>
  <c r="B301" i="1"/>
  <c r="C301" i="1"/>
  <c r="D301" i="1"/>
  <c r="B302" i="1"/>
  <c r="C302" i="1"/>
  <c r="D302" i="1"/>
  <c r="B303" i="1"/>
  <c r="C303" i="1"/>
  <c r="D303" i="1"/>
  <c r="G303" i="1" s="1"/>
  <c r="B304" i="1"/>
  <c r="C304" i="1"/>
  <c r="D304" i="1"/>
  <c r="B305" i="1"/>
  <c r="C305" i="1"/>
  <c r="D305" i="1"/>
  <c r="G305" i="1" s="1"/>
  <c r="B306" i="1"/>
  <c r="C306" i="1"/>
  <c r="D306" i="1"/>
  <c r="G306" i="1" s="1"/>
  <c r="B307" i="1"/>
  <c r="C307" i="1"/>
  <c r="D307" i="1"/>
  <c r="B308" i="1"/>
  <c r="C308" i="1"/>
  <c r="D308" i="1"/>
  <c r="G308" i="1" s="1"/>
  <c r="B309" i="1"/>
  <c r="C309" i="1"/>
  <c r="D309" i="1"/>
  <c r="B310" i="1"/>
  <c r="C310" i="1"/>
  <c r="D310" i="1"/>
  <c r="B311" i="1"/>
  <c r="C311" i="1"/>
  <c r="D311" i="1"/>
  <c r="G311" i="1" s="1"/>
  <c r="B312" i="1"/>
  <c r="C312" i="1"/>
  <c r="D312" i="1"/>
  <c r="B313" i="1"/>
  <c r="C313" i="1"/>
  <c r="D313" i="1"/>
  <c r="G313" i="1" s="1"/>
  <c r="B314" i="1"/>
  <c r="C314" i="1"/>
  <c r="D314" i="1"/>
  <c r="G314" i="1" s="1"/>
  <c r="D2" i="1"/>
  <c r="C2" i="1"/>
  <c r="B2" i="1"/>
  <c r="I23" i="1" l="1"/>
  <c r="G23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264" i="1"/>
  <c r="G21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312" i="1"/>
  <c r="G304" i="1"/>
  <c r="G296" i="1"/>
  <c r="G288" i="1"/>
  <c r="G280" i="1"/>
  <c r="G272" i="1"/>
  <c r="G256" i="1"/>
  <c r="G248" i="1"/>
  <c r="G240" i="1"/>
  <c r="G232" i="1"/>
  <c r="G224" i="1"/>
  <c r="G208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P7" i="2"/>
  <c r="P7" i="5"/>
  <c r="O3" i="5"/>
  <c r="S4" i="5"/>
  <c r="S6" i="5"/>
  <c r="S5" i="5"/>
  <c r="S3" i="5"/>
  <c r="U6" i="5"/>
  <c r="U5" i="5"/>
  <c r="U4" i="5"/>
  <c r="U3" i="5"/>
  <c r="R5" i="5"/>
  <c r="R6" i="5"/>
  <c r="R4" i="5"/>
  <c r="R3" i="5"/>
  <c r="Q6" i="5"/>
  <c r="Q5" i="5"/>
  <c r="Q4" i="5"/>
  <c r="Q3" i="5"/>
  <c r="O4" i="5"/>
  <c r="O6" i="5"/>
  <c r="O5" i="5"/>
  <c r="T6" i="5"/>
  <c r="T4" i="5"/>
  <c r="P3" i="5"/>
  <c r="P6" i="5"/>
  <c r="P5" i="5"/>
  <c r="P4" i="5"/>
  <c r="T3" i="5"/>
  <c r="V5" i="5"/>
  <c r="V6" i="5"/>
  <c r="V4" i="5"/>
  <c r="V3" i="5"/>
  <c r="T7" i="5"/>
  <c r="T5" i="5"/>
  <c r="T3" i="3"/>
  <c r="O6" i="3"/>
  <c r="O4" i="3"/>
  <c r="U4" i="3"/>
  <c r="P5" i="3"/>
  <c r="P6" i="3"/>
  <c r="P3" i="3"/>
  <c r="P4" i="3"/>
  <c r="S3" i="3"/>
  <c r="S6" i="3"/>
  <c r="S4" i="3"/>
  <c r="S5" i="3"/>
  <c r="T6" i="3"/>
  <c r="T4" i="3"/>
  <c r="T5" i="3"/>
  <c r="U3" i="3"/>
  <c r="V4" i="3"/>
  <c r="V5" i="3"/>
  <c r="V3" i="3"/>
  <c r="V6" i="3"/>
  <c r="Q5" i="3"/>
  <c r="Q6" i="3"/>
  <c r="Q3" i="3"/>
  <c r="Q4" i="3"/>
  <c r="O3" i="3"/>
  <c r="U5" i="3"/>
  <c r="U6" i="3"/>
  <c r="O5" i="3"/>
  <c r="T7" i="3"/>
  <c r="R5" i="3"/>
  <c r="R3" i="3"/>
  <c r="R4" i="3"/>
  <c r="R6" i="3"/>
  <c r="V4" i="2"/>
  <c r="P4" i="2"/>
  <c r="O4" i="2"/>
  <c r="P5" i="2"/>
  <c r="O3" i="2"/>
  <c r="U6" i="2"/>
  <c r="U4" i="2"/>
  <c r="U3" i="2"/>
  <c r="U5" i="2"/>
  <c r="T7" i="2"/>
  <c r="Q5" i="2"/>
  <c r="Q3" i="2"/>
  <c r="Q6" i="2"/>
  <c r="Q4" i="2"/>
  <c r="R5" i="2"/>
  <c r="R6" i="2"/>
  <c r="R3" i="2"/>
  <c r="R4" i="2"/>
  <c r="V5" i="2"/>
  <c r="S3" i="2"/>
  <c r="S6" i="2"/>
  <c r="S5" i="2"/>
  <c r="S4" i="2"/>
  <c r="V3" i="2"/>
  <c r="T3" i="2"/>
  <c r="T6" i="2"/>
  <c r="T4" i="2"/>
  <c r="T5" i="2"/>
  <c r="V6" i="2"/>
  <c r="O5" i="2"/>
  <c r="O6" i="2"/>
  <c r="P3" i="2"/>
  <c r="P6" i="2"/>
  <c r="L276" i="1"/>
  <c r="E276" i="1"/>
  <c r="F276" i="1"/>
  <c r="L268" i="1"/>
  <c r="E268" i="1"/>
  <c r="F268" i="1"/>
  <c r="E260" i="1"/>
  <c r="F260" i="1"/>
  <c r="L252" i="1"/>
  <c r="E252" i="1"/>
  <c r="F252" i="1"/>
  <c r="L244" i="1"/>
  <c r="E244" i="1"/>
  <c r="F244" i="1"/>
  <c r="L236" i="1"/>
  <c r="E236" i="1"/>
  <c r="F236" i="1"/>
  <c r="L228" i="1"/>
  <c r="E228" i="1"/>
  <c r="F228" i="1"/>
  <c r="L220" i="1"/>
  <c r="E220" i="1"/>
  <c r="F220" i="1"/>
  <c r="L212" i="1"/>
  <c r="E212" i="1"/>
  <c r="F212" i="1"/>
  <c r="L204" i="1"/>
  <c r="E204" i="1"/>
  <c r="F204" i="1"/>
  <c r="K196" i="1"/>
  <c r="E196" i="1"/>
  <c r="F196" i="1"/>
  <c r="L188" i="1"/>
  <c r="E188" i="1"/>
  <c r="F188" i="1"/>
  <c r="L180" i="1"/>
  <c r="E180" i="1"/>
  <c r="F180" i="1"/>
  <c r="L172" i="1"/>
  <c r="E172" i="1"/>
  <c r="F172" i="1"/>
  <c r="L164" i="1"/>
  <c r="E164" i="1"/>
  <c r="F164" i="1"/>
  <c r="L156" i="1"/>
  <c r="E156" i="1"/>
  <c r="F156" i="1"/>
  <c r="L148" i="1"/>
  <c r="E148" i="1"/>
  <c r="F148" i="1"/>
  <c r="L140" i="1"/>
  <c r="E140" i="1"/>
  <c r="F140" i="1"/>
  <c r="L132" i="1"/>
  <c r="E132" i="1"/>
  <c r="F132" i="1"/>
  <c r="L124" i="1"/>
  <c r="E124" i="1"/>
  <c r="F124" i="1"/>
  <c r="L116" i="1"/>
  <c r="E116" i="1"/>
  <c r="F116" i="1"/>
  <c r="L108" i="1"/>
  <c r="E108" i="1"/>
  <c r="F108" i="1"/>
  <c r="L100" i="1"/>
  <c r="E100" i="1"/>
  <c r="F100" i="1"/>
  <c r="L92" i="1"/>
  <c r="E92" i="1"/>
  <c r="F92" i="1"/>
  <c r="L84" i="1"/>
  <c r="E84" i="1"/>
  <c r="F84" i="1"/>
  <c r="L76" i="1"/>
  <c r="E76" i="1"/>
  <c r="F76" i="1"/>
  <c r="L68" i="1"/>
  <c r="E68" i="1"/>
  <c r="F68" i="1"/>
  <c r="L60" i="1"/>
  <c r="E60" i="1"/>
  <c r="F60" i="1"/>
  <c r="L52" i="1"/>
  <c r="E52" i="1"/>
  <c r="F52" i="1"/>
  <c r="L44" i="1"/>
  <c r="E44" i="1"/>
  <c r="F44" i="1"/>
  <c r="L36" i="1"/>
  <c r="E36" i="1"/>
  <c r="F36" i="1"/>
  <c r="L28" i="1"/>
  <c r="E28" i="1"/>
  <c r="F28" i="1"/>
  <c r="L20" i="1"/>
  <c r="E20" i="1"/>
  <c r="F20" i="1"/>
  <c r="L12" i="1"/>
  <c r="E12" i="1"/>
  <c r="F12" i="1"/>
  <c r="L4" i="1"/>
  <c r="E4" i="1"/>
  <c r="F4" i="1"/>
  <c r="L313" i="1"/>
  <c r="E313" i="1"/>
  <c r="F313" i="1"/>
  <c r="L305" i="1"/>
  <c r="F305" i="1"/>
  <c r="E305" i="1"/>
  <c r="L297" i="1"/>
  <c r="F297" i="1"/>
  <c r="E297" i="1"/>
  <c r="L289" i="1"/>
  <c r="F289" i="1"/>
  <c r="E289" i="1"/>
  <c r="L281" i="1"/>
  <c r="F281" i="1"/>
  <c r="E281" i="1"/>
  <c r="L273" i="1"/>
  <c r="E273" i="1"/>
  <c r="F273" i="1"/>
  <c r="L265" i="1"/>
  <c r="E265" i="1"/>
  <c r="F265" i="1"/>
  <c r="E257" i="1"/>
  <c r="F257" i="1"/>
  <c r="L249" i="1"/>
  <c r="E249" i="1"/>
  <c r="F249" i="1"/>
  <c r="L241" i="1"/>
  <c r="E241" i="1"/>
  <c r="F241" i="1"/>
  <c r="L233" i="1"/>
  <c r="E233" i="1"/>
  <c r="F233" i="1"/>
  <c r="L225" i="1"/>
  <c r="E225" i="1"/>
  <c r="F225" i="1"/>
  <c r="L217" i="1"/>
  <c r="E217" i="1"/>
  <c r="F217" i="1"/>
  <c r="L209" i="1"/>
  <c r="E209" i="1"/>
  <c r="F209" i="1"/>
  <c r="L201" i="1"/>
  <c r="E201" i="1"/>
  <c r="F201" i="1"/>
  <c r="L193" i="1"/>
  <c r="E193" i="1"/>
  <c r="F193" i="1"/>
  <c r="L185" i="1"/>
  <c r="E185" i="1"/>
  <c r="F185" i="1"/>
  <c r="L177" i="1"/>
  <c r="E177" i="1"/>
  <c r="F177" i="1"/>
  <c r="L169" i="1"/>
  <c r="E169" i="1"/>
  <c r="F169" i="1"/>
  <c r="L161" i="1"/>
  <c r="E161" i="1"/>
  <c r="F161" i="1"/>
  <c r="L153" i="1"/>
  <c r="E153" i="1"/>
  <c r="F153" i="1"/>
  <c r="L145" i="1"/>
  <c r="E145" i="1"/>
  <c r="F145" i="1"/>
  <c r="L137" i="1"/>
  <c r="E137" i="1"/>
  <c r="F137" i="1"/>
  <c r="L129" i="1"/>
  <c r="E129" i="1"/>
  <c r="F129" i="1"/>
  <c r="L121" i="1"/>
  <c r="E121" i="1"/>
  <c r="F121" i="1"/>
  <c r="L113" i="1"/>
  <c r="E113" i="1"/>
  <c r="F113" i="1"/>
  <c r="L105" i="1"/>
  <c r="E105" i="1"/>
  <c r="F105" i="1"/>
  <c r="L97" i="1"/>
  <c r="E97" i="1"/>
  <c r="F97" i="1"/>
  <c r="L89" i="1"/>
  <c r="E89" i="1"/>
  <c r="F89" i="1"/>
  <c r="L81" i="1"/>
  <c r="E81" i="1"/>
  <c r="F81" i="1"/>
  <c r="L73" i="1"/>
  <c r="E73" i="1"/>
  <c r="F73" i="1"/>
  <c r="L65" i="1"/>
  <c r="E65" i="1"/>
  <c r="F65" i="1"/>
  <c r="L57" i="1"/>
  <c r="E57" i="1"/>
  <c r="F57" i="1"/>
  <c r="L49" i="1"/>
  <c r="E49" i="1"/>
  <c r="F49" i="1"/>
  <c r="L41" i="1"/>
  <c r="E41" i="1"/>
  <c r="F41" i="1"/>
  <c r="L33" i="1"/>
  <c r="E33" i="1"/>
  <c r="F33" i="1"/>
  <c r="L25" i="1"/>
  <c r="E25" i="1"/>
  <c r="F25" i="1"/>
  <c r="L17" i="1"/>
  <c r="E17" i="1"/>
  <c r="F17" i="1"/>
  <c r="L9" i="1"/>
  <c r="E9" i="1"/>
  <c r="F9" i="1"/>
  <c r="L310" i="1"/>
  <c r="E310" i="1"/>
  <c r="F310" i="1"/>
  <c r="L302" i="1"/>
  <c r="E302" i="1"/>
  <c r="F302" i="1"/>
  <c r="L294" i="1"/>
  <c r="F294" i="1"/>
  <c r="E294" i="1"/>
  <c r="L286" i="1"/>
  <c r="E286" i="1"/>
  <c r="F286" i="1"/>
  <c r="L278" i="1"/>
  <c r="F278" i="1"/>
  <c r="E278" i="1"/>
  <c r="L270" i="1"/>
  <c r="E270" i="1"/>
  <c r="F270" i="1"/>
  <c r="L262" i="1"/>
  <c r="E262" i="1"/>
  <c r="F262" i="1"/>
  <c r="L254" i="1"/>
  <c r="E254" i="1"/>
  <c r="F254" i="1"/>
  <c r="L246" i="1"/>
  <c r="E246" i="1"/>
  <c r="F246" i="1"/>
  <c r="L238" i="1"/>
  <c r="E238" i="1"/>
  <c r="F238" i="1"/>
  <c r="L230" i="1"/>
  <c r="E230" i="1"/>
  <c r="F230" i="1"/>
  <c r="L222" i="1"/>
  <c r="E222" i="1"/>
  <c r="F222" i="1"/>
  <c r="L214" i="1"/>
  <c r="E214" i="1"/>
  <c r="F214" i="1"/>
  <c r="L206" i="1"/>
  <c r="E206" i="1"/>
  <c r="F206" i="1"/>
  <c r="L198" i="1"/>
  <c r="E198" i="1"/>
  <c r="F198" i="1"/>
  <c r="L190" i="1"/>
  <c r="E190" i="1"/>
  <c r="F190" i="1"/>
  <c r="L182" i="1"/>
  <c r="E182" i="1"/>
  <c r="F182" i="1"/>
  <c r="L174" i="1"/>
  <c r="E174" i="1"/>
  <c r="F174" i="1"/>
  <c r="L166" i="1"/>
  <c r="E166" i="1"/>
  <c r="F166" i="1"/>
  <c r="L158" i="1"/>
  <c r="E158" i="1"/>
  <c r="F158" i="1"/>
  <c r="L150" i="1"/>
  <c r="E150" i="1"/>
  <c r="F150" i="1"/>
  <c r="L142" i="1"/>
  <c r="E142" i="1"/>
  <c r="F142" i="1"/>
  <c r="L134" i="1"/>
  <c r="E134" i="1"/>
  <c r="F134" i="1"/>
  <c r="L126" i="1"/>
  <c r="E126" i="1"/>
  <c r="F126" i="1"/>
  <c r="L118" i="1"/>
  <c r="E118" i="1"/>
  <c r="F118" i="1"/>
  <c r="L110" i="1"/>
  <c r="E110" i="1"/>
  <c r="F110" i="1"/>
  <c r="L102" i="1"/>
  <c r="E102" i="1"/>
  <c r="F102" i="1"/>
  <c r="L94" i="1"/>
  <c r="E94" i="1"/>
  <c r="F94" i="1"/>
  <c r="L86" i="1"/>
  <c r="E86" i="1"/>
  <c r="F86" i="1"/>
  <c r="L78" i="1"/>
  <c r="E78" i="1"/>
  <c r="F78" i="1"/>
  <c r="L70" i="1"/>
  <c r="E70" i="1"/>
  <c r="F70" i="1"/>
  <c r="L62" i="1"/>
  <c r="E62" i="1"/>
  <c r="F62" i="1"/>
  <c r="L54" i="1"/>
  <c r="E54" i="1"/>
  <c r="F54" i="1"/>
  <c r="L46" i="1"/>
  <c r="E46" i="1"/>
  <c r="F46" i="1"/>
  <c r="L38" i="1"/>
  <c r="E38" i="1"/>
  <c r="F38" i="1"/>
  <c r="L30" i="1"/>
  <c r="E30" i="1"/>
  <c r="F30" i="1"/>
  <c r="L22" i="1"/>
  <c r="E22" i="1"/>
  <c r="F22" i="1"/>
  <c r="L14" i="1"/>
  <c r="E14" i="1"/>
  <c r="F14" i="1"/>
  <c r="L6" i="1"/>
  <c r="E6" i="1"/>
  <c r="F6" i="1"/>
  <c r="L292" i="1"/>
  <c r="E292" i="1"/>
  <c r="F292" i="1"/>
  <c r="L235" i="1"/>
  <c r="E235" i="1"/>
  <c r="F235" i="1"/>
  <c r="F219" i="1"/>
  <c r="E219" i="1"/>
  <c r="L211" i="1"/>
  <c r="F211" i="1"/>
  <c r="E211" i="1"/>
  <c r="E203" i="1"/>
  <c r="F203" i="1"/>
  <c r="L195" i="1"/>
  <c r="F195" i="1"/>
  <c r="E195" i="1"/>
  <c r="L187" i="1"/>
  <c r="E187" i="1"/>
  <c r="F187" i="1"/>
  <c r="L179" i="1"/>
  <c r="F179" i="1"/>
  <c r="E179" i="1"/>
  <c r="F147" i="1"/>
  <c r="E147" i="1"/>
  <c r="E139" i="1"/>
  <c r="F139" i="1"/>
  <c r="E131" i="1"/>
  <c r="F131" i="1"/>
  <c r="E83" i="1"/>
  <c r="F83" i="1"/>
  <c r="E3" i="1"/>
  <c r="F3" i="1"/>
  <c r="E264" i="1"/>
  <c r="F264" i="1"/>
  <c r="L256" i="1"/>
  <c r="E256" i="1"/>
  <c r="F256" i="1"/>
  <c r="L184" i="1"/>
  <c r="E184" i="1"/>
  <c r="F184" i="1"/>
  <c r="L168" i="1"/>
  <c r="E168" i="1"/>
  <c r="F168" i="1"/>
  <c r="L136" i="1"/>
  <c r="E136" i="1"/>
  <c r="F136" i="1"/>
  <c r="E104" i="1"/>
  <c r="F104" i="1"/>
  <c r="L88" i="1"/>
  <c r="E88" i="1"/>
  <c r="F88" i="1"/>
  <c r="L80" i="1"/>
  <c r="E80" i="1"/>
  <c r="F80" i="1"/>
  <c r="L72" i="1"/>
  <c r="E72" i="1"/>
  <c r="F72" i="1"/>
  <c r="L64" i="1"/>
  <c r="E64" i="1"/>
  <c r="F64" i="1"/>
  <c r="L56" i="1"/>
  <c r="E56" i="1"/>
  <c r="F56" i="1"/>
  <c r="L48" i="1"/>
  <c r="E48" i="1"/>
  <c r="F48" i="1"/>
  <c r="L40" i="1"/>
  <c r="E40" i="1"/>
  <c r="F40" i="1"/>
  <c r="J24" i="1"/>
  <c r="Y24" i="1" s="1"/>
  <c r="E24" i="1"/>
  <c r="F24" i="1"/>
  <c r="L8" i="1"/>
  <c r="E8" i="1"/>
  <c r="F8" i="1"/>
  <c r="E309" i="1"/>
  <c r="F309" i="1"/>
  <c r="L301" i="1"/>
  <c r="E301" i="1"/>
  <c r="F301" i="1"/>
  <c r="L293" i="1"/>
  <c r="F293" i="1"/>
  <c r="E293" i="1"/>
  <c r="L285" i="1"/>
  <c r="E285" i="1"/>
  <c r="F285" i="1"/>
  <c r="E277" i="1"/>
  <c r="F277" i="1"/>
  <c r="L269" i="1"/>
  <c r="E269" i="1"/>
  <c r="F269" i="1"/>
  <c r="L261" i="1"/>
  <c r="E261" i="1"/>
  <c r="F261" i="1"/>
  <c r="E253" i="1"/>
  <c r="F253" i="1"/>
  <c r="L245" i="1"/>
  <c r="E245" i="1"/>
  <c r="F245" i="1"/>
  <c r="E237" i="1"/>
  <c r="F237" i="1"/>
  <c r="L229" i="1"/>
  <c r="E229" i="1"/>
  <c r="F229" i="1"/>
  <c r="L221" i="1"/>
  <c r="E221" i="1"/>
  <c r="F221" i="1"/>
  <c r="L213" i="1"/>
  <c r="E213" i="1"/>
  <c r="F213" i="1"/>
  <c r="E205" i="1"/>
  <c r="F205" i="1"/>
  <c r="L197" i="1"/>
  <c r="E197" i="1"/>
  <c r="F197" i="1"/>
  <c r="L189" i="1"/>
  <c r="E189" i="1"/>
  <c r="F189" i="1"/>
  <c r="L181" i="1"/>
  <c r="E181" i="1"/>
  <c r="F181" i="1"/>
  <c r="E173" i="1"/>
  <c r="F173" i="1"/>
  <c r="L165" i="1"/>
  <c r="E165" i="1"/>
  <c r="F165" i="1"/>
  <c r="L157" i="1"/>
  <c r="E157" i="1"/>
  <c r="F157" i="1"/>
  <c r="L149" i="1"/>
  <c r="E149" i="1"/>
  <c r="F149" i="1"/>
  <c r="L141" i="1"/>
  <c r="E141" i="1"/>
  <c r="F141" i="1"/>
  <c r="L133" i="1"/>
  <c r="E133" i="1"/>
  <c r="F133" i="1"/>
  <c r="L125" i="1"/>
  <c r="E125" i="1"/>
  <c r="F125" i="1"/>
  <c r="L117" i="1"/>
  <c r="E117" i="1"/>
  <c r="F117" i="1"/>
  <c r="L109" i="1"/>
  <c r="E109" i="1"/>
  <c r="F109" i="1"/>
  <c r="L101" i="1"/>
  <c r="E101" i="1"/>
  <c r="F101" i="1"/>
  <c r="L93" i="1"/>
  <c r="E93" i="1"/>
  <c r="F93" i="1"/>
  <c r="L85" i="1"/>
  <c r="E85" i="1"/>
  <c r="F85" i="1"/>
  <c r="L77" i="1"/>
  <c r="E77" i="1"/>
  <c r="F77" i="1"/>
  <c r="L69" i="1"/>
  <c r="E69" i="1"/>
  <c r="F69" i="1"/>
  <c r="L61" i="1"/>
  <c r="E61" i="1"/>
  <c r="F61" i="1"/>
  <c r="L53" i="1"/>
  <c r="E53" i="1"/>
  <c r="F53" i="1"/>
  <c r="L45" i="1"/>
  <c r="E45" i="1"/>
  <c r="F45" i="1"/>
  <c r="L37" i="1"/>
  <c r="E37" i="1"/>
  <c r="F37" i="1"/>
  <c r="L29" i="1"/>
  <c r="E29" i="1"/>
  <c r="F29" i="1"/>
  <c r="L21" i="1"/>
  <c r="E21" i="1"/>
  <c r="F21" i="1"/>
  <c r="L13" i="1"/>
  <c r="E13" i="1"/>
  <c r="F13" i="1"/>
  <c r="L5" i="1"/>
  <c r="E5" i="1"/>
  <c r="F5" i="1"/>
  <c r="L308" i="1"/>
  <c r="E308" i="1"/>
  <c r="F308" i="1"/>
  <c r="E284" i="1"/>
  <c r="F284" i="1"/>
  <c r="L307" i="1"/>
  <c r="F307" i="1"/>
  <c r="E307" i="1"/>
  <c r="L299" i="1"/>
  <c r="F299" i="1"/>
  <c r="E299" i="1"/>
  <c r="L283" i="1"/>
  <c r="F283" i="1"/>
  <c r="E283" i="1"/>
  <c r="L275" i="1"/>
  <c r="E275" i="1"/>
  <c r="F275" i="1"/>
  <c r="L267" i="1"/>
  <c r="E267" i="1"/>
  <c r="F267" i="1"/>
  <c r="L259" i="1"/>
  <c r="F259" i="1"/>
  <c r="E259" i="1"/>
  <c r="L251" i="1"/>
  <c r="F251" i="1"/>
  <c r="E251" i="1"/>
  <c r="F243" i="1"/>
  <c r="E243" i="1"/>
  <c r="L227" i="1"/>
  <c r="E227" i="1"/>
  <c r="F227" i="1"/>
  <c r="L171" i="1"/>
  <c r="E171" i="1"/>
  <c r="F171" i="1"/>
  <c r="L163" i="1"/>
  <c r="F163" i="1"/>
  <c r="E163" i="1"/>
  <c r="L123" i="1"/>
  <c r="F123" i="1"/>
  <c r="E123" i="1"/>
  <c r="E107" i="1"/>
  <c r="F107" i="1"/>
  <c r="F99" i="1"/>
  <c r="E99" i="1"/>
  <c r="F91" i="1"/>
  <c r="E91" i="1"/>
  <c r="L67" i="1"/>
  <c r="F67" i="1"/>
  <c r="E67" i="1"/>
  <c r="L59" i="1"/>
  <c r="F59" i="1"/>
  <c r="E59" i="1"/>
  <c r="E51" i="1"/>
  <c r="F51" i="1"/>
  <c r="E43" i="1"/>
  <c r="F43" i="1"/>
  <c r="L35" i="1"/>
  <c r="E35" i="1"/>
  <c r="F35" i="1"/>
  <c r="L27" i="1"/>
  <c r="E27" i="1"/>
  <c r="F27" i="1"/>
  <c r="L19" i="1"/>
  <c r="F19" i="1"/>
  <c r="E19" i="1"/>
  <c r="E11" i="1"/>
  <c r="F11" i="1"/>
  <c r="L248" i="1"/>
  <c r="E248" i="1"/>
  <c r="F248" i="1"/>
  <c r="E232" i="1"/>
  <c r="F232" i="1"/>
  <c r="L160" i="1"/>
  <c r="E160" i="1"/>
  <c r="F160" i="1"/>
  <c r="L152" i="1"/>
  <c r="E152" i="1"/>
  <c r="F152" i="1"/>
  <c r="L144" i="1"/>
  <c r="E144" i="1"/>
  <c r="F144" i="1"/>
  <c r="E16" i="1"/>
  <c r="F16" i="1"/>
  <c r="L314" i="1"/>
  <c r="V7" i="1" s="1"/>
  <c r="F314" i="1"/>
  <c r="E314" i="1"/>
  <c r="O7" i="1" s="1"/>
  <c r="L298" i="1"/>
  <c r="E298" i="1"/>
  <c r="F298" i="1"/>
  <c r="L282" i="1"/>
  <c r="F282" i="1"/>
  <c r="E282" i="1"/>
  <c r="L274" i="1"/>
  <c r="E274" i="1"/>
  <c r="F274" i="1"/>
  <c r="L258" i="1"/>
  <c r="F258" i="1"/>
  <c r="E258" i="1"/>
  <c r="L250" i="1"/>
  <c r="E250" i="1"/>
  <c r="F250" i="1"/>
  <c r="E242" i="1"/>
  <c r="F242" i="1"/>
  <c r="L234" i="1"/>
  <c r="E234" i="1"/>
  <c r="F234" i="1"/>
  <c r="L226" i="1"/>
  <c r="E226" i="1"/>
  <c r="F226" i="1"/>
  <c r="L218" i="1"/>
  <c r="E218" i="1"/>
  <c r="F218" i="1"/>
  <c r="L210" i="1"/>
  <c r="E210" i="1"/>
  <c r="F210" i="1"/>
  <c r="L202" i="1"/>
  <c r="E202" i="1"/>
  <c r="F202" i="1"/>
  <c r="L194" i="1"/>
  <c r="E194" i="1"/>
  <c r="F194" i="1"/>
  <c r="L186" i="1"/>
  <c r="E186" i="1"/>
  <c r="F186" i="1"/>
  <c r="L178" i="1"/>
  <c r="E178" i="1"/>
  <c r="F178" i="1"/>
  <c r="L170" i="1"/>
  <c r="E170" i="1"/>
  <c r="F170" i="1"/>
  <c r="L162" i="1"/>
  <c r="E162" i="1"/>
  <c r="F162" i="1"/>
  <c r="L154" i="1"/>
  <c r="E154" i="1"/>
  <c r="F154" i="1"/>
  <c r="E146" i="1"/>
  <c r="F146" i="1"/>
  <c r="L138" i="1"/>
  <c r="E138" i="1"/>
  <c r="F138" i="1"/>
  <c r="E130" i="1"/>
  <c r="F130" i="1"/>
  <c r="L122" i="1"/>
  <c r="E122" i="1"/>
  <c r="F122" i="1"/>
  <c r="E114" i="1"/>
  <c r="F114" i="1"/>
  <c r="L106" i="1"/>
  <c r="E106" i="1"/>
  <c r="F106" i="1"/>
  <c r="E98" i="1"/>
  <c r="F98" i="1"/>
  <c r="L90" i="1"/>
  <c r="E90" i="1"/>
  <c r="F90" i="1"/>
  <c r="L82" i="1"/>
  <c r="E82" i="1"/>
  <c r="F82" i="1"/>
  <c r="L74" i="1"/>
  <c r="E74" i="1"/>
  <c r="F74" i="1"/>
  <c r="E66" i="1"/>
  <c r="F66" i="1"/>
  <c r="L58" i="1"/>
  <c r="E58" i="1"/>
  <c r="F58" i="1"/>
  <c r="L50" i="1"/>
  <c r="E50" i="1"/>
  <c r="F50" i="1"/>
  <c r="L42" i="1"/>
  <c r="E42" i="1"/>
  <c r="F42" i="1"/>
  <c r="E34" i="1"/>
  <c r="F34" i="1"/>
  <c r="E26" i="1"/>
  <c r="F26" i="1"/>
  <c r="L18" i="1"/>
  <c r="E18" i="1"/>
  <c r="F18" i="1"/>
  <c r="L10" i="1"/>
  <c r="E10" i="1"/>
  <c r="F10" i="1"/>
  <c r="L300" i="1"/>
  <c r="E300" i="1"/>
  <c r="F300" i="1"/>
  <c r="E291" i="1"/>
  <c r="F291" i="1"/>
  <c r="E155" i="1"/>
  <c r="F155" i="1"/>
  <c r="L115" i="1"/>
  <c r="E115" i="1"/>
  <c r="F115" i="1"/>
  <c r="E75" i="1"/>
  <c r="F75" i="1"/>
  <c r="L312" i="1"/>
  <c r="E312" i="1"/>
  <c r="F312" i="1"/>
  <c r="L304" i="1"/>
  <c r="E304" i="1"/>
  <c r="F304" i="1"/>
  <c r="L296" i="1"/>
  <c r="E296" i="1"/>
  <c r="F296" i="1"/>
  <c r="L288" i="1"/>
  <c r="E288" i="1"/>
  <c r="F288" i="1"/>
  <c r="L280" i="1"/>
  <c r="E280" i="1"/>
  <c r="F280" i="1"/>
  <c r="L272" i="1"/>
  <c r="E272" i="1"/>
  <c r="F272" i="1"/>
  <c r="L240" i="1"/>
  <c r="E240" i="1"/>
  <c r="F240" i="1"/>
  <c r="L224" i="1"/>
  <c r="E224" i="1"/>
  <c r="F224" i="1"/>
  <c r="L216" i="1"/>
  <c r="E216" i="1"/>
  <c r="F216" i="1"/>
  <c r="L208" i="1"/>
  <c r="E208" i="1"/>
  <c r="F208" i="1"/>
  <c r="E200" i="1"/>
  <c r="F200" i="1"/>
  <c r="L192" i="1"/>
  <c r="E192" i="1"/>
  <c r="F192" i="1"/>
  <c r="L176" i="1"/>
  <c r="E176" i="1"/>
  <c r="F176" i="1"/>
  <c r="L128" i="1"/>
  <c r="E128" i="1"/>
  <c r="F128" i="1"/>
  <c r="L120" i="1"/>
  <c r="E120" i="1"/>
  <c r="F120" i="1"/>
  <c r="L112" i="1"/>
  <c r="E112" i="1"/>
  <c r="F112" i="1"/>
  <c r="L96" i="1"/>
  <c r="E96" i="1"/>
  <c r="F96" i="1"/>
  <c r="L32" i="1"/>
  <c r="E32" i="1"/>
  <c r="F32" i="1"/>
  <c r="L306" i="1"/>
  <c r="E306" i="1"/>
  <c r="F306" i="1"/>
  <c r="L290" i="1"/>
  <c r="E290" i="1"/>
  <c r="F290" i="1"/>
  <c r="L266" i="1"/>
  <c r="F266" i="1"/>
  <c r="E266" i="1"/>
  <c r="L311" i="1"/>
  <c r="F311" i="1"/>
  <c r="E311" i="1"/>
  <c r="L303" i="1"/>
  <c r="F303" i="1"/>
  <c r="E303" i="1"/>
  <c r="L295" i="1"/>
  <c r="F295" i="1"/>
  <c r="E295" i="1"/>
  <c r="L287" i="1"/>
  <c r="E287" i="1"/>
  <c r="F287" i="1"/>
  <c r="E279" i="1"/>
  <c r="F279" i="1"/>
  <c r="L271" i="1"/>
  <c r="F271" i="1"/>
  <c r="E271" i="1"/>
  <c r="L263" i="1"/>
  <c r="E263" i="1"/>
  <c r="F263" i="1"/>
  <c r="E255" i="1"/>
  <c r="F255" i="1"/>
  <c r="L247" i="1"/>
  <c r="E247" i="1"/>
  <c r="F247" i="1"/>
  <c r="L239" i="1"/>
  <c r="E239" i="1"/>
  <c r="F239" i="1"/>
  <c r="L231" i="1"/>
  <c r="E231" i="1"/>
  <c r="F231" i="1"/>
  <c r="L223" i="1"/>
  <c r="E223" i="1"/>
  <c r="F223" i="1"/>
  <c r="L215" i="1"/>
  <c r="E215" i="1"/>
  <c r="F215" i="1"/>
  <c r="E207" i="1"/>
  <c r="F207" i="1"/>
  <c r="L199" i="1"/>
  <c r="E199" i="1"/>
  <c r="F199" i="1"/>
  <c r="L191" i="1"/>
  <c r="E191" i="1"/>
  <c r="F191" i="1"/>
  <c r="L183" i="1"/>
  <c r="E183" i="1"/>
  <c r="F183" i="1"/>
  <c r="L175" i="1"/>
  <c r="E175" i="1"/>
  <c r="F175" i="1"/>
  <c r="L167" i="1"/>
  <c r="E167" i="1"/>
  <c r="F167" i="1"/>
  <c r="L159" i="1"/>
  <c r="E159" i="1"/>
  <c r="F159" i="1"/>
  <c r="L151" i="1"/>
  <c r="E151" i="1"/>
  <c r="F151" i="1"/>
  <c r="E143" i="1"/>
  <c r="F143" i="1"/>
  <c r="L135" i="1"/>
  <c r="E135" i="1"/>
  <c r="F135" i="1"/>
  <c r="L127" i="1"/>
  <c r="E127" i="1"/>
  <c r="F127" i="1"/>
  <c r="L119" i="1"/>
  <c r="E119" i="1"/>
  <c r="F119" i="1"/>
  <c r="E111" i="1"/>
  <c r="F111" i="1"/>
  <c r="L103" i="1"/>
  <c r="E103" i="1"/>
  <c r="F103" i="1"/>
  <c r="E95" i="1"/>
  <c r="F95" i="1"/>
  <c r="L87" i="1"/>
  <c r="E87" i="1"/>
  <c r="F87" i="1"/>
  <c r="L79" i="1"/>
  <c r="E79" i="1"/>
  <c r="F79" i="1"/>
  <c r="E71" i="1"/>
  <c r="F71" i="1"/>
  <c r="L63" i="1"/>
  <c r="E63" i="1"/>
  <c r="F63" i="1"/>
  <c r="L55" i="1"/>
  <c r="E55" i="1"/>
  <c r="F55" i="1"/>
  <c r="L47" i="1"/>
  <c r="E47" i="1"/>
  <c r="F47" i="1"/>
  <c r="L39" i="1"/>
  <c r="E39" i="1"/>
  <c r="F39" i="1"/>
  <c r="L31" i="1"/>
  <c r="E31" i="1"/>
  <c r="F31" i="1"/>
  <c r="L23" i="1"/>
  <c r="E23" i="1"/>
  <c r="F23" i="1"/>
  <c r="L15" i="1"/>
  <c r="E15" i="1"/>
  <c r="F15" i="1"/>
  <c r="L7" i="1"/>
  <c r="E7" i="1"/>
  <c r="F7" i="1"/>
  <c r="H42" i="1"/>
  <c r="I10" i="1"/>
  <c r="H90" i="1"/>
  <c r="H12" i="1"/>
  <c r="H92" i="1"/>
  <c r="H156" i="1"/>
  <c r="L257" i="1"/>
  <c r="H44" i="1"/>
  <c r="G10" i="1"/>
  <c r="H60" i="1"/>
  <c r="J44" i="1"/>
  <c r="Y44" i="1" s="1"/>
  <c r="H244" i="1"/>
  <c r="H63" i="1"/>
  <c r="K108" i="1"/>
  <c r="H26" i="1"/>
  <c r="H68" i="1"/>
  <c r="K68" i="1"/>
  <c r="L219" i="1"/>
  <c r="I239" i="1"/>
  <c r="L203" i="1"/>
  <c r="H232" i="1"/>
  <c r="L232" i="1"/>
  <c r="I200" i="1"/>
  <c r="L200" i="1"/>
  <c r="H48" i="1"/>
  <c r="I94" i="1"/>
  <c r="J190" i="1"/>
  <c r="I6" i="1"/>
  <c r="I18" i="1"/>
  <c r="H36" i="1"/>
  <c r="H58" i="1"/>
  <c r="H82" i="1"/>
  <c r="H108" i="1"/>
  <c r="H170" i="1"/>
  <c r="I228" i="1"/>
  <c r="H304" i="1"/>
  <c r="J52" i="1"/>
  <c r="Y52" i="1" s="1"/>
  <c r="H8" i="1"/>
  <c r="I22" i="1"/>
  <c r="H38" i="1"/>
  <c r="H88" i="1"/>
  <c r="I130" i="1"/>
  <c r="H184" i="1"/>
  <c r="I232" i="1"/>
  <c r="I304" i="1"/>
  <c r="J288" i="1"/>
  <c r="K144" i="1"/>
  <c r="I155" i="1"/>
  <c r="L155" i="1"/>
  <c r="H147" i="1"/>
  <c r="L147" i="1"/>
  <c r="I107" i="1"/>
  <c r="L107" i="1"/>
  <c r="H99" i="1"/>
  <c r="L99" i="1"/>
  <c r="L91" i="1"/>
  <c r="J143" i="1"/>
  <c r="L83" i="1"/>
  <c r="I75" i="1"/>
  <c r="L75" i="1"/>
  <c r="I87" i="1"/>
  <c r="L51" i="1"/>
  <c r="I79" i="1"/>
  <c r="L43" i="1"/>
  <c r="I47" i="1"/>
  <c r="L11" i="1"/>
  <c r="J3" i="1"/>
  <c r="L3" i="1"/>
  <c r="I8" i="1"/>
  <c r="I62" i="1"/>
  <c r="I146" i="1"/>
  <c r="I188" i="1"/>
  <c r="H312" i="1"/>
  <c r="J280" i="1"/>
  <c r="K24" i="1"/>
  <c r="L24" i="1"/>
  <c r="I16" i="1"/>
  <c r="L16" i="1"/>
  <c r="H24" i="1"/>
  <c r="H152" i="1"/>
  <c r="H192" i="1"/>
  <c r="I244" i="1"/>
  <c r="J256" i="1"/>
  <c r="K3" i="1"/>
  <c r="H139" i="1"/>
  <c r="L139" i="1"/>
  <c r="H309" i="1"/>
  <c r="L309" i="1"/>
  <c r="H277" i="1"/>
  <c r="L277" i="1"/>
  <c r="I192" i="1"/>
  <c r="K304" i="1"/>
  <c r="I291" i="1"/>
  <c r="L291" i="1"/>
  <c r="H131" i="1"/>
  <c r="L131" i="1"/>
  <c r="L104" i="1"/>
  <c r="H237" i="1"/>
  <c r="L237" i="1"/>
  <c r="I260" i="1"/>
  <c r="L242" i="1"/>
  <c r="H146" i="1"/>
  <c r="L146" i="1"/>
  <c r="H130" i="1"/>
  <c r="L130" i="1"/>
  <c r="H114" i="1"/>
  <c r="L114" i="1"/>
  <c r="H98" i="1"/>
  <c r="L98" i="1"/>
  <c r="H66" i="1"/>
  <c r="L66" i="1"/>
  <c r="H34" i="1"/>
  <c r="L34" i="1"/>
  <c r="I26" i="1"/>
  <c r="L26" i="1"/>
  <c r="H3" i="1"/>
  <c r="I12" i="1"/>
  <c r="H28" i="1"/>
  <c r="H50" i="1"/>
  <c r="H74" i="1"/>
  <c r="H100" i="1"/>
  <c r="I156" i="1"/>
  <c r="H202" i="1"/>
  <c r="H280" i="1"/>
  <c r="J188" i="1"/>
  <c r="K272" i="1"/>
  <c r="I264" i="1"/>
  <c r="L264" i="1"/>
  <c r="H253" i="1"/>
  <c r="L253" i="1"/>
  <c r="H205" i="1"/>
  <c r="L205" i="1"/>
  <c r="H173" i="1"/>
  <c r="L173" i="1"/>
  <c r="H279" i="1"/>
  <c r="L279" i="1"/>
  <c r="H255" i="1"/>
  <c r="L255" i="1"/>
  <c r="I207" i="1"/>
  <c r="L207" i="1"/>
  <c r="I143" i="1"/>
  <c r="L143" i="1"/>
  <c r="I111" i="1"/>
  <c r="L111" i="1"/>
  <c r="H95" i="1"/>
  <c r="L95" i="1"/>
  <c r="K71" i="1"/>
  <c r="L71" i="1"/>
  <c r="I3" i="1"/>
  <c r="H16" i="1"/>
  <c r="I30" i="1"/>
  <c r="I50" i="1"/>
  <c r="H76" i="1"/>
  <c r="H102" i="1"/>
  <c r="I164" i="1"/>
  <c r="H212" i="1"/>
  <c r="H292" i="1"/>
  <c r="J144" i="1"/>
  <c r="K252" i="1"/>
  <c r="I243" i="1"/>
  <c r="L243" i="1"/>
  <c r="J284" i="1"/>
  <c r="L284" i="1"/>
  <c r="K260" i="1"/>
  <c r="L260" i="1"/>
  <c r="J196" i="1"/>
  <c r="L196" i="1"/>
  <c r="I4" i="1"/>
  <c r="H18" i="1"/>
  <c r="H31" i="1"/>
  <c r="H56" i="1"/>
  <c r="H80" i="1"/>
  <c r="H106" i="1"/>
  <c r="H165" i="1"/>
  <c r="I212" i="1"/>
  <c r="I292" i="1"/>
  <c r="J98" i="1"/>
  <c r="K198" i="1"/>
  <c r="J283" i="1"/>
  <c r="I283" i="1"/>
  <c r="H283" i="1"/>
  <c r="K283" i="1"/>
  <c r="K275" i="1"/>
  <c r="J275" i="1"/>
  <c r="I275" i="1"/>
  <c r="H275" i="1"/>
  <c r="J313" i="1"/>
  <c r="K313" i="1"/>
  <c r="I313" i="1"/>
  <c r="H313" i="1"/>
  <c r="J305" i="1"/>
  <c r="I305" i="1"/>
  <c r="H305" i="1"/>
  <c r="K297" i="1"/>
  <c r="J297" i="1"/>
  <c r="I297" i="1"/>
  <c r="H297" i="1"/>
  <c r="I289" i="1"/>
  <c r="K289" i="1"/>
  <c r="H289" i="1"/>
  <c r="J289" i="1"/>
  <c r="J281" i="1"/>
  <c r="I281" i="1"/>
  <c r="H281" i="1"/>
  <c r="K281" i="1"/>
  <c r="K273" i="1"/>
  <c r="I273" i="1"/>
  <c r="J273" i="1"/>
  <c r="H273" i="1"/>
  <c r="K265" i="1"/>
  <c r="J265" i="1"/>
  <c r="I265" i="1"/>
  <c r="J257" i="1"/>
  <c r="I257" i="1"/>
  <c r="H257" i="1"/>
  <c r="K257" i="1"/>
  <c r="J249" i="1"/>
  <c r="H249" i="1"/>
  <c r="K249" i="1"/>
  <c r="J241" i="1"/>
  <c r="K241" i="1"/>
  <c r="I241" i="1"/>
  <c r="H241" i="1"/>
  <c r="K233" i="1"/>
  <c r="I233" i="1"/>
  <c r="J233" i="1"/>
  <c r="K225" i="1"/>
  <c r="J225" i="1"/>
  <c r="I225" i="1"/>
  <c r="H225" i="1"/>
  <c r="K217" i="1"/>
  <c r="H217" i="1"/>
  <c r="J217" i="1"/>
  <c r="J209" i="1"/>
  <c r="K209" i="1"/>
  <c r="I209" i="1"/>
  <c r="H209" i="1"/>
  <c r="K201" i="1"/>
  <c r="J201" i="1"/>
  <c r="J193" i="1"/>
  <c r="K193" i="1"/>
  <c r="I193" i="1"/>
  <c r="H193" i="1"/>
  <c r="J185" i="1"/>
  <c r="I185" i="1"/>
  <c r="K185" i="1"/>
  <c r="H185" i="1"/>
  <c r="J177" i="1"/>
  <c r="H177" i="1"/>
  <c r="K177" i="1"/>
  <c r="I177" i="1"/>
  <c r="K169" i="1"/>
  <c r="J169" i="1"/>
  <c r="I169" i="1"/>
  <c r="H169" i="1"/>
  <c r="K161" i="1"/>
  <c r="I161" i="1"/>
  <c r="J161" i="1"/>
  <c r="J153" i="1"/>
  <c r="K153" i="1"/>
  <c r="I153" i="1"/>
  <c r="H153" i="1"/>
  <c r="I145" i="1"/>
  <c r="H145" i="1"/>
  <c r="J145" i="1"/>
  <c r="K137" i="1"/>
  <c r="J137" i="1"/>
  <c r="I137" i="1"/>
  <c r="H137" i="1"/>
  <c r="J129" i="1"/>
  <c r="I129" i="1"/>
  <c r="K129" i="1"/>
  <c r="H129" i="1"/>
  <c r="I165" i="1"/>
  <c r="J121" i="1"/>
  <c r="K121" i="1"/>
  <c r="I121" i="1"/>
  <c r="H121" i="1"/>
  <c r="J113" i="1"/>
  <c r="I113" i="1"/>
  <c r="H113" i="1"/>
  <c r="K113" i="1"/>
  <c r="K105" i="1"/>
  <c r="I105" i="1"/>
  <c r="J105" i="1"/>
  <c r="H105" i="1"/>
  <c r="K97" i="1"/>
  <c r="I97" i="1"/>
  <c r="H97" i="1"/>
  <c r="I89" i="1"/>
  <c r="K89" i="1"/>
  <c r="H89" i="1"/>
  <c r="J89" i="1"/>
  <c r="J81" i="1"/>
  <c r="I81" i="1"/>
  <c r="H81" i="1"/>
  <c r="K73" i="1"/>
  <c r="I73" i="1"/>
  <c r="H73" i="1"/>
  <c r="J73" i="1"/>
  <c r="J65" i="1"/>
  <c r="I65" i="1"/>
  <c r="H65" i="1"/>
  <c r="K65" i="1"/>
  <c r="J57" i="1"/>
  <c r="Y57" i="1" s="1"/>
  <c r="K57" i="1"/>
  <c r="I57" i="1"/>
  <c r="H57" i="1"/>
  <c r="J49" i="1"/>
  <c r="Y49" i="1" s="1"/>
  <c r="K49" i="1"/>
  <c r="I49" i="1"/>
  <c r="H49" i="1"/>
  <c r="K41" i="1"/>
  <c r="I41" i="1"/>
  <c r="H41" i="1"/>
  <c r="J41" i="1"/>
  <c r="Y41" i="1" s="1"/>
  <c r="K33" i="1"/>
  <c r="J33" i="1"/>
  <c r="Y33" i="1" s="1"/>
  <c r="I33" i="1"/>
  <c r="H33" i="1"/>
  <c r="I25" i="1"/>
  <c r="H25" i="1"/>
  <c r="K25" i="1"/>
  <c r="J25" i="1"/>
  <c r="Y25" i="1" s="1"/>
  <c r="J17" i="1"/>
  <c r="Y17" i="1" s="1"/>
  <c r="K17" i="1"/>
  <c r="I17" i="1"/>
  <c r="H17" i="1"/>
  <c r="K9" i="1"/>
  <c r="G9" i="1"/>
  <c r="J9" i="1"/>
  <c r="Y9" i="1" s="1"/>
  <c r="I9" i="1"/>
  <c r="H9" i="1"/>
  <c r="H75" i="1"/>
  <c r="I119" i="1"/>
  <c r="H161" i="1"/>
  <c r="I183" i="1"/>
  <c r="I253" i="1"/>
  <c r="K310" i="1"/>
  <c r="J310" i="1"/>
  <c r="I310" i="1"/>
  <c r="H310" i="1"/>
  <c r="I302" i="1"/>
  <c r="H302" i="1"/>
  <c r="K302" i="1"/>
  <c r="J302" i="1"/>
  <c r="J294" i="1"/>
  <c r="I294" i="1"/>
  <c r="K294" i="1"/>
  <c r="H294" i="1"/>
  <c r="K286" i="1"/>
  <c r="J286" i="1"/>
  <c r="I286" i="1"/>
  <c r="H286" i="1"/>
  <c r="K278" i="1"/>
  <c r="J278" i="1"/>
  <c r="I278" i="1"/>
  <c r="H278" i="1"/>
  <c r="I270" i="1"/>
  <c r="J270" i="1"/>
  <c r="H270" i="1"/>
  <c r="K270" i="1"/>
  <c r="I262" i="1"/>
  <c r="H262" i="1"/>
  <c r="K262" i="1"/>
  <c r="J262" i="1"/>
  <c r="K254" i="1"/>
  <c r="I254" i="1"/>
  <c r="J254" i="1"/>
  <c r="H254" i="1"/>
  <c r="K246" i="1"/>
  <c r="I246" i="1"/>
  <c r="H246" i="1"/>
  <c r="J246" i="1"/>
  <c r="I238" i="1"/>
  <c r="J238" i="1"/>
  <c r="H238" i="1"/>
  <c r="K238" i="1"/>
  <c r="J230" i="1"/>
  <c r="I230" i="1"/>
  <c r="H230" i="1"/>
  <c r="K230" i="1"/>
  <c r="K222" i="1"/>
  <c r="J222" i="1"/>
  <c r="I222" i="1"/>
  <c r="H222" i="1"/>
  <c r="K214" i="1"/>
  <c r="J214" i="1"/>
  <c r="I214" i="1"/>
  <c r="H214" i="1"/>
  <c r="I206" i="1"/>
  <c r="H206" i="1"/>
  <c r="K206" i="1"/>
  <c r="J206" i="1"/>
  <c r="I198" i="1"/>
  <c r="J198" i="1"/>
  <c r="H198" i="1"/>
  <c r="K190" i="1"/>
  <c r="I190" i="1"/>
  <c r="H190" i="1"/>
  <c r="K182" i="1"/>
  <c r="I182" i="1"/>
  <c r="J182" i="1"/>
  <c r="H182" i="1"/>
  <c r="K174" i="1"/>
  <c r="I174" i="1"/>
  <c r="J174" i="1"/>
  <c r="J166" i="1"/>
  <c r="I166" i="1"/>
  <c r="H166" i="1"/>
  <c r="K166" i="1"/>
  <c r="K158" i="1"/>
  <c r="J158" i="1"/>
  <c r="I158" i="1"/>
  <c r="H158" i="1"/>
  <c r="K150" i="1"/>
  <c r="J150" i="1"/>
  <c r="I150" i="1"/>
  <c r="H150" i="1"/>
  <c r="K142" i="1"/>
  <c r="I142" i="1"/>
  <c r="H142" i="1"/>
  <c r="J142" i="1"/>
  <c r="K134" i="1"/>
  <c r="J134" i="1"/>
  <c r="I134" i="1"/>
  <c r="H134" i="1"/>
  <c r="K126" i="1"/>
  <c r="I126" i="1"/>
  <c r="J126" i="1"/>
  <c r="H126" i="1"/>
  <c r="K118" i="1"/>
  <c r="J118" i="1"/>
  <c r="I118" i="1"/>
  <c r="H118" i="1"/>
  <c r="J110" i="1"/>
  <c r="K110" i="1"/>
  <c r="I110" i="1"/>
  <c r="H110" i="1"/>
  <c r="J102" i="1"/>
  <c r="K102" i="1"/>
  <c r="I102" i="1"/>
  <c r="K94" i="1"/>
  <c r="J94" i="1"/>
  <c r="H94" i="1"/>
  <c r="K86" i="1"/>
  <c r="J86" i="1"/>
  <c r="H86" i="1"/>
  <c r="J78" i="1"/>
  <c r="K78" i="1"/>
  <c r="I78" i="1"/>
  <c r="H78" i="1"/>
  <c r="K70" i="1"/>
  <c r="I70" i="1"/>
  <c r="J70" i="1"/>
  <c r="K62" i="1"/>
  <c r="J62" i="1"/>
  <c r="Y62" i="1" s="1"/>
  <c r="H62" i="1"/>
  <c r="K54" i="1"/>
  <c r="H54" i="1"/>
  <c r="J54" i="1"/>
  <c r="Y54" i="1" s="1"/>
  <c r="J46" i="1"/>
  <c r="Y46" i="1" s="1"/>
  <c r="K46" i="1"/>
  <c r="I46" i="1"/>
  <c r="H46" i="1"/>
  <c r="J38" i="1"/>
  <c r="Y38" i="1" s="1"/>
  <c r="K38" i="1"/>
  <c r="I38" i="1"/>
  <c r="I74" i="1"/>
  <c r="K30" i="1"/>
  <c r="J30" i="1"/>
  <c r="Y30" i="1" s="1"/>
  <c r="H30" i="1"/>
  <c r="K22" i="1"/>
  <c r="H22" i="1"/>
  <c r="J22" i="1"/>
  <c r="Y22" i="1" s="1"/>
  <c r="J14" i="1"/>
  <c r="Y14" i="1" s="1"/>
  <c r="K14" i="1"/>
  <c r="H14" i="1"/>
  <c r="G14" i="1"/>
  <c r="I14" i="1"/>
  <c r="K6" i="1"/>
  <c r="J6" i="1"/>
  <c r="Y6" i="1" s="1"/>
  <c r="H6" i="1"/>
  <c r="G6" i="1"/>
  <c r="I42" i="1"/>
  <c r="I122" i="1"/>
  <c r="J267" i="1"/>
  <c r="K267" i="1"/>
  <c r="I267" i="1"/>
  <c r="K123" i="1"/>
  <c r="J123" i="1"/>
  <c r="I123" i="1"/>
  <c r="J67" i="1"/>
  <c r="K67" i="1"/>
  <c r="I67" i="1"/>
  <c r="K51" i="1"/>
  <c r="J51" i="1"/>
  <c r="Y51" i="1" s="1"/>
  <c r="I51" i="1"/>
  <c r="H107" i="1"/>
  <c r="H233" i="1"/>
  <c r="I127" i="1"/>
  <c r="H265" i="1"/>
  <c r="H67" i="1"/>
  <c r="I173" i="1"/>
  <c r="H267" i="1"/>
  <c r="J170" i="1"/>
  <c r="I106" i="1"/>
  <c r="I90" i="1"/>
  <c r="I58" i="1"/>
  <c r="I54" i="1"/>
  <c r="H174" i="1"/>
  <c r="I197" i="1"/>
  <c r="I217" i="1"/>
  <c r="J97" i="1"/>
  <c r="K81" i="1"/>
  <c r="K307" i="1"/>
  <c r="I307" i="1"/>
  <c r="H307" i="1"/>
  <c r="J307" i="1"/>
  <c r="K291" i="1"/>
  <c r="J291" i="1"/>
  <c r="H291" i="1"/>
  <c r="J259" i="1"/>
  <c r="K259" i="1"/>
  <c r="I259" i="1"/>
  <c r="H259" i="1"/>
  <c r="I251" i="1"/>
  <c r="J251" i="1"/>
  <c r="H251" i="1"/>
  <c r="K243" i="1"/>
  <c r="J243" i="1"/>
  <c r="H243" i="1"/>
  <c r="K235" i="1"/>
  <c r="I235" i="1"/>
  <c r="H235" i="1"/>
  <c r="K227" i="1"/>
  <c r="J227" i="1"/>
  <c r="I227" i="1"/>
  <c r="H227" i="1"/>
  <c r="J219" i="1"/>
  <c r="I219" i="1"/>
  <c r="H219" i="1"/>
  <c r="K219" i="1"/>
  <c r="K211" i="1"/>
  <c r="J211" i="1"/>
  <c r="H211" i="1"/>
  <c r="J203" i="1"/>
  <c r="K203" i="1"/>
  <c r="I203" i="1"/>
  <c r="H203" i="1"/>
  <c r="J195" i="1"/>
  <c r="K195" i="1"/>
  <c r="I195" i="1"/>
  <c r="H195" i="1"/>
  <c r="K187" i="1"/>
  <c r="I187" i="1"/>
  <c r="H187" i="1"/>
  <c r="J187" i="1"/>
  <c r="K179" i="1"/>
  <c r="J179" i="1"/>
  <c r="H179" i="1"/>
  <c r="K171" i="1"/>
  <c r="I171" i="1"/>
  <c r="H171" i="1"/>
  <c r="J171" i="1"/>
  <c r="J163" i="1"/>
  <c r="I163" i="1"/>
  <c r="H163" i="1"/>
  <c r="K163" i="1"/>
  <c r="K155" i="1"/>
  <c r="J155" i="1"/>
  <c r="H155" i="1"/>
  <c r="K147" i="1"/>
  <c r="J147" i="1"/>
  <c r="I147" i="1"/>
  <c r="J139" i="1"/>
  <c r="K139" i="1"/>
  <c r="I139" i="1"/>
  <c r="K107" i="1"/>
  <c r="J107" i="1"/>
  <c r="K83" i="1"/>
  <c r="J83" i="1"/>
  <c r="I83" i="1"/>
  <c r="H83" i="1"/>
  <c r="J75" i="1"/>
  <c r="K75" i="1"/>
  <c r="K59" i="1"/>
  <c r="J59" i="1"/>
  <c r="Y59" i="1" s="1"/>
  <c r="I59" i="1"/>
  <c r="H59" i="1"/>
  <c r="K43" i="1"/>
  <c r="J43" i="1"/>
  <c r="Y43" i="1" s="1"/>
  <c r="K11" i="1"/>
  <c r="J11" i="1"/>
  <c r="Y11" i="1" s="1"/>
  <c r="H11" i="1"/>
  <c r="H123" i="1"/>
  <c r="I211" i="1"/>
  <c r="K305" i="1"/>
  <c r="J295" i="1"/>
  <c r="K295" i="1"/>
  <c r="I295" i="1"/>
  <c r="H295" i="1"/>
  <c r="K279" i="1"/>
  <c r="J279" i="1"/>
  <c r="K263" i="1"/>
  <c r="I263" i="1"/>
  <c r="H263" i="1"/>
  <c r="J263" i="1"/>
  <c r="K255" i="1"/>
  <c r="J255" i="1"/>
  <c r="I255" i="1"/>
  <c r="K247" i="1"/>
  <c r="I247" i="1"/>
  <c r="H247" i="1"/>
  <c r="J247" i="1"/>
  <c r="J239" i="1"/>
  <c r="K239" i="1"/>
  <c r="H239" i="1"/>
  <c r="I215" i="1"/>
  <c r="K215" i="1"/>
  <c r="H215" i="1"/>
  <c r="J215" i="1"/>
  <c r="J199" i="1"/>
  <c r="I199" i="1"/>
  <c r="H199" i="1"/>
  <c r="K191" i="1"/>
  <c r="H191" i="1"/>
  <c r="J191" i="1"/>
  <c r="I191" i="1"/>
  <c r="K143" i="1"/>
  <c r="H143" i="1"/>
  <c r="J135" i="1"/>
  <c r="H135" i="1"/>
  <c r="K135" i="1"/>
  <c r="J111" i="1"/>
  <c r="H111" i="1"/>
  <c r="K111" i="1"/>
  <c r="J103" i="1"/>
  <c r="K103" i="1"/>
  <c r="I103" i="1"/>
  <c r="H103" i="1"/>
  <c r="K95" i="1"/>
  <c r="J95" i="1"/>
  <c r="I95" i="1"/>
  <c r="J87" i="1"/>
  <c r="K87" i="1"/>
  <c r="H87" i="1"/>
  <c r="J79" i="1"/>
  <c r="K79" i="1"/>
  <c r="H79" i="1"/>
  <c r="K63" i="1"/>
  <c r="J63" i="1"/>
  <c r="I63" i="1"/>
  <c r="K55" i="1"/>
  <c r="J55" i="1"/>
  <c r="Y55" i="1" s="1"/>
  <c r="H55" i="1"/>
  <c r="J47" i="1"/>
  <c r="Y47" i="1" s="1"/>
  <c r="H47" i="1"/>
  <c r="K47" i="1"/>
  <c r="J39" i="1"/>
  <c r="Y39" i="1" s="1"/>
  <c r="K39" i="1"/>
  <c r="I39" i="1"/>
  <c r="H39" i="1"/>
  <c r="K31" i="1"/>
  <c r="J31" i="1"/>
  <c r="Y31" i="1" s="1"/>
  <c r="I31" i="1"/>
  <c r="K23" i="1"/>
  <c r="J23" i="1"/>
  <c r="Y23" i="1" s="1"/>
  <c r="H23" i="1"/>
  <c r="J15" i="1"/>
  <c r="Y15" i="1" s="1"/>
  <c r="K15" i="1"/>
  <c r="H15" i="1"/>
  <c r="K7" i="1"/>
  <c r="J7" i="1"/>
  <c r="Y7" i="1" s="1"/>
  <c r="G7" i="1"/>
  <c r="I7" i="1"/>
  <c r="H7" i="1"/>
  <c r="H43" i="1"/>
  <c r="I55" i="1"/>
  <c r="H70" i="1"/>
  <c r="I82" i="1"/>
  <c r="I114" i="1"/>
  <c r="I135" i="1"/>
  <c r="I179" i="1"/>
  <c r="H201" i="1"/>
  <c r="I221" i="1"/>
  <c r="I279" i="1"/>
  <c r="G11" i="1"/>
  <c r="J235" i="1"/>
  <c r="K251" i="1"/>
  <c r="K299" i="1"/>
  <c r="J299" i="1"/>
  <c r="H299" i="1"/>
  <c r="I299" i="1"/>
  <c r="J131" i="1"/>
  <c r="K131" i="1"/>
  <c r="I131" i="1"/>
  <c r="K115" i="1"/>
  <c r="I115" i="1"/>
  <c r="J115" i="1"/>
  <c r="K99" i="1"/>
  <c r="J99" i="1"/>
  <c r="I99" i="1"/>
  <c r="K91" i="1"/>
  <c r="J91" i="1"/>
  <c r="I91" i="1"/>
  <c r="H91" i="1"/>
  <c r="K35" i="1"/>
  <c r="J35" i="1"/>
  <c r="Y35" i="1" s="1"/>
  <c r="I35" i="1"/>
  <c r="J27" i="1"/>
  <c r="Y27" i="1" s="1"/>
  <c r="K27" i="1"/>
  <c r="I27" i="1"/>
  <c r="H27" i="1"/>
  <c r="K19" i="1"/>
  <c r="J19" i="1"/>
  <c r="Y19" i="1" s="1"/>
  <c r="I19" i="1"/>
  <c r="H19" i="1"/>
  <c r="H35" i="1"/>
  <c r="K145" i="1"/>
  <c r="I11" i="1"/>
  <c r="K311" i="1"/>
  <c r="J311" i="1"/>
  <c r="I311" i="1"/>
  <c r="H311" i="1"/>
  <c r="J303" i="1"/>
  <c r="H303" i="1"/>
  <c r="K303" i="1"/>
  <c r="I303" i="1"/>
  <c r="K287" i="1"/>
  <c r="J287" i="1"/>
  <c r="I287" i="1"/>
  <c r="H287" i="1"/>
  <c r="J271" i="1"/>
  <c r="H271" i="1"/>
  <c r="K271" i="1"/>
  <c r="I271" i="1"/>
  <c r="J231" i="1"/>
  <c r="I231" i="1"/>
  <c r="H231" i="1"/>
  <c r="K231" i="1"/>
  <c r="K223" i="1"/>
  <c r="J223" i="1"/>
  <c r="I223" i="1"/>
  <c r="K207" i="1"/>
  <c r="H207" i="1"/>
  <c r="J207" i="1"/>
  <c r="K183" i="1"/>
  <c r="J183" i="1"/>
  <c r="J175" i="1"/>
  <c r="K175" i="1"/>
  <c r="I175" i="1"/>
  <c r="H175" i="1"/>
  <c r="J167" i="1"/>
  <c r="I167" i="1"/>
  <c r="H167" i="1"/>
  <c r="K167" i="1"/>
  <c r="K159" i="1"/>
  <c r="J159" i="1"/>
  <c r="H159" i="1"/>
  <c r="I159" i="1"/>
  <c r="J151" i="1"/>
  <c r="I151" i="1"/>
  <c r="H151" i="1"/>
  <c r="K151" i="1"/>
  <c r="K127" i="1"/>
  <c r="J127" i="1"/>
  <c r="H127" i="1"/>
  <c r="K119" i="1"/>
  <c r="J119" i="1"/>
  <c r="H119" i="1"/>
  <c r="J71" i="1"/>
  <c r="I71" i="1"/>
  <c r="H71" i="1"/>
  <c r="I15" i="1"/>
  <c r="I43" i="1"/>
  <c r="I86" i="1"/>
  <c r="H115" i="1"/>
  <c r="I138" i="1"/>
  <c r="H183" i="1"/>
  <c r="I201" i="1"/>
  <c r="H223" i="1"/>
  <c r="I249" i="1"/>
  <c r="J234" i="1"/>
  <c r="K199" i="1"/>
  <c r="K308" i="1"/>
  <c r="I308" i="1"/>
  <c r="H308" i="1"/>
  <c r="K300" i="1"/>
  <c r="I300" i="1"/>
  <c r="J300" i="1"/>
  <c r="H300" i="1"/>
  <c r="K292" i="1"/>
  <c r="J292" i="1"/>
  <c r="K276" i="1"/>
  <c r="J276" i="1"/>
  <c r="I276" i="1"/>
  <c r="H276" i="1"/>
  <c r="J268" i="1"/>
  <c r="K268" i="1"/>
  <c r="I268" i="1"/>
  <c r="H268" i="1"/>
  <c r="J252" i="1"/>
  <c r="I252" i="1"/>
  <c r="H252" i="1"/>
  <c r="K244" i="1"/>
  <c r="J244" i="1"/>
  <c r="J236" i="1"/>
  <c r="K236" i="1"/>
  <c r="I236" i="1"/>
  <c r="H236" i="1"/>
  <c r="K228" i="1"/>
  <c r="J228" i="1"/>
  <c r="J220" i="1"/>
  <c r="I220" i="1"/>
  <c r="H220" i="1"/>
  <c r="K212" i="1"/>
  <c r="J212" i="1"/>
  <c r="J204" i="1"/>
  <c r="I204" i="1"/>
  <c r="H204" i="1"/>
  <c r="K188" i="1"/>
  <c r="K180" i="1"/>
  <c r="J180" i="1"/>
  <c r="I180" i="1"/>
  <c r="H180" i="1"/>
  <c r="J172" i="1"/>
  <c r="I172" i="1"/>
  <c r="H172" i="1"/>
  <c r="J164" i="1"/>
  <c r="K164" i="1"/>
  <c r="J156" i="1"/>
  <c r="K156" i="1"/>
  <c r="K148" i="1"/>
  <c r="J148" i="1"/>
  <c r="I148" i="1"/>
  <c r="H148" i="1"/>
  <c r="J140" i="1"/>
  <c r="K140" i="1"/>
  <c r="I140" i="1"/>
  <c r="H140" i="1"/>
  <c r="J132" i="1"/>
  <c r="I132" i="1"/>
  <c r="K132" i="1"/>
  <c r="H132" i="1"/>
  <c r="J124" i="1"/>
  <c r="K124" i="1"/>
  <c r="I124" i="1"/>
  <c r="H124" i="1"/>
  <c r="K116" i="1"/>
  <c r="I116" i="1"/>
  <c r="H116" i="1"/>
  <c r="J108" i="1"/>
  <c r="I108" i="1"/>
  <c r="K100" i="1"/>
  <c r="J100" i="1"/>
  <c r="I100" i="1"/>
  <c r="J92" i="1"/>
  <c r="K92" i="1"/>
  <c r="I92" i="1"/>
  <c r="K84" i="1"/>
  <c r="J84" i="1"/>
  <c r="I84" i="1"/>
  <c r="J76" i="1"/>
  <c r="K76" i="1"/>
  <c r="I76" i="1"/>
  <c r="I68" i="1"/>
  <c r="J68" i="1"/>
  <c r="K60" i="1"/>
  <c r="J60" i="1"/>
  <c r="Y60" i="1" s="1"/>
  <c r="I60" i="1"/>
  <c r="K52" i="1"/>
  <c r="I52" i="1"/>
  <c r="I44" i="1"/>
  <c r="K36" i="1"/>
  <c r="J36" i="1"/>
  <c r="Y36" i="1" s="1"/>
  <c r="I36" i="1"/>
  <c r="J28" i="1"/>
  <c r="Y28" i="1" s="1"/>
  <c r="I28" i="1"/>
  <c r="K28" i="1"/>
  <c r="K20" i="1"/>
  <c r="J20" i="1"/>
  <c r="Y20" i="1" s="1"/>
  <c r="I20" i="1"/>
  <c r="K12" i="1"/>
  <c r="J12" i="1"/>
  <c r="Y12" i="1" s="1"/>
  <c r="K4" i="1"/>
  <c r="J4" i="1"/>
  <c r="Y4" i="1" s="1"/>
  <c r="G4" i="1"/>
  <c r="H4" i="1"/>
  <c r="H122" i="1"/>
  <c r="H138" i="1"/>
  <c r="H164" i="1"/>
  <c r="H221" i="1"/>
  <c r="G12" i="1"/>
  <c r="K204" i="1"/>
  <c r="J312" i="1"/>
  <c r="K312" i="1"/>
  <c r="I312" i="1"/>
  <c r="J304" i="1"/>
  <c r="K296" i="1"/>
  <c r="J296" i="1"/>
  <c r="H296" i="1"/>
  <c r="K288" i="1"/>
  <c r="I288" i="1"/>
  <c r="H288" i="1"/>
  <c r="K280" i="1"/>
  <c r="I280" i="1"/>
  <c r="J272" i="1"/>
  <c r="K264" i="1"/>
  <c r="J264" i="1"/>
  <c r="H264" i="1"/>
  <c r="K256" i="1"/>
  <c r="I256" i="1"/>
  <c r="H256" i="1"/>
  <c r="J248" i="1"/>
  <c r="K248" i="1"/>
  <c r="J240" i="1"/>
  <c r="K240" i="1"/>
  <c r="I240" i="1"/>
  <c r="H240" i="1"/>
  <c r="K232" i="1"/>
  <c r="J232" i="1"/>
  <c r="K224" i="1"/>
  <c r="J224" i="1"/>
  <c r="I224" i="1"/>
  <c r="H224" i="1"/>
  <c r="K216" i="1"/>
  <c r="J208" i="1"/>
  <c r="K208" i="1"/>
  <c r="I208" i="1"/>
  <c r="H208" i="1"/>
  <c r="K200" i="1"/>
  <c r="H200" i="1"/>
  <c r="J200" i="1"/>
  <c r="K192" i="1"/>
  <c r="J192" i="1"/>
  <c r="J184" i="1"/>
  <c r="K184" i="1"/>
  <c r="I184" i="1"/>
  <c r="J176" i="1"/>
  <c r="K176" i="1"/>
  <c r="I176" i="1"/>
  <c r="H176" i="1"/>
  <c r="K168" i="1"/>
  <c r="J168" i="1"/>
  <c r="H168" i="1"/>
  <c r="K160" i="1"/>
  <c r="J160" i="1"/>
  <c r="J152" i="1"/>
  <c r="K152" i="1"/>
  <c r="I152" i="1"/>
  <c r="I144" i="1"/>
  <c r="H144" i="1"/>
  <c r="K136" i="1"/>
  <c r="J136" i="1"/>
  <c r="I136" i="1"/>
  <c r="H136" i="1"/>
  <c r="K128" i="1"/>
  <c r="J128" i="1"/>
  <c r="I128" i="1"/>
  <c r="H128" i="1"/>
  <c r="J120" i="1"/>
  <c r="K120" i="1"/>
  <c r="I120" i="1"/>
  <c r="H120" i="1"/>
  <c r="J112" i="1"/>
  <c r="K112" i="1"/>
  <c r="I112" i="1"/>
  <c r="H112" i="1"/>
  <c r="K104" i="1"/>
  <c r="J104" i="1"/>
  <c r="I104" i="1"/>
  <c r="K96" i="1"/>
  <c r="J96" i="1"/>
  <c r="I96" i="1"/>
  <c r="K88" i="1"/>
  <c r="I88" i="1"/>
  <c r="J88" i="1"/>
  <c r="K80" i="1"/>
  <c r="J80" i="1"/>
  <c r="I80" i="1"/>
  <c r="K72" i="1"/>
  <c r="I72" i="1"/>
  <c r="K64" i="1"/>
  <c r="J64" i="1"/>
  <c r="I64" i="1"/>
  <c r="J56" i="1"/>
  <c r="Y56" i="1" s="1"/>
  <c r="K56" i="1"/>
  <c r="I56" i="1"/>
  <c r="J48" i="1"/>
  <c r="Y48" i="1" s="1"/>
  <c r="K48" i="1"/>
  <c r="I48" i="1"/>
  <c r="K40" i="1"/>
  <c r="J40" i="1"/>
  <c r="Y40" i="1" s="1"/>
  <c r="I40" i="1"/>
  <c r="K32" i="1"/>
  <c r="J32" i="1"/>
  <c r="Y32" i="1" s="1"/>
  <c r="I32" i="1"/>
  <c r="H32" i="1"/>
  <c r="H64" i="1"/>
  <c r="H96" i="1"/>
  <c r="I168" i="1"/>
  <c r="H196" i="1"/>
  <c r="H216" i="1"/>
  <c r="H248" i="1"/>
  <c r="H284" i="1"/>
  <c r="I296" i="1"/>
  <c r="J308" i="1"/>
  <c r="K284" i="1"/>
  <c r="K309" i="1"/>
  <c r="J309" i="1"/>
  <c r="I309" i="1"/>
  <c r="K301" i="1"/>
  <c r="J301" i="1"/>
  <c r="I301" i="1"/>
  <c r="H301" i="1"/>
  <c r="K293" i="1"/>
  <c r="J293" i="1"/>
  <c r="I293" i="1"/>
  <c r="H293" i="1"/>
  <c r="K285" i="1"/>
  <c r="J285" i="1"/>
  <c r="I285" i="1"/>
  <c r="K277" i="1"/>
  <c r="J277" i="1"/>
  <c r="I277" i="1"/>
  <c r="K269" i="1"/>
  <c r="J269" i="1"/>
  <c r="I269" i="1"/>
  <c r="H269" i="1"/>
  <c r="K261" i="1"/>
  <c r="J261" i="1"/>
  <c r="I261" i="1"/>
  <c r="H261" i="1"/>
  <c r="K253" i="1"/>
  <c r="J253" i="1"/>
  <c r="K245" i="1"/>
  <c r="J245" i="1"/>
  <c r="I245" i="1"/>
  <c r="H245" i="1"/>
  <c r="K237" i="1"/>
  <c r="J237" i="1"/>
  <c r="K229" i="1"/>
  <c r="J229" i="1"/>
  <c r="I229" i="1"/>
  <c r="H229" i="1"/>
  <c r="K221" i="1"/>
  <c r="J221" i="1"/>
  <c r="K213" i="1"/>
  <c r="J213" i="1"/>
  <c r="I213" i="1"/>
  <c r="H213" i="1"/>
  <c r="K205" i="1"/>
  <c r="J205" i="1"/>
  <c r="K197" i="1"/>
  <c r="J197" i="1"/>
  <c r="K189" i="1"/>
  <c r="J189" i="1"/>
  <c r="I189" i="1"/>
  <c r="H189" i="1"/>
  <c r="K181" i="1"/>
  <c r="J181" i="1"/>
  <c r="I181" i="1"/>
  <c r="H181" i="1"/>
  <c r="K173" i="1"/>
  <c r="J173" i="1"/>
  <c r="K165" i="1"/>
  <c r="J165" i="1"/>
  <c r="K157" i="1"/>
  <c r="J157" i="1"/>
  <c r="I157" i="1"/>
  <c r="H157" i="1"/>
  <c r="K149" i="1"/>
  <c r="J149" i="1"/>
  <c r="I149" i="1"/>
  <c r="H149" i="1"/>
  <c r="K141" i="1"/>
  <c r="J141" i="1"/>
  <c r="I141" i="1"/>
  <c r="H141" i="1"/>
  <c r="K133" i="1"/>
  <c r="J133" i="1"/>
  <c r="I133" i="1"/>
  <c r="H133" i="1"/>
  <c r="K125" i="1"/>
  <c r="J125" i="1"/>
  <c r="I125" i="1"/>
  <c r="H125" i="1"/>
  <c r="K117" i="1"/>
  <c r="J117" i="1"/>
  <c r="I117" i="1"/>
  <c r="H117" i="1"/>
  <c r="K109" i="1"/>
  <c r="J109" i="1"/>
  <c r="I109" i="1"/>
  <c r="H109" i="1"/>
  <c r="K101" i="1"/>
  <c r="J101" i="1"/>
  <c r="I101" i="1"/>
  <c r="H101" i="1"/>
  <c r="K93" i="1"/>
  <c r="J93" i="1"/>
  <c r="I93" i="1"/>
  <c r="H93" i="1"/>
  <c r="K85" i="1"/>
  <c r="J85" i="1"/>
  <c r="I85" i="1"/>
  <c r="H85" i="1"/>
  <c r="K77" i="1"/>
  <c r="J77" i="1"/>
  <c r="I77" i="1"/>
  <c r="H77" i="1"/>
  <c r="K69" i="1"/>
  <c r="J69" i="1"/>
  <c r="I69" i="1"/>
  <c r="H69" i="1"/>
  <c r="K61" i="1"/>
  <c r="J61" i="1"/>
  <c r="Y61" i="1" s="1"/>
  <c r="I61" i="1"/>
  <c r="H61" i="1"/>
  <c r="K53" i="1"/>
  <c r="J53" i="1"/>
  <c r="Y53" i="1" s="1"/>
  <c r="I53" i="1"/>
  <c r="H53" i="1"/>
  <c r="K45" i="1"/>
  <c r="J45" i="1"/>
  <c r="Y45" i="1" s="1"/>
  <c r="I45" i="1"/>
  <c r="H45" i="1"/>
  <c r="K37" i="1"/>
  <c r="J37" i="1"/>
  <c r="Y37" i="1" s="1"/>
  <c r="I37" i="1"/>
  <c r="H37" i="1"/>
  <c r="K29" i="1"/>
  <c r="J29" i="1"/>
  <c r="Y29" i="1" s="1"/>
  <c r="I29" i="1"/>
  <c r="H29" i="1"/>
  <c r="K21" i="1"/>
  <c r="J21" i="1"/>
  <c r="Y21" i="1" s="1"/>
  <c r="I21" i="1"/>
  <c r="H21" i="1"/>
  <c r="K13" i="1"/>
  <c r="J13" i="1"/>
  <c r="Y13" i="1" s="1"/>
  <c r="G13" i="1"/>
  <c r="I13" i="1"/>
  <c r="H13" i="1"/>
  <c r="K5" i="1"/>
  <c r="J5" i="1"/>
  <c r="Y5" i="1" s="1"/>
  <c r="I5" i="1"/>
  <c r="H5" i="1"/>
  <c r="G5" i="1"/>
  <c r="H20" i="1"/>
  <c r="H52" i="1"/>
  <c r="H84" i="1"/>
  <c r="H160" i="1"/>
  <c r="H178" i="1"/>
  <c r="I196" i="1"/>
  <c r="I205" i="1"/>
  <c r="I216" i="1"/>
  <c r="I237" i="1"/>
  <c r="I248" i="1"/>
  <c r="H272" i="1"/>
  <c r="I284" i="1"/>
  <c r="J216" i="1"/>
  <c r="J72" i="1"/>
  <c r="K172" i="1"/>
  <c r="K314" i="1"/>
  <c r="U7" i="1" s="1"/>
  <c r="J314" i="1"/>
  <c r="I314" i="1"/>
  <c r="H314" i="1"/>
  <c r="R7" i="1" s="1"/>
  <c r="Q7" i="1"/>
  <c r="K306" i="1"/>
  <c r="I306" i="1"/>
  <c r="H306" i="1"/>
  <c r="K298" i="1"/>
  <c r="I298" i="1"/>
  <c r="J298" i="1"/>
  <c r="H298" i="1"/>
  <c r="K290" i="1"/>
  <c r="I290" i="1"/>
  <c r="H290" i="1"/>
  <c r="J290" i="1"/>
  <c r="K282" i="1"/>
  <c r="I282" i="1"/>
  <c r="J282" i="1"/>
  <c r="H282" i="1"/>
  <c r="K274" i="1"/>
  <c r="I274" i="1"/>
  <c r="H274" i="1"/>
  <c r="J274" i="1"/>
  <c r="K266" i="1"/>
  <c r="J266" i="1"/>
  <c r="I266" i="1"/>
  <c r="H266" i="1"/>
  <c r="K258" i="1"/>
  <c r="J258" i="1"/>
  <c r="I258" i="1"/>
  <c r="H258" i="1"/>
  <c r="K250" i="1"/>
  <c r="J250" i="1"/>
  <c r="I250" i="1"/>
  <c r="H250" i="1"/>
  <c r="K242" i="1"/>
  <c r="I242" i="1"/>
  <c r="H242" i="1"/>
  <c r="J242" i="1"/>
  <c r="K234" i="1"/>
  <c r="I234" i="1"/>
  <c r="H234" i="1"/>
  <c r="K226" i="1"/>
  <c r="I226" i="1"/>
  <c r="H226" i="1"/>
  <c r="J226" i="1"/>
  <c r="K218" i="1"/>
  <c r="I218" i="1"/>
  <c r="H218" i="1"/>
  <c r="J218" i="1"/>
  <c r="K210" i="1"/>
  <c r="I210" i="1"/>
  <c r="H210" i="1"/>
  <c r="J210" i="1"/>
  <c r="K202" i="1"/>
  <c r="J202" i="1"/>
  <c r="I202" i="1"/>
  <c r="K194" i="1"/>
  <c r="J194" i="1"/>
  <c r="I194" i="1"/>
  <c r="H194" i="1"/>
  <c r="K186" i="1"/>
  <c r="J186" i="1"/>
  <c r="I186" i="1"/>
  <c r="H186" i="1"/>
  <c r="K178" i="1"/>
  <c r="I178" i="1"/>
  <c r="J178" i="1"/>
  <c r="K170" i="1"/>
  <c r="I170" i="1"/>
  <c r="K162" i="1"/>
  <c r="I162" i="1"/>
  <c r="H162" i="1"/>
  <c r="K154" i="1"/>
  <c r="I154" i="1"/>
  <c r="H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K90" i="1"/>
  <c r="J90" i="1"/>
  <c r="K82" i="1"/>
  <c r="J82" i="1"/>
  <c r="K74" i="1"/>
  <c r="J74" i="1"/>
  <c r="K66" i="1"/>
  <c r="J66" i="1"/>
  <c r="K58" i="1"/>
  <c r="J58" i="1"/>
  <c r="Y58" i="1" s="1"/>
  <c r="K50" i="1"/>
  <c r="J50" i="1"/>
  <c r="Y50" i="1" s="1"/>
  <c r="K42" i="1"/>
  <c r="J42" i="1"/>
  <c r="Y42" i="1" s="1"/>
  <c r="K34" i="1"/>
  <c r="J34" i="1"/>
  <c r="Y34" i="1" s="1"/>
  <c r="K26" i="1"/>
  <c r="J26" i="1"/>
  <c r="Y26" i="1" s="1"/>
  <c r="K18" i="1"/>
  <c r="J18" i="1"/>
  <c r="Y18" i="1" s="1"/>
  <c r="K10" i="1"/>
  <c r="J10" i="1"/>
  <c r="Y10" i="1" s="1"/>
  <c r="H10" i="1"/>
  <c r="I34" i="1"/>
  <c r="H40" i="1"/>
  <c r="I66" i="1"/>
  <c r="H72" i="1"/>
  <c r="I98" i="1"/>
  <c r="H104" i="1"/>
  <c r="I160" i="1"/>
  <c r="H188" i="1"/>
  <c r="H197" i="1"/>
  <c r="H228" i="1"/>
  <c r="H260" i="1"/>
  <c r="I272" i="1"/>
  <c r="H285" i="1"/>
  <c r="J306" i="1"/>
  <c r="J260" i="1"/>
  <c r="J162" i="1"/>
  <c r="J116" i="1"/>
  <c r="K220" i="1"/>
  <c r="K44" i="1"/>
  <c r="I24" i="1"/>
  <c r="G3" i="1"/>
  <c r="J16" i="1"/>
  <c r="Y16" i="1" s="1"/>
  <c r="K16" i="1"/>
  <c r="K8" i="1"/>
  <c r="J8" i="1"/>
  <c r="Y8" i="1" s="1"/>
  <c r="G8" i="1"/>
  <c r="Y3" i="1" l="1"/>
  <c r="P7" i="1"/>
  <c r="S7" i="1"/>
  <c r="Z12" i="1"/>
  <c r="Z20" i="1"/>
  <c r="Z36" i="1"/>
  <c r="Z19" i="1"/>
  <c r="Z15" i="1"/>
  <c r="Z9" i="1"/>
  <c r="Z25" i="1"/>
  <c r="Z33" i="1"/>
  <c r="Z35" i="1"/>
  <c r="Z38" i="1"/>
  <c r="Z24" i="1"/>
  <c r="Z21" i="1"/>
  <c r="Z4" i="1"/>
  <c r="Z23" i="1"/>
  <c r="Z11" i="1"/>
  <c r="Z30" i="1"/>
  <c r="Z10" i="1"/>
  <c r="Z7" i="1"/>
  <c r="Z14" i="1"/>
  <c r="Z22" i="1"/>
  <c r="Z29" i="1"/>
  <c r="Z32" i="1"/>
  <c r="Z28" i="1"/>
  <c r="Z6" i="1"/>
  <c r="Z34" i="1"/>
  <c r="Z13" i="1"/>
  <c r="Z16" i="1"/>
  <c r="Z18" i="1"/>
  <c r="Z27" i="1"/>
  <c r="Z31" i="1"/>
  <c r="Z17" i="1"/>
  <c r="Z26" i="1"/>
  <c r="Z37" i="1"/>
  <c r="Z8" i="1"/>
  <c r="Z5" i="1"/>
  <c r="Z3" i="1"/>
  <c r="T7" i="1"/>
  <c r="O6" i="1"/>
  <c r="O3" i="1"/>
  <c r="O5" i="1"/>
  <c r="O4" i="1"/>
  <c r="P3" i="1"/>
  <c r="P6" i="1"/>
  <c r="P5" i="1"/>
  <c r="P4" i="1"/>
  <c r="V6" i="1"/>
  <c r="V3" i="1"/>
  <c r="V4" i="1"/>
  <c r="V5" i="1"/>
  <c r="T4" i="1"/>
  <c r="T6" i="1"/>
  <c r="U4" i="1"/>
  <c r="S4" i="1"/>
  <c r="Q6" i="1"/>
  <c r="R6" i="1"/>
  <c r="U3" i="1"/>
  <c r="Q4" i="1"/>
  <c r="S5" i="1"/>
  <c r="T3" i="1"/>
  <c r="S6" i="1"/>
  <c r="T5" i="1"/>
  <c r="U5" i="1"/>
  <c r="S3" i="1"/>
  <c r="Q3" i="1"/>
  <c r="Q5" i="1"/>
  <c r="R5" i="1"/>
  <c r="R3" i="1"/>
  <c r="U6" i="1"/>
  <c r="R4" i="1"/>
  <c r="Y314" i="1" l="1"/>
  <c r="Z314" i="1" s="1"/>
  <c r="Y263" i="1"/>
  <c r="Z263" i="1" s="1"/>
  <c r="Y247" i="1"/>
  <c r="Z247" i="1" s="1"/>
  <c r="Y287" i="1"/>
  <c r="Z287" i="1" s="1"/>
  <c r="Y67" i="1"/>
  <c r="Z67" i="1" s="1"/>
  <c r="Y225" i="1"/>
  <c r="Z225" i="1" s="1"/>
  <c r="Y299" i="1"/>
  <c r="Z299" i="1" s="1"/>
  <c r="Y149" i="1"/>
  <c r="Z149" i="1" s="1"/>
  <c r="Y245" i="1"/>
  <c r="Z245" i="1" s="1"/>
  <c r="Y116" i="1"/>
  <c r="Z116" i="1" s="1"/>
  <c r="Y227" i="1"/>
  <c r="Z227" i="1" s="1"/>
  <c r="Y235" i="1"/>
  <c r="Z235" i="1" s="1"/>
  <c r="Y296" i="1"/>
  <c r="Z296" i="1" s="1"/>
  <c r="Y310" i="1"/>
  <c r="Z310" i="1" s="1"/>
  <c r="Y283" i="1"/>
  <c r="Z283" i="1" s="1"/>
  <c r="Y151" i="1"/>
  <c r="Z151" i="1" s="1"/>
  <c r="Y238" i="1"/>
  <c r="Z238" i="1" s="1"/>
  <c r="Y252" i="1"/>
  <c r="Z252" i="1" s="1"/>
  <c r="Y278" i="1"/>
  <c r="Z278" i="1" s="1"/>
  <c r="Y177" i="1"/>
  <c r="Z177" i="1" s="1"/>
  <c r="Y268" i="1"/>
  <c r="Z268" i="1" s="1"/>
  <c r="Y302" i="1"/>
  <c r="Z302" i="1" s="1"/>
  <c r="Y95" i="1"/>
  <c r="Z95" i="1" s="1"/>
  <c r="Y125" i="1"/>
  <c r="Z125" i="1" s="1"/>
  <c r="Y137" i="1"/>
  <c r="Z137" i="1" s="1"/>
  <c r="Y185" i="1"/>
  <c r="Z185" i="1" s="1"/>
  <c r="Y182" i="1"/>
  <c r="Z182" i="1" s="1"/>
  <c r="Y203" i="1"/>
  <c r="Z203" i="1" s="1"/>
  <c r="Y172" i="1"/>
  <c r="Z172" i="1" s="1"/>
  <c r="Y122" i="1"/>
  <c r="Z122" i="1" s="1"/>
  <c r="Y80" i="1"/>
  <c r="Z80" i="1" s="1"/>
  <c r="Y176" i="1"/>
  <c r="Z176" i="1" s="1"/>
  <c r="Y292" i="1"/>
  <c r="Z292" i="1" s="1"/>
  <c r="Y294" i="1"/>
  <c r="Z294" i="1" s="1"/>
  <c r="Y191" i="1"/>
  <c r="Z191" i="1" s="1"/>
  <c r="Y277" i="1"/>
  <c r="Z277" i="1" s="1"/>
  <c r="Y242" i="1"/>
  <c r="Z242" i="1" s="1"/>
  <c r="Y158" i="1"/>
  <c r="Z158" i="1" s="1"/>
  <c r="Y138" i="1"/>
  <c r="Z138" i="1" s="1"/>
  <c r="Y165" i="1"/>
  <c r="Z165" i="1" s="1"/>
  <c r="Y273" i="1"/>
  <c r="Z273" i="1" s="1"/>
  <c r="Y259" i="1"/>
  <c r="Z259" i="1" s="1"/>
  <c r="Y231" i="1"/>
  <c r="Z231" i="1" s="1"/>
  <c r="Y309" i="1"/>
  <c r="Z309" i="1" s="1"/>
  <c r="Y305" i="1"/>
  <c r="Z305" i="1" s="1"/>
  <c r="Y153" i="1"/>
  <c r="Z153" i="1" s="1"/>
  <c r="Y202" i="1"/>
  <c r="Z202" i="1" s="1"/>
  <c r="Y100" i="1"/>
  <c r="Z100" i="1" s="1"/>
  <c r="Y196" i="1"/>
  <c r="Z196" i="1" s="1"/>
  <c r="Y211" i="1"/>
  <c r="Z211" i="1" s="1"/>
  <c r="Y96" i="1"/>
  <c r="Z96" i="1" s="1"/>
  <c r="Y286" i="1"/>
  <c r="Z286" i="1" s="1"/>
  <c r="Y271" i="1"/>
  <c r="Z271" i="1" s="1"/>
  <c r="Y224" i="1"/>
  <c r="Z224" i="1" s="1"/>
  <c r="Y139" i="1"/>
  <c r="Z139" i="1" s="1"/>
  <c r="Y97" i="1"/>
  <c r="Z97" i="1" s="1"/>
  <c r="Y81" i="1"/>
  <c r="Z81" i="1" s="1"/>
  <c r="Y147" i="1"/>
  <c r="Z147" i="1" s="1"/>
  <c r="Y265" i="1"/>
  <c r="Z265" i="1" s="1"/>
  <c r="Y83" i="1"/>
  <c r="Z83" i="1" s="1"/>
  <c r="Y207" i="1"/>
  <c r="Z207" i="1" s="1"/>
  <c r="Y192" i="1"/>
  <c r="Z192" i="1" s="1"/>
  <c r="Y124" i="1"/>
  <c r="Z124" i="1" s="1"/>
  <c r="Y291" i="1"/>
  <c r="Z291" i="1" s="1"/>
  <c r="Y308" i="1"/>
  <c r="Z308" i="1" s="1"/>
  <c r="Y75" i="1"/>
  <c r="Z75" i="1" s="1"/>
  <c r="Y69" i="1"/>
  <c r="Z69" i="1" s="1"/>
  <c r="Y128" i="1"/>
  <c r="Z128" i="1" s="1"/>
  <c r="Y150" i="1"/>
  <c r="Z150" i="1" s="1"/>
  <c r="Y246" i="1"/>
  <c r="Z246" i="1" s="1"/>
  <c r="Y193" i="1"/>
  <c r="Z193" i="1" s="1"/>
  <c r="Y181" i="1"/>
  <c r="Z181" i="1" s="1"/>
  <c r="Y184" i="1"/>
  <c r="Z184" i="1" s="1"/>
  <c r="Y280" i="1"/>
  <c r="Z280" i="1" s="1"/>
  <c r="Y146" i="1"/>
  <c r="Z146" i="1" s="1"/>
  <c r="Y161" i="1"/>
  <c r="Z161" i="1" s="1"/>
  <c r="Y145" i="1"/>
  <c r="Z145" i="1" s="1"/>
  <c r="Y249" i="1"/>
  <c r="Z249" i="1" s="1"/>
  <c r="Y71" i="1"/>
  <c r="Z71" i="1" s="1"/>
  <c r="Y229" i="1"/>
  <c r="Z229" i="1" s="1"/>
  <c r="Y284" i="1"/>
  <c r="Z284" i="1" s="1"/>
  <c r="Y90" i="1"/>
  <c r="Z90" i="1" s="1"/>
  <c r="Y65" i="1"/>
  <c r="Z65" i="1" s="1"/>
  <c r="Y274" i="1"/>
  <c r="Z274" i="1" s="1"/>
  <c r="Y213" i="1"/>
  <c r="Z213" i="1" s="1"/>
  <c r="Y110" i="1"/>
  <c r="Z110" i="1" s="1"/>
  <c r="Y106" i="1"/>
  <c r="Z106" i="1" s="1"/>
  <c r="Y272" i="1"/>
  <c r="Z272" i="1" s="1"/>
  <c r="Y307" i="1"/>
  <c r="Z307" i="1" s="1"/>
  <c r="Y206" i="1"/>
  <c r="Z206" i="1" s="1"/>
  <c r="Y148" i="1"/>
  <c r="Z148" i="1" s="1"/>
  <c r="Y304" i="1"/>
  <c r="Z304" i="1" s="1"/>
  <c r="Y143" i="1"/>
  <c r="Z143" i="1" s="1"/>
  <c r="Y297" i="1"/>
  <c r="Z297" i="1" s="1"/>
  <c r="Y270" i="1"/>
  <c r="Z270" i="1" s="1"/>
  <c r="Y78" i="1"/>
  <c r="Z78" i="1" s="1"/>
  <c r="Y127" i="1"/>
  <c r="Z127" i="1" s="1"/>
  <c r="Y141" i="1"/>
  <c r="Z141" i="1" s="1"/>
  <c r="Y115" i="1"/>
  <c r="Z115" i="1" s="1"/>
  <c r="Y113" i="1"/>
  <c r="Z113" i="1" s="1"/>
  <c r="Y117" i="1"/>
  <c r="Z117" i="1" s="1"/>
  <c r="Y241" i="1"/>
  <c r="Z241" i="1" s="1"/>
  <c r="Y163" i="1"/>
  <c r="Z163" i="1" s="1"/>
  <c r="Y168" i="1"/>
  <c r="Z168" i="1" s="1"/>
  <c r="Y85" i="1"/>
  <c r="Z85" i="1" s="1"/>
  <c r="Y306" i="1"/>
  <c r="Z306" i="1" s="1"/>
  <c r="Y164" i="1"/>
  <c r="Z164" i="1" s="1"/>
  <c r="Y68" i="1"/>
  <c r="Z68" i="1" s="1"/>
  <c r="Y312" i="1"/>
  <c r="Z312" i="1" s="1"/>
  <c r="Y134" i="1"/>
  <c r="Z134" i="1" s="1"/>
  <c r="Y111" i="1"/>
  <c r="Z111" i="1" s="1"/>
  <c r="Y132" i="1"/>
  <c r="Z132" i="1" s="1"/>
  <c r="Y178" i="1"/>
  <c r="Z178" i="1" s="1"/>
  <c r="Y232" i="1"/>
  <c r="Z232" i="1" s="1"/>
  <c r="Y208" i="1"/>
  <c r="Z208" i="1" s="1"/>
  <c r="Y144" i="1"/>
  <c r="Z144" i="1" s="1"/>
  <c r="Y120" i="1"/>
  <c r="Z120" i="1" s="1"/>
  <c r="Y174" i="1"/>
  <c r="Z174" i="1" s="1"/>
  <c r="Y140" i="1"/>
  <c r="Z140" i="1" s="1"/>
  <c r="Y133" i="1"/>
  <c r="Z133" i="1" s="1"/>
  <c r="Y135" i="1"/>
  <c r="Z135" i="1" s="1"/>
  <c r="Y204" i="1"/>
  <c r="Z204" i="1" s="1"/>
  <c r="Y253" i="1"/>
  <c r="Z253" i="1" s="1"/>
  <c r="Y121" i="1"/>
  <c r="Z121" i="1" s="1"/>
  <c r="Y87" i="1"/>
  <c r="Z87" i="1" s="1"/>
  <c r="Y108" i="1"/>
  <c r="Z108" i="1" s="1"/>
  <c r="Y261" i="1"/>
  <c r="Z261" i="1" s="1"/>
  <c r="Y82" i="1"/>
  <c r="Z82" i="1" s="1"/>
  <c r="Y175" i="1"/>
  <c r="Z175" i="1" s="1"/>
  <c r="Y102" i="1"/>
  <c r="Z102" i="1" s="1"/>
  <c r="Y301" i="1"/>
  <c r="Z301" i="1" s="1"/>
  <c r="Y73" i="1"/>
  <c r="Z73" i="1" s="1"/>
  <c r="Y201" i="1"/>
  <c r="Z201" i="1" s="1"/>
  <c r="Y94" i="1"/>
  <c r="Z94" i="1" s="1"/>
  <c r="Y295" i="1"/>
  <c r="Z295" i="1" s="1"/>
  <c r="Y276" i="1"/>
  <c r="Z276" i="1" s="1"/>
  <c r="Y74" i="1"/>
  <c r="Z74" i="1" s="1"/>
  <c r="Y269" i="1"/>
  <c r="Z269" i="1" s="1"/>
  <c r="Y152" i="1"/>
  <c r="Z152" i="1" s="1"/>
  <c r="Y126" i="1"/>
  <c r="Z126" i="1" s="1"/>
  <c r="Y107" i="1"/>
  <c r="Z107" i="1" s="1"/>
  <c r="Y251" i="1"/>
  <c r="Z251" i="1" s="1"/>
  <c r="Y199" i="1"/>
  <c r="Z199" i="1" s="1"/>
  <c r="Y279" i="1"/>
  <c r="Z279" i="1" s="1"/>
  <c r="Y234" i="1"/>
  <c r="Z234" i="1" s="1"/>
  <c r="Y131" i="1"/>
  <c r="Z131" i="1" s="1"/>
  <c r="Y237" i="1"/>
  <c r="Z237" i="1" s="1"/>
  <c r="Y195" i="1"/>
  <c r="Z195" i="1" s="1"/>
  <c r="Y155" i="1"/>
  <c r="Z155" i="1" s="1"/>
  <c r="Y188" i="1"/>
  <c r="Z188" i="1" s="1"/>
  <c r="Y189" i="1"/>
  <c r="Z189" i="1" s="1"/>
  <c r="Y281" i="1"/>
  <c r="Z281" i="1" s="1"/>
  <c r="Y303" i="1"/>
  <c r="Z303" i="1" s="1"/>
  <c r="Y228" i="1"/>
  <c r="Z228" i="1" s="1"/>
  <c r="Y289" i="1"/>
  <c r="Z289" i="1" s="1"/>
  <c r="Y262" i="1"/>
  <c r="Z262" i="1" s="1"/>
  <c r="Y123" i="1"/>
  <c r="Z123" i="1" s="1"/>
  <c r="Y236" i="1"/>
  <c r="Z236" i="1" s="1"/>
  <c r="Y101" i="1"/>
  <c r="Z101" i="1" s="1"/>
  <c r="Y119" i="1"/>
  <c r="Z119" i="1" s="1"/>
  <c r="Y300" i="1"/>
  <c r="Z300" i="1" s="1"/>
  <c r="Y258" i="1"/>
  <c r="Z258" i="1" s="1"/>
  <c r="Y233" i="1"/>
  <c r="Z233" i="1" s="1"/>
  <c r="Y239" i="1"/>
  <c r="Z239" i="1" s="1"/>
  <c r="Y104" i="1"/>
  <c r="Z104" i="1" s="1"/>
  <c r="Y298" i="1"/>
  <c r="Z298" i="1" s="1"/>
  <c r="Y254" i="1"/>
  <c r="Z254" i="1" s="1"/>
  <c r="Y112" i="1"/>
  <c r="Z112" i="1" s="1"/>
  <c r="Y264" i="1"/>
  <c r="Z264" i="1" s="1"/>
  <c r="Y98" i="1"/>
  <c r="Z98" i="1" s="1"/>
  <c r="Y267" i="1"/>
  <c r="Z267" i="1" s="1"/>
  <c r="Y79" i="1"/>
  <c r="Z79" i="1" s="1"/>
  <c r="Y248" i="1"/>
  <c r="Z248" i="1" s="1"/>
  <c r="Y114" i="1"/>
  <c r="Z114" i="1" s="1"/>
  <c r="Y205" i="1"/>
  <c r="Z205" i="1" s="1"/>
  <c r="Y221" i="1"/>
  <c r="Z221" i="1" s="1"/>
  <c r="Y169" i="1"/>
  <c r="Z169" i="1" s="1"/>
  <c r="Y157" i="1"/>
  <c r="Z157" i="1" s="1"/>
  <c r="Y86" i="1"/>
  <c r="Z86" i="1" s="1"/>
  <c r="Y240" i="1"/>
  <c r="Z240" i="1" s="1"/>
  <c r="Y130" i="1"/>
  <c r="Z130" i="1" s="1"/>
  <c r="Y103" i="1"/>
  <c r="Z103" i="1" s="1"/>
  <c r="Y156" i="1"/>
  <c r="Z156" i="1" s="1"/>
  <c r="Y290" i="1"/>
  <c r="Z290" i="1" s="1"/>
  <c r="Y89" i="1"/>
  <c r="Z89" i="1" s="1"/>
  <c r="Y63" i="1"/>
  <c r="Z63" i="1" s="1"/>
  <c r="Y256" i="1"/>
  <c r="Z256" i="1" s="1"/>
  <c r="Y226" i="1"/>
  <c r="Z226" i="1" s="1"/>
  <c r="Y217" i="1"/>
  <c r="Z217" i="1" s="1"/>
  <c r="Y293" i="1"/>
  <c r="Z293" i="1" s="1"/>
  <c r="Y77" i="1"/>
  <c r="Z77" i="1" s="1"/>
  <c r="Y198" i="1"/>
  <c r="Z198" i="1" s="1"/>
  <c r="Y142" i="1"/>
  <c r="Z142" i="1" s="1"/>
  <c r="Y162" i="1"/>
  <c r="Z162" i="1" s="1"/>
  <c r="Y183" i="1"/>
  <c r="Z183" i="1" s="1"/>
  <c r="Y105" i="1"/>
  <c r="Z105" i="1" s="1"/>
  <c r="Y282" i="1"/>
  <c r="Z282" i="1" s="1"/>
  <c r="Y186" i="1"/>
  <c r="Z186" i="1" s="1"/>
  <c r="Y166" i="1"/>
  <c r="Z166" i="1" s="1"/>
  <c r="Y171" i="1"/>
  <c r="Z171" i="1" s="1"/>
  <c r="Y311" i="1"/>
  <c r="Z311" i="1" s="1"/>
  <c r="Y93" i="1"/>
  <c r="Z93" i="1" s="1"/>
  <c r="Y173" i="1"/>
  <c r="Z173" i="1" s="1"/>
  <c r="Y218" i="1"/>
  <c r="Z218" i="1" s="1"/>
  <c r="Y250" i="1"/>
  <c r="Z250" i="1" s="1"/>
  <c r="Y167" i="1"/>
  <c r="Z167" i="1" s="1"/>
  <c r="Y136" i="1"/>
  <c r="Z136" i="1" s="1"/>
  <c r="Y223" i="1"/>
  <c r="Z223" i="1" s="1"/>
  <c r="Y209" i="1"/>
  <c r="Z209" i="1" s="1"/>
  <c r="Y179" i="1"/>
  <c r="Z179" i="1" s="1"/>
  <c r="Y66" i="1"/>
  <c r="Z66" i="1" s="1"/>
  <c r="Y244" i="1"/>
  <c r="Z244" i="1" s="1"/>
  <c r="Y255" i="1"/>
  <c r="Z255" i="1" s="1"/>
  <c r="Y210" i="1"/>
  <c r="Z210" i="1" s="1"/>
  <c r="Y212" i="1"/>
  <c r="Z212" i="1" s="1"/>
  <c r="Y288" i="1"/>
  <c r="Z288" i="1" s="1"/>
  <c r="Y76" i="1"/>
  <c r="Z76" i="1" s="1"/>
  <c r="Y159" i="1"/>
  <c r="Z159" i="1" s="1"/>
  <c r="Y197" i="1"/>
  <c r="Z197" i="1" s="1"/>
  <c r="Y187" i="1"/>
  <c r="Z187" i="1" s="1"/>
  <c r="Y285" i="1"/>
  <c r="Z285" i="1" s="1"/>
  <c r="Y257" i="1"/>
  <c r="Z257" i="1" s="1"/>
  <c r="Y230" i="1"/>
  <c r="Z230" i="1" s="1"/>
  <c r="Y219" i="1"/>
  <c r="Z219" i="1" s="1"/>
  <c r="Y220" i="1"/>
  <c r="Z220" i="1" s="1"/>
  <c r="Y194" i="1"/>
  <c r="Z194" i="1" s="1"/>
  <c r="Y84" i="1"/>
  <c r="Z84" i="1" s="1"/>
  <c r="Y180" i="1"/>
  <c r="Z180" i="1" s="1"/>
  <c r="Y154" i="1"/>
  <c r="Z154" i="1" s="1"/>
  <c r="Y129" i="1"/>
  <c r="Z129" i="1" s="1"/>
  <c r="Y215" i="1"/>
  <c r="Z215" i="1" s="1"/>
  <c r="Y88" i="1"/>
  <c r="Z88" i="1" s="1"/>
  <c r="Y266" i="1"/>
  <c r="Z266" i="1" s="1"/>
  <c r="Y214" i="1"/>
  <c r="Z214" i="1" s="1"/>
  <c r="Y109" i="1"/>
  <c r="Z109" i="1" s="1"/>
  <c r="Y200" i="1"/>
  <c r="Z200" i="1" s="1"/>
  <c r="Y275" i="1"/>
  <c r="Z275" i="1" s="1"/>
  <c r="Y170" i="1"/>
  <c r="Z170" i="1" s="1"/>
  <c r="Y91" i="1"/>
  <c r="Z91" i="1" s="1"/>
  <c r="Y64" i="1"/>
  <c r="Z64" i="1" s="1"/>
  <c r="Y260" i="1"/>
  <c r="Z260" i="1" s="1"/>
  <c r="Y216" i="1"/>
  <c r="Z216" i="1" s="1"/>
  <c r="Y72" i="1"/>
  <c r="Z72" i="1" s="1"/>
  <c r="Y118" i="1"/>
  <c r="Z118" i="1" s="1"/>
  <c r="Y190" i="1"/>
  <c r="Z190" i="1" s="1"/>
  <c r="Y243" i="1"/>
  <c r="Z243" i="1" s="1"/>
  <c r="Y160" i="1"/>
  <c r="Z160" i="1" s="1"/>
  <c r="Y313" i="1"/>
  <c r="Z313" i="1" s="1"/>
  <c r="Y99" i="1"/>
  <c r="Z99" i="1" s="1"/>
  <c r="Y92" i="1"/>
  <c r="Z92" i="1" s="1"/>
  <c r="Y222" i="1"/>
  <c r="Z222" i="1" s="1"/>
  <c r="Y70" i="1"/>
  <c r="Z70" i="1" s="1"/>
  <c r="Z44" i="1"/>
  <c r="Z41" i="1"/>
  <c r="Z51" i="1"/>
  <c r="Z49" i="1"/>
  <c r="Z62" i="1"/>
  <c r="Z58" i="1"/>
  <c r="Z46" i="1"/>
  <c r="Z40" i="1"/>
  <c r="Z52" i="1"/>
  <c r="Z39" i="1"/>
  <c r="Z53" i="1"/>
  <c r="Z55" i="1"/>
  <c r="Z47" i="1"/>
  <c r="Z60" i="1"/>
  <c r="Z45" i="1"/>
  <c r="Z48" i="1"/>
  <c r="Z54" i="1"/>
  <c r="Z57" i="1"/>
  <c r="Z50" i="1"/>
  <c r="Z59" i="1"/>
  <c r="Z56" i="1"/>
  <c r="Z42" i="1"/>
  <c r="Z61" i="1"/>
  <c r="Z43" i="1"/>
</calcChain>
</file>

<file path=xl/sharedStrings.xml><?xml version="1.0" encoding="utf-8"?>
<sst xmlns="http://schemas.openxmlformats.org/spreadsheetml/2006/main" count="59" uniqueCount="17">
  <si>
    <t>1Y return</t>
  </si>
  <si>
    <t>2Y return</t>
  </si>
  <si>
    <t>3Y return</t>
  </si>
  <si>
    <t>5Y return</t>
  </si>
  <si>
    <t>10Y return</t>
  </si>
  <si>
    <t>Mean</t>
  </si>
  <si>
    <t>Std Dev</t>
  </si>
  <si>
    <t>Max</t>
  </si>
  <si>
    <t>Min</t>
  </si>
  <si>
    <t>Summary</t>
  </si>
  <si>
    <t>Current</t>
  </si>
  <si>
    <t>20Y return</t>
  </si>
  <si>
    <t>3M return</t>
  </si>
  <si>
    <t>6M return</t>
  </si>
  <si>
    <t>3Y return = a1*current 3Y + 12*current 5Y + a3*current 10Y</t>
  </si>
  <si>
    <t>3Y return flag</t>
  </si>
  <si>
    <t>Next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</si>
</sst>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7" fontId="0" fillId="0" borderId="1" xfId="0" applyNumberFormat="1" applyBorder="1"/>
    <xf numFmtId="43" fontId="0" fillId="0" borderId="1" xfId="1" applyFon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165" fontId="0" fillId="0" borderId="0" xfId="2" applyNumberFormat="1" applyFont="1"/>
    <xf numFmtId="165" fontId="0" fillId="0" borderId="0" xfId="2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3" fontId="0" fillId="0" borderId="0" xfId="0" applyNumberFormat="1"/>
    <xf numFmtId="43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f07769887fbc519/Work/Valmo%20Finance/VALMO/Models/Database/Base%20data.xlsx" TargetMode="External"/><Relationship Id="rId1" Type="http://schemas.openxmlformats.org/officeDocument/2006/relationships/externalLinkPath" Target="https://d.docs.live.net/2f07769887fbc519/Work/Valmo%20Finance/VALMO/Valmo%20Calculus/Models/Database/Bas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NIFTY 50"/>
      <sheetName val="NIFTY Midcap 100"/>
      <sheetName val="NIFTY Smallcap 100"/>
      <sheetName val="NIFTY Microcap 250"/>
    </sheetNames>
    <sheetDataSet>
      <sheetData sheetId="0" refreshError="1"/>
      <sheetData sheetId="1" refreshError="1">
        <row r="2">
          <cell r="B2" t="str">
            <v>Month</v>
          </cell>
          <cell r="C2" t="str">
            <v>PE</v>
          </cell>
          <cell r="D2" t="str">
            <v>Close</v>
          </cell>
        </row>
        <row r="3">
          <cell r="B3">
            <v>36189</v>
          </cell>
          <cell r="C3">
            <v>12.83</v>
          </cell>
          <cell r="D3">
            <v>966.2</v>
          </cell>
        </row>
        <row r="4">
          <cell r="B4">
            <v>36218</v>
          </cell>
          <cell r="C4">
            <v>13.04</v>
          </cell>
          <cell r="D4">
            <v>981.3</v>
          </cell>
        </row>
        <row r="5">
          <cell r="B5">
            <v>36250</v>
          </cell>
          <cell r="C5">
            <v>16.53</v>
          </cell>
          <cell r="D5">
            <v>1078.05</v>
          </cell>
        </row>
        <row r="6">
          <cell r="B6">
            <v>36280</v>
          </cell>
          <cell r="C6">
            <v>15.02</v>
          </cell>
          <cell r="D6">
            <v>978.2</v>
          </cell>
        </row>
        <row r="7">
          <cell r="B7">
            <v>36311</v>
          </cell>
          <cell r="C7">
            <v>18.010000000000002</v>
          </cell>
          <cell r="D7">
            <v>1132.3</v>
          </cell>
        </row>
        <row r="8">
          <cell r="B8">
            <v>36341</v>
          </cell>
          <cell r="C8">
            <v>17.91</v>
          </cell>
          <cell r="D8">
            <v>1187.7</v>
          </cell>
        </row>
        <row r="9">
          <cell r="B9">
            <v>36371</v>
          </cell>
          <cell r="C9">
            <v>19.940000000000001</v>
          </cell>
          <cell r="D9">
            <v>1310.1500000000001</v>
          </cell>
        </row>
        <row r="10">
          <cell r="B10">
            <v>36403</v>
          </cell>
          <cell r="C10">
            <v>21.4</v>
          </cell>
          <cell r="D10">
            <v>1412</v>
          </cell>
        </row>
        <row r="11">
          <cell r="B11">
            <v>36433</v>
          </cell>
          <cell r="C11">
            <v>21.96</v>
          </cell>
          <cell r="D11">
            <v>1413.1</v>
          </cell>
        </row>
        <row r="12">
          <cell r="B12">
            <v>36462</v>
          </cell>
          <cell r="C12">
            <v>20.65</v>
          </cell>
          <cell r="D12">
            <v>1325.45</v>
          </cell>
        </row>
        <row r="13">
          <cell r="B13">
            <v>36494</v>
          </cell>
          <cell r="C13">
            <v>21.47</v>
          </cell>
          <cell r="D13">
            <v>1376.15</v>
          </cell>
        </row>
        <row r="14">
          <cell r="B14">
            <v>36524</v>
          </cell>
          <cell r="C14">
            <v>24.09</v>
          </cell>
          <cell r="D14">
            <v>1480.45</v>
          </cell>
        </row>
        <row r="15">
          <cell r="B15">
            <v>36556</v>
          </cell>
          <cell r="C15">
            <v>25.16</v>
          </cell>
          <cell r="D15">
            <v>1546.2</v>
          </cell>
        </row>
        <row r="16">
          <cell r="B16">
            <v>36585</v>
          </cell>
          <cell r="C16">
            <v>26.36</v>
          </cell>
          <cell r="D16">
            <v>1654.8</v>
          </cell>
        </row>
        <row r="17">
          <cell r="B17">
            <v>36616</v>
          </cell>
          <cell r="C17">
            <v>24.6</v>
          </cell>
          <cell r="D17">
            <v>1528.45</v>
          </cell>
        </row>
        <row r="18">
          <cell r="B18">
            <v>36644</v>
          </cell>
          <cell r="C18">
            <v>21.1</v>
          </cell>
          <cell r="D18">
            <v>1406.55</v>
          </cell>
        </row>
        <row r="19">
          <cell r="B19">
            <v>36677</v>
          </cell>
          <cell r="C19">
            <v>22.96</v>
          </cell>
          <cell r="D19">
            <v>1380.45</v>
          </cell>
        </row>
        <row r="20">
          <cell r="B20">
            <v>36707</v>
          </cell>
          <cell r="C20">
            <v>22.94</v>
          </cell>
          <cell r="D20">
            <v>1471.45</v>
          </cell>
        </row>
        <row r="21">
          <cell r="B21">
            <v>36738</v>
          </cell>
          <cell r="C21">
            <v>20.71</v>
          </cell>
          <cell r="D21">
            <v>1332.85</v>
          </cell>
        </row>
        <row r="22">
          <cell r="B22">
            <v>36769</v>
          </cell>
          <cell r="C22">
            <v>20.97</v>
          </cell>
          <cell r="D22">
            <v>1394.1</v>
          </cell>
        </row>
        <row r="23">
          <cell r="B23">
            <v>36798</v>
          </cell>
          <cell r="C23">
            <v>19.32</v>
          </cell>
          <cell r="D23">
            <v>1271.6500000000001</v>
          </cell>
        </row>
        <row r="24">
          <cell r="B24">
            <v>36830</v>
          </cell>
          <cell r="C24">
            <v>17.739999999999998</v>
          </cell>
          <cell r="D24">
            <v>1172.75</v>
          </cell>
        </row>
        <row r="25">
          <cell r="B25">
            <v>36860</v>
          </cell>
          <cell r="C25">
            <v>19.22</v>
          </cell>
          <cell r="D25">
            <v>1268.1500000000001</v>
          </cell>
        </row>
        <row r="26">
          <cell r="B26">
            <v>36889</v>
          </cell>
          <cell r="C26">
            <v>19.2</v>
          </cell>
          <cell r="D26">
            <v>1263.55</v>
          </cell>
        </row>
        <row r="27">
          <cell r="B27">
            <v>36922</v>
          </cell>
          <cell r="C27">
            <v>22.22</v>
          </cell>
          <cell r="D27">
            <v>1371.7</v>
          </cell>
        </row>
        <row r="28">
          <cell r="B28">
            <v>36950</v>
          </cell>
          <cell r="C28">
            <v>20.239999999999998</v>
          </cell>
          <cell r="D28">
            <v>1351.4</v>
          </cell>
        </row>
        <row r="29">
          <cell r="B29">
            <v>36980</v>
          </cell>
          <cell r="C29">
            <v>17.21</v>
          </cell>
          <cell r="D29">
            <v>1148.2</v>
          </cell>
        </row>
        <row r="30">
          <cell r="B30">
            <v>37011</v>
          </cell>
          <cell r="C30">
            <v>14.57</v>
          </cell>
          <cell r="D30">
            <v>1125.25</v>
          </cell>
        </row>
        <row r="31">
          <cell r="B31">
            <v>37042</v>
          </cell>
          <cell r="C31">
            <v>15.8</v>
          </cell>
          <cell r="D31">
            <v>1167.9000000000001</v>
          </cell>
        </row>
        <row r="32">
          <cell r="B32">
            <v>37071</v>
          </cell>
          <cell r="C32">
            <v>15.76</v>
          </cell>
          <cell r="D32">
            <v>1107.9000000000001</v>
          </cell>
        </row>
        <row r="33">
          <cell r="B33">
            <v>37103</v>
          </cell>
          <cell r="C33">
            <v>15.15</v>
          </cell>
          <cell r="D33">
            <v>1072.8499999999999</v>
          </cell>
        </row>
        <row r="34">
          <cell r="B34">
            <v>37134</v>
          </cell>
          <cell r="C34">
            <v>15.1</v>
          </cell>
          <cell r="D34">
            <v>1053.75</v>
          </cell>
        </row>
        <row r="35">
          <cell r="B35">
            <v>37162</v>
          </cell>
          <cell r="C35">
            <v>13.16</v>
          </cell>
          <cell r="D35">
            <v>913.85</v>
          </cell>
        </row>
        <row r="36">
          <cell r="B36">
            <v>37195</v>
          </cell>
          <cell r="C36">
            <v>13.79</v>
          </cell>
          <cell r="D36">
            <v>971.9</v>
          </cell>
        </row>
        <row r="37">
          <cell r="B37">
            <v>37224</v>
          </cell>
          <cell r="C37">
            <v>15.46</v>
          </cell>
          <cell r="D37">
            <v>1067.1500000000001</v>
          </cell>
        </row>
        <row r="38">
          <cell r="B38">
            <v>37256</v>
          </cell>
          <cell r="C38">
            <v>15.35</v>
          </cell>
          <cell r="D38">
            <v>1059.05</v>
          </cell>
        </row>
        <row r="39">
          <cell r="B39">
            <v>37287</v>
          </cell>
          <cell r="C39">
            <v>16.989999999999998</v>
          </cell>
          <cell r="D39">
            <v>1075.4000000000001</v>
          </cell>
        </row>
        <row r="40">
          <cell r="B40">
            <v>37315</v>
          </cell>
          <cell r="C40">
            <v>18.38</v>
          </cell>
          <cell r="D40">
            <v>1142.05</v>
          </cell>
        </row>
        <row r="41">
          <cell r="B41">
            <v>37343</v>
          </cell>
          <cell r="C41">
            <v>18.100000000000001</v>
          </cell>
          <cell r="D41">
            <v>1129.55</v>
          </cell>
        </row>
        <row r="42">
          <cell r="B42">
            <v>37376</v>
          </cell>
          <cell r="C42">
            <v>17.86</v>
          </cell>
          <cell r="D42">
            <v>1084.5</v>
          </cell>
        </row>
        <row r="43">
          <cell r="B43">
            <v>37407</v>
          </cell>
          <cell r="C43">
            <v>16.190000000000001</v>
          </cell>
          <cell r="D43">
            <v>1028.8</v>
          </cell>
        </row>
        <row r="44">
          <cell r="B44">
            <v>37435</v>
          </cell>
          <cell r="C44">
            <v>15.73</v>
          </cell>
          <cell r="D44">
            <v>1057.8</v>
          </cell>
        </row>
        <row r="45">
          <cell r="B45">
            <v>37468</v>
          </cell>
          <cell r="C45">
            <v>14.26</v>
          </cell>
          <cell r="D45">
            <v>958.9</v>
          </cell>
        </row>
        <row r="46">
          <cell r="B46">
            <v>37498</v>
          </cell>
          <cell r="C46">
            <v>15.04</v>
          </cell>
          <cell r="D46">
            <v>1010.6</v>
          </cell>
        </row>
        <row r="47">
          <cell r="B47">
            <v>37529</v>
          </cell>
          <cell r="C47">
            <v>14.33</v>
          </cell>
          <cell r="D47">
            <v>963.15</v>
          </cell>
        </row>
        <row r="48">
          <cell r="B48">
            <v>37560</v>
          </cell>
          <cell r="C48">
            <v>14.47</v>
          </cell>
          <cell r="D48">
            <v>951.4</v>
          </cell>
        </row>
        <row r="49">
          <cell r="B49">
            <v>37589</v>
          </cell>
          <cell r="C49">
            <v>14.24</v>
          </cell>
          <cell r="D49">
            <v>1050.1500000000001</v>
          </cell>
        </row>
        <row r="50">
          <cell r="B50">
            <v>37621</v>
          </cell>
          <cell r="C50">
            <v>14.83</v>
          </cell>
          <cell r="D50">
            <v>1093.5</v>
          </cell>
        </row>
        <row r="51">
          <cell r="B51">
            <v>37652</v>
          </cell>
          <cell r="C51">
            <v>14.13</v>
          </cell>
          <cell r="D51">
            <v>1041.8499999999999</v>
          </cell>
        </row>
        <row r="52">
          <cell r="B52">
            <v>37680</v>
          </cell>
          <cell r="C52">
            <v>14.42</v>
          </cell>
          <cell r="D52">
            <v>1063.4000000000001</v>
          </cell>
        </row>
        <row r="53">
          <cell r="B53">
            <v>37711</v>
          </cell>
          <cell r="C53">
            <v>13.36</v>
          </cell>
          <cell r="D53">
            <v>978.2</v>
          </cell>
        </row>
        <row r="54">
          <cell r="B54">
            <v>37741</v>
          </cell>
          <cell r="C54">
            <v>13.14</v>
          </cell>
          <cell r="D54">
            <v>934.05</v>
          </cell>
        </row>
        <row r="55">
          <cell r="B55">
            <v>37771</v>
          </cell>
          <cell r="C55">
            <v>11.65</v>
          </cell>
          <cell r="D55">
            <v>1006.8</v>
          </cell>
        </row>
        <row r="56">
          <cell r="B56">
            <v>37802</v>
          </cell>
          <cell r="C56">
            <v>12.95</v>
          </cell>
          <cell r="D56">
            <v>1134.1500000000001</v>
          </cell>
        </row>
        <row r="57">
          <cell r="B57">
            <v>37833</v>
          </cell>
          <cell r="C57">
            <v>12.84</v>
          </cell>
          <cell r="D57">
            <v>1185.8499999999999</v>
          </cell>
        </row>
        <row r="58">
          <cell r="B58">
            <v>37862</v>
          </cell>
          <cell r="C58">
            <v>14.95</v>
          </cell>
          <cell r="D58">
            <v>1356.55</v>
          </cell>
        </row>
        <row r="59">
          <cell r="B59">
            <v>37894</v>
          </cell>
          <cell r="C59">
            <v>15.61</v>
          </cell>
          <cell r="D59">
            <v>1417.1</v>
          </cell>
        </row>
        <row r="60">
          <cell r="B60">
            <v>37925</v>
          </cell>
          <cell r="C60">
            <v>17.149999999999999</v>
          </cell>
          <cell r="D60">
            <v>1555.9</v>
          </cell>
        </row>
        <row r="61">
          <cell r="B61">
            <v>37953</v>
          </cell>
          <cell r="C61">
            <v>17.809999999999999</v>
          </cell>
          <cell r="D61">
            <v>1615.25</v>
          </cell>
        </row>
        <row r="62">
          <cell r="B62">
            <v>37986</v>
          </cell>
          <cell r="C62">
            <v>20.73</v>
          </cell>
          <cell r="D62">
            <v>1879.75</v>
          </cell>
        </row>
        <row r="63">
          <cell r="B63">
            <v>38016</v>
          </cell>
          <cell r="C63">
            <v>19.96</v>
          </cell>
          <cell r="D63">
            <v>1809.75</v>
          </cell>
        </row>
        <row r="64">
          <cell r="B64">
            <v>38044</v>
          </cell>
          <cell r="C64">
            <v>19.739999999999998</v>
          </cell>
          <cell r="D64">
            <v>1800.3</v>
          </cell>
        </row>
        <row r="65">
          <cell r="B65">
            <v>38077</v>
          </cell>
          <cell r="C65">
            <v>20.7</v>
          </cell>
          <cell r="D65">
            <v>1771.9</v>
          </cell>
        </row>
        <row r="66">
          <cell r="B66">
            <v>38107</v>
          </cell>
          <cell r="C66">
            <v>18.68</v>
          </cell>
          <cell r="D66">
            <v>1796.1</v>
          </cell>
        </row>
        <row r="67">
          <cell r="B67">
            <v>38138</v>
          </cell>
          <cell r="C67">
            <v>11.94</v>
          </cell>
          <cell r="D67">
            <v>1483.6</v>
          </cell>
        </row>
        <row r="68">
          <cell r="B68">
            <v>38168</v>
          </cell>
          <cell r="C68">
            <v>12.64</v>
          </cell>
          <cell r="D68">
            <v>1505.6</v>
          </cell>
        </row>
        <row r="69">
          <cell r="B69">
            <v>38198</v>
          </cell>
          <cell r="C69">
            <v>13.63</v>
          </cell>
          <cell r="D69">
            <v>1632.3</v>
          </cell>
        </row>
        <row r="70">
          <cell r="B70">
            <v>38230</v>
          </cell>
          <cell r="C70">
            <v>13.64</v>
          </cell>
          <cell r="D70">
            <v>1631.75</v>
          </cell>
        </row>
        <row r="71">
          <cell r="B71">
            <v>38260</v>
          </cell>
          <cell r="C71">
            <v>14.59</v>
          </cell>
          <cell r="D71">
            <v>1745.5</v>
          </cell>
        </row>
        <row r="72">
          <cell r="B72">
            <v>38289</v>
          </cell>
          <cell r="C72">
            <v>14.93</v>
          </cell>
          <cell r="D72">
            <v>1786.9</v>
          </cell>
        </row>
        <row r="73">
          <cell r="B73">
            <v>38321</v>
          </cell>
          <cell r="C73">
            <v>16.39</v>
          </cell>
          <cell r="D73">
            <v>1958.8</v>
          </cell>
        </row>
        <row r="74">
          <cell r="B74">
            <v>38352</v>
          </cell>
          <cell r="C74">
            <v>15.32</v>
          </cell>
          <cell r="D74">
            <v>2080.5</v>
          </cell>
        </row>
        <row r="75">
          <cell r="B75">
            <v>38383</v>
          </cell>
          <cell r="C75">
            <v>14.68</v>
          </cell>
          <cell r="D75">
            <v>2057.6</v>
          </cell>
        </row>
        <row r="76">
          <cell r="B76">
            <v>38411</v>
          </cell>
          <cell r="C76">
            <v>15.02</v>
          </cell>
          <cell r="D76">
            <v>2103.25</v>
          </cell>
        </row>
        <row r="77">
          <cell r="B77">
            <v>38442</v>
          </cell>
          <cell r="C77">
            <v>14.6</v>
          </cell>
          <cell r="D77">
            <v>2035.65</v>
          </cell>
        </row>
        <row r="78">
          <cell r="B78">
            <v>38471</v>
          </cell>
          <cell r="C78">
            <v>13.27</v>
          </cell>
          <cell r="D78">
            <v>1902.5</v>
          </cell>
        </row>
        <row r="79">
          <cell r="B79">
            <v>38503</v>
          </cell>
          <cell r="C79">
            <v>13.94</v>
          </cell>
          <cell r="D79">
            <v>2087.5500000000002</v>
          </cell>
        </row>
        <row r="80">
          <cell r="B80">
            <v>38533</v>
          </cell>
          <cell r="C80">
            <v>14.31</v>
          </cell>
          <cell r="D80">
            <v>2220.6</v>
          </cell>
        </row>
        <row r="81">
          <cell r="B81">
            <v>38562</v>
          </cell>
          <cell r="C81">
            <v>14.1</v>
          </cell>
          <cell r="D81">
            <v>2312.3000000000002</v>
          </cell>
        </row>
        <row r="82">
          <cell r="B82">
            <v>38595</v>
          </cell>
          <cell r="C82">
            <v>14.78</v>
          </cell>
          <cell r="D82">
            <v>2384.65</v>
          </cell>
        </row>
        <row r="83">
          <cell r="B83">
            <v>38625</v>
          </cell>
          <cell r="C83">
            <v>16.149999999999999</v>
          </cell>
          <cell r="D83">
            <v>2601.4</v>
          </cell>
        </row>
        <row r="84">
          <cell r="B84">
            <v>38656</v>
          </cell>
          <cell r="C84">
            <v>14.23</v>
          </cell>
          <cell r="D84">
            <v>2370.9499999999998</v>
          </cell>
        </row>
        <row r="85">
          <cell r="B85">
            <v>38686</v>
          </cell>
          <cell r="C85">
            <v>15.95</v>
          </cell>
          <cell r="D85">
            <v>2652.25</v>
          </cell>
        </row>
        <row r="86">
          <cell r="B86">
            <v>38716</v>
          </cell>
          <cell r="C86">
            <v>17.16</v>
          </cell>
          <cell r="D86">
            <v>2836.55</v>
          </cell>
        </row>
        <row r="87">
          <cell r="B87">
            <v>38748</v>
          </cell>
          <cell r="C87">
            <v>17.899999999999999</v>
          </cell>
          <cell r="D87">
            <v>3001.1</v>
          </cell>
        </row>
        <row r="88">
          <cell r="B88">
            <v>38776</v>
          </cell>
          <cell r="C88">
            <v>18.27</v>
          </cell>
          <cell r="D88">
            <v>3074.7</v>
          </cell>
        </row>
        <row r="89">
          <cell r="B89">
            <v>38807</v>
          </cell>
          <cell r="C89">
            <v>20.260000000000002</v>
          </cell>
          <cell r="D89">
            <v>3402.55</v>
          </cell>
        </row>
        <row r="90">
          <cell r="B90">
            <v>38836</v>
          </cell>
          <cell r="C90">
            <v>20.309999999999999</v>
          </cell>
          <cell r="D90">
            <v>3557.6</v>
          </cell>
        </row>
        <row r="91">
          <cell r="B91">
            <v>38868</v>
          </cell>
          <cell r="C91">
            <v>17.46</v>
          </cell>
          <cell r="D91">
            <v>3071.05</v>
          </cell>
        </row>
        <row r="92">
          <cell r="B92">
            <v>38898</v>
          </cell>
          <cell r="C92">
            <v>18.440000000000001</v>
          </cell>
          <cell r="D92">
            <v>3128.2</v>
          </cell>
        </row>
        <row r="93">
          <cell r="B93">
            <v>38929</v>
          </cell>
          <cell r="C93">
            <v>17.64</v>
          </cell>
          <cell r="D93">
            <v>3143.2</v>
          </cell>
        </row>
        <row r="94">
          <cell r="B94">
            <v>38960</v>
          </cell>
          <cell r="C94">
            <v>19.149999999999999</v>
          </cell>
          <cell r="D94">
            <v>3413.9</v>
          </cell>
        </row>
        <row r="95">
          <cell r="B95">
            <v>38989</v>
          </cell>
          <cell r="C95">
            <v>20.92</v>
          </cell>
          <cell r="D95">
            <v>3588.4</v>
          </cell>
        </row>
        <row r="96">
          <cell r="B96">
            <v>39021</v>
          </cell>
          <cell r="C96">
            <v>20.37</v>
          </cell>
          <cell r="D96">
            <v>3744.1</v>
          </cell>
        </row>
        <row r="97">
          <cell r="B97">
            <v>39051</v>
          </cell>
          <cell r="C97">
            <v>21.18</v>
          </cell>
          <cell r="D97">
            <v>3954.5</v>
          </cell>
        </row>
        <row r="98">
          <cell r="B98">
            <v>39080</v>
          </cell>
          <cell r="C98">
            <v>21.26</v>
          </cell>
          <cell r="D98">
            <v>3966.4</v>
          </cell>
        </row>
        <row r="99">
          <cell r="B99">
            <v>39113</v>
          </cell>
          <cell r="C99">
            <v>19.850000000000001</v>
          </cell>
          <cell r="D99">
            <v>4082.7</v>
          </cell>
        </row>
        <row r="100">
          <cell r="B100">
            <v>39141</v>
          </cell>
          <cell r="C100">
            <v>18.010000000000002</v>
          </cell>
          <cell r="D100">
            <v>3745.3</v>
          </cell>
        </row>
        <row r="101">
          <cell r="B101">
            <v>39171</v>
          </cell>
          <cell r="C101">
            <v>18.399999999999999</v>
          </cell>
          <cell r="D101">
            <v>3821.55</v>
          </cell>
        </row>
        <row r="102">
          <cell r="B102">
            <v>39202</v>
          </cell>
          <cell r="C102">
            <v>19.48</v>
          </cell>
          <cell r="D102">
            <v>4087.9</v>
          </cell>
        </row>
        <row r="103">
          <cell r="B103">
            <v>39233</v>
          </cell>
          <cell r="C103">
            <v>20.41</v>
          </cell>
          <cell r="D103">
            <v>4295.8</v>
          </cell>
        </row>
        <row r="104">
          <cell r="B104">
            <v>39262</v>
          </cell>
          <cell r="C104">
            <v>20.6</v>
          </cell>
          <cell r="D104">
            <v>4318.3</v>
          </cell>
        </row>
        <row r="105">
          <cell r="B105">
            <v>39294</v>
          </cell>
          <cell r="C105">
            <v>20.49</v>
          </cell>
          <cell r="D105">
            <v>4528.8500000000004</v>
          </cell>
        </row>
        <row r="106">
          <cell r="B106">
            <v>39325</v>
          </cell>
          <cell r="C106">
            <v>20.2</v>
          </cell>
          <cell r="D106">
            <v>4464</v>
          </cell>
        </row>
        <row r="107">
          <cell r="B107">
            <v>39353</v>
          </cell>
          <cell r="C107">
            <v>22.58</v>
          </cell>
          <cell r="D107">
            <v>5021.3500000000004</v>
          </cell>
        </row>
        <row r="108">
          <cell r="B108">
            <v>39386</v>
          </cell>
          <cell r="C108">
            <v>25.74</v>
          </cell>
          <cell r="D108">
            <v>5900.65</v>
          </cell>
        </row>
        <row r="109">
          <cell r="B109">
            <v>39416</v>
          </cell>
          <cell r="C109">
            <v>25.21</v>
          </cell>
          <cell r="D109">
            <v>5762.75</v>
          </cell>
        </row>
        <row r="110">
          <cell r="B110">
            <v>39447</v>
          </cell>
          <cell r="C110">
            <v>27.62</v>
          </cell>
          <cell r="D110">
            <v>6138.6</v>
          </cell>
        </row>
        <row r="111">
          <cell r="B111">
            <v>39478</v>
          </cell>
          <cell r="C111">
            <v>21.97</v>
          </cell>
          <cell r="D111">
            <v>5137.45</v>
          </cell>
        </row>
        <row r="112">
          <cell r="B112">
            <v>39507</v>
          </cell>
          <cell r="C112">
            <v>22.27</v>
          </cell>
          <cell r="D112">
            <v>5223.5</v>
          </cell>
        </row>
        <row r="113">
          <cell r="B113">
            <v>39538</v>
          </cell>
          <cell r="C113">
            <v>20.63</v>
          </cell>
          <cell r="D113">
            <v>4734.5</v>
          </cell>
        </row>
        <row r="114">
          <cell r="B114">
            <v>39568</v>
          </cell>
          <cell r="C114">
            <v>22.17</v>
          </cell>
          <cell r="D114">
            <v>5165.8999999999996</v>
          </cell>
        </row>
        <row r="115">
          <cell r="B115">
            <v>39598</v>
          </cell>
          <cell r="C115">
            <v>20.74</v>
          </cell>
          <cell r="D115">
            <v>4870.1000000000004</v>
          </cell>
        </row>
        <row r="116">
          <cell r="B116">
            <v>39629</v>
          </cell>
          <cell r="C116">
            <v>17.28</v>
          </cell>
          <cell r="D116">
            <v>4040.55</v>
          </cell>
        </row>
        <row r="117">
          <cell r="B117">
            <v>39660</v>
          </cell>
          <cell r="C117">
            <v>18.22</v>
          </cell>
          <cell r="D117">
            <v>4332.95</v>
          </cell>
        </row>
        <row r="118">
          <cell r="B118">
            <v>39689</v>
          </cell>
          <cell r="C118">
            <v>18.43</v>
          </cell>
          <cell r="D118">
            <v>4360</v>
          </cell>
        </row>
        <row r="119">
          <cell r="B119">
            <v>39721</v>
          </cell>
          <cell r="C119">
            <v>16.850000000000001</v>
          </cell>
          <cell r="D119">
            <v>3921.2</v>
          </cell>
        </row>
        <row r="120">
          <cell r="B120">
            <v>39752</v>
          </cell>
          <cell r="C120">
            <v>12.57</v>
          </cell>
          <cell r="D120">
            <v>2885.6</v>
          </cell>
        </row>
        <row r="121">
          <cell r="B121">
            <v>39780</v>
          </cell>
          <cell r="C121">
            <v>12.08</v>
          </cell>
          <cell r="D121">
            <v>2755.1</v>
          </cell>
        </row>
        <row r="122">
          <cell r="B122">
            <v>39813</v>
          </cell>
          <cell r="C122">
            <v>12.97</v>
          </cell>
          <cell r="D122">
            <v>2959.15</v>
          </cell>
        </row>
        <row r="123">
          <cell r="B123">
            <v>39843</v>
          </cell>
          <cell r="C123">
            <v>13.4</v>
          </cell>
          <cell r="D123">
            <v>2874.8</v>
          </cell>
        </row>
        <row r="124">
          <cell r="B124">
            <v>39871</v>
          </cell>
          <cell r="C124">
            <v>13.12</v>
          </cell>
          <cell r="D124">
            <v>2763.65</v>
          </cell>
        </row>
        <row r="125">
          <cell r="B125">
            <v>39903</v>
          </cell>
          <cell r="C125">
            <v>14.29</v>
          </cell>
          <cell r="D125">
            <v>3020.95</v>
          </cell>
        </row>
        <row r="126">
          <cell r="B126">
            <v>39932</v>
          </cell>
          <cell r="C126">
            <v>16.53</v>
          </cell>
          <cell r="D126">
            <v>3473.95</v>
          </cell>
        </row>
        <row r="127">
          <cell r="B127">
            <v>39962</v>
          </cell>
          <cell r="C127">
            <v>20.82</v>
          </cell>
          <cell r="D127">
            <v>4448.95</v>
          </cell>
        </row>
        <row r="128">
          <cell r="B128">
            <v>39994</v>
          </cell>
          <cell r="C128">
            <v>19.97</v>
          </cell>
          <cell r="D128">
            <v>4291.1000000000004</v>
          </cell>
        </row>
        <row r="129">
          <cell r="B129">
            <v>40025</v>
          </cell>
          <cell r="C129">
            <v>20.68</v>
          </cell>
          <cell r="D129">
            <v>4636.45</v>
          </cell>
        </row>
        <row r="130">
          <cell r="B130">
            <v>40056</v>
          </cell>
          <cell r="C130">
            <v>20.94</v>
          </cell>
          <cell r="D130">
            <v>4662.1000000000004</v>
          </cell>
        </row>
        <row r="131">
          <cell r="B131">
            <v>40086</v>
          </cell>
          <cell r="C131">
            <v>22.9</v>
          </cell>
          <cell r="D131">
            <v>5083.95</v>
          </cell>
        </row>
        <row r="132">
          <cell r="B132">
            <v>40116</v>
          </cell>
          <cell r="C132">
            <v>20.45</v>
          </cell>
          <cell r="D132">
            <v>4711.7</v>
          </cell>
        </row>
        <row r="133">
          <cell r="B133">
            <v>40147</v>
          </cell>
          <cell r="C133">
            <v>22.37</v>
          </cell>
          <cell r="D133">
            <v>5032.7</v>
          </cell>
        </row>
        <row r="134">
          <cell r="B134">
            <v>40178</v>
          </cell>
          <cell r="C134">
            <v>23.17</v>
          </cell>
          <cell r="D134">
            <v>5201.05</v>
          </cell>
        </row>
        <row r="135">
          <cell r="B135">
            <v>40207</v>
          </cell>
          <cell r="C135">
            <v>21</v>
          </cell>
          <cell r="D135">
            <v>4882.05</v>
          </cell>
        </row>
        <row r="136">
          <cell r="B136">
            <v>40235</v>
          </cell>
          <cell r="C136">
            <v>20.92</v>
          </cell>
          <cell r="D136">
            <v>4922.3</v>
          </cell>
        </row>
        <row r="137">
          <cell r="B137">
            <v>40268</v>
          </cell>
          <cell r="C137">
            <v>22.33</v>
          </cell>
          <cell r="D137">
            <v>5249.1</v>
          </cell>
        </row>
        <row r="138">
          <cell r="B138">
            <v>40298</v>
          </cell>
          <cell r="C138">
            <v>22.29</v>
          </cell>
          <cell r="D138">
            <v>5278</v>
          </cell>
        </row>
        <row r="139">
          <cell r="B139">
            <v>40329</v>
          </cell>
          <cell r="C139">
            <v>21.3</v>
          </cell>
          <cell r="D139">
            <v>5086.3</v>
          </cell>
        </row>
        <row r="140">
          <cell r="B140">
            <v>40359</v>
          </cell>
          <cell r="C140">
            <v>22.25</v>
          </cell>
          <cell r="D140">
            <v>5312.5</v>
          </cell>
        </row>
        <row r="141">
          <cell r="B141">
            <v>40389</v>
          </cell>
          <cell r="C141">
            <v>22.31</v>
          </cell>
          <cell r="D141">
            <v>5367.6</v>
          </cell>
        </row>
        <row r="142">
          <cell r="B142">
            <v>40421</v>
          </cell>
          <cell r="C142">
            <v>22.73</v>
          </cell>
          <cell r="D142">
            <v>5402.4</v>
          </cell>
        </row>
        <row r="143">
          <cell r="B143">
            <v>40451</v>
          </cell>
          <cell r="C143">
            <v>25.46</v>
          </cell>
          <cell r="D143">
            <v>6029.95</v>
          </cell>
        </row>
        <row r="144">
          <cell r="B144">
            <v>40480</v>
          </cell>
          <cell r="C144">
            <v>24.71</v>
          </cell>
          <cell r="D144">
            <v>6017.7</v>
          </cell>
        </row>
        <row r="145">
          <cell r="B145">
            <v>40512</v>
          </cell>
          <cell r="C145">
            <v>23.39</v>
          </cell>
          <cell r="D145">
            <v>5862.7</v>
          </cell>
        </row>
        <row r="146">
          <cell r="B146">
            <v>40543</v>
          </cell>
          <cell r="C146">
            <v>24.48</v>
          </cell>
          <cell r="D146">
            <v>6134.5</v>
          </cell>
        </row>
        <row r="147">
          <cell r="B147">
            <v>40574</v>
          </cell>
          <cell r="C147">
            <v>21.06</v>
          </cell>
          <cell r="D147">
            <v>5505.9</v>
          </cell>
        </row>
        <row r="148">
          <cell r="B148">
            <v>40602</v>
          </cell>
          <cell r="C148">
            <v>20.420000000000002</v>
          </cell>
          <cell r="D148">
            <v>5333.25</v>
          </cell>
        </row>
        <row r="149">
          <cell r="B149">
            <v>40633</v>
          </cell>
          <cell r="C149">
            <v>22.14</v>
          </cell>
          <cell r="D149">
            <v>5833.75</v>
          </cell>
        </row>
        <row r="150">
          <cell r="B150">
            <v>40662</v>
          </cell>
          <cell r="C150">
            <v>21.36</v>
          </cell>
          <cell r="D150">
            <v>5749.5</v>
          </cell>
        </row>
        <row r="151">
          <cell r="B151">
            <v>40694</v>
          </cell>
          <cell r="C151">
            <v>20.53</v>
          </cell>
          <cell r="D151">
            <v>5560.15</v>
          </cell>
        </row>
        <row r="152">
          <cell r="B152">
            <v>40724</v>
          </cell>
          <cell r="C152">
            <v>20.82</v>
          </cell>
          <cell r="D152">
            <v>5647.4</v>
          </cell>
        </row>
        <row r="153">
          <cell r="B153">
            <v>40753</v>
          </cell>
          <cell r="C153">
            <v>19.760000000000002</v>
          </cell>
          <cell r="D153">
            <v>5482</v>
          </cell>
        </row>
        <row r="154">
          <cell r="B154">
            <v>40785</v>
          </cell>
          <cell r="C154">
            <v>18.05</v>
          </cell>
          <cell r="D154">
            <v>5001</v>
          </cell>
        </row>
        <row r="155">
          <cell r="B155">
            <v>40816</v>
          </cell>
          <cell r="C155">
            <v>17.850000000000001</v>
          </cell>
          <cell r="D155">
            <v>4943.25</v>
          </cell>
        </row>
        <row r="156">
          <cell r="B156">
            <v>40847</v>
          </cell>
          <cell r="C156">
            <v>18.899999999999999</v>
          </cell>
          <cell r="D156">
            <v>5326.6</v>
          </cell>
        </row>
        <row r="157">
          <cell r="B157">
            <v>40877</v>
          </cell>
          <cell r="C157">
            <v>17.489999999999998</v>
          </cell>
          <cell r="D157">
            <v>4832.05</v>
          </cell>
        </row>
        <row r="158">
          <cell r="B158">
            <v>40907</v>
          </cell>
          <cell r="C158">
            <v>16.75</v>
          </cell>
          <cell r="D158">
            <v>4624.3</v>
          </cell>
        </row>
        <row r="159">
          <cell r="B159">
            <v>40939</v>
          </cell>
          <cell r="C159">
            <v>18.53</v>
          </cell>
          <cell r="D159">
            <v>5199.25</v>
          </cell>
        </row>
        <row r="160">
          <cell r="B160">
            <v>40968</v>
          </cell>
          <cell r="C160">
            <v>19.09</v>
          </cell>
          <cell r="D160">
            <v>5385.2</v>
          </cell>
        </row>
        <row r="161">
          <cell r="B161">
            <v>40998</v>
          </cell>
          <cell r="C161">
            <v>18.71</v>
          </cell>
          <cell r="D161">
            <v>5295.55</v>
          </cell>
        </row>
        <row r="162">
          <cell r="B162">
            <v>41029</v>
          </cell>
          <cell r="C162">
            <v>18.12</v>
          </cell>
          <cell r="D162">
            <v>5248.15</v>
          </cell>
        </row>
        <row r="163">
          <cell r="B163">
            <v>41060</v>
          </cell>
          <cell r="C163">
            <v>16.66</v>
          </cell>
          <cell r="D163">
            <v>4924.25</v>
          </cell>
        </row>
        <row r="164">
          <cell r="B164">
            <v>41089</v>
          </cell>
          <cell r="C164">
            <v>17.510000000000002</v>
          </cell>
          <cell r="D164">
            <v>5278.9</v>
          </cell>
        </row>
        <row r="165">
          <cell r="B165">
            <v>41121</v>
          </cell>
          <cell r="C165">
            <v>17.09</v>
          </cell>
          <cell r="D165">
            <v>5229</v>
          </cell>
        </row>
        <row r="166">
          <cell r="B166">
            <v>41152</v>
          </cell>
          <cell r="C166">
            <v>17.64</v>
          </cell>
          <cell r="D166">
            <v>5258.5</v>
          </cell>
        </row>
        <row r="167">
          <cell r="B167">
            <v>41180</v>
          </cell>
          <cell r="C167">
            <v>19.170000000000002</v>
          </cell>
          <cell r="D167">
            <v>5703.3</v>
          </cell>
        </row>
        <row r="168">
          <cell r="B168">
            <v>41213</v>
          </cell>
          <cell r="C168">
            <v>18.399999999999999</v>
          </cell>
          <cell r="D168">
            <v>5619.7</v>
          </cell>
        </row>
        <row r="169">
          <cell r="B169">
            <v>41243</v>
          </cell>
          <cell r="C169">
            <v>18.59</v>
          </cell>
          <cell r="D169">
            <v>5879.85</v>
          </cell>
        </row>
        <row r="170">
          <cell r="B170">
            <v>41274</v>
          </cell>
          <cell r="C170">
            <v>18.68</v>
          </cell>
          <cell r="D170">
            <v>5905.1</v>
          </cell>
        </row>
        <row r="171">
          <cell r="B171">
            <v>41305</v>
          </cell>
          <cell r="C171">
            <v>18.5</v>
          </cell>
          <cell r="D171">
            <v>6034.75</v>
          </cell>
        </row>
        <row r="172">
          <cell r="B172">
            <v>41333</v>
          </cell>
          <cell r="C172">
            <v>17.66</v>
          </cell>
          <cell r="D172">
            <v>5693.05</v>
          </cell>
        </row>
        <row r="173">
          <cell r="B173">
            <v>41361</v>
          </cell>
          <cell r="C173">
            <v>17.57</v>
          </cell>
          <cell r="D173">
            <v>5682.55</v>
          </cell>
        </row>
        <row r="174">
          <cell r="B174">
            <v>41394</v>
          </cell>
          <cell r="C174">
            <v>17.850000000000001</v>
          </cell>
          <cell r="D174">
            <v>5930.2</v>
          </cell>
        </row>
        <row r="175">
          <cell r="B175">
            <v>41425</v>
          </cell>
          <cell r="C175">
            <v>17.95</v>
          </cell>
          <cell r="D175">
            <v>5985.95</v>
          </cell>
        </row>
        <row r="176">
          <cell r="B176">
            <v>41453</v>
          </cell>
          <cell r="C176">
            <v>17.760000000000002</v>
          </cell>
          <cell r="D176">
            <v>5842.2</v>
          </cell>
        </row>
        <row r="177">
          <cell r="B177">
            <v>41486</v>
          </cell>
          <cell r="C177">
            <v>17.05</v>
          </cell>
          <cell r="D177">
            <v>5742</v>
          </cell>
        </row>
        <row r="178">
          <cell r="B178">
            <v>41516</v>
          </cell>
          <cell r="C178">
            <v>15.77</v>
          </cell>
          <cell r="D178">
            <v>5471.8</v>
          </cell>
        </row>
        <row r="179">
          <cell r="B179">
            <v>41547</v>
          </cell>
          <cell r="C179">
            <v>16.82</v>
          </cell>
          <cell r="D179">
            <v>5735.3</v>
          </cell>
        </row>
        <row r="180">
          <cell r="B180">
            <v>41578</v>
          </cell>
          <cell r="C180">
            <v>18.18</v>
          </cell>
          <cell r="D180">
            <v>6299.15</v>
          </cell>
        </row>
        <row r="181">
          <cell r="B181">
            <v>41607</v>
          </cell>
          <cell r="C181">
            <v>18.38</v>
          </cell>
          <cell r="D181">
            <v>6176.1</v>
          </cell>
        </row>
        <row r="182">
          <cell r="B182">
            <v>41639</v>
          </cell>
          <cell r="C182">
            <v>18.7</v>
          </cell>
          <cell r="D182">
            <v>6304</v>
          </cell>
        </row>
        <row r="183">
          <cell r="B183">
            <v>41670</v>
          </cell>
          <cell r="C183">
            <v>17.7</v>
          </cell>
          <cell r="D183">
            <v>6089.5</v>
          </cell>
        </row>
        <row r="184">
          <cell r="B184">
            <v>41698</v>
          </cell>
          <cell r="C184">
            <v>17.670000000000002</v>
          </cell>
          <cell r="D184">
            <v>6276.95</v>
          </cell>
        </row>
        <row r="185">
          <cell r="B185">
            <v>41729</v>
          </cell>
          <cell r="C185">
            <v>18.86</v>
          </cell>
          <cell r="D185">
            <v>6704.2</v>
          </cell>
        </row>
        <row r="186">
          <cell r="B186">
            <v>41759</v>
          </cell>
          <cell r="C186">
            <v>18.79</v>
          </cell>
          <cell r="D186">
            <v>6696.4</v>
          </cell>
        </row>
        <row r="187">
          <cell r="B187">
            <v>41789</v>
          </cell>
          <cell r="C187">
            <v>19.82</v>
          </cell>
          <cell r="D187">
            <v>7229.95</v>
          </cell>
        </row>
        <row r="188">
          <cell r="B188">
            <v>41820</v>
          </cell>
          <cell r="C188">
            <v>20.65</v>
          </cell>
          <cell r="D188">
            <v>7611.35</v>
          </cell>
        </row>
        <row r="189">
          <cell r="B189">
            <v>41851</v>
          </cell>
          <cell r="C189">
            <v>20.56</v>
          </cell>
          <cell r="D189">
            <v>7721.3</v>
          </cell>
        </row>
        <row r="190">
          <cell r="B190">
            <v>41879</v>
          </cell>
          <cell r="C190">
            <v>20.8</v>
          </cell>
          <cell r="D190">
            <v>7954.35</v>
          </cell>
        </row>
        <row r="191">
          <cell r="B191">
            <v>41912</v>
          </cell>
          <cell r="C191">
            <v>20.82</v>
          </cell>
          <cell r="D191">
            <v>7964.8</v>
          </cell>
        </row>
        <row r="192">
          <cell r="B192">
            <v>41943</v>
          </cell>
          <cell r="C192">
            <v>21.58</v>
          </cell>
          <cell r="D192">
            <v>8322.2000000000007</v>
          </cell>
        </row>
        <row r="193">
          <cell r="B193">
            <v>41971</v>
          </cell>
          <cell r="C193">
            <v>21.94</v>
          </cell>
          <cell r="D193">
            <v>8588.25</v>
          </cell>
        </row>
        <row r="194">
          <cell r="B194">
            <v>42004</v>
          </cell>
          <cell r="C194">
            <v>21.16</v>
          </cell>
          <cell r="D194">
            <v>8282.7000000000007</v>
          </cell>
        </row>
        <row r="195">
          <cell r="B195">
            <v>42034</v>
          </cell>
          <cell r="C195">
            <v>22.48</v>
          </cell>
          <cell r="D195">
            <v>8808.9</v>
          </cell>
        </row>
        <row r="196">
          <cell r="B196">
            <v>42063</v>
          </cell>
          <cell r="C196">
            <v>23.8</v>
          </cell>
          <cell r="D196">
            <v>8901.85</v>
          </cell>
        </row>
        <row r="197">
          <cell r="B197">
            <v>42094</v>
          </cell>
          <cell r="C197">
            <v>22.7</v>
          </cell>
          <cell r="D197">
            <v>8491</v>
          </cell>
        </row>
        <row r="198">
          <cell r="B198">
            <v>42124</v>
          </cell>
          <cell r="C198">
            <v>22.07</v>
          </cell>
          <cell r="D198">
            <v>8181.5</v>
          </cell>
        </row>
        <row r="199">
          <cell r="B199">
            <v>42153</v>
          </cell>
          <cell r="C199">
            <v>23.12</v>
          </cell>
          <cell r="D199">
            <v>8433.65</v>
          </cell>
        </row>
        <row r="200">
          <cell r="B200">
            <v>42185</v>
          </cell>
          <cell r="C200">
            <v>23.19</v>
          </cell>
          <cell r="D200">
            <v>8368.5</v>
          </cell>
        </row>
        <row r="201">
          <cell r="B201">
            <v>42216</v>
          </cell>
          <cell r="C201">
            <v>23.53</v>
          </cell>
          <cell r="D201">
            <v>8532.85</v>
          </cell>
        </row>
        <row r="202">
          <cell r="B202">
            <v>42247</v>
          </cell>
          <cell r="C202">
            <v>22.08</v>
          </cell>
          <cell r="D202">
            <v>7971.3</v>
          </cell>
        </row>
        <row r="203">
          <cell r="B203">
            <v>42277</v>
          </cell>
          <cell r="C203">
            <v>22.21</v>
          </cell>
          <cell r="D203">
            <v>7948.9</v>
          </cell>
        </row>
        <row r="204">
          <cell r="B204">
            <v>42307</v>
          </cell>
          <cell r="C204">
            <v>22.06</v>
          </cell>
          <cell r="D204">
            <v>8065.8</v>
          </cell>
        </row>
        <row r="205">
          <cell r="B205">
            <v>42338</v>
          </cell>
          <cell r="C205">
            <v>21.45</v>
          </cell>
          <cell r="D205">
            <v>7935.25</v>
          </cell>
        </row>
        <row r="206">
          <cell r="B206">
            <v>42369</v>
          </cell>
          <cell r="C206">
            <v>21.49</v>
          </cell>
          <cell r="D206">
            <v>7946.35</v>
          </cell>
        </row>
        <row r="207">
          <cell r="B207">
            <v>42398</v>
          </cell>
          <cell r="C207">
            <v>20.22</v>
          </cell>
          <cell r="D207">
            <v>7563.55</v>
          </cell>
        </row>
        <row r="208">
          <cell r="B208">
            <v>42429</v>
          </cell>
          <cell r="C208">
            <v>18.899999999999999</v>
          </cell>
          <cell r="D208">
            <v>6987.05</v>
          </cell>
        </row>
        <row r="209">
          <cell r="B209">
            <v>42460</v>
          </cell>
          <cell r="C209">
            <v>20.89</v>
          </cell>
          <cell r="D209">
            <v>7738.4</v>
          </cell>
        </row>
        <row r="210">
          <cell r="B210">
            <v>42489</v>
          </cell>
          <cell r="C210">
            <v>21.24</v>
          </cell>
          <cell r="D210">
            <v>7849.8</v>
          </cell>
        </row>
        <row r="211">
          <cell r="B211">
            <v>42521</v>
          </cell>
          <cell r="C211">
            <v>22.6</v>
          </cell>
          <cell r="D211">
            <v>8160.1</v>
          </cell>
        </row>
        <row r="212">
          <cell r="B212">
            <v>42551</v>
          </cell>
          <cell r="C212">
            <v>22.75</v>
          </cell>
          <cell r="D212">
            <v>8287.75</v>
          </cell>
        </row>
        <row r="213">
          <cell r="B213">
            <v>42580</v>
          </cell>
          <cell r="C213">
            <v>23.62</v>
          </cell>
          <cell r="D213">
            <v>8638.5</v>
          </cell>
        </row>
        <row r="214">
          <cell r="B214">
            <v>42613</v>
          </cell>
          <cell r="C214">
            <v>24.09</v>
          </cell>
          <cell r="D214">
            <v>8786.2000000000007</v>
          </cell>
        </row>
        <row r="215">
          <cell r="B215">
            <v>42643</v>
          </cell>
          <cell r="C215">
            <v>23.4</v>
          </cell>
          <cell r="D215">
            <v>8611.15</v>
          </cell>
        </row>
        <row r="216">
          <cell r="B216">
            <v>42673</v>
          </cell>
          <cell r="C216">
            <v>23.31</v>
          </cell>
          <cell r="D216">
            <v>8625.7000000000007</v>
          </cell>
        </row>
        <row r="217">
          <cell r="B217">
            <v>42704</v>
          </cell>
          <cell r="C217">
            <v>21.61</v>
          </cell>
          <cell r="D217">
            <v>8224.5</v>
          </cell>
        </row>
        <row r="218">
          <cell r="B218">
            <v>42734</v>
          </cell>
          <cell r="C218">
            <v>21.93</v>
          </cell>
          <cell r="D218">
            <v>8185.8</v>
          </cell>
        </row>
        <row r="219">
          <cell r="B219">
            <v>42766</v>
          </cell>
          <cell r="C219">
            <v>22.86</v>
          </cell>
          <cell r="D219">
            <v>8561.2999999999993</v>
          </cell>
        </row>
        <row r="220">
          <cell r="B220">
            <v>42794</v>
          </cell>
          <cell r="C220">
            <v>23.13</v>
          </cell>
          <cell r="D220">
            <v>8879.6</v>
          </cell>
        </row>
        <row r="221">
          <cell r="B221">
            <v>42825</v>
          </cell>
          <cell r="C221">
            <v>23.26</v>
          </cell>
          <cell r="D221">
            <v>9173.75</v>
          </cell>
        </row>
        <row r="222">
          <cell r="B222">
            <v>42853</v>
          </cell>
          <cell r="C222">
            <v>23.63</v>
          </cell>
          <cell r="D222">
            <v>9304.0499999999993</v>
          </cell>
        </row>
        <row r="223">
          <cell r="B223">
            <v>42886</v>
          </cell>
          <cell r="C223">
            <v>24.35</v>
          </cell>
          <cell r="D223">
            <v>9621.25</v>
          </cell>
        </row>
        <row r="224">
          <cell r="B224">
            <v>42916</v>
          </cell>
          <cell r="C224">
            <v>24.23</v>
          </cell>
          <cell r="D224">
            <v>9520.9</v>
          </cell>
        </row>
        <row r="225">
          <cell r="B225">
            <v>42947</v>
          </cell>
          <cell r="C225">
            <v>25.69</v>
          </cell>
          <cell r="D225">
            <v>10077.1</v>
          </cell>
        </row>
        <row r="226">
          <cell r="B226">
            <v>42978</v>
          </cell>
          <cell r="C226">
            <v>25.62</v>
          </cell>
          <cell r="D226">
            <v>9917.9</v>
          </cell>
        </row>
        <row r="227">
          <cell r="B227">
            <v>43007</v>
          </cell>
          <cell r="C227">
            <v>25.43</v>
          </cell>
          <cell r="D227">
            <v>9788.6</v>
          </cell>
        </row>
        <row r="228">
          <cell r="B228">
            <v>43039</v>
          </cell>
          <cell r="C228">
            <v>26.38</v>
          </cell>
          <cell r="D228">
            <v>10335.299999999999</v>
          </cell>
        </row>
        <row r="229">
          <cell r="B229">
            <v>43069</v>
          </cell>
          <cell r="C229">
            <v>26.16</v>
          </cell>
          <cell r="D229">
            <v>10226.549999999999</v>
          </cell>
        </row>
        <row r="230">
          <cell r="B230">
            <v>43098</v>
          </cell>
          <cell r="C230">
            <v>26.92</v>
          </cell>
          <cell r="D230">
            <v>10530.7</v>
          </cell>
        </row>
        <row r="231">
          <cell r="B231">
            <v>43131</v>
          </cell>
          <cell r="C231">
            <v>27.5</v>
          </cell>
          <cell r="D231">
            <v>11027.7</v>
          </cell>
        </row>
        <row r="232">
          <cell r="B232">
            <v>43159</v>
          </cell>
          <cell r="C232">
            <v>25.68</v>
          </cell>
          <cell r="D232">
            <v>10492.85</v>
          </cell>
        </row>
        <row r="233">
          <cell r="B233">
            <v>43187</v>
          </cell>
          <cell r="C233">
            <v>24.66</v>
          </cell>
          <cell r="D233">
            <v>10113.700000000001</v>
          </cell>
        </row>
        <row r="234">
          <cell r="B234">
            <v>43220</v>
          </cell>
          <cell r="C234">
            <v>26.66</v>
          </cell>
          <cell r="D234">
            <v>10739.35</v>
          </cell>
        </row>
        <row r="235">
          <cell r="B235">
            <v>43251</v>
          </cell>
          <cell r="C235">
            <v>27.19</v>
          </cell>
          <cell r="D235">
            <v>10736.15</v>
          </cell>
        </row>
        <row r="236">
          <cell r="B236">
            <v>43280</v>
          </cell>
          <cell r="C236">
            <v>25.9</v>
          </cell>
          <cell r="D236">
            <v>10714.3</v>
          </cell>
        </row>
        <row r="237">
          <cell r="B237">
            <v>43312</v>
          </cell>
          <cell r="C237">
            <v>28.22</v>
          </cell>
          <cell r="D237">
            <v>11356.5</v>
          </cell>
        </row>
        <row r="238">
          <cell r="B238">
            <v>43343</v>
          </cell>
          <cell r="C238">
            <v>28.4</v>
          </cell>
          <cell r="D238">
            <v>11680.5</v>
          </cell>
        </row>
        <row r="239">
          <cell r="B239">
            <v>43371</v>
          </cell>
          <cell r="C239">
            <v>26.44</v>
          </cell>
          <cell r="D239">
            <v>10930.45</v>
          </cell>
        </row>
        <row r="240">
          <cell r="B240">
            <v>43404</v>
          </cell>
          <cell r="C240">
            <v>25</v>
          </cell>
          <cell r="D240">
            <v>10386.6</v>
          </cell>
        </row>
        <row r="241">
          <cell r="B241">
            <v>43434</v>
          </cell>
          <cell r="C241">
            <v>26.31</v>
          </cell>
          <cell r="D241">
            <v>10876.75</v>
          </cell>
        </row>
        <row r="242">
          <cell r="B242">
            <v>43465</v>
          </cell>
          <cell r="C242">
            <v>26.17</v>
          </cell>
          <cell r="D242">
            <v>10862.55</v>
          </cell>
        </row>
        <row r="243">
          <cell r="B243">
            <v>43496</v>
          </cell>
          <cell r="C243">
            <v>26.26</v>
          </cell>
          <cell r="D243">
            <v>10830.95</v>
          </cell>
        </row>
        <row r="244">
          <cell r="B244">
            <v>43524</v>
          </cell>
          <cell r="C244">
            <v>26.32</v>
          </cell>
          <cell r="D244">
            <v>10792.5</v>
          </cell>
        </row>
        <row r="245">
          <cell r="B245">
            <v>43553</v>
          </cell>
          <cell r="C245">
            <v>29.01</v>
          </cell>
          <cell r="D245">
            <v>11623.9</v>
          </cell>
        </row>
        <row r="246">
          <cell r="B246">
            <v>43585</v>
          </cell>
          <cell r="C246">
            <v>29.33</v>
          </cell>
          <cell r="D246">
            <v>11748.15</v>
          </cell>
        </row>
        <row r="247">
          <cell r="B247">
            <v>43616</v>
          </cell>
          <cell r="C247">
            <v>29.49</v>
          </cell>
          <cell r="D247">
            <v>11922.8</v>
          </cell>
        </row>
        <row r="248">
          <cell r="B248">
            <v>43619</v>
          </cell>
          <cell r="C248">
            <v>29.9</v>
          </cell>
          <cell r="D248">
            <v>12088.55</v>
          </cell>
        </row>
        <row r="249">
          <cell r="B249">
            <v>43647</v>
          </cell>
          <cell r="C249">
            <v>29.17</v>
          </cell>
          <cell r="D249">
            <v>11865.6</v>
          </cell>
        </row>
        <row r="250">
          <cell r="B250">
            <v>43678</v>
          </cell>
          <cell r="C250">
            <v>27.05</v>
          </cell>
          <cell r="D250">
            <v>10980</v>
          </cell>
        </row>
        <row r="251">
          <cell r="B251">
            <v>43711</v>
          </cell>
          <cell r="C251">
            <v>26.54</v>
          </cell>
          <cell r="D251">
            <v>10797.9</v>
          </cell>
        </row>
        <row r="252">
          <cell r="B252">
            <v>43739</v>
          </cell>
          <cell r="C252">
            <v>26.17</v>
          </cell>
          <cell r="D252">
            <v>11359.9</v>
          </cell>
        </row>
        <row r="253">
          <cell r="B253">
            <v>43770</v>
          </cell>
          <cell r="C253">
            <v>27.47</v>
          </cell>
          <cell r="D253">
            <v>11890.6</v>
          </cell>
        </row>
        <row r="254">
          <cell r="B254">
            <v>43801</v>
          </cell>
          <cell r="C254">
            <v>28.08</v>
          </cell>
          <cell r="D254">
            <v>12048.2</v>
          </cell>
        </row>
        <row r="255">
          <cell r="B255">
            <v>43831</v>
          </cell>
          <cell r="C255">
            <v>28.33</v>
          </cell>
          <cell r="D255">
            <v>12182.5</v>
          </cell>
        </row>
        <row r="256">
          <cell r="B256">
            <v>43862</v>
          </cell>
          <cell r="C256">
            <v>25.75</v>
          </cell>
          <cell r="D256">
            <v>11661.85</v>
          </cell>
        </row>
        <row r="257">
          <cell r="B257">
            <v>43892</v>
          </cell>
          <cell r="C257">
            <v>25.34</v>
          </cell>
          <cell r="D257">
            <v>11132.75</v>
          </cell>
        </row>
        <row r="258">
          <cell r="B258">
            <v>43922</v>
          </cell>
          <cell r="C258">
            <v>18.600000000000001</v>
          </cell>
          <cell r="D258">
            <v>8253.7999999999993</v>
          </cell>
        </row>
        <row r="259">
          <cell r="B259">
            <v>43955</v>
          </cell>
          <cell r="C259">
            <v>21.39</v>
          </cell>
          <cell r="D259">
            <v>9293.5</v>
          </cell>
        </row>
        <row r="260">
          <cell r="B260">
            <v>43983</v>
          </cell>
          <cell r="C260">
            <v>22.96</v>
          </cell>
          <cell r="D260">
            <v>9826.15</v>
          </cell>
        </row>
        <row r="261">
          <cell r="B261">
            <v>44013</v>
          </cell>
          <cell r="C261">
            <v>26.97</v>
          </cell>
          <cell r="D261">
            <v>10430.049999999999</v>
          </cell>
        </row>
        <row r="262">
          <cell r="B262">
            <v>44046</v>
          </cell>
          <cell r="C262">
            <v>29.7</v>
          </cell>
          <cell r="D262">
            <v>10891.6</v>
          </cell>
        </row>
        <row r="263">
          <cell r="B263">
            <v>44075</v>
          </cell>
          <cell r="C263">
            <v>32.53</v>
          </cell>
          <cell r="D263">
            <v>11470.25</v>
          </cell>
        </row>
        <row r="264">
          <cell r="B264">
            <v>44105</v>
          </cell>
          <cell r="C264">
            <v>33.18</v>
          </cell>
          <cell r="D264">
            <v>11416.95</v>
          </cell>
        </row>
        <row r="265">
          <cell r="B265">
            <v>44137</v>
          </cell>
          <cell r="C265">
            <v>31.43</v>
          </cell>
          <cell r="D265">
            <v>11669.15</v>
          </cell>
        </row>
        <row r="266">
          <cell r="B266">
            <v>44166</v>
          </cell>
          <cell r="C266">
            <v>36.049999999999997</v>
          </cell>
          <cell r="D266">
            <v>13109.05</v>
          </cell>
        </row>
        <row r="267">
          <cell r="B267">
            <v>44197</v>
          </cell>
          <cell r="C267">
            <v>38.549999999999997</v>
          </cell>
          <cell r="D267">
            <v>14018.5</v>
          </cell>
        </row>
        <row r="268">
          <cell r="B268">
            <v>44228</v>
          </cell>
          <cell r="C268">
            <v>38.26</v>
          </cell>
          <cell r="D268">
            <v>14281.2</v>
          </cell>
        </row>
        <row r="269">
          <cell r="B269">
            <v>44256</v>
          </cell>
          <cell r="C269">
            <v>40.28</v>
          </cell>
          <cell r="D269">
            <v>14761.55</v>
          </cell>
        </row>
        <row r="270">
          <cell r="B270">
            <v>44287</v>
          </cell>
          <cell r="C270">
            <v>33.6</v>
          </cell>
          <cell r="D270">
            <v>14867.35</v>
          </cell>
        </row>
        <row r="271">
          <cell r="B271">
            <v>44319</v>
          </cell>
          <cell r="C271">
            <v>31.54</v>
          </cell>
          <cell r="D271">
            <v>14634.15</v>
          </cell>
        </row>
        <row r="272">
          <cell r="B272">
            <v>44348</v>
          </cell>
          <cell r="C272">
            <v>28.87</v>
          </cell>
          <cell r="D272">
            <v>15574.85</v>
          </cell>
        </row>
        <row r="273">
          <cell r="B273">
            <v>44378</v>
          </cell>
          <cell r="C273">
            <v>28.26</v>
          </cell>
          <cell r="D273">
            <v>15680</v>
          </cell>
        </row>
        <row r="274">
          <cell r="B274">
            <v>44410</v>
          </cell>
          <cell r="C274">
            <v>27.21</v>
          </cell>
          <cell r="D274">
            <v>15885.15</v>
          </cell>
        </row>
        <row r="275">
          <cell r="B275">
            <v>44440</v>
          </cell>
          <cell r="C275">
            <v>26.17</v>
          </cell>
          <cell r="D275">
            <v>17076.25</v>
          </cell>
        </row>
        <row r="276">
          <cell r="B276">
            <v>44470</v>
          </cell>
          <cell r="C276">
            <v>26.84</v>
          </cell>
          <cell r="D276">
            <v>17532.05</v>
          </cell>
        </row>
        <row r="277">
          <cell r="B277">
            <v>44501</v>
          </cell>
          <cell r="C277">
            <v>26.07</v>
          </cell>
          <cell r="D277">
            <v>17929.650000000001</v>
          </cell>
        </row>
        <row r="278">
          <cell r="B278">
            <v>44531</v>
          </cell>
          <cell r="C278">
            <v>23.68</v>
          </cell>
          <cell r="D278">
            <v>17166.900000000001</v>
          </cell>
        </row>
        <row r="279">
          <cell r="B279">
            <v>44564</v>
          </cell>
          <cell r="C279">
            <v>24.49</v>
          </cell>
          <cell r="D279">
            <v>17625.7</v>
          </cell>
        </row>
        <row r="280">
          <cell r="B280">
            <v>44593</v>
          </cell>
          <cell r="C280">
            <v>23.62</v>
          </cell>
          <cell r="D280">
            <v>17576.849999999999</v>
          </cell>
        </row>
        <row r="281">
          <cell r="B281">
            <v>44622</v>
          </cell>
          <cell r="C281">
            <v>21.35</v>
          </cell>
          <cell r="D281">
            <v>16605.95</v>
          </cell>
        </row>
        <row r="282">
          <cell r="B282">
            <v>44652</v>
          </cell>
          <cell r="C282">
            <v>23.19</v>
          </cell>
          <cell r="D282">
            <v>17670.45</v>
          </cell>
        </row>
        <row r="283">
          <cell r="B283">
            <v>44683</v>
          </cell>
          <cell r="C283">
            <v>21.87</v>
          </cell>
          <cell r="D283">
            <v>17069.099999999999</v>
          </cell>
        </row>
        <row r="284">
          <cell r="B284">
            <v>44713</v>
          </cell>
          <cell r="C284">
            <v>20.45</v>
          </cell>
          <cell r="D284">
            <v>16522.75</v>
          </cell>
        </row>
        <row r="285">
          <cell r="B285">
            <v>44743</v>
          </cell>
          <cell r="C285">
            <v>19.46</v>
          </cell>
          <cell r="D285">
            <v>15752.05</v>
          </cell>
        </row>
        <row r="286">
          <cell r="B286">
            <v>44774</v>
          </cell>
          <cell r="C286">
            <v>20.9</v>
          </cell>
          <cell r="D286">
            <v>17340.05</v>
          </cell>
        </row>
        <row r="287">
          <cell r="B287">
            <v>44805</v>
          </cell>
          <cell r="C287">
            <v>20.94</v>
          </cell>
          <cell r="D287">
            <v>17542.8</v>
          </cell>
        </row>
        <row r="288">
          <cell r="B288">
            <v>44837</v>
          </cell>
          <cell r="C288">
            <v>20.39</v>
          </cell>
          <cell r="D288">
            <v>16887.349999999999</v>
          </cell>
        </row>
        <row r="289">
          <cell r="B289">
            <v>44866</v>
          </cell>
          <cell r="C289">
            <v>21.98</v>
          </cell>
          <cell r="D289">
            <v>18145.400000000001</v>
          </cell>
        </row>
        <row r="290">
          <cell r="B290">
            <v>44896</v>
          </cell>
          <cell r="C290">
            <v>22.61</v>
          </cell>
          <cell r="D290">
            <v>18812.5</v>
          </cell>
        </row>
        <row r="291">
          <cell r="B291">
            <v>44928</v>
          </cell>
          <cell r="C291">
            <v>21.9</v>
          </cell>
          <cell r="D291">
            <v>18197.45</v>
          </cell>
        </row>
        <row r="292">
          <cell r="B292">
            <v>44958</v>
          </cell>
          <cell r="C292">
            <v>20.68</v>
          </cell>
          <cell r="D292">
            <v>17616.3</v>
          </cell>
        </row>
        <row r="293">
          <cell r="B293">
            <v>44986</v>
          </cell>
          <cell r="C293">
            <v>20.56</v>
          </cell>
          <cell r="D293">
            <v>17450.900000000001</v>
          </cell>
        </row>
        <row r="294">
          <cell r="B294">
            <v>45019</v>
          </cell>
          <cell r="C294">
            <v>20.48</v>
          </cell>
          <cell r="D294">
            <v>17398.05</v>
          </cell>
        </row>
        <row r="295">
          <cell r="B295">
            <v>45048</v>
          </cell>
          <cell r="C295">
            <v>20.92</v>
          </cell>
          <cell r="D295">
            <v>18147.650000000001</v>
          </cell>
        </row>
        <row r="296">
          <cell r="B296">
            <v>45078</v>
          </cell>
          <cell r="C296">
            <v>21.53</v>
          </cell>
          <cell r="D296">
            <v>18487.75</v>
          </cell>
        </row>
        <row r="297">
          <cell r="B297">
            <v>45110</v>
          </cell>
          <cell r="C297">
            <v>22.51</v>
          </cell>
          <cell r="D297">
            <v>19322.55</v>
          </cell>
        </row>
        <row r="298">
          <cell r="B298">
            <v>45139</v>
          </cell>
          <cell r="C298">
            <v>22.96</v>
          </cell>
          <cell r="D298">
            <v>19733.55</v>
          </cell>
        </row>
        <row r="299">
          <cell r="B299">
            <v>45170</v>
          </cell>
          <cell r="C299">
            <v>22.17</v>
          </cell>
          <cell r="D299">
            <v>19435.3</v>
          </cell>
        </row>
        <row r="300">
          <cell r="B300">
            <v>45202</v>
          </cell>
          <cell r="C300">
            <v>22.09</v>
          </cell>
          <cell r="D300">
            <v>19528.75</v>
          </cell>
        </row>
        <row r="301">
          <cell r="B301">
            <v>45231</v>
          </cell>
          <cell r="C301">
            <v>20.399999999999999</v>
          </cell>
          <cell r="D301">
            <v>18989.150000000001</v>
          </cell>
        </row>
        <row r="302">
          <cell r="B302">
            <v>45261</v>
          </cell>
          <cell r="C302">
            <v>21.66</v>
          </cell>
          <cell r="D302">
            <v>20267.900000000001</v>
          </cell>
        </row>
        <row r="303">
          <cell r="B303">
            <v>45292</v>
          </cell>
          <cell r="C303">
            <v>23.18</v>
          </cell>
          <cell r="D303">
            <v>21741.9</v>
          </cell>
        </row>
        <row r="304">
          <cell r="B304">
            <v>45323</v>
          </cell>
          <cell r="C304">
            <v>22.38</v>
          </cell>
          <cell r="D304">
            <v>21697.45</v>
          </cell>
        </row>
        <row r="305">
          <cell r="B305">
            <v>45352</v>
          </cell>
          <cell r="C305">
            <v>23.06</v>
          </cell>
          <cell r="D305">
            <v>22338.75</v>
          </cell>
        </row>
        <row r="306">
          <cell r="B306">
            <v>45383</v>
          </cell>
          <cell r="C306">
            <v>23.02</v>
          </cell>
          <cell r="D306">
            <v>22462</v>
          </cell>
        </row>
        <row r="307">
          <cell r="B307">
            <v>45414</v>
          </cell>
          <cell r="C307">
            <v>22.03</v>
          </cell>
          <cell r="D307">
            <v>22648.2</v>
          </cell>
        </row>
        <row r="308">
          <cell r="B308">
            <v>45446</v>
          </cell>
          <cell r="C308">
            <v>22.13</v>
          </cell>
          <cell r="D308">
            <v>23263.9</v>
          </cell>
        </row>
        <row r="309">
          <cell r="B309">
            <v>45474</v>
          </cell>
          <cell r="C309">
            <v>22.97</v>
          </cell>
          <cell r="D309">
            <v>24141.95</v>
          </cell>
        </row>
        <row r="310">
          <cell r="B310">
            <v>45505</v>
          </cell>
          <cell r="C310">
            <v>23.45</v>
          </cell>
          <cell r="D310">
            <v>25010.9</v>
          </cell>
        </row>
        <row r="311">
          <cell r="B311">
            <v>45537</v>
          </cell>
          <cell r="C311">
            <v>23.51</v>
          </cell>
          <cell r="D311">
            <v>25278.7</v>
          </cell>
        </row>
        <row r="312">
          <cell r="B312">
            <v>45566</v>
          </cell>
          <cell r="C312">
            <v>24.25</v>
          </cell>
          <cell r="D312">
            <v>25796.9</v>
          </cell>
        </row>
        <row r="313">
          <cell r="B313">
            <v>45597</v>
          </cell>
          <cell r="C313">
            <v>22.68</v>
          </cell>
          <cell r="D313">
            <v>24304.35</v>
          </cell>
        </row>
        <row r="314">
          <cell r="B314">
            <v>45628</v>
          </cell>
          <cell r="C314">
            <v>22.35</v>
          </cell>
          <cell r="D314">
            <v>24276.05</v>
          </cell>
        </row>
      </sheetData>
      <sheetData sheetId="2" refreshError="1">
        <row r="2">
          <cell r="B2" t="str">
            <v>Month</v>
          </cell>
          <cell r="C2" t="str">
            <v>PE</v>
          </cell>
          <cell r="D2" t="str">
            <v>Close</v>
          </cell>
        </row>
        <row r="3">
          <cell r="B3">
            <v>36189</v>
          </cell>
          <cell r="C3" t="str">
            <v>NA</v>
          </cell>
          <cell r="D3" t="str">
            <v>NA</v>
          </cell>
        </row>
        <row r="4">
          <cell r="B4">
            <v>36218</v>
          </cell>
          <cell r="C4" t="str">
            <v>NA</v>
          </cell>
          <cell r="D4" t="str">
            <v>NA</v>
          </cell>
        </row>
        <row r="5">
          <cell r="B5">
            <v>36250</v>
          </cell>
          <cell r="C5" t="str">
            <v>NA</v>
          </cell>
          <cell r="D5" t="str">
            <v>NA</v>
          </cell>
        </row>
        <row r="6">
          <cell r="B6">
            <v>36280</v>
          </cell>
          <cell r="C6" t="str">
            <v>NA</v>
          </cell>
          <cell r="D6" t="str">
            <v>NA</v>
          </cell>
        </row>
        <row r="7">
          <cell r="B7">
            <v>36311</v>
          </cell>
          <cell r="C7" t="str">
            <v>NA</v>
          </cell>
          <cell r="D7" t="str">
            <v>NA</v>
          </cell>
        </row>
        <row r="8">
          <cell r="B8">
            <v>36341</v>
          </cell>
          <cell r="C8" t="str">
            <v>NA</v>
          </cell>
          <cell r="D8" t="str">
            <v>NA</v>
          </cell>
        </row>
        <row r="9">
          <cell r="B9">
            <v>36371</v>
          </cell>
          <cell r="C9" t="str">
            <v>NA</v>
          </cell>
          <cell r="D9" t="str">
            <v>NA</v>
          </cell>
        </row>
        <row r="10">
          <cell r="B10">
            <v>36403</v>
          </cell>
          <cell r="C10" t="str">
            <v>NA</v>
          </cell>
          <cell r="D10" t="str">
            <v>NA</v>
          </cell>
        </row>
        <row r="11">
          <cell r="B11">
            <v>36433</v>
          </cell>
          <cell r="C11" t="str">
            <v>NA</v>
          </cell>
          <cell r="D11" t="str">
            <v>NA</v>
          </cell>
        </row>
        <row r="12">
          <cell r="B12">
            <v>36462</v>
          </cell>
          <cell r="C12" t="str">
            <v>NA</v>
          </cell>
          <cell r="D12" t="str">
            <v>NA</v>
          </cell>
        </row>
        <row r="13">
          <cell r="B13">
            <v>36494</v>
          </cell>
          <cell r="C13" t="str">
            <v>NA</v>
          </cell>
          <cell r="D13" t="str">
            <v>NA</v>
          </cell>
        </row>
        <row r="14">
          <cell r="B14">
            <v>36524</v>
          </cell>
          <cell r="C14" t="str">
            <v>NA</v>
          </cell>
          <cell r="D14" t="str">
            <v>NA</v>
          </cell>
        </row>
        <row r="15">
          <cell r="B15">
            <v>36556</v>
          </cell>
          <cell r="C15" t="str">
            <v>NA</v>
          </cell>
          <cell r="D15" t="str">
            <v>NA</v>
          </cell>
        </row>
        <row r="16">
          <cell r="B16">
            <v>36585</v>
          </cell>
          <cell r="C16" t="str">
            <v>NA</v>
          </cell>
          <cell r="D16" t="str">
            <v>NA</v>
          </cell>
        </row>
        <row r="17">
          <cell r="B17">
            <v>36616</v>
          </cell>
          <cell r="C17" t="str">
            <v>NA</v>
          </cell>
          <cell r="D17" t="str">
            <v>NA</v>
          </cell>
        </row>
        <row r="18">
          <cell r="B18">
            <v>36644</v>
          </cell>
          <cell r="C18" t="str">
            <v>NA</v>
          </cell>
          <cell r="D18" t="str">
            <v>NA</v>
          </cell>
        </row>
        <row r="19">
          <cell r="B19">
            <v>36677</v>
          </cell>
          <cell r="C19" t="str">
            <v>NA</v>
          </cell>
          <cell r="D19" t="str">
            <v>NA</v>
          </cell>
        </row>
        <row r="20">
          <cell r="B20">
            <v>36707</v>
          </cell>
          <cell r="C20" t="str">
            <v>NA</v>
          </cell>
          <cell r="D20" t="str">
            <v>NA</v>
          </cell>
        </row>
        <row r="21">
          <cell r="B21">
            <v>36738</v>
          </cell>
          <cell r="C21" t="str">
            <v>NA</v>
          </cell>
          <cell r="D21" t="str">
            <v>NA</v>
          </cell>
        </row>
        <row r="22">
          <cell r="B22">
            <v>36769</v>
          </cell>
          <cell r="C22" t="str">
            <v>NA</v>
          </cell>
          <cell r="D22" t="str">
            <v>NA</v>
          </cell>
        </row>
        <row r="23">
          <cell r="B23">
            <v>36798</v>
          </cell>
          <cell r="C23" t="str">
            <v>NA</v>
          </cell>
          <cell r="D23" t="str">
            <v>NA</v>
          </cell>
        </row>
        <row r="24">
          <cell r="B24">
            <v>36830</v>
          </cell>
          <cell r="C24" t="str">
            <v>NA</v>
          </cell>
          <cell r="D24" t="str">
            <v>NA</v>
          </cell>
        </row>
        <row r="25">
          <cell r="B25">
            <v>36860</v>
          </cell>
          <cell r="C25" t="str">
            <v>NA</v>
          </cell>
          <cell r="D25" t="str">
            <v>NA</v>
          </cell>
        </row>
        <row r="26">
          <cell r="B26">
            <v>36889</v>
          </cell>
          <cell r="C26" t="str">
            <v>NA</v>
          </cell>
          <cell r="D26" t="str">
            <v>NA</v>
          </cell>
        </row>
        <row r="27">
          <cell r="B27">
            <v>36922</v>
          </cell>
          <cell r="C27" t="str">
            <v>NA</v>
          </cell>
          <cell r="D27" t="str">
            <v>NA</v>
          </cell>
        </row>
        <row r="28">
          <cell r="B28">
            <v>36950</v>
          </cell>
          <cell r="C28" t="str">
            <v>NA</v>
          </cell>
          <cell r="D28" t="str">
            <v>NA</v>
          </cell>
        </row>
        <row r="29">
          <cell r="B29">
            <v>36980</v>
          </cell>
          <cell r="C29" t="str">
            <v>NA</v>
          </cell>
          <cell r="D29" t="str">
            <v>NA</v>
          </cell>
        </row>
        <row r="30">
          <cell r="B30">
            <v>37011</v>
          </cell>
          <cell r="C30" t="str">
            <v>NA</v>
          </cell>
          <cell r="D30" t="str">
            <v>NA</v>
          </cell>
        </row>
        <row r="31">
          <cell r="B31">
            <v>37042</v>
          </cell>
          <cell r="C31" t="str">
            <v>NA</v>
          </cell>
          <cell r="D31" t="str">
            <v>NA</v>
          </cell>
        </row>
        <row r="32">
          <cell r="B32">
            <v>37071</v>
          </cell>
          <cell r="C32" t="str">
            <v>NA</v>
          </cell>
          <cell r="D32" t="str">
            <v>NA</v>
          </cell>
        </row>
        <row r="33">
          <cell r="B33">
            <v>37103</v>
          </cell>
          <cell r="C33" t="str">
            <v>NA</v>
          </cell>
          <cell r="D33" t="str">
            <v>NA</v>
          </cell>
        </row>
        <row r="34">
          <cell r="B34">
            <v>37134</v>
          </cell>
          <cell r="C34" t="str">
            <v>NA</v>
          </cell>
          <cell r="D34" t="str">
            <v>NA</v>
          </cell>
        </row>
        <row r="35">
          <cell r="B35">
            <v>37162</v>
          </cell>
          <cell r="C35" t="str">
            <v>NA</v>
          </cell>
          <cell r="D35" t="str">
            <v>NA</v>
          </cell>
        </row>
        <row r="36">
          <cell r="B36">
            <v>37195</v>
          </cell>
          <cell r="C36" t="str">
            <v>NA</v>
          </cell>
          <cell r="D36" t="str">
            <v>NA</v>
          </cell>
        </row>
        <row r="37">
          <cell r="B37">
            <v>37224</v>
          </cell>
          <cell r="C37" t="str">
            <v>NA</v>
          </cell>
          <cell r="D37" t="str">
            <v>NA</v>
          </cell>
        </row>
        <row r="38">
          <cell r="B38">
            <v>37256</v>
          </cell>
          <cell r="C38" t="str">
            <v>NA</v>
          </cell>
          <cell r="D38" t="str">
            <v>NA</v>
          </cell>
        </row>
        <row r="39">
          <cell r="B39">
            <v>37287</v>
          </cell>
          <cell r="C39" t="str">
            <v>NA</v>
          </cell>
          <cell r="D39" t="str">
            <v>NA</v>
          </cell>
        </row>
        <row r="40">
          <cell r="B40">
            <v>37315</v>
          </cell>
          <cell r="C40" t="str">
            <v>NA</v>
          </cell>
          <cell r="D40" t="str">
            <v>NA</v>
          </cell>
        </row>
        <row r="41">
          <cell r="B41">
            <v>37343</v>
          </cell>
          <cell r="C41" t="str">
            <v>NA</v>
          </cell>
          <cell r="D41" t="str">
            <v>NA</v>
          </cell>
        </row>
        <row r="42">
          <cell r="B42">
            <v>37376</v>
          </cell>
          <cell r="C42" t="str">
            <v>NA</v>
          </cell>
          <cell r="D42" t="str">
            <v>NA</v>
          </cell>
        </row>
        <row r="43">
          <cell r="B43">
            <v>37407</v>
          </cell>
          <cell r="C43" t="str">
            <v>NA</v>
          </cell>
          <cell r="D43" t="str">
            <v>NA</v>
          </cell>
        </row>
        <row r="44">
          <cell r="B44">
            <v>37435</v>
          </cell>
          <cell r="C44" t="str">
            <v>NA</v>
          </cell>
          <cell r="D44" t="str">
            <v>NA</v>
          </cell>
        </row>
        <row r="45">
          <cell r="B45">
            <v>37468</v>
          </cell>
          <cell r="C45" t="str">
            <v>NA</v>
          </cell>
          <cell r="D45" t="str">
            <v>NA</v>
          </cell>
        </row>
        <row r="46">
          <cell r="B46">
            <v>37498</v>
          </cell>
          <cell r="C46" t="str">
            <v>NA</v>
          </cell>
          <cell r="D46" t="str">
            <v>NA</v>
          </cell>
        </row>
        <row r="47">
          <cell r="B47">
            <v>37529</v>
          </cell>
          <cell r="C47" t="str">
            <v>NA</v>
          </cell>
          <cell r="D47" t="str">
            <v>NA</v>
          </cell>
        </row>
        <row r="48">
          <cell r="B48">
            <v>37560</v>
          </cell>
          <cell r="C48" t="str">
            <v>NA</v>
          </cell>
          <cell r="D48" t="str">
            <v>NA</v>
          </cell>
        </row>
        <row r="49">
          <cell r="B49">
            <v>37589</v>
          </cell>
          <cell r="C49" t="str">
            <v>NA</v>
          </cell>
          <cell r="D49" t="str">
            <v>NA</v>
          </cell>
        </row>
        <row r="50">
          <cell r="B50">
            <v>37621</v>
          </cell>
          <cell r="C50" t="str">
            <v>NA</v>
          </cell>
          <cell r="D50" t="str">
            <v>NA</v>
          </cell>
        </row>
        <row r="51">
          <cell r="B51">
            <v>37652</v>
          </cell>
          <cell r="C51" t="str">
            <v>NA</v>
          </cell>
          <cell r="D51">
            <v>981.1</v>
          </cell>
        </row>
        <row r="52">
          <cell r="B52">
            <v>37680</v>
          </cell>
          <cell r="C52" t="str">
            <v>NA</v>
          </cell>
          <cell r="D52">
            <v>991.76</v>
          </cell>
        </row>
        <row r="53">
          <cell r="B53">
            <v>37711</v>
          </cell>
          <cell r="C53" t="str">
            <v>NA</v>
          </cell>
          <cell r="D53">
            <v>894.69</v>
          </cell>
        </row>
        <row r="54">
          <cell r="B54">
            <v>37741</v>
          </cell>
          <cell r="C54" t="str">
            <v>NA</v>
          </cell>
          <cell r="D54">
            <v>956.94</v>
          </cell>
        </row>
        <row r="55">
          <cell r="B55">
            <v>37771</v>
          </cell>
          <cell r="C55" t="str">
            <v>NA</v>
          </cell>
          <cell r="D55">
            <v>1169.9100000000001</v>
          </cell>
        </row>
        <row r="56">
          <cell r="B56">
            <v>37802</v>
          </cell>
          <cell r="C56" t="str">
            <v>NA</v>
          </cell>
          <cell r="D56">
            <v>1288.17</v>
          </cell>
        </row>
        <row r="57">
          <cell r="B57">
            <v>37833</v>
          </cell>
          <cell r="C57" t="str">
            <v>NA</v>
          </cell>
          <cell r="D57">
            <v>1399.19</v>
          </cell>
        </row>
        <row r="58">
          <cell r="B58">
            <v>37862</v>
          </cell>
          <cell r="C58" t="str">
            <v>NA</v>
          </cell>
          <cell r="D58">
            <v>1597.36</v>
          </cell>
        </row>
        <row r="59">
          <cell r="B59">
            <v>37894</v>
          </cell>
          <cell r="C59" t="str">
            <v>NA</v>
          </cell>
          <cell r="D59">
            <v>1662.89</v>
          </cell>
        </row>
        <row r="60">
          <cell r="B60">
            <v>37925</v>
          </cell>
          <cell r="C60" t="str">
            <v>NA</v>
          </cell>
          <cell r="D60">
            <v>1774.27</v>
          </cell>
        </row>
        <row r="61">
          <cell r="B61">
            <v>37953</v>
          </cell>
          <cell r="C61" t="str">
            <v>NA</v>
          </cell>
          <cell r="D61">
            <v>1961.65</v>
          </cell>
        </row>
        <row r="62">
          <cell r="B62">
            <v>37986</v>
          </cell>
          <cell r="C62" t="str">
            <v>NA</v>
          </cell>
          <cell r="D62">
            <v>2388.4</v>
          </cell>
        </row>
        <row r="63">
          <cell r="B63">
            <v>38016</v>
          </cell>
          <cell r="C63" t="str">
            <v>NA</v>
          </cell>
          <cell r="D63">
            <v>2242.83</v>
          </cell>
        </row>
        <row r="64">
          <cell r="B64">
            <v>38044</v>
          </cell>
          <cell r="C64" t="str">
            <v>NA</v>
          </cell>
          <cell r="D64">
            <v>2194.9</v>
          </cell>
        </row>
        <row r="65">
          <cell r="B65">
            <v>38077</v>
          </cell>
          <cell r="C65" t="str">
            <v>NA</v>
          </cell>
          <cell r="D65">
            <v>2165.31</v>
          </cell>
        </row>
        <row r="66">
          <cell r="B66">
            <v>38107</v>
          </cell>
          <cell r="C66" t="str">
            <v>NA</v>
          </cell>
          <cell r="D66">
            <v>2317.85</v>
          </cell>
        </row>
        <row r="67">
          <cell r="B67">
            <v>38138</v>
          </cell>
          <cell r="C67" t="str">
            <v>NA</v>
          </cell>
          <cell r="D67">
            <v>1922.8</v>
          </cell>
        </row>
        <row r="68">
          <cell r="B68">
            <v>38168</v>
          </cell>
          <cell r="C68" t="str">
            <v>NA</v>
          </cell>
          <cell r="D68">
            <v>1936.07</v>
          </cell>
        </row>
        <row r="69">
          <cell r="B69">
            <v>38198</v>
          </cell>
          <cell r="C69" t="str">
            <v>NA</v>
          </cell>
          <cell r="D69">
            <v>2078.92</v>
          </cell>
        </row>
        <row r="70">
          <cell r="B70">
            <v>38230</v>
          </cell>
          <cell r="C70" t="str">
            <v>NA</v>
          </cell>
          <cell r="D70">
            <v>2176.98</v>
          </cell>
        </row>
        <row r="71">
          <cell r="B71">
            <v>38260</v>
          </cell>
          <cell r="C71" t="str">
            <v>NA</v>
          </cell>
          <cell r="D71">
            <v>2333.12</v>
          </cell>
        </row>
        <row r="72">
          <cell r="B72">
            <v>38289</v>
          </cell>
          <cell r="C72" t="str">
            <v>NA</v>
          </cell>
          <cell r="D72">
            <v>2335.44</v>
          </cell>
        </row>
        <row r="73">
          <cell r="B73">
            <v>38321</v>
          </cell>
          <cell r="C73" t="str">
            <v>NA</v>
          </cell>
          <cell r="D73">
            <v>2635.69</v>
          </cell>
        </row>
        <row r="74">
          <cell r="B74">
            <v>38352</v>
          </cell>
          <cell r="C74" t="str">
            <v>NA</v>
          </cell>
          <cell r="D74">
            <v>2984.66</v>
          </cell>
        </row>
        <row r="75">
          <cell r="B75">
            <v>38383</v>
          </cell>
          <cell r="C75" t="str">
            <v>NA</v>
          </cell>
          <cell r="D75">
            <v>2865.06</v>
          </cell>
        </row>
        <row r="76">
          <cell r="B76">
            <v>38411</v>
          </cell>
          <cell r="C76" t="str">
            <v>NA</v>
          </cell>
          <cell r="D76">
            <v>2980.54</v>
          </cell>
        </row>
        <row r="77">
          <cell r="B77">
            <v>38442</v>
          </cell>
          <cell r="C77" t="str">
            <v>NA</v>
          </cell>
          <cell r="D77">
            <v>2926.83</v>
          </cell>
        </row>
        <row r="78">
          <cell r="B78">
            <v>38471</v>
          </cell>
          <cell r="C78" t="str">
            <v>NA</v>
          </cell>
          <cell r="D78">
            <v>2868.62</v>
          </cell>
        </row>
        <row r="79">
          <cell r="B79">
            <v>38503</v>
          </cell>
          <cell r="C79" t="str">
            <v>NA</v>
          </cell>
          <cell r="D79">
            <v>3057.05</v>
          </cell>
        </row>
        <row r="80">
          <cell r="B80">
            <v>38533</v>
          </cell>
          <cell r="C80" t="str">
            <v>NA</v>
          </cell>
          <cell r="D80">
            <v>3059.93</v>
          </cell>
        </row>
        <row r="81">
          <cell r="B81">
            <v>38562</v>
          </cell>
          <cell r="C81">
            <v>19.14</v>
          </cell>
          <cell r="D81">
            <v>3408.9</v>
          </cell>
        </row>
        <row r="82">
          <cell r="B82">
            <v>38595</v>
          </cell>
          <cell r="C82">
            <v>19.649999999999999</v>
          </cell>
          <cell r="D82">
            <v>3663.05</v>
          </cell>
        </row>
        <row r="83">
          <cell r="B83">
            <v>38625</v>
          </cell>
          <cell r="C83">
            <v>19.22</v>
          </cell>
          <cell r="D83">
            <v>3807.4</v>
          </cell>
        </row>
        <row r="84">
          <cell r="B84">
            <v>38656</v>
          </cell>
          <cell r="C84">
            <v>16.850000000000001</v>
          </cell>
          <cell r="D84">
            <v>3478.65</v>
          </cell>
        </row>
        <row r="85">
          <cell r="B85">
            <v>38686</v>
          </cell>
          <cell r="C85">
            <v>18.66</v>
          </cell>
          <cell r="D85">
            <v>3832.5</v>
          </cell>
        </row>
        <row r="86">
          <cell r="B86">
            <v>38716</v>
          </cell>
          <cell r="C86">
            <v>20.73</v>
          </cell>
          <cell r="D86">
            <v>4030.45</v>
          </cell>
        </row>
        <row r="87">
          <cell r="B87">
            <v>38748</v>
          </cell>
          <cell r="C87">
            <v>21.75</v>
          </cell>
          <cell r="D87">
            <v>4308.1499999999996</v>
          </cell>
        </row>
        <row r="88">
          <cell r="B88">
            <v>38776</v>
          </cell>
          <cell r="C88">
            <v>21.15</v>
          </cell>
          <cell r="D88">
            <v>4395.95</v>
          </cell>
        </row>
        <row r="89">
          <cell r="B89">
            <v>38807</v>
          </cell>
          <cell r="C89">
            <v>23.09</v>
          </cell>
          <cell r="D89">
            <v>4787.1499999999996</v>
          </cell>
        </row>
        <row r="90">
          <cell r="B90">
            <v>38836</v>
          </cell>
          <cell r="C90">
            <v>21.41</v>
          </cell>
          <cell r="D90">
            <v>5141.1499999999996</v>
          </cell>
        </row>
        <row r="91">
          <cell r="B91">
            <v>38868</v>
          </cell>
          <cell r="C91">
            <v>18.91</v>
          </cell>
          <cell r="D91">
            <v>4399.6000000000004</v>
          </cell>
        </row>
        <row r="92">
          <cell r="B92">
            <v>38898</v>
          </cell>
          <cell r="C92">
            <v>16.940000000000001</v>
          </cell>
          <cell r="D92">
            <v>3944.65</v>
          </cell>
        </row>
        <row r="93">
          <cell r="B93">
            <v>38929</v>
          </cell>
          <cell r="C93">
            <v>16.68</v>
          </cell>
          <cell r="D93">
            <v>3877.8</v>
          </cell>
        </row>
        <row r="94">
          <cell r="B94">
            <v>38960</v>
          </cell>
          <cell r="C94">
            <v>18.48</v>
          </cell>
          <cell r="D94">
            <v>4307.1499999999996</v>
          </cell>
        </row>
        <row r="95">
          <cell r="B95">
            <v>38989</v>
          </cell>
          <cell r="C95">
            <v>18.3</v>
          </cell>
          <cell r="D95">
            <v>4691.6499999999996</v>
          </cell>
        </row>
        <row r="96">
          <cell r="B96">
            <v>39021</v>
          </cell>
          <cell r="C96">
            <v>17.63</v>
          </cell>
          <cell r="D96">
            <v>4834.7</v>
          </cell>
        </row>
        <row r="97">
          <cell r="B97">
            <v>39051</v>
          </cell>
          <cell r="C97">
            <v>18.36</v>
          </cell>
          <cell r="D97">
            <v>5069</v>
          </cell>
        </row>
        <row r="98">
          <cell r="B98">
            <v>39080</v>
          </cell>
          <cell r="C98">
            <v>18.920000000000002</v>
          </cell>
          <cell r="D98">
            <v>5199.75</v>
          </cell>
        </row>
        <row r="99">
          <cell r="B99">
            <v>39113</v>
          </cell>
          <cell r="C99">
            <v>17.239999999999998</v>
          </cell>
          <cell r="D99">
            <v>5279.55</v>
          </cell>
        </row>
        <row r="100">
          <cell r="B100">
            <v>39141</v>
          </cell>
          <cell r="C100">
            <v>15.79</v>
          </cell>
          <cell r="D100">
            <v>4877.3500000000004</v>
          </cell>
        </row>
        <row r="101">
          <cell r="B101">
            <v>39171</v>
          </cell>
          <cell r="C101">
            <v>15.58</v>
          </cell>
          <cell r="D101">
            <v>4850.05</v>
          </cell>
        </row>
        <row r="102">
          <cell r="B102">
            <v>39202</v>
          </cell>
          <cell r="C102">
            <v>16.7</v>
          </cell>
          <cell r="D102">
            <v>5245.7</v>
          </cell>
        </row>
        <row r="103">
          <cell r="B103">
            <v>39233</v>
          </cell>
          <cell r="C103">
            <v>17.28</v>
          </cell>
          <cell r="D103">
            <v>5644.15</v>
          </cell>
        </row>
        <row r="104">
          <cell r="B104">
            <v>39262</v>
          </cell>
          <cell r="C104">
            <v>18.43</v>
          </cell>
          <cell r="D104">
            <v>5975.65</v>
          </cell>
        </row>
        <row r="105">
          <cell r="B105">
            <v>39294</v>
          </cell>
          <cell r="C105">
            <v>17.73</v>
          </cell>
          <cell r="D105">
            <v>6177.7</v>
          </cell>
        </row>
        <row r="106">
          <cell r="B106">
            <v>39325</v>
          </cell>
          <cell r="C106">
            <v>17.45</v>
          </cell>
          <cell r="D106">
            <v>6043.8</v>
          </cell>
        </row>
        <row r="107">
          <cell r="B107">
            <v>39353</v>
          </cell>
          <cell r="C107">
            <v>19.25</v>
          </cell>
          <cell r="D107">
            <v>6867.2</v>
          </cell>
        </row>
        <row r="108">
          <cell r="B108">
            <v>39386</v>
          </cell>
          <cell r="C108">
            <v>20.41</v>
          </cell>
          <cell r="D108">
            <v>7450.35</v>
          </cell>
        </row>
        <row r="109">
          <cell r="B109">
            <v>39416</v>
          </cell>
          <cell r="C109">
            <v>21.45</v>
          </cell>
          <cell r="D109">
            <v>7993.7</v>
          </cell>
        </row>
        <row r="110">
          <cell r="B110">
            <v>39447</v>
          </cell>
          <cell r="C110">
            <v>25.08</v>
          </cell>
          <cell r="D110">
            <v>9199.85</v>
          </cell>
        </row>
        <row r="111">
          <cell r="B111">
            <v>39478</v>
          </cell>
          <cell r="C111">
            <v>18.649999999999999</v>
          </cell>
          <cell r="D111">
            <v>7308.05</v>
          </cell>
        </row>
        <row r="112">
          <cell r="B112">
            <v>39507</v>
          </cell>
          <cell r="C112">
            <v>17.47</v>
          </cell>
          <cell r="D112">
            <v>7245.8</v>
          </cell>
        </row>
        <row r="113">
          <cell r="B113">
            <v>39538</v>
          </cell>
          <cell r="C113">
            <v>14.75</v>
          </cell>
          <cell r="D113">
            <v>6240.65</v>
          </cell>
        </row>
        <row r="114">
          <cell r="B114">
            <v>39568</v>
          </cell>
          <cell r="C114">
            <v>15.98</v>
          </cell>
          <cell r="D114">
            <v>7004.8</v>
          </cell>
        </row>
        <row r="115">
          <cell r="B115">
            <v>39598</v>
          </cell>
          <cell r="C115">
            <v>14.77</v>
          </cell>
          <cell r="D115">
            <v>6562.7</v>
          </cell>
        </row>
        <row r="116">
          <cell r="B116">
            <v>39629</v>
          </cell>
          <cell r="C116">
            <v>11.5</v>
          </cell>
          <cell r="D116">
            <v>5238.8500000000004</v>
          </cell>
        </row>
        <row r="117">
          <cell r="B117">
            <v>39660</v>
          </cell>
          <cell r="C117">
            <v>12.52</v>
          </cell>
          <cell r="D117">
            <v>5536.95</v>
          </cell>
        </row>
        <row r="118">
          <cell r="B118">
            <v>39689</v>
          </cell>
          <cell r="C118">
            <v>12.96</v>
          </cell>
          <cell r="D118">
            <v>5698.95</v>
          </cell>
        </row>
        <row r="119">
          <cell r="B119">
            <v>39721</v>
          </cell>
          <cell r="C119">
            <v>10.68</v>
          </cell>
          <cell r="D119">
            <v>4890.7</v>
          </cell>
        </row>
        <row r="120">
          <cell r="B120">
            <v>39752</v>
          </cell>
          <cell r="C120">
            <v>7.64</v>
          </cell>
          <cell r="D120">
            <v>3506.4</v>
          </cell>
        </row>
        <row r="121">
          <cell r="B121">
            <v>39780</v>
          </cell>
          <cell r="C121">
            <v>8.2100000000000009</v>
          </cell>
          <cell r="D121">
            <v>3309.65</v>
          </cell>
        </row>
        <row r="122">
          <cell r="B122">
            <v>39813</v>
          </cell>
          <cell r="C122">
            <v>9.43</v>
          </cell>
          <cell r="D122">
            <v>3735.6</v>
          </cell>
        </row>
        <row r="123">
          <cell r="B123">
            <v>39843</v>
          </cell>
          <cell r="C123">
            <v>9.1999999999999993</v>
          </cell>
          <cell r="D123">
            <v>3357.35</v>
          </cell>
        </row>
        <row r="124">
          <cell r="B124">
            <v>39871</v>
          </cell>
          <cell r="C124">
            <v>8.91</v>
          </cell>
          <cell r="D124">
            <v>3175.7</v>
          </cell>
        </row>
        <row r="125">
          <cell r="B125">
            <v>39903</v>
          </cell>
          <cell r="C125">
            <v>9.77</v>
          </cell>
          <cell r="D125">
            <v>3407.45</v>
          </cell>
        </row>
        <row r="126">
          <cell r="B126">
            <v>39932</v>
          </cell>
          <cell r="C126">
            <v>11.09</v>
          </cell>
          <cell r="D126">
            <v>3860.8</v>
          </cell>
        </row>
        <row r="127">
          <cell r="B127">
            <v>39962</v>
          </cell>
          <cell r="C127">
            <v>15.52</v>
          </cell>
          <cell r="D127">
            <v>5353.55</v>
          </cell>
        </row>
        <row r="128">
          <cell r="B128">
            <v>39994</v>
          </cell>
          <cell r="C128">
            <v>13.48</v>
          </cell>
          <cell r="D128">
            <v>5427.25</v>
          </cell>
        </row>
        <row r="129">
          <cell r="B129">
            <v>40025</v>
          </cell>
          <cell r="C129">
            <v>13.82</v>
          </cell>
          <cell r="D129">
            <v>5950.2</v>
          </cell>
        </row>
        <row r="130">
          <cell r="B130">
            <v>40056</v>
          </cell>
          <cell r="C130">
            <v>14.5</v>
          </cell>
          <cell r="D130">
            <v>6117.9</v>
          </cell>
        </row>
        <row r="131">
          <cell r="B131">
            <v>40086</v>
          </cell>
          <cell r="C131">
            <v>15.98</v>
          </cell>
          <cell r="D131">
            <v>6713.3</v>
          </cell>
        </row>
        <row r="132">
          <cell r="B132">
            <v>40116</v>
          </cell>
          <cell r="C132">
            <v>14.11</v>
          </cell>
          <cell r="D132">
            <v>6579.8</v>
          </cell>
        </row>
        <row r="133">
          <cell r="B133">
            <v>40147</v>
          </cell>
          <cell r="C133">
            <v>15.54</v>
          </cell>
          <cell r="D133">
            <v>7149.2</v>
          </cell>
        </row>
        <row r="134">
          <cell r="B134">
            <v>40178</v>
          </cell>
          <cell r="C134">
            <v>16.14</v>
          </cell>
          <cell r="D134">
            <v>7432.8</v>
          </cell>
        </row>
        <row r="135">
          <cell r="B135">
            <v>40207</v>
          </cell>
          <cell r="C135">
            <v>14.01</v>
          </cell>
          <cell r="D135">
            <v>7201.85</v>
          </cell>
        </row>
        <row r="136">
          <cell r="B136">
            <v>40235</v>
          </cell>
          <cell r="C136">
            <v>14</v>
          </cell>
          <cell r="D136">
            <v>7167.25</v>
          </cell>
        </row>
        <row r="137">
          <cell r="B137">
            <v>40268</v>
          </cell>
          <cell r="C137">
            <v>15.03</v>
          </cell>
          <cell r="D137">
            <v>7704.9</v>
          </cell>
        </row>
        <row r="138">
          <cell r="B138">
            <v>40298</v>
          </cell>
          <cell r="C138">
            <v>15.55</v>
          </cell>
          <cell r="D138">
            <v>8061.1</v>
          </cell>
        </row>
        <row r="139">
          <cell r="B139">
            <v>40329</v>
          </cell>
          <cell r="C139">
            <v>17.37</v>
          </cell>
          <cell r="D139">
            <v>7755.95</v>
          </cell>
        </row>
        <row r="140">
          <cell r="B140">
            <v>40359</v>
          </cell>
          <cell r="C140">
            <v>18.09</v>
          </cell>
          <cell r="D140">
            <v>8130.85</v>
          </cell>
        </row>
        <row r="141">
          <cell r="B141">
            <v>40389</v>
          </cell>
          <cell r="C141">
            <v>19.649999999999999</v>
          </cell>
          <cell r="D141">
            <v>8415.2999999999993</v>
          </cell>
        </row>
        <row r="142">
          <cell r="B142">
            <v>40421</v>
          </cell>
          <cell r="C142">
            <v>20.56</v>
          </cell>
          <cell r="D142">
            <v>8679.85</v>
          </cell>
        </row>
        <row r="143">
          <cell r="B143">
            <v>40451</v>
          </cell>
          <cell r="C143">
            <v>22.15</v>
          </cell>
          <cell r="D143">
            <v>9164.25</v>
          </cell>
        </row>
        <row r="144">
          <cell r="B144">
            <v>40480</v>
          </cell>
          <cell r="C144">
            <v>22.43</v>
          </cell>
          <cell r="D144">
            <v>9360.7000000000007</v>
          </cell>
        </row>
        <row r="145">
          <cell r="B145">
            <v>40512</v>
          </cell>
          <cell r="C145">
            <v>20.12</v>
          </cell>
          <cell r="D145">
            <v>8907.5</v>
          </cell>
        </row>
        <row r="146">
          <cell r="B146">
            <v>40543</v>
          </cell>
          <cell r="C146">
            <v>20.04</v>
          </cell>
          <cell r="D146">
            <v>8857.2000000000007</v>
          </cell>
        </row>
        <row r="147">
          <cell r="B147">
            <v>40574</v>
          </cell>
          <cell r="C147">
            <v>17.37</v>
          </cell>
          <cell r="D147">
            <v>7922.5</v>
          </cell>
        </row>
        <row r="148">
          <cell r="B148">
            <v>40602</v>
          </cell>
          <cell r="C148">
            <v>16.05</v>
          </cell>
          <cell r="D148">
            <v>7370.1</v>
          </cell>
        </row>
        <row r="149">
          <cell r="B149">
            <v>40633</v>
          </cell>
          <cell r="C149">
            <v>17.71</v>
          </cell>
          <cell r="D149">
            <v>8040.15</v>
          </cell>
        </row>
        <row r="150">
          <cell r="B150">
            <v>40662</v>
          </cell>
          <cell r="C150">
            <v>17.72</v>
          </cell>
          <cell r="D150">
            <v>8200.9500000000007</v>
          </cell>
        </row>
        <row r="151">
          <cell r="B151">
            <v>40694</v>
          </cell>
          <cell r="C151">
            <v>16.309999999999999</v>
          </cell>
          <cell r="D151">
            <v>8064.8</v>
          </cell>
        </row>
        <row r="152">
          <cell r="B152">
            <v>40724</v>
          </cell>
          <cell r="C152">
            <v>16.18</v>
          </cell>
          <cell r="D152">
            <v>7971.5</v>
          </cell>
        </row>
        <row r="153">
          <cell r="B153">
            <v>40753</v>
          </cell>
          <cell r="C153">
            <v>16.13</v>
          </cell>
          <cell r="D153">
            <v>8017.35</v>
          </cell>
        </row>
        <row r="154">
          <cell r="B154">
            <v>40785</v>
          </cell>
          <cell r="C154">
            <v>14.98</v>
          </cell>
          <cell r="D154">
            <v>7294.75</v>
          </cell>
        </row>
        <row r="155">
          <cell r="B155">
            <v>40816</v>
          </cell>
          <cell r="C155">
            <v>14.63</v>
          </cell>
          <cell r="D155">
            <v>7094</v>
          </cell>
        </row>
        <row r="156">
          <cell r="B156">
            <v>40847</v>
          </cell>
          <cell r="C156">
            <v>14.48</v>
          </cell>
          <cell r="D156">
            <v>7267.15</v>
          </cell>
        </row>
        <row r="157">
          <cell r="B157">
            <v>40877</v>
          </cell>
          <cell r="C157">
            <v>15.69</v>
          </cell>
          <cell r="D157">
            <v>6641.05</v>
          </cell>
        </row>
        <row r="158">
          <cell r="B158">
            <v>40907</v>
          </cell>
          <cell r="C158">
            <v>14.57</v>
          </cell>
          <cell r="D158">
            <v>6111.85</v>
          </cell>
        </row>
        <row r="159">
          <cell r="B159">
            <v>40939</v>
          </cell>
          <cell r="C159">
            <v>16.79</v>
          </cell>
          <cell r="D159">
            <v>7100.55</v>
          </cell>
        </row>
        <row r="160">
          <cell r="B160">
            <v>40968</v>
          </cell>
          <cell r="C160">
            <v>18.03</v>
          </cell>
          <cell r="D160">
            <v>7705.6</v>
          </cell>
        </row>
        <row r="161">
          <cell r="B161">
            <v>40998</v>
          </cell>
          <cell r="C161">
            <v>18.11</v>
          </cell>
          <cell r="D161">
            <v>7711.4</v>
          </cell>
        </row>
        <row r="162">
          <cell r="B162">
            <v>41029</v>
          </cell>
          <cell r="C162">
            <v>16.260000000000002</v>
          </cell>
          <cell r="D162">
            <v>7471.05</v>
          </cell>
        </row>
        <row r="163">
          <cell r="B163">
            <v>41060</v>
          </cell>
          <cell r="C163">
            <v>15.57</v>
          </cell>
          <cell r="D163">
            <v>6898.4</v>
          </cell>
        </row>
        <row r="164">
          <cell r="B164">
            <v>41089</v>
          </cell>
          <cell r="C164">
            <v>15.27</v>
          </cell>
          <cell r="D164">
            <v>7351.8</v>
          </cell>
        </row>
        <row r="165">
          <cell r="B165">
            <v>41121</v>
          </cell>
          <cell r="C165">
            <v>14.86</v>
          </cell>
          <cell r="D165">
            <v>7168.5</v>
          </cell>
        </row>
        <row r="166">
          <cell r="B166">
            <v>41152</v>
          </cell>
          <cell r="C166">
            <v>18.71</v>
          </cell>
          <cell r="D166">
            <v>7065.85</v>
          </cell>
        </row>
        <row r="167">
          <cell r="B167">
            <v>41180</v>
          </cell>
          <cell r="C167">
            <v>19.29</v>
          </cell>
          <cell r="D167">
            <v>7840.55</v>
          </cell>
        </row>
        <row r="168">
          <cell r="B168">
            <v>41213</v>
          </cell>
          <cell r="C168">
            <v>18.93</v>
          </cell>
          <cell r="D168">
            <v>7763.05</v>
          </cell>
        </row>
        <row r="169">
          <cell r="B169">
            <v>41243</v>
          </cell>
          <cell r="C169">
            <v>16.829999999999998</v>
          </cell>
          <cell r="D169">
            <v>8139.8</v>
          </cell>
        </row>
        <row r="170">
          <cell r="B170">
            <v>41274</v>
          </cell>
          <cell r="C170">
            <v>17.71</v>
          </cell>
          <cell r="D170">
            <v>8505.1</v>
          </cell>
        </row>
        <row r="171">
          <cell r="B171">
            <v>41305</v>
          </cell>
          <cell r="C171">
            <v>17.18</v>
          </cell>
          <cell r="D171">
            <v>8363.7000000000007</v>
          </cell>
        </row>
        <row r="172">
          <cell r="B172">
            <v>41333</v>
          </cell>
          <cell r="C172">
            <v>16.71</v>
          </cell>
          <cell r="D172">
            <v>7540.35</v>
          </cell>
        </row>
        <row r="173">
          <cell r="B173">
            <v>41361</v>
          </cell>
          <cell r="C173">
            <v>16.66</v>
          </cell>
          <cell r="D173">
            <v>7401.6</v>
          </cell>
        </row>
        <row r="174">
          <cell r="B174">
            <v>41394</v>
          </cell>
          <cell r="C174">
            <v>17.3</v>
          </cell>
          <cell r="D174">
            <v>7818.6</v>
          </cell>
        </row>
        <row r="175">
          <cell r="B175">
            <v>41425</v>
          </cell>
          <cell r="C175">
            <v>17.8</v>
          </cell>
          <cell r="D175">
            <v>7821.8</v>
          </cell>
        </row>
        <row r="176">
          <cell r="B176">
            <v>41453</v>
          </cell>
          <cell r="C176">
            <v>16.28</v>
          </cell>
          <cell r="D176">
            <v>7342.4</v>
          </cell>
        </row>
        <row r="177">
          <cell r="B177">
            <v>41486</v>
          </cell>
          <cell r="C177">
            <v>15.77</v>
          </cell>
          <cell r="D177">
            <v>6872.95</v>
          </cell>
        </row>
        <row r="178">
          <cell r="B178">
            <v>41516</v>
          </cell>
          <cell r="C178">
            <v>12.71</v>
          </cell>
          <cell r="D178">
            <v>6589.8</v>
          </cell>
        </row>
        <row r="179">
          <cell r="B179">
            <v>41547</v>
          </cell>
          <cell r="C179">
            <v>12.88</v>
          </cell>
          <cell r="D179">
            <v>6997.95</v>
          </cell>
        </row>
        <row r="180">
          <cell r="B180">
            <v>41578</v>
          </cell>
          <cell r="C180">
            <v>13.82</v>
          </cell>
          <cell r="D180">
            <v>7534.8</v>
          </cell>
        </row>
        <row r="181">
          <cell r="B181">
            <v>41607</v>
          </cell>
          <cell r="C181">
            <v>14.03</v>
          </cell>
          <cell r="D181">
            <v>7682.4</v>
          </cell>
        </row>
        <row r="182">
          <cell r="B182">
            <v>41639</v>
          </cell>
          <cell r="C182">
            <v>14.8</v>
          </cell>
          <cell r="D182">
            <v>8071.3</v>
          </cell>
        </row>
        <row r="183">
          <cell r="B183">
            <v>41670</v>
          </cell>
          <cell r="C183">
            <v>14.01</v>
          </cell>
          <cell r="D183">
            <v>7540</v>
          </cell>
        </row>
        <row r="184">
          <cell r="B184">
            <v>41698</v>
          </cell>
          <cell r="C184">
            <v>14.08</v>
          </cell>
          <cell r="D184">
            <v>7805.25</v>
          </cell>
        </row>
        <row r="185">
          <cell r="B185">
            <v>41729</v>
          </cell>
          <cell r="C185">
            <v>14.3</v>
          </cell>
          <cell r="D185">
            <v>8612.4500000000007</v>
          </cell>
        </row>
        <row r="186">
          <cell r="B186">
            <v>41759</v>
          </cell>
          <cell r="C186">
            <v>14.58</v>
          </cell>
          <cell r="D186">
            <v>8783.65</v>
          </cell>
        </row>
        <row r="187">
          <cell r="B187">
            <v>41789</v>
          </cell>
          <cell r="C187">
            <v>16.8</v>
          </cell>
          <cell r="D187">
            <v>10141.049999999999</v>
          </cell>
        </row>
        <row r="188">
          <cell r="B188">
            <v>41820</v>
          </cell>
          <cell r="C188">
            <v>19.62</v>
          </cell>
          <cell r="D188">
            <v>11096.9</v>
          </cell>
        </row>
        <row r="189">
          <cell r="B189">
            <v>41851</v>
          </cell>
          <cell r="C189">
            <v>19.190000000000001</v>
          </cell>
          <cell r="D189">
            <v>10838.2</v>
          </cell>
        </row>
        <row r="190">
          <cell r="B190">
            <v>41879</v>
          </cell>
          <cell r="C190">
            <v>18.23</v>
          </cell>
          <cell r="D190">
            <v>11114.05</v>
          </cell>
        </row>
        <row r="191">
          <cell r="B191">
            <v>41912</v>
          </cell>
          <cell r="C191">
            <v>17.93</v>
          </cell>
          <cell r="D191">
            <v>11418.3</v>
          </cell>
        </row>
        <row r="192">
          <cell r="B192">
            <v>41943</v>
          </cell>
          <cell r="C192">
            <v>18.41</v>
          </cell>
          <cell r="D192">
            <v>11841.1</v>
          </cell>
        </row>
        <row r="193">
          <cell r="B193">
            <v>41971</v>
          </cell>
          <cell r="C193">
            <v>18.7</v>
          </cell>
          <cell r="D193">
            <v>12389.25</v>
          </cell>
        </row>
        <row r="194">
          <cell r="B194">
            <v>42004</v>
          </cell>
          <cell r="C194">
            <v>18.84</v>
          </cell>
          <cell r="D194">
            <v>12583.85</v>
          </cell>
        </row>
        <row r="195">
          <cell r="B195">
            <v>42034</v>
          </cell>
          <cell r="C195">
            <v>19.59</v>
          </cell>
          <cell r="D195">
            <v>13124.1</v>
          </cell>
        </row>
        <row r="196">
          <cell r="B196">
            <v>42063</v>
          </cell>
          <cell r="C196">
            <v>21.41</v>
          </cell>
          <cell r="D196">
            <v>13117.5</v>
          </cell>
        </row>
        <row r="197">
          <cell r="B197">
            <v>42094</v>
          </cell>
          <cell r="C197">
            <v>21.37</v>
          </cell>
          <cell r="D197">
            <v>13001.25</v>
          </cell>
        </row>
        <row r="198">
          <cell r="B198">
            <v>42124</v>
          </cell>
          <cell r="C198">
            <v>20.81</v>
          </cell>
          <cell r="D198">
            <v>12689.6</v>
          </cell>
        </row>
        <row r="199">
          <cell r="B199">
            <v>42153</v>
          </cell>
          <cell r="C199">
            <v>21.71</v>
          </cell>
          <cell r="D199">
            <v>13180.75</v>
          </cell>
        </row>
        <row r="200">
          <cell r="B200">
            <v>42185</v>
          </cell>
          <cell r="C200">
            <v>23.08</v>
          </cell>
          <cell r="D200">
            <v>13009.65</v>
          </cell>
        </row>
        <row r="201">
          <cell r="B201">
            <v>42216</v>
          </cell>
          <cell r="C201">
            <v>24</v>
          </cell>
          <cell r="D201">
            <v>13728.65</v>
          </cell>
        </row>
        <row r="202">
          <cell r="B202">
            <v>42247</v>
          </cell>
          <cell r="C202">
            <v>23.14</v>
          </cell>
          <cell r="D202">
            <v>13059.1</v>
          </cell>
        </row>
        <row r="203">
          <cell r="B203">
            <v>42277</v>
          </cell>
          <cell r="C203">
            <v>25.72</v>
          </cell>
          <cell r="D203">
            <v>12984.5</v>
          </cell>
        </row>
        <row r="204">
          <cell r="B204">
            <v>42307</v>
          </cell>
          <cell r="C204">
            <v>26.08</v>
          </cell>
          <cell r="D204">
            <v>13238.5</v>
          </cell>
        </row>
        <row r="205">
          <cell r="B205">
            <v>42338</v>
          </cell>
          <cell r="C205">
            <v>26.83</v>
          </cell>
          <cell r="D205">
            <v>13248.7</v>
          </cell>
        </row>
        <row r="206">
          <cell r="B206">
            <v>42369</v>
          </cell>
          <cell r="C206">
            <v>27.43</v>
          </cell>
          <cell r="D206">
            <v>13396.7</v>
          </cell>
        </row>
        <row r="207">
          <cell r="B207">
            <v>42398</v>
          </cell>
          <cell r="C207">
            <v>25.43</v>
          </cell>
          <cell r="D207">
            <v>12469.1</v>
          </cell>
        </row>
        <row r="208">
          <cell r="B208">
            <v>42429</v>
          </cell>
          <cell r="C208">
            <v>21.55</v>
          </cell>
          <cell r="D208">
            <v>11558.7</v>
          </cell>
        </row>
        <row r="209">
          <cell r="B209">
            <v>42460</v>
          </cell>
          <cell r="C209">
            <v>23.79</v>
          </cell>
          <cell r="D209">
            <v>12752.6</v>
          </cell>
        </row>
        <row r="210">
          <cell r="B210">
            <v>42489</v>
          </cell>
          <cell r="C210">
            <v>27.35</v>
          </cell>
          <cell r="D210">
            <v>13195.3</v>
          </cell>
        </row>
        <row r="211">
          <cell r="B211">
            <v>42521</v>
          </cell>
          <cell r="C211">
            <v>29.42</v>
          </cell>
          <cell r="D211">
            <v>13292.65</v>
          </cell>
        </row>
        <row r="212">
          <cell r="B212">
            <v>42551</v>
          </cell>
          <cell r="C212">
            <v>32.119999999999997</v>
          </cell>
          <cell r="D212">
            <v>13816.45</v>
          </cell>
        </row>
        <row r="213">
          <cell r="B213">
            <v>42580</v>
          </cell>
          <cell r="C213">
            <v>34.83</v>
          </cell>
          <cell r="D213">
            <v>14772.75</v>
          </cell>
        </row>
        <row r="214">
          <cell r="B214">
            <v>42613</v>
          </cell>
          <cell r="C214">
            <v>37.03</v>
          </cell>
          <cell r="D214">
            <v>15370.85</v>
          </cell>
        </row>
        <row r="215">
          <cell r="B215">
            <v>42643</v>
          </cell>
          <cell r="C215">
            <v>33.67</v>
          </cell>
          <cell r="D215">
            <v>15413.1</v>
          </cell>
        </row>
        <row r="216">
          <cell r="B216">
            <v>42673</v>
          </cell>
          <cell r="C216">
            <v>34.700000000000003</v>
          </cell>
          <cell r="D216">
            <v>15912.3</v>
          </cell>
        </row>
        <row r="217">
          <cell r="B217">
            <v>42704</v>
          </cell>
          <cell r="C217">
            <v>29.55</v>
          </cell>
          <cell r="D217">
            <v>14907.1</v>
          </cell>
        </row>
        <row r="218">
          <cell r="B218">
            <v>42734</v>
          </cell>
          <cell r="C218">
            <v>29.03</v>
          </cell>
          <cell r="D218">
            <v>14351.45</v>
          </cell>
        </row>
        <row r="219">
          <cell r="B219">
            <v>42766</v>
          </cell>
          <cell r="C219">
            <v>30.82</v>
          </cell>
          <cell r="D219">
            <v>15413.7</v>
          </cell>
        </row>
        <row r="220">
          <cell r="B220">
            <v>42794</v>
          </cell>
          <cell r="C220">
            <v>31.31</v>
          </cell>
          <cell r="D220">
            <v>16480.5</v>
          </cell>
        </row>
        <row r="221">
          <cell r="B221">
            <v>42825</v>
          </cell>
          <cell r="C221">
            <v>33.43</v>
          </cell>
          <cell r="D221">
            <v>17197.150000000001</v>
          </cell>
        </row>
        <row r="222">
          <cell r="B222">
            <v>42853</v>
          </cell>
          <cell r="C222">
            <v>35.130000000000003</v>
          </cell>
          <cell r="D222">
            <v>18086.45</v>
          </cell>
        </row>
        <row r="223">
          <cell r="B223">
            <v>42886</v>
          </cell>
          <cell r="C223">
            <v>31.58</v>
          </cell>
          <cell r="D223">
            <v>17509.900000000001</v>
          </cell>
        </row>
        <row r="224">
          <cell r="B224">
            <v>42916</v>
          </cell>
          <cell r="C224">
            <v>31.09</v>
          </cell>
          <cell r="D224">
            <v>17729.75</v>
          </cell>
        </row>
        <row r="225">
          <cell r="B225">
            <v>42947</v>
          </cell>
          <cell r="C225">
            <v>32.43</v>
          </cell>
          <cell r="D225">
            <v>18514.599999999999</v>
          </cell>
        </row>
        <row r="226">
          <cell r="B226">
            <v>42978</v>
          </cell>
          <cell r="C226">
            <v>32.93</v>
          </cell>
          <cell r="D226">
            <v>18277.45</v>
          </cell>
        </row>
        <row r="227">
          <cell r="B227">
            <v>43007</v>
          </cell>
          <cell r="C227">
            <v>42.43</v>
          </cell>
          <cell r="D227">
            <v>18107.95</v>
          </cell>
        </row>
        <row r="228">
          <cell r="B228">
            <v>43039</v>
          </cell>
          <cell r="C228">
            <v>46.04</v>
          </cell>
          <cell r="D228">
            <v>19578.400000000001</v>
          </cell>
        </row>
        <row r="229">
          <cell r="B229">
            <v>43069</v>
          </cell>
          <cell r="C229">
            <v>51.01</v>
          </cell>
          <cell r="D229">
            <v>19895.150000000001</v>
          </cell>
        </row>
        <row r="230">
          <cell r="B230">
            <v>43098</v>
          </cell>
          <cell r="C230">
            <v>52.61</v>
          </cell>
          <cell r="D230">
            <v>21133.5</v>
          </cell>
        </row>
        <row r="231">
          <cell r="B231">
            <v>43131</v>
          </cell>
          <cell r="C231">
            <v>48.44</v>
          </cell>
          <cell r="D231">
            <v>20785.2</v>
          </cell>
        </row>
        <row r="232">
          <cell r="B232">
            <v>43159</v>
          </cell>
          <cell r="C232">
            <v>47.29</v>
          </cell>
          <cell r="D232">
            <v>19664.900000000001</v>
          </cell>
        </row>
        <row r="233">
          <cell r="B233">
            <v>43187</v>
          </cell>
          <cell r="C233">
            <v>46.87</v>
          </cell>
          <cell r="D233">
            <v>18757</v>
          </cell>
        </row>
        <row r="234">
          <cell r="B234">
            <v>43220</v>
          </cell>
          <cell r="C234">
            <v>52.41</v>
          </cell>
          <cell r="D234">
            <v>20290.3</v>
          </cell>
        </row>
        <row r="235">
          <cell r="B235">
            <v>43251</v>
          </cell>
          <cell r="C235">
            <v>53.98</v>
          </cell>
          <cell r="D235">
            <v>18903.3</v>
          </cell>
        </row>
        <row r="236">
          <cell r="B236">
            <v>43280</v>
          </cell>
          <cell r="C236">
            <v>48.36</v>
          </cell>
          <cell r="D236">
            <v>18181.3</v>
          </cell>
        </row>
        <row r="237">
          <cell r="B237">
            <v>43312</v>
          </cell>
          <cell r="C237">
            <v>61.16</v>
          </cell>
          <cell r="D237">
            <v>18876.900000000001</v>
          </cell>
        </row>
        <row r="238">
          <cell r="B238">
            <v>43343</v>
          </cell>
          <cell r="C238">
            <v>60.03</v>
          </cell>
          <cell r="D238">
            <v>19920.45</v>
          </cell>
        </row>
        <row r="239">
          <cell r="B239">
            <v>43371</v>
          </cell>
          <cell r="C239">
            <v>47.19</v>
          </cell>
          <cell r="D239">
            <v>17154.349999999999</v>
          </cell>
        </row>
        <row r="240">
          <cell r="B240">
            <v>43404</v>
          </cell>
          <cell r="C240">
            <v>46.39</v>
          </cell>
          <cell r="D240">
            <v>17189.150000000001</v>
          </cell>
        </row>
        <row r="241">
          <cell r="B241">
            <v>43434</v>
          </cell>
          <cell r="C241">
            <v>42.27</v>
          </cell>
          <cell r="D241">
            <v>17503.599999999999</v>
          </cell>
        </row>
        <row r="242">
          <cell r="B242">
            <v>43465</v>
          </cell>
          <cell r="C242">
            <v>42.29</v>
          </cell>
          <cell r="D242">
            <v>17875.5</v>
          </cell>
        </row>
        <row r="243">
          <cell r="B243">
            <v>43496</v>
          </cell>
          <cell r="C243">
            <v>37.869999999999997</v>
          </cell>
          <cell r="D243">
            <v>16904.75</v>
          </cell>
        </row>
        <row r="244">
          <cell r="B244">
            <v>43524</v>
          </cell>
          <cell r="C244">
            <v>37</v>
          </cell>
          <cell r="D244">
            <v>16721.099999999999</v>
          </cell>
        </row>
        <row r="245">
          <cell r="B245">
            <v>43553</v>
          </cell>
          <cell r="C245">
            <v>33.81</v>
          </cell>
          <cell r="D245">
            <v>18258.5</v>
          </cell>
        </row>
        <row r="246">
          <cell r="B246">
            <v>43585</v>
          </cell>
          <cell r="C246">
            <v>32.51</v>
          </cell>
          <cell r="D246">
            <v>17566.400000000001</v>
          </cell>
        </row>
        <row r="247">
          <cell r="B247">
            <v>43616</v>
          </cell>
          <cell r="C247">
            <v>31.82</v>
          </cell>
          <cell r="D247">
            <v>17959.05</v>
          </cell>
        </row>
        <row r="248">
          <cell r="B248">
            <v>43619</v>
          </cell>
          <cell r="C248">
            <v>32.130000000000003</v>
          </cell>
          <cell r="D248">
            <v>18132.349999999999</v>
          </cell>
        </row>
        <row r="249">
          <cell r="B249">
            <v>43647</v>
          </cell>
          <cell r="C249">
            <v>31.02</v>
          </cell>
          <cell r="D249">
            <v>17684.349999999999</v>
          </cell>
        </row>
        <row r="250">
          <cell r="B250">
            <v>43678</v>
          </cell>
          <cell r="C250">
            <v>29.85</v>
          </cell>
          <cell r="D250">
            <v>15754.5</v>
          </cell>
        </row>
        <row r="251">
          <cell r="B251">
            <v>43711</v>
          </cell>
          <cell r="C251">
            <v>29.82</v>
          </cell>
          <cell r="D251">
            <v>15375.2</v>
          </cell>
        </row>
        <row r="252">
          <cell r="B252">
            <v>43739</v>
          </cell>
          <cell r="C252">
            <v>23.26</v>
          </cell>
          <cell r="D252">
            <v>15725.35</v>
          </cell>
        </row>
        <row r="253">
          <cell r="B253">
            <v>43770</v>
          </cell>
          <cell r="C253">
            <v>24.97</v>
          </cell>
          <cell r="D253">
            <v>16880.75</v>
          </cell>
        </row>
        <row r="254">
          <cell r="B254">
            <v>43801</v>
          </cell>
          <cell r="C254">
            <v>24.97</v>
          </cell>
          <cell r="D254">
            <v>17103.45</v>
          </cell>
        </row>
        <row r="255">
          <cell r="B255">
            <v>43831</v>
          </cell>
          <cell r="C255">
            <v>25.01</v>
          </cell>
          <cell r="D255">
            <v>17143.25</v>
          </cell>
        </row>
        <row r="256">
          <cell r="B256">
            <v>43862</v>
          </cell>
          <cell r="C256">
            <v>25.54</v>
          </cell>
          <cell r="D256">
            <v>17520.55</v>
          </cell>
        </row>
        <row r="257">
          <cell r="B257">
            <v>43892</v>
          </cell>
          <cell r="C257">
            <v>24.87</v>
          </cell>
          <cell r="D257">
            <v>16671.75</v>
          </cell>
        </row>
        <row r="258">
          <cell r="B258">
            <v>43922</v>
          </cell>
          <cell r="C258">
            <v>17.13</v>
          </cell>
          <cell r="D258">
            <v>11470.95</v>
          </cell>
        </row>
        <row r="259">
          <cell r="B259">
            <v>43955</v>
          </cell>
          <cell r="C259">
            <v>19.27</v>
          </cell>
          <cell r="D259">
            <v>12908.4</v>
          </cell>
        </row>
        <row r="260">
          <cell r="B260">
            <v>43983</v>
          </cell>
          <cell r="C260">
            <v>20.07</v>
          </cell>
          <cell r="D260">
            <v>13684.65</v>
          </cell>
        </row>
        <row r="261">
          <cell r="B261">
            <v>44013</v>
          </cell>
          <cell r="C261">
            <v>91.82</v>
          </cell>
          <cell r="D261">
            <v>14777.7</v>
          </cell>
        </row>
        <row r="262">
          <cell r="B262">
            <v>44046</v>
          </cell>
          <cell r="C262">
            <v>119.96</v>
          </cell>
          <cell r="D262">
            <v>15468.7</v>
          </cell>
        </row>
        <row r="263">
          <cell r="B263">
            <v>44075</v>
          </cell>
          <cell r="C263">
            <v>119.96</v>
          </cell>
          <cell r="D263">
            <v>16819.400000000001</v>
          </cell>
        </row>
        <row r="264">
          <cell r="B264">
            <v>44105</v>
          </cell>
          <cell r="C264">
            <v>119.96</v>
          </cell>
          <cell r="D264">
            <v>17125</v>
          </cell>
        </row>
        <row r="265">
          <cell r="B265">
            <v>44137</v>
          </cell>
          <cell r="C265">
            <v>328.45</v>
          </cell>
          <cell r="D265">
            <v>17135.2</v>
          </cell>
        </row>
        <row r="266">
          <cell r="B266">
            <v>44166</v>
          </cell>
          <cell r="C266">
            <v>399.7</v>
          </cell>
          <cell r="D266">
            <v>19903.900000000001</v>
          </cell>
        </row>
        <row r="267">
          <cell r="B267">
            <v>44197</v>
          </cell>
          <cell r="C267">
            <v>399.7</v>
          </cell>
          <cell r="D267">
            <v>21090.95</v>
          </cell>
        </row>
        <row r="268">
          <cell r="B268">
            <v>44228</v>
          </cell>
          <cell r="C268">
            <v>100.85</v>
          </cell>
          <cell r="D268">
            <v>21600.9</v>
          </cell>
        </row>
        <row r="269">
          <cell r="B269">
            <v>44256</v>
          </cell>
          <cell r="C269">
            <v>90.66</v>
          </cell>
          <cell r="D269">
            <v>23684.799999999999</v>
          </cell>
        </row>
        <row r="270">
          <cell r="B270">
            <v>44287</v>
          </cell>
          <cell r="C270">
            <v>42.6</v>
          </cell>
          <cell r="D270">
            <v>24117.75</v>
          </cell>
        </row>
        <row r="271">
          <cell r="B271">
            <v>44319</v>
          </cell>
          <cell r="C271">
            <v>41.37</v>
          </cell>
          <cell r="D271">
            <v>24263.5</v>
          </cell>
        </row>
        <row r="272">
          <cell r="B272">
            <v>44348</v>
          </cell>
          <cell r="C272">
            <v>36.979999999999997</v>
          </cell>
          <cell r="D272">
            <v>25749.5</v>
          </cell>
        </row>
        <row r="273">
          <cell r="B273">
            <v>44378</v>
          </cell>
          <cell r="C273">
            <v>34.35</v>
          </cell>
          <cell r="D273">
            <v>26882.6</v>
          </cell>
        </row>
        <row r="274">
          <cell r="B274">
            <v>44410</v>
          </cell>
          <cell r="C274">
            <v>35</v>
          </cell>
          <cell r="D274">
            <v>28250.400000000001</v>
          </cell>
        </row>
        <row r="275">
          <cell r="B275">
            <v>44440</v>
          </cell>
          <cell r="C275">
            <v>27.08</v>
          </cell>
          <cell r="D275">
            <v>28629.45</v>
          </cell>
        </row>
        <row r="276">
          <cell r="B276">
            <v>44470</v>
          </cell>
          <cell r="C276">
            <v>32.04</v>
          </cell>
          <cell r="D276">
            <v>30396.85</v>
          </cell>
        </row>
        <row r="277">
          <cell r="B277">
            <v>44501</v>
          </cell>
          <cell r="C277">
            <v>30.82</v>
          </cell>
          <cell r="D277">
            <v>31023.7</v>
          </cell>
        </row>
        <row r="278">
          <cell r="B278">
            <v>44531</v>
          </cell>
          <cell r="C278">
            <v>28.25</v>
          </cell>
          <cell r="D278">
            <v>29955.7</v>
          </cell>
        </row>
        <row r="279">
          <cell r="B279">
            <v>44564</v>
          </cell>
          <cell r="C279">
            <v>29.21</v>
          </cell>
          <cell r="D279">
            <v>30788</v>
          </cell>
        </row>
        <row r="280">
          <cell r="B280">
            <v>44593</v>
          </cell>
          <cell r="C280">
            <v>29.07</v>
          </cell>
          <cell r="D280">
            <v>30611.599999999999</v>
          </cell>
        </row>
        <row r="281">
          <cell r="B281">
            <v>44622</v>
          </cell>
          <cell r="C281">
            <v>25.35</v>
          </cell>
          <cell r="D281">
            <v>28217.1</v>
          </cell>
        </row>
        <row r="282">
          <cell r="B282">
            <v>44652</v>
          </cell>
          <cell r="C282">
            <v>25.81</v>
          </cell>
          <cell r="D282">
            <v>30134.55</v>
          </cell>
        </row>
        <row r="283">
          <cell r="B283">
            <v>44683</v>
          </cell>
          <cell r="C283">
            <v>25.12</v>
          </cell>
          <cell r="D283">
            <v>29703.4</v>
          </cell>
        </row>
        <row r="284">
          <cell r="B284">
            <v>44713</v>
          </cell>
          <cell r="C284">
            <v>21.82</v>
          </cell>
          <cell r="D284">
            <v>28299.9</v>
          </cell>
        </row>
        <row r="285">
          <cell r="B285">
            <v>44743</v>
          </cell>
          <cell r="C285">
            <v>20.67</v>
          </cell>
          <cell r="D285">
            <v>26587.3</v>
          </cell>
        </row>
        <row r="286">
          <cell r="B286">
            <v>44774</v>
          </cell>
          <cell r="C286">
            <v>22.23</v>
          </cell>
          <cell r="D286">
            <v>30128</v>
          </cell>
        </row>
        <row r="287">
          <cell r="B287">
            <v>44805</v>
          </cell>
          <cell r="C287">
            <v>24.06</v>
          </cell>
          <cell r="D287">
            <v>31516.3</v>
          </cell>
        </row>
        <row r="288">
          <cell r="B288">
            <v>44837</v>
          </cell>
          <cell r="C288">
            <v>22.53</v>
          </cell>
          <cell r="D288">
            <v>30284.65</v>
          </cell>
        </row>
        <row r="289">
          <cell r="B289">
            <v>44866</v>
          </cell>
          <cell r="C289">
            <v>22.82</v>
          </cell>
          <cell r="D289">
            <v>31705.5</v>
          </cell>
        </row>
        <row r="290">
          <cell r="B290">
            <v>44896</v>
          </cell>
          <cell r="C290">
            <v>24.87</v>
          </cell>
          <cell r="D290">
            <v>32283.85</v>
          </cell>
        </row>
        <row r="291">
          <cell r="B291">
            <v>44928</v>
          </cell>
          <cell r="C291">
            <v>24.69</v>
          </cell>
          <cell r="D291">
            <v>31786.45</v>
          </cell>
        </row>
        <row r="292">
          <cell r="B292">
            <v>44958</v>
          </cell>
          <cell r="C292">
            <v>23.28</v>
          </cell>
          <cell r="D292">
            <v>30386.65</v>
          </cell>
        </row>
        <row r="293">
          <cell r="B293">
            <v>44986</v>
          </cell>
          <cell r="C293">
            <v>22.62</v>
          </cell>
          <cell r="D293">
            <v>30584.1</v>
          </cell>
        </row>
        <row r="294">
          <cell r="B294">
            <v>45019</v>
          </cell>
          <cell r="C294">
            <v>21.78</v>
          </cell>
          <cell r="D294">
            <v>30166.75</v>
          </cell>
        </row>
        <row r="295">
          <cell r="B295">
            <v>45048</v>
          </cell>
          <cell r="C295">
            <v>23.12</v>
          </cell>
          <cell r="D295">
            <v>32101.8</v>
          </cell>
        </row>
        <row r="296">
          <cell r="B296">
            <v>45078</v>
          </cell>
          <cell r="C296">
            <v>23.07</v>
          </cell>
          <cell r="D296">
            <v>33812.400000000001</v>
          </cell>
        </row>
        <row r="297">
          <cell r="B297">
            <v>45110</v>
          </cell>
          <cell r="C297">
            <v>24.72</v>
          </cell>
          <cell r="D297">
            <v>35843.5</v>
          </cell>
        </row>
        <row r="298">
          <cell r="B298">
            <v>45139</v>
          </cell>
          <cell r="C298">
            <v>25.34</v>
          </cell>
          <cell r="D298">
            <v>37733.449999999997</v>
          </cell>
        </row>
        <row r="299">
          <cell r="B299">
            <v>45170</v>
          </cell>
          <cell r="C299">
            <v>23.25</v>
          </cell>
          <cell r="D299">
            <v>39445.599999999999</v>
          </cell>
        </row>
        <row r="300">
          <cell r="B300">
            <v>45202</v>
          </cell>
          <cell r="C300">
            <v>25.15</v>
          </cell>
          <cell r="D300">
            <v>40608.85</v>
          </cell>
        </row>
        <row r="301">
          <cell r="B301">
            <v>45231</v>
          </cell>
          <cell r="C301">
            <v>23.29</v>
          </cell>
          <cell r="D301">
            <v>38775.1</v>
          </cell>
        </row>
        <row r="302">
          <cell r="B302">
            <v>45261</v>
          </cell>
          <cell r="C302">
            <v>23.24</v>
          </cell>
          <cell r="D302">
            <v>43382.400000000001</v>
          </cell>
        </row>
        <row r="303">
          <cell r="B303">
            <v>45292</v>
          </cell>
          <cell r="C303">
            <v>24.81</v>
          </cell>
          <cell r="D303">
            <v>46472.45</v>
          </cell>
        </row>
        <row r="304">
          <cell r="B304">
            <v>45323</v>
          </cell>
          <cell r="C304">
            <v>25.63</v>
          </cell>
          <cell r="D304">
            <v>48298</v>
          </cell>
        </row>
        <row r="305">
          <cell r="B305">
            <v>45352</v>
          </cell>
          <cell r="C305">
            <v>25.3</v>
          </cell>
          <cell r="D305">
            <v>48790.6</v>
          </cell>
        </row>
        <row r="306">
          <cell r="B306">
            <v>45383</v>
          </cell>
          <cell r="C306">
            <v>33.46</v>
          </cell>
          <cell r="D306">
            <v>48912.05</v>
          </cell>
        </row>
        <row r="307">
          <cell r="B307">
            <v>45414</v>
          </cell>
          <cell r="C307">
            <v>35.07</v>
          </cell>
          <cell r="D307">
            <v>51115.1</v>
          </cell>
        </row>
        <row r="308">
          <cell r="B308">
            <v>45446</v>
          </cell>
          <cell r="C308">
            <v>40.03</v>
          </cell>
          <cell r="D308">
            <v>53353.35</v>
          </cell>
        </row>
        <row r="309">
          <cell r="B309">
            <v>45474</v>
          </cell>
          <cell r="C309">
            <v>42.16</v>
          </cell>
          <cell r="D309">
            <v>56292.5</v>
          </cell>
        </row>
        <row r="310">
          <cell r="B310">
            <v>45505</v>
          </cell>
          <cell r="C310">
            <v>44.8</v>
          </cell>
          <cell r="D310">
            <v>58490.400000000001</v>
          </cell>
        </row>
        <row r="311">
          <cell r="B311">
            <v>45537</v>
          </cell>
          <cell r="C311">
            <v>44.11</v>
          </cell>
          <cell r="D311">
            <v>59152.65</v>
          </cell>
        </row>
        <row r="312">
          <cell r="B312">
            <v>45566</v>
          </cell>
          <cell r="C312">
            <v>45.11</v>
          </cell>
          <cell r="D312">
            <v>60358.3</v>
          </cell>
        </row>
        <row r="313">
          <cell r="B313">
            <v>45597</v>
          </cell>
          <cell r="C313">
            <v>42.53</v>
          </cell>
          <cell r="D313">
            <v>56496.05</v>
          </cell>
        </row>
        <row r="314">
          <cell r="B314">
            <v>45628</v>
          </cell>
          <cell r="C314">
            <v>41.75</v>
          </cell>
          <cell r="D314">
            <v>57000.85</v>
          </cell>
        </row>
      </sheetData>
      <sheetData sheetId="3" refreshError="1">
        <row r="2">
          <cell r="B2" t="str">
            <v>Month</v>
          </cell>
          <cell r="C2" t="str">
            <v>PE</v>
          </cell>
          <cell r="D2" t="str">
            <v>Close</v>
          </cell>
        </row>
        <row r="3">
          <cell r="B3">
            <v>36189</v>
          </cell>
          <cell r="C3" t="str">
            <v>NA</v>
          </cell>
          <cell r="D3" t="str">
            <v>NA</v>
          </cell>
        </row>
        <row r="4">
          <cell r="B4">
            <v>36218</v>
          </cell>
          <cell r="C4" t="str">
            <v>NA</v>
          </cell>
          <cell r="D4" t="str">
            <v>NA</v>
          </cell>
        </row>
        <row r="5">
          <cell r="B5">
            <v>36250</v>
          </cell>
          <cell r="C5" t="str">
            <v>NA</v>
          </cell>
          <cell r="D5" t="str">
            <v>NA</v>
          </cell>
        </row>
        <row r="6">
          <cell r="B6">
            <v>36280</v>
          </cell>
          <cell r="C6" t="str">
            <v>NA</v>
          </cell>
          <cell r="D6" t="str">
            <v>NA</v>
          </cell>
        </row>
        <row r="7">
          <cell r="B7">
            <v>36311</v>
          </cell>
          <cell r="C7" t="str">
            <v>NA</v>
          </cell>
          <cell r="D7" t="str">
            <v>NA</v>
          </cell>
        </row>
        <row r="8">
          <cell r="B8">
            <v>36341</v>
          </cell>
          <cell r="C8" t="str">
            <v>NA</v>
          </cell>
          <cell r="D8" t="str">
            <v>NA</v>
          </cell>
        </row>
        <row r="9">
          <cell r="B9">
            <v>36371</v>
          </cell>
          <cell r="C9" t="str">
            <v>NA</v>
          </cell>
          <cell r="D9" t="str">
            <v>NA</v>
          </cell>
        </row>
        <row r="10">
          <cell r="B10">
            <v>36403</v>
          </cell>
          <cell r="C10" t="str">
            <v>NA</v>
          </cell>
          <cell r="D10" t="str">
            <v>NA</v>
          </cell>
        </row>
        <row r="11">
          <cell r="B11">
            <v>36433</v>
          </cell>
          <cell r="C11" t="str">
            <v>NA</v>
          </cell>
          <cell r="D11" t="str">
            <v>NA</v>
          </cell>
        </row>
        <row r="12">
          <cell r="B12">
            <v>36462</v>
          </cell>
          <cell r="C12" t="str">
            <v>NA</v>
          </cell>
          <cell r="D12" t="str">
            <v>NA</v>
          </cell>
        </row>
        <row r="13">
          <cell r="B13">
            <v>36494</v>
          </cell>
          <cell r="C13" t="str">
            <v>NA</v>
          </cell>
          <cell r="D13" t="str">
            <v>NA</v>
          </cell>
        </row>
        <row r="14">
          <cell r="B14">
            <v>36524</v>
          </cell>
          <cell r="C14" t="str">
            <v>NA</v>
          </cell>
          <cell r="D14" t="str">
            <v>NA</v>
          </cell>
        </row>
        <row r="15">
          <cell r="B15">
            <v>36556</v>
          </cell>
          <cell r="C15" t="str">
            <v>NA</v>
          </cell>
          <cell r="D15" t="str">
            <v>NA</v>
          </cell>
        </row>
        <row r="16">
          <cell r="B16">
            <v>36585</v>
          </cell>
          <cell r="C16" t="str">
            <v>NA</v>
          </cell>
          <cell r="D16" t="str">
            <v>NA</v>
          </cell>
        </row>
        <row r="17">
          <cell r="B17">
            <v>36616</v>
          </cell>
          <cell r="C17" t="str">
            <v>NA</v>
          </cell>
          <cell r="D17" t="str">
            <v>NA</v>
          </cell>
        </row>
        <row r="18">
          <cell r="B18">
            <v>36644</v>
          </cell>
          <cell r="C18" t="str">
            <v>NA</v>
          </cell>
          <cell r="D18" t="str">
            <v>NA</v>
          </cell>
        </row>
        <row r="19">
          <cell r="B19">
            <v>36677</v>
          </cell>
          <cell r="C19" t="str">
            <v>NA</v>
          </cell>
          <cell r="D19" t="str">
            <v>NA</v>
          </cell>
        </row>
        <row r="20">
          <cell r="B20">
            <v>36707</v>
          </cell>
          <cell r="C20" t="str">
            <v>NA</v>
          </cell>
          <cell r="D20" t="str">
            <v>NA</v>
          </cell>
        </row>
        <row r="21">
          <cell r="B21">
            <v>36738</v>
          </cell>
          <cell r="C21" t="str">
            <v>NA</v>
          </cell>
          <cell r="D21" t="str">
            <v>NA</v>
          </cell>
        </row>
        <row r="22">
          <cell r="B22">
            <v>36769</v>
          </cell>
          <cell r="C22" t="str">
            <v>NA</v>
          </cell>
          <cell r="D22" t="str">
            <v>NA</v>
          </cell>
        </row>
        <row r="23">
          <cell r="B23">
            <v>36798</v>
          </cell>
          <cell r="C23" t="str">
            <v>NA</v>
          </cell>
          <cell r="D23" t="str">
            <v>NA</v>
          </cell>
        </row>
        <row r="24">
          <cell r="B24">
            <v>36830</v>
          </cell>
          <cell r="C24" t="str">
            <v>NA</v>
          </cell>
          <cell r="D24" t="str">
            <v>NA</v>
          </cell>
        </row>
        <row r="25">
          <cell r="B25">
            <v>36860</v>
          </cell>
          <cell r="C25" t="str">
            <v>NA</v>
          </cell>
          <cell r="D25" t="str">
            <v>NA</v>
          </cell>
        </row>
        <row r="26">
          <cell r="B26">
            <v>36889</v>
          </cell>
          <cell r="C26" t="str">
            <v>NA</v>
          </cell>
          <cell r="D26" t="str">
            <v>NA</v>
          </cell>
        </row>
        <row r="27">
          <cell r="B27">
            <v>36922</v>
          </cell>
          <cell r="C27" t="str">
            <v>NA</v>
          </cell>
          <cell r="D27" t="str">
            <v>NA</v>
          </cell>
        </row>
        <row r="28">
          <cell r="B28">
            <v>36950</v>
          </cell>
          <cell r="C28" t="str">
            <v>NA</v>
          </cell>
          <cell r="D28" t="str">
            <v>NA</v>
          </cell>
        </row>
        <row r="29">
          <cell r="B29">
            <v>36980</v>
          </cell>
          <cell r="C29" t="str">
            <v>NA</v>
          </cell>
          <cell r="D29" t="str">
            <v>NA</v>
          </cell>
        </row>
        <row r="30">
          <cell r="B30">
            <v>37011</v>
          </cell>
          <cell r="C30" t="str">
            <v>NA</v>
          </cell>
          <cell r="D30" t="str">
            <v>NA</v>
          </cell>
        </row>
        <row r="31">
          <cell r="B31">
            <v>37042</v>
          </cell>
          <cell r="C31" t="str">
            <v>NA</v>
          </cell>
          <cell r="D31" t="str">
            <v>NA</v>
          </cell>
        </row>
        <row r="32">
          <cell r="B32">
            <v>37071</v>
          </cell>
          <cell r="C32" t="str">
            <v>NA</v>
          </cell>
          <cell r="D32" t="str">
            <v>NA</v>
          </cell>
        </row>
        <row r="33">
          <cell r="B33">
            <v>37103</v>
          </cell>
          <cell r="C33" t="str">
            <v>NA</v>
          </cell>
          <cell r="D33" t="str">
            <v>NA</v>
          </cell>
        </row>
        <row r="34">
          <cell r="B34">
            <v>37134</v>
          </cell>
          <cell r="C34" t="str">
            <v>NA</v>
          </cell>
          <cell r="D34" t="str">
            <v>NA</v>
          </cell>
        </row>
        <row r="35">
          <cell r="B35">
            <v>37162</v>
          </cell>
          <cell r="C35" t="str">
            <v>NA</v>
          </cell>
          <cell r="D35" t="str">
            <v>NA</v>
          </cell>
        </row>
        <row r="36">
          <cell r="B36">
            <v>37195</v>
          </cell>
          <cell r="C36" t="str">
            <v>NA</v>
          </cell>
          <cell r="D36" t="str">
            <v>NA</v>
          </cell>
        </row>
        <row r="37">
          <cell r="B37">
            <v>37224</v>
          </cell>
          <cell r="C37" t="str">
            <v>NA</v>
          </cell>
          <cell r="D37" t="str">
            <v>NA</v>
          </cell>
        </row>
        <row r="38">
          <cell r="B38">
            <v>37256</v>
          </cell>
          <cell r="C38" t="str">
            <v>NA</v>
          </cell>
          <cell r="D38" t="str">
            <v>NA</v>
          </cell>
        </row>
        <row r="39">
          <cell r="B39">
            <v>37287</v>
          </cell>
          <cell r="C39" t="str">
            <v>NA</v>
          </cell>
          <cell r="D39" t="str">
            <v>NA</v>
          </cell>
        </row>
        <row r="40">
          <cell r="B40">
            <v>37315</v>
          </cell>
          <cell r="C40" t="str">
            <v>NA</v>
          </cell>
          <cell r="D40" t="str">
            <v>NA</v>
          </cell>
        </row>
        <row r="41">
          <cell r="B41">
            <v>37343</v>
          </cell>
          <cell r="C41" t="str">
            <v>NA</v>
          </cell>
          <cell r="D41" t="str">
            <v>NA</v>
          </cell>
        </row>
        <row r="42">
          <cell r="B42">
            <v>37376</v>
          </cell>
          <cell r="C42" t="str">
            <v>NA</v>
          </cell>
          <cell r="D42" t="str">
            <v>NA</v>
          </cell>
        </row>
        <row r="43">
          <cell r="B43">
            <v>37407</v>
          </cell>
          <cell r="C43" t="str">
            <v>NA</v>
          </cell>
          <cell r="D43" t="str">
            <v>NA</v>
          </cell>
        </row>
        <row r="44">
          <cell r="B44">
            <v>37435</v>
          </cell>
          <cell r="C44" t="str">
            <v>NA</v>
          </cell>
          <cell r="D44" t="str">
            <v>NA</v>
          </cell>
        </row>
        <row r="45">
          <cell r="B45">
            <v>37468</v>
          </cell>
          <cell r="C45" t="str">
            <v>NA</v>
          </cell>
          <cell r="D45" t="str">
            <v>NA</v>
          </cell>
        </row>
        <row r="46">
          <cell r="B46">
            <v>37498</v>
          </cell>
          <cell r="C46" t="str">
            <v>NA</v>
          </cell>
          <cell r="D46" t="str">
            <v>NA</v>
          </cell>
        </row>
        <row r="47">
          <cell r="B47">
            <v>37529</v>
          </cell>
          <cell r="C47" t="str">
            <v>NA</v>
          </cell>
          <cell r="D47" t="str">
            <v>NA</v>
          </cell>
        </row>
        <row r="48">
          <cell r="B48">
            <v>37560</v>
          </cell>
          <cell r="C48" t="str">
            <v>NA</v>
          </cell>
          <cell r="D48" t="str">
            <v>NA</v>
          </cell>
        </row>
        <row r="49">
          <cell r="B49">
            <v>37589</v>
          </cell>
          <cell r="C49" t="str">
            <v>NA</v>
          </cell>
          <cell r="D49" t="str">
            <v>NA</v>
          </cell>
        </row>
        <row r="50">
          <cell r="B50">
            <v>37621</v>
          </cell>
          <cell r="C50" t="str">
            <v>NA</v>
          </cell>
          <cell r="D50" t="str">
            <v>NA</v>
          </cell>
        </row>
        <row r="51">
          <cell r="B51">
            <v>37652</v>
          </cell>
          <cell r="C51" t="str">
            <v>NA</v>
          </cell>
          <cell r="D51" t="str">
            <v>NA</v>
          </cell>
        </row>
        <row r="52">
          <cell r="B52">
            <v>37680</v>
          </cell>
          <cell r="C52" t="str">
            <v>NA</v>
          </cell>
          <cell r="D52" t="str">
            <v>NA</v>
          </cell>
        </row>
        <row r="53">
          <cell r="B53">
            <v>37711</v>
          </cell>
          <cell r="C53" t="str">
            <v>NA</v>
          </cell>
          <cell r="D53" t="str">
            <v>NA</v>
          </cell>
        </row>
        <row r="54">
          <cell r="B54">
            <v>37741</v>
          </cell>
          <cell r="C54" t="str">
            <v>NA</v>
          </cell>
          <cell r="D54" t="str">
            <v>NA</v>
          </cell>
        </row>
        <row r="55">
          <cell r="B55">
            <v>37771</v>
          </cell>
          <cell r="C55" t="str">
            <v>NA</v>
          </cell>
          <cell r="D55" t="str">
            <v>NA</v>
          </cell>
        </row>
        <row r="56">
          <cell r="B56">
            <v>37802</v>
          </cell>
          <cell r="C56" t="str">
            <v>NA</v>
          </cell>
          <cell r="D56" t="str">
            <v>NA</v>
          </cell>
        </row>
        <row r="57">
          <cell r="B57">
            <v>37833</v>
          </cell>
          <cell r="C57" t="str">
            <v>NA</v>
          </cell>
          <cell r="D57" t="str">
            <v>NA</v>
          </cell>
        </row>
        <row r="58">
          <cell r="B58">
            <v>37862</v>
          </cell>
          <cell r="C58" t="str">
            <v>NA</v>
          </cell>
          <cell r="D58" t="str">
            <v>NA</v>
          </cell>
        </row>
        <row r="59">
          <cell r="B59">
            <v>37894</v>
          </cell>
          <cell r="C59" t="str">
            <v>NA</v>
          </cell>
          <cell r="D59" t="str">
            <v>NA</v>
          </cell>
        </row>
        <row r="60">
          <cell r="B60">
            <v>37925</v>
          </cell>
          <cell r="C60" t="str">
            <v>NA</v>
          </cell>
          <cell r="D60" t="str">
            <v>NA</v>
          </cell>
        </row>
        <row r="61">
          <cell r="B61">
            <v>37953</v>
          </cell>
          <cell r="C61" t="str">
            <v>NA</v>
          </cell>
          <cell r="D61" t="str">
            <v>NA</v>
          </cell>
        </row>
        <row r="62">
          <cell r="B62">
            <v>37986</v>
          </cell>
          <cell r="C62" t="str">
            <v>NA</v>
          </cell>
          <cell r="D62" t="str">
            <v>NA</v>
          </cell>
        </row>
        <row r="63">
          <cell r="B63">
            <v>38016</v>
          </cell>
          <cell r="C63" t="str">
            <v>NA</v>
          </cell>
          <cell r="D63">
            <v>874.16</v>
          </cell>
        </row>
        <row r="64">
          <cell r="B64">
            <v>38044</v>
          </cell>
          <cell r="C64" t="str">
            <v>NA</v>
          </cell>
          <cell r="D64">
            <v>832.06</v>
          </cell>
        </row>
        <row r="65">
          <cell r="B65">
            <v>38077</v>
          </cell>
          <cell r="C65" t="str">
            <v>NA</v>
          </cell>
          <cell r="D65">
            <v>817.97</v>
          </cell>
        </row>
        <row r="66">
          <cell r="B66">
            <v>38107</v>
          </cell>
          <cell r="C66" t="str">
            <v>NA</v>
          </cell>
          <cell r="D66">
            <v>890.89</v>
          </cell>
        </row>
        <row r="67">
          <cell r="B67">
            <v>38138</v>
          </cell>
          <cell r="C67" t="str">
            <v>NA</v>
          </cell>
          <cell r="D67">
            <v>774.45</v>
          </cell>
        </row>
        <row r="68">
          <cell r="B68">
            <v>38168</v>
          </cell>
          <cell r="C68" t="str">
            <v>NA</v>
          </cell>
          <cell r="D68">
            <v>786.47</v>
          </cell>
        </row>
        <row r="69">
          <cell r="B69">
            <v>38198</v>
          </cell>
          <cell r="C69" t="str">
            <v>NA</v>
          </cell>
          <cell r="D69">
            <v>872.22</v>
          </cell>
        </row>
        <row r="70">
          <cell r="B70">
            <v>38230</v>
          </cell>
          <cell r="C70" t="str">
            <v>NA</v>
          </cell>
          <cell r="D70">
            <v>977.21</v>
          </cell>
        </row>
        <row r="71">
          <cell r="B71">
            <v>38260</v>
          </cell>
          <cell r="C71" t="str">
            <v>NA</v>
          </cell>
          <cell r="D71">
            <v>1038.5</v>
          </cell>
        </row>
        <row r="72">
          <cell r="B72">
            <v>38289</v>
          </cell>
          <cell r="C72" t="str">
            <v>NA</v>
          </cell>
          <cell r="D72">
            <v>1047.54</v>
          </cell>
        </row>
        <row r="73">
          <cell r="B73">
            <v>38321</v>
          </cell>
          <cell r="C73" t="str">
            <v>NA</v>
          </cell>
          <cell r="D73">
            <v>1181.04</v>
          </cell>
        </row>
        <row r="74">
          <cell r="B74">
            <v>38352</v>
          </cell>
          <cell r="C74" t="str">
            <v>NA</v>
          </cell>
          <cell r="D74">
            <v>1348.71</v>
          </cell>
        </row>
        <row r="75">
          <cell r="B75">
            <v>38383</v>
          </cell>
          <cell r="C75" t="str">
            <v>NA</v>
          </cell>
          <cell r="D75">
            <v>1360.53</v>
          </cell>
        </row>
        <row r="76">
          <cell r="B76">
            <v>38411</v>
          </cell>
          <cell r="C76" t="str">
            <v>NA</v>
          </cell>
          <cell r="D76">
            <v>1432.51</v>
          </cell>
        </row>
        <row r="77">
          <cell r="B77">
            <v>38442</v>
          </cell>
          <cell r="C77" t="str">
            <v>NA</v>
          </cell>
          <cell r="D77">
            <v>1430.82</v>
          </cell>
        </row>
        <row r="78">
          <cell r="B78">
            <v>38471</v>
          </cell>
          <cell r="C78" t="str">
            <v>NA</v>
          </cell>
          <cell r="D78">
            <v>1453.11</v>
          </cell>
        </row>
        <row r="79">
          <cell r="B79">
            <v>38503</v>
          </cell>
          <cell r="C79" t="str">
            <v>NA</v>
          </cell>
          <cell r="D79">
            <v>1581.05</v>
          </cell>
        </row>
        <row r="80">
          <cell r="B80">
            <v>38533</v>
          </cell>
          <cell r="C80" t="str">
            <v>NA</v>
          </cell>
          <cell r="D80">
            <v>1589.05</v>
          </cell>
        </row>
        <row r="81">
          <cell r="B81">
            <v>38562</v>
          </cell>
          <cell r="C81" t="str">
            <v>NA</v>
          </cell>
          <cell r="D81">
            <v>1779.25</v>
          </cell>
        </row>
        <row r="82">
          <cell r="B82">
            <v>38595</v>
          </cell>
          <cell r="C82" t="str">
            <v>NA</v>
          </cell>
          <cell r="D82">
            <v>2043.18</v>
          </cell>
        </row>
        <row r="83">
          <cell r="B83">
            <v>38625</v>
          </cell>
          <cell r="C83" t="str">
            <v>NA</v>
          </cell>
          <cell r="D83">
            <v>2074.62</v>
          </cell>
        </row>
        <row r="84">
          <cell r="B84">
            <v>38656</v>
          </cell>
          <cell r="C84" t="str">
            <v>NA</v>
          </cell>
          <cell r="D84">
            <v>1852.05</v>
          </cell>
        </row>
        <row r="85">
          <cell r="B85">
            <v>38686</v>
          </cell>
          <cell r="C85" t="str">
            <v>NA</v>
          </cell>
          <cell r="D85">
            <v>2065.62</v>
          </cell>
        </row>
        <row r="86">
          <cell r="B86">
            <v>38716</v>
          </cell>
          <cell r="C86" t="str">
            <v>NA</v>
          </cell>
          <cell r="D86">
            <v>2187.64</v>
          </cell>
        </row>
        <row r="87">
          <cell r="B87">
            <v>38748</v>
          </cell>
          <cell r="C87" t="str">
            <v>NA</v>
          </cell>
          <cell r="D87">
            <v>2314.29</v>
          </cell>
        </row>
        <row r="88">
          <cell r="B88">
            <v>38776</v>
          </cell>
          <cell r="C88" t="str">
            <v>NA</v>
          </cell>
          <cell r="D88">
            <v>2340.23</v>
          </cell>
        </row>
        <row r="89">
          <cell r="B89">
            <v>38807</v>
          </cell>
          <cell r="C89" t="str">
            <v>NA</v>
          </cell>
          <cell r="D89">
            <v>2612.58</v>
          </cell>
        </row>
        <row r="90">
          <cell r="B90">
            <v>38836</v>
          </cell>
          <cell r="C90" t="str">
            <v>NA</v>
          </cell>
          <cell r="D90">
            <v>2896.25</v>
          </cell>
        </row>
        <row r="91">
          <cell r="B91">
            <v>38868</v>
          </cell>
          <cell r="C91" t="str">
            <v>NA</v>
          </cell>
          <cell r="D91">
            <v>2720.18</v>
          </cell>
        </row>
        <row r="92">
          <cell r="B92">
            <v>38898</v>
          </cell>
          <cell r="C92" t="str">
            <v>NA</v>
          </cell>
          <cell r="D92">
            <v>2432.67</v>
          </cell>
        </row>
        <row r="93">
          <cell r="B93">
            <v>38929</v>
          </cell>
          <cell r="C93" t="str">
            <v>NA</v>
          </cell>
          <cell r="D93">
            <v>2389.69</v>
          </cell>
        </row>
        <row r="94">
          <cell r="B94">
            <v>38960</v>
          </cell>
          <cell r="C94" t="str">
            <v>NA</v>
          </cell>
          <cell r="D94">
            <v>2670.92</v>
          </cell>
        </row>
        <row r="95">
          <cell r="B95">
            <v>38989</v>
          </cell>
          <cell r="C95" t="str">
            <v>NA</v>
          </cell>
          <cell r="D95">
            <v>2836.97</v>
          </cell>
        </row>
        <row r="96">
          <cell r="B96">
            <v>39021</v>
          </cell>
          <cell r="C96" t="str">
            <v>NA</v>
          </cell>
          <cell r="D96">
            <v>2965.16</v>
          </cell>
        </row>
        <row r="97">
          <cell r="B97">
            <v>39051</v>
          </cell>
          <cell r="C97" t="str">
            <v>NA</v>
          </cell>
          <cell r="D97">
            <v>3070.82</v>
          </cell>
        </row>
        <row r="98">
          <cell r="B98">
            <v>39080</v>
          </cell>
          <cell r="C98" t="str">
            <v>NA</v>
          </cell>
          <cell r="D98">
            <v>3097.52</v>
          </cell>
        </row>
        <row r="99">
          <cell r="B99">
            <v>39113</v>
          </cell>
          <cell r="C99" t="str">
            <v>NA</v>
          </cell>
          <cell r="D99">
            <v>3291.87</v>
          </cell>
        </row>
        <row r="100">
          <cell r="B100">
            <v>39141</v>
          </cell>
          <cell r="C100" t="str">
            <v>NA</v>
          </cell>
          <cell r="D100">
            <v>3085.14</v>
          </cell>
        </row>
        <row r="101">
          <cell r="B101">
            <v>39171</v>
          </cell>
          <cell r="C101" t="str">
            <v>NA</v>
          </cell>
          <cell r="D101">
            <v>3007.03</v>
          </cell>
        </row>
        <row r="102">
          <cell r="B102">
            <v>39202</v>
          </cell>
          <cell r="C102" t="str">
            <v>NA</v>
          </cell>
          <cell r="D102">
            <v>3263.9</v>
          </cell>
        </row>
        <row r="103">
          <cell r="B103">
            <v>39233</v>
          </cell>
          <cell r="C103" t="str">
            <v>NA</v>
          </cell>
          <cell r="D103">
            <v>3514.1</v>
          </cell>
        </row>
        <row r="104">
          <cell r="B104">
            <v>39262</v>
          </cell>
          <cell r="C104" t="str">
            <v>NA</v>
          </cell>
          <cell r="D104">
            <v>3730.77</v>
          </cell>
        </row>
        <row r="105">
          <cell r="B105">
            <v>39294</v>
          </cell>
          <cell r="C105" t="str">
            <v>NA</v>
          </cell>
          <cell r="D105">
            <v>3866.38</v>
          </cell>
        </row>
        <row r="106">
          <cell r="B106">
            <v>39325</v>
          </cell>
          <cell r="C106" t="str">
            <v>NA</v>
          </cell>
          <cell r="D106">
            <v>3812.21</v>
          </cell>
        </row>
        <row r="107">
          <cell r="B107">
            <v>39353</v>
          </cell>
          <cell r="C107" t="str">
            <v>NA</v>
          </cell>
          <cell r="D107">
            <v>4155.22</v>
          </cell>
        </row>
        <row r="108">
          <cell r="B108">
            <v>39386</v>
          </cell>
          <cell r="C108" t="str">
            <v>NA</v>
          </cell>
          <cell r="D108">
            <v>4608.5600000000004</v>
          </cell>
        </row>
        <row r="109">
          <cell r="B109">
            <v>39416</v>
          </cell>
          <cell r="C109" t="str">
            <v>NA</v>
          </cell>
          <cell r="D109">
            <v>4931.71</v>
          </cell>
        </row>
        <row r="110">
          <cell r="B110">
            <v>39447</v>
          </cell>
          <cell r="C110" t="str">
            <v>NA</v>
          </cell>
          <cell r="D110">
            <v>5800.74</v>
          </cell>
        </row>
        <row r="111">
          <cell r="B111">
            <v>39478</v>
          </cell>
          <cell r="C111" t="str">
            <v>NA</v>
          </cell>
          <cell r="D111">
            <v>4543.29</v>
          </cell>
        </row>
        <row r="112">
          <cell r="B112">
            <v>39507</v>
          </cell>
          <cell r="C112" t="str">
            <v>NA</v>
          </cell>
          <cell r="D112">
            <v>4538.21</v>
          </cell>
        </row>
        <row r="113">
          <cell r="B113">
            <v>39538</v>
          </cell>
          <cell r="C113" t="str">
            <v>NA</v>
          </cell>
          <cell r="D113">
            <v>3769.9</v>
          </cell>
        </row>
        <row r="114">
          <cell r="B114">
            <v>39568</v>
          </cell>
          <cell r="C114" t="str">
            <v>NA</v>
          </cell>
          <cell r="D114">
            <v>4203</v>
          </cell>
        </row>
        <row r="115">
          <cell r="B115">
            <v>39598</v>
          </cell>
          <cell r="C115" t="str">
            <v>NA</v>
          </cell>
          <cell r="D115">
            <v>3968.77</v>
          </cell>
        </row>
        <row r="116">
          <cell r="B116">
            <v>39629</v>
          </cell>
          <cell r="C116" t="str">
            <v>NA</v>
          </cell>
          <cell r="D116">
            <v>3289.44</v>
          </cell>
        </row>
        <row r="117">
          <cell r="B117">
            <v>39660</v>
          </cell>
          <cell r="C117" t="str">
            <v>NA</v>
          </cell>
          <cell r="D117">
            <v>3366.68</v>
          </cell>
        </row>
        <row r="118">
          <cell r="B118">
            <v>39689</v>
          </cell>
          <cell r="C118" t="str">
            <v>NA</v>
          </cell>
          <cell r="D118">
            <v>3430.39</v>
          </cell>
        </row>
        <row r="119">
          <cell r="B119">
            <v>39721</v>
          </cell>
          <cell r="C119" t="str">
            <v>NA</v>
          </cell>
          <cell r="D119">
            <v>2779</v>
          </cell>
        </row>
        <row r="120">
          <cell r="B120">
            <v>39752</v>
          </cell>
          <cell r="C120" t="str">
            <v>NA</v>
          </cell>
          <cell r="D120">
            <v>1739.1</v>
          </cell>
        </row>
        <row r="121">
          <cell r="B121">
            <v>39780</v>
          </cell>
          <cell r="C121" t="str">
            <v>NA</v>
          </cell>
          <cell r="D121">
            <v>1500.7</v>
          </cell>
        </row>
        <row r="122">
          <cell r="B122">
            <v>39813</v>
          </cell>
          <cell r="C122" t="str">
            <v>NA</v>
          </cell>
          <cell r="D122">
            <v>1684.07</v>
          </cell>
        </row>
        <row r="123">
          <cell r="B123">
            <v>39843</v>
          </cell>
          <cell r="C123" t="str">
            <v>NA</v>
          </cell>
          <cell r="D123">
            <v>1536.71</v>
          </cell>
        </row>
        <row r="124">
          <cell r="B124">
            <v>39871</v>
          </cell>
          <cell r="C124" t="str">
            <v>NA</v>
          </cell>
          <cell r="D124">
            <v>1448.19</v>
          </cell>
        </row>
        <row r="125">
          <cell r="B125">
            <v>39903</v>
          </cell>
          <cell r="C125" t="str">
            <v>NA</v>
          </cell>
          <cell r="D125">
            <v>1577.62</v>
          </cell>
        </row>
        <row r="126">
          <cell r="B126">
            <v>39932</v>
          </cell>
          <cell r="C126" t="str">
            <v>NA</v>
          </cell>
          <cell r="D126">
            <v>1840.7</v>
          </cell>
        </row>
        <row r="127">
          <cell r="B127">
            <v>39962</v>
          </cell>
          <cell r="C127" t="str">
            <v>NA</v>
          </cell>
          <cell r="D127">
            <v>2712.02</v>
          </cell>
        </row>
        <row r="128">
          <cell r="B128">
            <v>39994</v>
          </cell>
          <cell r="C128" t="str">
            <v>NA</v>
          </cell>
          <cell r="D128">
            <v>2666.03</v>
          </cell>
        </row>
        <row r="129">
          <cell r="B129">
            <v>40025</v>
          </cell>
          <cell r="C129" t="str">
            <v>NA</v>
          </cell>
          <cell r="D129">
            <v>2836.37</v>
          </cell>
        </row>
        <row r="130">
          <cell r="B130">
            <v>40056</v>
          </cell>
          <cell r="C130" t="str">
            <v>NA</v>
          </cell>
          <cell r="D130">
            <v>3058.78</v>
          </cell>
        </row>
        <row r="131">
          <cell r="B131">
            <v>40086</v>
          </cell>
          <cell r="C131" t="str">
            <v>NA</v>
          </cell>
          <cell r="D131">
            <v>3219.82</v>
          </cell>
        </row>
        <row r="132">
          <cell r="B132">
            <v>40116</v>
          </cell>
          <cell r="C132" t="str">
            <v>NA</v>
          </cell>
          <cell r="D132">
            <v>3067.44</v>
          </cell>
        </row>
        <row r="133">
          <cell r="B133">
            <v>40147</v>
          </cell>
          <cell r="C133" t="str">
            <v>NA</v>
          </cell>
          <cell r="D133">
            <v>3264.17</v>
          </cell>
        </row>
        <row r="134">
          <cell r="B134">
            <v>40178</v>
          </cell>
          <cell r="C134" t="str">
            <v>NA</v>
          </cell>
          <cell r="D134">
            <v>3486.24</v>
          </cell>
        </row>
        <row r="135">
          <cell r="B135">
            <v>40207</v>
          </cell>
          <cell r="C135" t="str">
            <v>NA</v>
          </cell>
          <cell r="D135">
            <v>3493.38</v>
          </cell>
        </row>
        <row r="136">
          <cell r="B136">
            <v>40235</v>
          </cell>
          <cell r="C136" t="str">
            <v>NA</v>
          </cell>
          <cell r="D136">
            <v>3405.99</v>
          </cell>
        </row>
        <row r="137">
          <cell r="B137">
            <v>40268</v>
          </cell>
          <cell r="C137" t="str">
            <v>NA</v>
          </cell>
          <cell r="D137">
            <v>3619.59</v>
          </cell>
        </row>
        <row r="138">
          <cell r="B138">
            <v>40298</v>
          </cell>
          <cell r="C138" t="str">
            <v>NA</v>
          </cell>
          <cell r="D138">
            <v>3764.36</v>
          </cell>
        </row>
        <row r="139">
          <cell r="B139">
            <v>40329</v>
          </cell>
          <cell r="C139" t="str">
            <v>NA</v>
          </cell>
          <cell r="D139">
            <v>3509.47</v>
          </cell>
        </row>
        <row r="140">
          <cell r="B140">
            <v>40359</v>
          </cell>
          <cell r="C140" t="str">
            <v>NA</v>
          </cell>
          <cell r="D140">
            <v>3695.98</v>
          </cell>
        </row>
        <row r="141">
          <cell r="B141">
            <v>40389</v>
          </cell>
          <cell r="C141" t="str">
            <v>NA</v>
          </cell>
          <cell r="D141">
            <v>3845.09</v>
          </cell>
        </row>
        <row r="142">
          <cell r="B142">
            <v>40421</v>
          </cell>
          <cell r="C142" t="str">
            <v>NA</v>
          </cell>
          <cell r="D142">
            <v>4030.9</v>
          </cell>
        </row>
        <row r="143">
          <cell r="B143">
            <v>40451</v>
          </cell>
          <cell r="C143" t="str">
            <v>NA</v>
          </cell>
          <cell r="D143">
            <v>4302.95</v>
          </cell>
        </row>
        <row r="144">
          <cell r="B144">
            <v>40480</v>
          </cell>
          <cell r="C144" t="str">
            <v>NA</v>
          </cell>
          <cell r="D144">
            <v>4462.25</v>
          </cell>
        </row>
        <row r="145">
          <cell r="B145">
            <v>40512</v>
          </cell>
          <cell r="C145" t="str">
            <v>NA</v>
          </cell>
          <cell r="D145">
            <v>4035.53</v>
          </cell>
        </row>
        <row r="146">
          <cell r="B146">
            <v>40543</v>
          </cell>
          <cell r="C146" t="str">
            <v>NA</v>
          </cell>
          <cell r="D146">
            <v>4101.01</v>
          </cell>
        </row>
        <row r="147">
          <cell r="B147">
            <v>40574</v>
          </cell>
          <cell r="C147" t="str">
            <v>NA</v>
          </cell>
          <cell r="D147">
            <v>3603.4</v>
          </cell>
        </row>
        <row r="148">
          <cell r="B148">
            <v>40602</v>
          </cell>
          <cell r="C148" t="str">
            <v>NA</v>
          </cell>
          <cell r="D148">
            <v>3351.26</v>
          </cell>
        </row>
        <row r="149">
          <cell r="B149">
            <v>40633</v>
          </cell>
          <cell r="C149">
            <v>16.28</v>
          </cell>
          <cell r="D149">
            <v>3583.74</v>
          </cell>
        </row>
        <row r="150">
          <cell r="B150">
            <v>40662</v>
          </cell>
          <cell r="C150">
            <v>17</v>
          </cell>
          <cell r="D150">
            <v>3793.64</v>
          </cell>
        </row>
        <row r="151">
          <cell r="B151">
            <v>40694</v>
          </cell>
          <cell r="C151">
            <v>15.21</v>
          </cell>
          <cell r="D151">
            <v>3706.83</v>
          </cell>
        </row>
        <row r="152">
          <cell r="B152">
            <v>40724</v>
          </cell>
          <cell r="C152">
            <v>14.11</v>
          </cell>
          <cell r="D152">
            <v>3665.03</v>
          </cell>
        </row>
        <row r="153">
          <cell r="B153">
            <v>40753</v>
          </cell>
          <cell r="C153">
            <v>13.98</v>
          </cell>
          <cell r="D153">
            <v>3707.48</v>
          </cell>
        </row>
        <row r="154">
          <cell r="B154">
            <v>40785</v>
          </cell>
          <cell r="C154">
            <v>12.56</v>
          </cell>
          <cell r="D154">
            <v>3327.39</v>
          </cell>
        </row>
        <row r="155">
          <cell r="B155">
            <v>40816</v>
          </cell>
          <cell r="C155">
            <v>13.04</v>
          </cell>
          <cell r="D155">
            <v>3309.48</v>
          </cell>
        </row>
        <row r="156">
          <cell r="B156">
            <v>40847</v>
          </cell>
          <cell r="C156">
            <v>13.89</v>
          </cell>
          <cell r="D156">
            <v>3483.85</v>
          </cell>
        </row>
        <row r="157">
          <cell r="B157">
            <v>40877</v>
          </cell>
          <cell r="C157">
            <v>12.88</v>
          </cell>
          <cell r="D157">
            <v>3000.2</v>
          </cell>
        </row>
        <row r="158">
          <cell r="B158">
            <v>40907</v>
          </cell>
          <cell r="C158">
            <v>12.26</v>
          </cell>
          <cell r="D158">
            <v>2711.85</v>
          </cell>
        </row>
        <row r="159">
          <cell r="B159">
            <v>40939</v>
          </cell>
          <cell r="C159">
            <v>14.52</v>
          </cell>
          <cell r="D159">
            <v>3164.25</v>
          </cell>
        </row>
        <row r="160">
          <cell r="B160">
            <v>40968</v>
          </cell>
          <cell r="C160">
            <v>17.059999999999999</v>
          </cell>
          <cell r="D160">
            <v>3383.45</v>
          </cell>
        </row>
        <row r="161">
          <cell r="B161">
            <v>40998</v>
          </cell>
          <cell r="C161">
            <v>15.93</v>
          </cell>
          <cell r="D161">
            <v>3386</v>
          </cell>
        </row>
        <row r="162">
          <cell r="B162">
            <v>41029</v>
          </cell>
          <cell r="C162">
            <v>16.739999999999998</v>
          </cell>
          <cell r="D162">
            <v>3444.75</v>
          </cell>
        </row>
        <row r="163">
          <cell r="B163">
            <v>41060</v>
          </cell>
          <cell r="C163">
            <v>19.3</v>
          </cell>
          <cell r="D163">
            <v>3212.5</v>
          </cell>
        </row>
        <row r="164">
          <cell r="B164">
            <v>41089</v>
          </cell>
          <cell r="C164">
            <v>22.14</v>
          </cell>
          <cell r="D164">
            <v>3350.85</v>
          </cell>
        </row>
        <row r="165">
          <cell r="B165">
            <v>41121</v>
          </cell>
          <cell r="C165">
            <v>20.86</v>
          </cell>
          <cell r="D165">
            <v>3208.05</v>
          </cell>
        </row>
        <row r="166">
          <cell r="B166">
            <v>41152</v>
          </cell>
          <cell r="C166">
            <v>20.95</v>
          </cell>
          <cell r="D166">
            <v>3158.4</v>
          </cell>
        </row>
        <row r="167">
          <cell r="B167">
            <v>41180</v>
          </cell>
          <cell r="C167">
            <v>49.34</v>
          </cell>
          <cell r="D167">
            <v>3451.65</v>
          </cell>
        </row>
        <row r="168">
          <cell r="B168">
            <v>41213</v>
          </cell>
          <cell r="C168">
            <v>44.74</v>
          </cell>
          <cell r="D168">
            <v>3410.25</v>
          </cell>
        </row>
        <row r="169">
          <cell r="B169">
            <v>41243</v>
          </cell>
          <cell r="C169">
            <v>44.92</v>
          </cell>
          <cell r="D169">
            <v>3638.6</v>
          </cell>
        </row>
        <row r="170">
          <cell r="B170">
            <v>41274</v>
          </cell>
          <cell r="C170">
            <v>46.53</v>
          </cell>
          <cell r="D170">
            <v>3710.15</v>
          </cell>
        </row>
        <row r="171">
          <cell r="B171">
            <v>41305</v>
          </cell>
          <cell r="C171">
            <v>32.33</v>
          </cell>
          <cell r="D171">
            <v>3638.95</v>
          </cell>
        </row>
        <row r="172">
          <cell r="B172">
            <v>41333</v>
          </cell>
          <cell r="C172">
            <v>32.65</v>
          </cell>
          <cell r="D172">
            <v>3267.65</v>
          </cell>
        </row>
        <row r="173">
          <cell r="B173">
            <v>41361</v>
          </cell>
          <cell r="C173">
            <v>31.96</v>
          </cell>
          <cell r="D173">
            <v>3133.65</v>
          </cell>
        </row>
        <row r="174">
          <cell r="B174">
            <v>41394</v>
          </cell>
          <cell r="C174">
            <v>26.16</v>
          </cell>
          <cell r="D174">
            <v>3224.75</v>
          </cell>
        </row>
        <row r="175">
          <cell r="B175">
            <v>41425</v>
          </cell>
          <cell r="C175">
            <v>23.48</v>
          </cell>
          <cell r="D175">
            <v>3155.7</v>
          </cell>
        </row>
        <row r="176">
          <cell r="B176">
            <v>41453</v>
          </cell>
          <cell r="C176">
            <v>30.44</v>
          </cell>
          <cell r="D176">
            <v>2906.85</v>
          </cell>
        </row>
        <row r="177">
          <cell r="B177">
            <v>41486</v>
          </cell>
          <cell r="C177">
            <v>30.41</v>
          </cell>
          <cell r="D177">
            <v>2652.65</v>
          </cell>
        </row>
        <row r="178">
          <cell r="B178">
            <v>41516</v>
          </cell>
          <cell r="C178">
            <v>40.19</v>
          </cell>
          <cell r="D178">
            <v>2613.3000000000002</v>
          </cell>
        </row>
        <row r="179">
          <cell r="B179">
            <v>41547</v>
          </cell>
          <cell r="C179">
            <v>22.78</v>
          </cell>
          <cell r="D179">
            <v>2739.2</v>
          </cell>
        </row>
        <row r="180">
          <cell r="B180">
            <v>41578</v>
          </cell>
          <cell r="C180">
            <v>24.32</v>
          </cell>
          <cell r="D180">
            <v>3068.3</v>
          </cell>
        </row>
        <row r="181">
          <cell r="B181">
            <v>41607</v>
          </cell>
          <cell r="C181">
            <v>42.2</v>
          </cell>
          <cell r="D181">
            <v>3183.9</v>
          </cell>
        </row>
        <row r="182">
          <cell r="B182">
            <v>41639</v>
          </cell>
          <cell r="C182">
            <v>44.1</v>
          </cell>
          <cell r="D182">
            <v>3402.9</v>
          </cell>
        </row>
        <row r="183">
          <cell r="B183">
            <v>41670</v>
          </cell>
          <cell r="C183">
            <v>38.83</v>
          </cell>
          <cell r="D183">
            <v>3188.2</v>
          </cell>
        </row>
        <row r="184">
          <cell r="B184">
            <v>41698</v>
          </cell>
          <cell r="C184">
            <v>43.54</v>
          </cell>
          <cell r="D184">
            <v>3276.6</v>
          </cell>
        </row>
        <row r="185">
          <cell r="B185">
            <v>41729</v>
          </cell>
          <cell r="C185">
            <v>165.59</v>
          </cell>
          <cell r="D185">
            <v>3692.95</v>
          </cell>
        </row>
        <row r="186">
          <cell r="B186">
            <v>41759</v>
          </cell>
          <cell r="C186">
            <v>240.02</v>
          </cell>
          <cell r="D186">
            <v>3933.55</v>
          </cell>
        </row>
        <row r="187">
          <cell r="B187">
            <v>41789</v>
          </cell>
          <cell r="C187">
            <v>159.33000000000001</v>
          </cell>
          <cell r="D187">
            <v>4814.05</v>
          </cell>
        </row>
        <row r="188">
          <cell r="B188">
            <v>41820</v>
          </cell>
          <cell r="C188">
            <v>20.98</v>
          </cell>
          <cell r="D188">
            <v>5389.4</v>
          </cell>
        </row>
        <row r="189">
          <cell r="B189">
            <v>41851</v>
          </cell>
          <cell r="C189">
            <v>19.829999999999998</v>
          </cell>
          <cell r="D189">
            <v>5060.6499999999996</v>
          </cell>
        </row>
        <row r="190">
          <cell r="B190">
            <v>41879</v>
          </cell>
          <cell r="C190">
            <v>17.84</v>
          </cell>
          <cell r="D190">
            <v>5005.1499999999996</v>
          </cell>
        </row>
        <row r="191">
          <cell r="B191">
            <v>41912</v>
          </cell>
          <cell r="C191">
            <v>35.090000000000003</v>
          </cell>
          <cell r="D191">
            <v>4943.3500000000004</v>
          </cell>
        </row>
        <row r="192">
          <cell r="B192">
            <v>41943</v>
          </cell>
          <cell r="C192">
            <v>37.08</v>
          </cell>
          <cell r="D192">
            <v>5146.2</v>
          </cell>
        </row>
        <row r="193">
          <cell r="B193">
            <v>41971</v>
          </cell>
          <cell r="C193">
            <v>33.32</v>
          </cell>
          <cell r="D193">
            <v>5188.1499999999996</v>
          </cell>
        </row>
        <row r="194">
          <cell r="B194">
            <v>42004</v>
          </cell>
          <cell r="C194">
            <v>34.380000000000003</v>
          </cell>
          <cell r="D194">
            <v>5272.9</v>
          </cell>
        </row>
        <row r="195">
          <cell r="B195">
            <v>42034</v>
          </cell>
          <cell r="C195">
            <v>35.22</v>
          </cell>
          <cell r="D195">
            <v>5464.55</v>
          </cell>
        </row>
        <row r="196">
          <cell r="B196">
            <v>42063</v>
          </cell>
          <cell r="C196">
            <v>82.1</v>
          </cell>
          <cell r="D196">
            <v>5689.15</v>
          </cell>
        </row>
        <row r="197">
          <cell r="B197">
            <v>42094</v>
          </cell>
          <cell r="C197">
            <v>48.45</v>
          </cell>
          <cell r="D197">
            <v>5623.3</v>
          </cell>
        </row>
        <row r="198">
          <cell r="B198">
            <v>42124</v>
          </cell>
          <cell r="C198">
            <v>48.16</v>
          </cell>
          <cell r="D198">
            <v>5461.9</v>
          </cell>
        </row>
        <row r="199">
          <cell r="B199">
            <v>42153</v>
          </cell>
          <cell r="C199">
            <v>63.46</v>
          </cell>
          <cell r="D199">
            <v>5564.75</v>
          </cell>
        </row>
        <row r="200">
          <cell r="B200">
            <v>42185</v>
          </cell>
          <cell r="C200">
            <v>64.33</v>
          </cell>
          <cell r="D200">
            <v>5323.95</v>
          </cell>
        </row>
        <row r="201">
          <cell r="B201">
            <v>42216</v>
          </cell>
          <cell r="C201">
            <v>64.08</v>
          </cell>
          <cell r="D201">
            <v>5722.9</v>
          </cell>
        </row>
        <row r="202">
          <cell r="B202">
            <v>42247</v>
          </cell>
          <cell r="C202">
            <v>101.98</v>
          </cell>
          <cell r="D202">
            <v>5167.25</v>
          </cell>
        </row>
        <row r="203">
          <cell r="B203">
            <v>42277</v>
          </cell>
          <cell r="C203">
            <v>21.85</v>
          </cell>
          <cell r="D203">
            <v>5233.3500000000004</v>
          </cell>
        </row>
        <row r="204">
          <cell r="B204">
            <v>42307</v>
          </cell>
          <cell r="C204">
            <v>22.21</v>
          </cell>
          <cell r="D204">
            <v>5362.45</v>
          </cell>
        </row>
        <row r="205">
          <cell r="B205">
            <v>42338</v>
          </cell>
          <cell r="C205">
            <v>24.31</v>
          </cell>
          <cell r="D205">
            <v>5546.45</v>
          </cell>
        </row>
        <row r="206">
          <cell r="B206">
            <v>42369</v>
          </cell>
          <cell r="C206">
            <v>25.08</v>
          </cell>
          <cell r="D206">
            <v>5653.3</v>
          </cell>
        </row>
        <row r="207">
          <cell r="B207">
            <v>42398</v>
          </cell>
          <cell r="C207">
            <v>23.65</v>
          </cell>
          <cell r="D207">
            <v>5030.45</v>
          </cell>
        </row>
        <row r="208">
          <cell r="B208">
            <v>42429</v>
          </cell>
          <cell r="C208">
            <v>38.57</v>
          </cell>
          <cell r="D208">
            <v>4362.55</v>
          </cell>
        </row>
        <row r="209">
          <cell r="B209">
            <v>42460</v>
          </cell>
          <cell r="C209">
            <v>43.18</v>
          </cell>
          <cell r="D209">
            <v>4884.8500000000004</v>
          </cell>
        </row>
        <row r="210">
          <cell r="B210">
            <v>42489</v>
          </cell>
          <cell r="C210">
            <v>182.07</v>
          </cell>
          <cell r="D210">
            <v>5201.55</v>
          </cell>
        </row>
        <row r="211">
          <cell r="B211">
            <v>42521</v>
          </cell>
          <cell r="C211">
            <v>182.07</v>
          </cell>
          <cell r="D211">
            <v>5217.3999999999996</v>
          </cell>
        </row>
        <row r="212">
          <cell r="B212">
            <v>42551</v>
          </cell>
          <cell r="C212">
            <v>182.07</v>
          </cell>
          <cell r="D212">
            <v>5813.5</v>
          </cell>
        </row>
        <row r="213">
          <cell r="B213">
            <v>42580</v>
          </cell>
          <cell r="C213">
            <v>182.07</v>
          </cell>
          <cell r="D213">
            <v>6086.05</v>
          </cell>
        </row>
        <row r="214">
          <cell r="B214">
            <v>42613</v>
          </cell>
          <cell r="C214">
            <v>182.07</v>
          </cell>
          <cell r="D214">
            <v>6171.8</v>
          </cell>
        </row>
        <row r="215">
          <cell r="B215">
            <v>42643</v>
          </cell>
          <cell r="C215">
            <v>182.07</v>
          </cell>
          <cell r="D215">
            <v>6137.3</v>
          </cell>
        </row>
        <row r="216">
          <cell r="B216">
            <v>42673</v>
          </cell>
          <cell r="C216">
            <v>182.07</v>
          </cell>
          <cell r="D216">
            <v>6499.6</v>
          </cell>
        </row>
        <row r="217">
          <cell r="B217">
            <v>42704</v>
          </cell>
          <cell r="C217">
            <v>182.07</v>
          </cell>
          <cell r="D217">
            <v>5841.15</v>
          </cell>
        </row>
        <row r="218">
          <cell r="B218">
            <v>42734</v>
          </cell>
          <cell r="C218">
            <v>182.07</v>
          </cell>
          <cell r="D218">
            <v>5780.85</v>
          </cell>
        </row>
        <row r="219">
          <cell r="B219">
            <v>42766</v>
          </cell>
          <cell r="C219">
            <v>182.07</v>
          </cell>
          <cell r="D219">
            <v>6302.2</v>
          </cell>
        </row>
        <row r="220">
          <cell r="B220">
            <v>42794</v>
          </cell>
          <cell r="C220">
            <v>460.04</v>
          </cell>
          <cell r="D220">
            <v>6708.2</v>
          </cell>
        </row>
        <row r="221">
          <cell r="B221">
            <v>42825</v>
          </cell>
          <cell r="C221">
            <v>191.08</v>
          </cell>
          <cell r="D221">
            <v>6984.85</v>
          </cell>
        </row>
        <row r="222">
          <cell r="B222">
            <v>42853</v>
          </cell>
          <cell r="C222">
            <v>202.77</v>
          </cell>
          <cell r="D222">
            <v>7443.45</v>
          </cell>
        </row>
        <row r="223">
          <cell r="B223">
            <v>42886</v>
          </cell>
          <cell r="C223">
            <v>183.25</v>
          </cell>
          <cell r="D223">
            <v>7182.95</v>
          </cell>
        </row>
        <row r="224">
          <cell r="B224">
            <v>42916</v>
          </cell>
          <cell r="C224">
            <v>104.63</v>
          </cell>
          <cell r="D224">
            <v>7311.05</v>
          </cell>
        </row>
        <row r="225">
          <cell r="B225">
            <v>42947</v>
          </cell>
          <cell r="C225">
            <v>110.37</v>
          </cell>
          <cell r="D225">
            <v>7800.75</v>
          </cell>
        </row>
        <row r="226">
          <cell r="B226">
            <v>42978</v>
          </cell>
          <cell r="C226">
            <v>122.41</v>
          </cell>
          <cell r="D226">
            <v>7748.45</v>
          </cell>
        </row>
        <row r="227">
          <cell r="B227">
            <v>43007</v>
          </cell>
          <cell r="C227">
            <v>75.12</v>
          </cell>
          <cell r="D227">
            <v>7584.5</v>
          </cell>
        </row>
        <row r="228">
          <cell r="B228">
            <v>43039</v>
          </cell>
          <cell r="C228">
            <v>87.95</v>
          </cell>
          <cell r="D228">
            <v>8549.65</v>
          </cell>
        </row>
        <row r="229">
          <cell r="B229">
            <v>43069</v>
          </cell>
          <cell r="C229">
            <v>100.84</v>
          </cell>
          <cell r="D229">
            <v>8712.4500000000007</v>
          </cell>
        </row>
        <row r="230">
          <cell r="B230">
            <v>43098</v>
          </cell>
          <cell r="C230">
            <v>105.82</v>
          </cell>
          <cell r="D230">
            <v>9093.25</v>
          </cell>
        </row>
        <row r="231">
          <cell r="B231">
            <v>43131</v>
          </cell>
          <cell r="C231">
            <v>75.650000000000006</v>
          </cell>
          <cell r="D231">
            <v>8816.9</v>
          </cell>
        </row>
        <row r="232">
          <cell r="B232">
            <v>43159</v>
          </cell>
          <cell r="C232">
            <v>133.86000000000001</v>
          </cell>
          <cell r="D232">
            <v>8356.5</v>
          </cell>
        </row>
        <row r="233">
          <cell r="B233">
            <v>43187</v>
          </cell>
          <cell r="C233">
            <v>343.52</v>
          </cell>
          <cell r="D233">
            <v>7791.95</v>
          </cell>
        </row>
        <row r="234">
          <cell r="B234">
            <v>43220</v>
          </cell>
          <cell r="C234">
            <v>55.75</v>
          </cell>
          <cell r="D234">
            <v>8389.85</v>
          </cell>
        </row>
        <row r="235">
          <cell r="B235">
            <v>43251</v>
          </cell>
          <cell r="C235">
            <v>67.459999999999994</v>
          </cell>
          <cell r="D235">
            <v>7829.65</v>
          </cell>
        </row>
        <row r="236">
          <cell r="B236">
            <v>43280</v>
          </cell>
          <cell r="C236">
            <v>71.790000000000006</v>
          </cell>
          <cell r="D236">
            <v>7177.75</v>
          </cell>
        </row>
        <row r="237">
          <cell r="B237">
            <v>43312</v>
          </cell>
          <cell r="C237">
            <v>83.81</v>
          </cell>
          <cell r="D237">
            <v>7465.75</v>
          </cell>
        </row>
        <row r="238">
          <cell r="B238">
            <v>43343</v>
          </cell>
          <cell r="C238">
            <v>112.96</v>
          </cell>
          <cell r="D238">
            <v>7668.95</v>
          </cell>
        </row>
        <row r="239">
          <cell r="B239">
            <v>43371</v>
          </cell>
          <cell r="C239">
            <v>119.84</v>
          </cell>
          <cell r="D239">
            <v>6150.95</v>
          </cell>
        </row>
        <row r="240">
          <cell r="B240">
            <v>43404</v>
          </cell>
          <cell r="C240">
            <v>114.69</v>
          </cell>
          <cell r="D240">
            <v>6062.6</v>
          </cell>
        </row>
        <row r="241">
          <cell r="B241">
            <v>43434</v>
          </cell>
          <cell r="C241">
            <v>34.799999999999997</v>
          </cell>
          <cell r="D241">
            <v>6216.2</v>
          </cell>
        </row>
        <row r="242">
          <cell r="B242">
            <v>43465</v>
          </cell>
          <cell r="C242">
            <v>34.39</v>
          </cell>
          <cell r="D242">
            <v>6449.15</v>
          </cell>
        </row>
        <row r="243">
          <cell r="B243">
            <v>43496</v>
          </cell>
          <cell r="C243">
            <v>33.159999999999997</v>
          </cell>
          <cell r="D243">
            <v>6132.95</v>
          </cell>
        </row>
        <row r="244">
          <cell r="B244">
            <v>43524</v>
          </cell>
          <cell r="C244">
            <v>34.69</v>
          </cell>
          <cell r="D244">
            <v>5934.35</v>
          </cell>
        </row>
        <row r="245">
          <cell r="B245">
            <v>43553</v>
          </cell>
          <cell r="C245">
            <v>30.47</v>
          </cell>
          <cell r="D245">
            <v>6672.55</v>
          </cell>
        </row>
        <row r="246">
          <cell r="B246">
            <v>43585</v>
          </cell>
          <cell r="C246">
            <v>29.47</v>
          </cell>
          <cell r="D246">
            <v>6467.55</v>
          </cell>
        </row>
        <row r="247">
          <cell r="B247">
            <v>43616</v>
          </cell>
          <cell r="C247">
            <v>52.45</v>
          </cell>
          <cell r="D247">
            <v>6548.35</v>
          </cell>
        </row>
        <row r="248">
          <cell r="B248">
            <v>43619</v>
          </cell>
          <cell r="C248">
            <v>52.42</v>
          </cell>
          <cell r="D248">
            <v>6566.55</v>
          </cell>
        </row>
        <row r="249">
          <cell r="B249">
            <v>43647</v>
          </cell>
          <cell r="C249">
            <v>36.33</v>
          </cell>
          <cell r="D249">
            <v>6236.5</v>
          </cell>
        </row>
        <row r="250">
          <cell r="B250">
            <v>43678</v>
          </cell>
          <cell r="C250">
            <v>32.49</v>
          </cell>
          <cell r="D250">
            <v>5455.4</v>
          </cell>
        </row>
        <row r="251">
          <cell r="B251">
            <v>43711</v>
          </cell>
          <cell r="C251">
            <v>30.18</v>
          </cell>
          <cell r="D251">
            <v>5344.95</v>
          </cell>
        </row>
        <row r="252">
          <cell r="B252">
            <v>43739</v>
          </cell>
          <cell r="C252">
            <v>63.04</v>
          </cell>
          <cell r="D252">
            <v>5492.65</v>
          </cell>
        </row>
        <row r="253">
          <cell r="B253">
            <v>43770</v>
          </cell>
          <cell r="C253">
            <v>66.680000000000007</v>
          </cell>
          <cell r="D253">
            <v>5789.4</v>
          </cell>
        </row>
        <row r="254">
          <cell r="B254">
            <v>43801</v>
          </cell>
          <cell r="C254">
            <v>64.41</v>
          </cell>
          <cell r="D254">
            <v>5762.25</v>
          </cell>
        </row>
        <row r="255">
          <cell r="B255">
            <v>43831</v>
          </cell>
          <cell r="C255">
            <v>101.15</v>
          </cell>
          <cell r="D255">
            <v>5876.2</v>
          </cell>
        </row>
        <row r="256">
          <cell r="B256">
            <v>43862</v>
          </cell>
          <cell r="C256">
            <v>101.15</v>
          </cell>
          <cell r="D256">
            <v>6057.05</v>
          </cell>
        </row>
        <row r="257">
          <cell r="B257">
            <v>43892</v>
          </cell>
          <cell r="C257">
            <v>101.15</v>
          </cell>
          <cell r="D257">
            <v>5607.1</v>
          </cell>
        </row>
        <row r="258">
          <cell r="B258">
            <v>43922</v>
          </cell>
          <cell r="C258">
            <v>101.15</v>
          </cell>
          <cell r="D258">
            <v>3540.6</v>
          </cell>
        </row>
        <row r="259">
          <cell r="B259">
            <v>43955</v>
          </cell>
          <cell r="C259">
            <v>101.15</v>
          </cell>
          <cell r="D259">
            <v>3946.35</v>
          </cell>
        </row>
        <row r="260">
          <cell r="B260">
            <v>43983</v>
          </cell>
          <cell r="C260">
            <v>101.15</v>
          </cell>
          <cell r="D260">
            <v>4131.1000000000004</v>
          </cell>
        </row>
        <row r="261">
          <cell r="B261">
            <v>44013</v>
          </cell>
          <cell r="C261">
            <v>18.29</v>
          </cell>
          <cell r="D261">
            <v>4654.1000000000004</v>
          </cell>
        </row>
        <row r="262">
          <cell r="B262">
            <v>44046</v>
          </cell>
          <cell r="C262">
            <v>20.72</v>
          </cell>
          <cell r="D262">
            <v>5062.3500000000004</v>
          </cell>
        </row>
        <row r="263">
          <cell r="B263">
            <v>44075</v>
          </cell>
          <cell r="C263">
            <v>24.52</v>
          </cell>
          <cell r="D263">
            <v>5609.35</v>
          </cell>
        </row>
        <row r="264">
          <cell r="B264">
            <v>44105</v>
          </cell>
          <cell r="C264">
            <v>72.59</v>
          </cell>
          <cell r="D264">
            <v>5861.15</v>
          </cell>
        </row>
        <row r="265">
          <cell r="B265">
            <v>44137</v>
          </cell>
          <cell r="C265">
            <v>66.61</v>
          </cell>
          <cell r="D265">
            <v>5728.6</v>
          </cell>
        </row>
        <row r="266">
          <cell r="B266">
            <v>44166</v>
          </cell>
          <cell r="C266">
            <v>43.01</v>
          </cell>
          <cell r="D266">
            <v>6633.05</v>
          </cell>
        </row>
        <row r="267">
          <cell r="B267">
            <v>44197</v>
          </cell>
          <cell r="C267">
            <v>38.83</v>
          </cell>
          <cell r="D267">
            <v>7169.75</v>
          </cell>
        </row>
        <row r="268">
          <cell r="B268">
            <v>44228</v>
          </cell>
          <cell r="C268">
            <v>36.770000000000003</v>
          </cell>
          <cell r="D268">
            <v>7320.75</v>
          </cell>
        </row>
        <row r="269">
          <cell r="B269">
            <v>44256</v>
          </cell>
          <cell r="C269">
            <v>38.9</v>
          </cell>
          <cell r="D269">
            <v>8216.5499999999993</v>
          </cell>
        </row>
        <row r="270">
          <cell r="B270">
            <v>44287</v>
          </cell>
          <cell r="C270">
            <v>57.1</v>
          </cell>
          <cell r="D270">
            <v>8282.5499999999993</v>
          </cell>
        </row>
        <row r="271">
          <cell r="B271">
            <v>44319</v>
          </cell>
          <cell r="C271">
            <v>62.53</v>
          </cell>
          <cell r="D271">
            <v>8658.15</v>
          </cell>
        </row>
        <row r="272">
          <cell r="B272">
            <v>44348</v>
          </cell>
          <cell r="C272">
            <v>52.8</v>
          </cell>
          <cell r="D272">
            <v>9207.2000000000007</v>
          </cell>
        </row>
        <row r="273">
          <cell r="B273">
            <v>44378</v>
          </cell>
          <cell r="C273">
            <v>41.39</v>
          </cell>
          <cell r="D273">
            <v>9798.4</v>
          </cell>
        </row>
        <row r="274">
          <cell r="B274">
            <v>44410</v>
          </cell>
          <cell r="C274">
            <v>33.85</v>
          </cell>
          <cell r="D274">
            <v>10617.45</v>
          </cell>
        </row>
        <row r="275">
          <cell r="B275">
            <v>44440</v>
          </cell>
          <cell r="C275">
            <v>32.200000000000003</v>
          </cell>
          <cell r="D275">
            <v>10297.549999999999</v>
          </cell>
        </row>
        <row r="276">
          <cell r="B276">
            <v>44470</v>
          </cell>
          <cell r="C276">
            <v>28.05</v>
          </cell>
          <cell r="D276">
            <v>10904.45</v>
          </cell>
        </row>
        <row r="277">
          <cell r="B277">
            <v>44501</v>
          </cell>
          <cell r="C277">
            <v>29.43</v>
          </cell>
          <cell r="D277">
            <v>10859.9</v>
          </cell>
        </row>
        <row r="278">
          <cell r="B278">
            <v>44531</v>
          </cell>
          <cell r="C278">
            <v>29.96</v>
          </cell>
          <cell r="D278">
            <v>10673.5</v>
          </cell>
        </row>
        <row r="279">
          <cell r="B279">
            <v>44564</v>
          </cell>
          <cell r="C279">
            <v>32.479999999999997</v>
          </cell>
          <cell r="D279">
            <v>11418.45</v>
          </cell>
        </row>
        <row r="280">
          <cell r="B280">
            <v>44593</v>
          </cell>
          <cell r="C280">
            <v>31.45</v>
          </cell>
          <cell r="D280">
            <v>11179.3</v>
          </cell>
        </row>
        <row r="281">
          <cell r="B281">
            <v>44622</v>
          </cell>
          <cell r="C281">
            <v>27.31</v>
          </cell>
          <cell r="D281">
            <v>9893.7000000000007</v>
          </cell>
        </row>
        <row r="282">
          <cell r="B282">
            <v>44652</v>
          </cell>
          <cell r="C282">
            <v>25.13</v>
          </cell>
          <cell r="D282">
            <v>10611.25</v>
          </cell>
        </row>
        <row r="283">
          <cell r="B283">
            <v>44683</v>
          </cell>
          <cell r="C283">
            <v>24.05</v>
          </cell>
          <cell r="D283">
            <v>10119.65</v>
          </cell>
        </row>
        <row r="284">
          <cell r="B284">
            <v>44713</v>
          </cell>
          <cell r="C284">
            <v>20.34</v>
          </cell>
          <cell r="D284">
            <v>9233.85</v>
          </cell>
        </row>
        <row r="285">
          <cell r="B285">
            <v>44743</v>
          </cell>
          <cell r="C285">
            <v>18.71</v>
          </cell>
          <cell r="D285">
            <v>8477.5499999999993</v>
          </cell>
        </row>
        <row r="286">
          <cell r="B286">
            <v>44774</v>
          </cell>
          <cell r="C286">
            <v>19.670000000000002</v>
          </cell>
          <cell r="D286">
            <v>9336.65</v>
          </cell>
        </row>
        <row r="287">
          <cell r="B287">
            <v>44805</v>
          </cell>
          <cell r="C287">
            <v>17.579999999999998</v>
          </cell>
          <cell r="D287">
            <v>9633.75</v>
          </cell>
        </row>
        <row r="288">
          <cell r="B288">
            <v>44837</v>
          </cell>
          <cell r="C288">
            <v>16.59</v>
          </cell>
          <cell r="D288">
            <v>9379.15</v>
          </cell>
        </row>
        <row r="289">
          <cell r="B289">
            <v>44866</v>
          </cell>
          <cell r="C289">
            <v>17.13</v>
          </cell>
          <cell r="D289">
            <v>9707.85</v>
          </cell>
        </row>
        <row r="290">
          <cell r="B290">
            <v>44896</v>
          </cell>
          <cell r="C290">
            <v>17.2</v>
          </cell>
          <cell r="D290">
            <v>10019.4</v>
          </cell>
        </row>
        <row r="291">
          <cell r="B291">
            <v>44928</v>
          </cell>
          <cell r="C291">
            <v>16.899999999999999</v>
          </cell>
          <cell r="D291">
            <v>9798.6</v>
          </cell>
        </row>
        <row r="292">
          <cell r="B292">
            <v>44958</v>
          </cell>
          <cell r="C292">
            <v>16.2</v>
          </cell>
          <cell r="D292">
            <v>9392.75</v>
          </cell>
        </row>
        <row r="293">
          <cell r="B293">
            <v>44986</v>
          </cell>
          <cell r="C293">
            <v>16.11</v>
          </cell>
          <cell r="D293">
            <v>9278</v>
          </cell>
        </row>
        <row r="294">
          <cell r="B294">
            <v>45019</v>
          </cell>
          <cell r="C294">
            <v>16.29</v>
          </cell>
          <cell r="D294">
            <v>9061.6</v>
          </cell>
        </row>
        <row r="295">
          <cell r="B295">
            <v>45048</v>
          </cell>
          <cell r="C295">
            <v>17.399999999999999</v>
          </cell>
          <cell r="D295">
            <v>9739.1</v>
          </cell>
        </row>
        <row r="296">
          <cell r="B296">
            <v>45078</v>
          </cell>
          <cell r="C296">
            <v>18.86</v>
          </cell>
          <cell r="D296">
            <v>10269.85</v>
          </cell>
        </row>
        <row r="297">
          <cell r="B297">
            <v>45110</v>
          </cell>
          <cell r="C297">
            <v>19.91</v>
          </cell>
          <cell r="D297">
            <v>10970.25</v>
          </cell>
        </row>
        <row r="298">
          <cell r="B298">
            <v>45139</v>
          </cell>
          <cell r="C298">
            <v>22.19</v>
          </cell>
          <cell r="D298">
            <v>11782.8</v>
          </cell>
        </row>
        <row r="299">
          <cell r="B299">
            <v>45170</v>
          </cell>
          <cell r="C299">
            <v>22.96</v>
          </cell>
          <cell r="D299">
            <v>12386.45</v>
          </cell>
        </row>
        <row r="300">
          <cell r="B300">
            <v>45202</v>
          </cell>
          <cell r="C300">
            <v>26.28</v>
          </cell>
          <cell r="D300">
            <v>12816.2</v>
          </cell>
        </row>
        <row r="301">
          <cell r="B301">
            <v>45231</v>
          </cell>
          <cell r="C301">
            <v>24.52</v>
          </cell>
          <cell r="D301">
            <v>12640.75</v>
          </cell>
        </row>
        <row r="302">
          <cell r="B302">
            <v>45261</v>
          </cell>
          <cell r="C302">
            <v>26.94</v>
          </cell>
          <cell r="D302">
            <v>14239.3</v>
          </cell>
        </row>
        <row r="303">
          <cell r="B303">
            <v>45292</v>
          </cell>
          <cell r="C303">
            <v>28.9</v>
          </cell>
          <cell r="D303">
            <v>15226.1</v>
          </cell>
        </row>
        <row r="304">
          <cell r="B304">
            <v>45323</v>
          </cell>
          <cell r="C304">
            <v>29.63</v>
          </cell>
          <cell r="D304">
            <v>16127.2</v>
          </cell>
        </row>
        <row r="305">
          <cell r="B305">
            <v>45352</v>
          </cell>
          <cell r="C305">
            <v>29.59</v>
          </cell>
          <cell r="D305">
            <v>16058.95</v>
          </cell>
        </row>
        <row r="306">
          <cell r="B306">
            <v>45383</v>
          </cell>
          <cell r="C306">
            <v>26.35</v>
          </cell>
          <cell r="D306">
            <v>15768.4</v>
          </cell>
        </row>
        <row r="307">
          <cell r="B307">
            <v>45414</v>
          </cell>
          <cell r="C307">
            <v>27.86</v>
          </cell>
          <cell r="D307">
            <v>17019.400000000001</v>
          </cell>
        </row>
        <row r="308">
          <cell r="B308">
            <v>45446</v>
          </cell>
          <cell r="C308">
            <v>27.01</v>
          </cell>
          <cell r="D308">
            <v>17098.7</v>
          </cell>
        </row>
        <row r="309">
          <cell r="B309">
            <v>45474</v>
          </cell>
          <cell r="C309">
            <v>29.72</v>
          </cell>
          <cell r="D309">
            <v>18593.650000000001</v>
          </cell>
        </row>
        <row r="310">
          <cell r="B310">
            <v>45505</v>
          </cell>
          <cell r="C310">
            <v>30.01</v>
          </cell>
          <cell r="D310">
            <v>18949.95</v>
          </cell>
        </row>
        <row r="311">
          <cell r="B311">
            <v>45537</v>
          </cell>
          <cell r="C311">
            <v>30.18</v>
          </cell>
          <cell r="D311">
            <v>19244.3</v>
          </cell>
        </row>
        <row r="312">
          <cell r="B312">
            <v>45566</v>
          </cell>
          <cell r="C312">
            <v>36.04</v>
          </cell>
          <cell r="D312">
            <v>19331.3</v>
          </cell>
        </row>
        <row r="313">
          <cell r="B313">
            <v>45597</v>
          </cell>
          <cell r="C313">
            <v>35.49</v>
          </cell>
          <cell r="D313">
            <v>18794.900000000001</v>
          </cell>
        </row>
        <row r="314">
          <cell r="B314">
            <v>45628</v>
          </cell>
          <cell r="C314">
            <v>34.9</v>
          </cell>
          <cell r="D314">
            <v>18845.05</v>
          </cell>
        </row>
      </sheetData>
      <sheetData sheetId="4" refreshError="1">
        <row r="2">
          <cell r="B2" t="str">
            <v>Month</v>
          </cell>
          <cell r="C2" t="str">
            <v>PE</v>
          </cell>
          <cell r="D2" t="str">
            <v>Close</v>
          </cell>
        </row>
        <row r="3">
          <cell r="B3">
            <v>36189</v>
          </cell>
          <cell r="C3" t="str">
            <v>NA</v>
          </cell>
          <cell r="D3" t="str">
            <v>NA</v>
          </cell>
        </row>
        <row r="4">
          <cell r="B4">
            <v>36218</v>
          </cell>
          <cell r="C4" t="str">
            <v>NA</v>
          </cell>
          <cell r="D4" t="str">
            <v>NA</v>
          </cell>
        </row>
        <row r="5">
          <cell r="B5">
            <v>36250</v>
          </cell>
          <cell r="C5" t="str">
            <v>NA</v>
          </cell>
          <cell r="D5" t="str">
            <v>NA</v>
          </cell>
        </row>
        <row r="6">
          <cell r="B6">
            <v>36280</v>
          </cell>
          <cell r="C6" t="str">
            <v>NA</v>
          </cell>
          <cell r="D6" t="str">
            <v>NA</v>
          </cell>
        </row>
        <row r="7">
          <cell r="B7">
            <v>36311</v>
          </cell>
          <cell r="C7" t="str">
            <v>NA</v>
          </cell>
          <cell r="D7" t="str">
            <v>NA</v>
          </cell>
        </row>
        <row r="8">
          <cell r="B8">
            <v>36341</v>
          </cell>
          <cell r="C8" t="str">
            <v>NA</v>
          </cell>
          <cell r="D8" t="str">
            <v>NA</v>
          </cell>
        </row>
        <row r="9">
          <cell r="B9">
            <v>36371</v>
          </cell>
          <cell r="C9" t="str">
            <v>NA</v>
          </cell>
          <cell r="D9" t="str">
            <v>NA</v>
          </cell>
        </row>
        <row r="10">
          <cell r="B10">
            <v>36403</v>
          </cell>
          <cell r="C10" t="str">
            <v>NA</v>
          </cell>
          <cell r="D10" t="str">
            <v>NA</v>
          </cell>
        </row>
        <row r="11">
          <cell r="B11">
            <v>36433</v>
          </cell>
          <cell r="C11" t="str">
            <v>NA</v>
          </cell>
          <cell r="D11" t="str">
            <v>NA</v>
          </cell>
        </row>
        <row r="12">
          <cell r="B12">
            <v>36462</v>
          </cell>
          <cell r="C12" t="str">
            <v>NA</v>
          </cell>
          <cell r="D12" t="str">
            <v>NA</v>
          </cell>
        </row>
        <row r="13">
          <cell r="B13">
            <v>36494</v>
          </cell>
          <cell r="C13" t="str">
            <v>NA</v>
          </cell>
          <cell r="D13" t="str">
            <v>NA</v>
          </cell>
        </row>
        <row r="14">
          <cell r="B14">
            <v>36524</v>
          </cell>
          <cell r="C14" t="str">
            <v>NA</v>
          </cell>
          <cell r="D14" t="str">
            <v>NA</v>
          </cell>
        </row>
        <row r="15">
          <cell r="B15">
            <v>36556</v>
          </cell>
          <cell r="C15" t="str">
            <v>NA</v>
          </cell>
          <cell r="D15" t="str">
            <v>NA</v>
          </cell>
        </row>
        <row r="16">
          <cell r="B16">
            <v>36585</v>
          </cell>
          <cell r="C16" t="str">
            <v>NA</v>
          </cell>
          <cell r="D16" t="str">
            <v>NA</v>
          </cell>
        </row>
        <row r="17">
          <cell r="B17">
            <v>36616</v>
          </cell>
          <cell r="C17" t="str">
            <v>NA</v>
          </cell>
          <cell r="D17" t="str">
            <v>NA</v>
          </cell>
        </row>
        <row r="18">
          <cell r="B18">
            <v>36644</v>
          </cell>
          <cell r="C18" t="str">
            <v>NA</v>
          </cell>
          <cell r="D18" t="str">
            <v>NA</v>
          </cell>
        </row>
        <row r="19">
          <cell r="B19">
            <v>36677</v>
          </cell>
          <cell r="C19" t="str">
            <v>NA</v>
          </cell>
          <cell r="D19" t="str">
            <v>NA</v>
          </cell>
        </row>
        <row r="20">
          <cell r="B20">
            <v>36707</v>
          </cell>
          <cell r="C20" t="str">
            <v>NA</v>
          </cell>
          <cell r="D20" t="str">
            <v>NA</v>
          </cell>
        </row>
        <row r="21">
          <cell r="B21">
            <v>36738</v>
          </cell>
          <cell r="C21" t="str">
            <v>NA</v>
          </cell>
          <cell r="D21" t="str">
            <v>NA</v>
          </cell>
        </row>
        <row r="22">
          <cell r="B22">
            <v>36769</v>
          </cell>
          <cell r="C22" t="str">
            <v>NA</v>
          </cell>
          <cell r="D22" t="str">
            <v>NA</v>
          </cell>
        </row>
        <row r="23">
          <cell r="B23">
            <v>36798</v>
          </cell>
          <cell r="C23" t="str">
            <v>NA</v>
          </cell>
          <cell r="D23" t="str">
            <v>NA</v>
          </cell>
        </row>
        <row r="24">
          <cell r="B24">
            <v>36830</v>
          </cell>
          <cell r="C24" t="str">
            <v>NA</v>
          </cell>
          <cell r="D24" t="str">
            <v>NA</v>
          </cell>
        </row>
        <row r="25">
          <cell r="B25">
            <v>36860</v>
          </cell>
          <cell r="C25" t="str">
            <v>NA</v>
          </cell>
          <cell r="D25" t="str">
            <v>NA</v>
          </cell>
        </row>
        <row r="26">
          <cell r="B26">
            <v>36889</v>
          </cell>
          <cell r="C26" t="str">
            <v>NA</v>
          </cell>
          <cell r="D26" t="str">
            <v>NA</v>
          </cell>
        </row>
        <row r="27">
          <cell r="B27">
            <v>36922</v>
          </cell>
          <cell r="C27" t="str">
            <v>NA</v>
          </cell>
          <cell r="D27" t="str">
            <v>NA</v>
          </cell>
        </row>
        <row r="28">
          <cell r="B28">
            <v>36950</v>
          </cell>
          <cell r="C28" t="str">
            <v>NA</v>
          </cell>
          <cell r="D28" t="str">
            <v>NA</v>
          </cell>
        </row>
        <row r="29">
          <cell r="B29">
            <v>36980</v>
          </cell>
          <cell r="C29" t="str">
            <v>NA</v>
          </cell>
          <cell r="D29" t="str">
            <v>NA</v>
          </cell>
        </row>
        <row r="30">
          <cell r="B30">
            <v>37011</v>
          </cell>
          <cell r="C30" t="str">
            <v>NA</v>
          </cell>
          <cell r="D30" t="str">
            <v>NA</v>
          </cell>
        </row>
        <row r="31">
          <cell r="B31">
            <v>37042</v>
          </cell>
          <cell r="C31" t="str">
            <v>NA</v>
          </cell>
          <cell r="D31" t="str">
            <v>NA</v>
          </cell>
        </row>
        <row r="32">
          <cell r="B32">
            <v>37071</v>
          </cell>
          <cell r="C32" t="str">
            <v>NA</v>
          </cell>
          <cell r="D32" t="str">
            <v>NA</v>
          </cell>
        </row>
        <row r="33">
          <cell r="B33">
            <v>37103</v>
          </cell>
          <cell r="C33" t="str">
            <v>NA</v>
          </cell>
          <cell r="D33" t="str">
            <v>NA</v>
          </cell>
        </row>
        <row r="34">
          <cell r="B34">
            <v>37134</v>
          </cell>
          <cell r="C34" t="str">
            <v>NA</v>
          </cell>
          <cell r="D34" t="str">
            <v>NA</v>
          </cell>
        </row>
        <row r="35">
          <cell r="B35">
            <v>37162</v>
          </cell>
          <cell r="C35" t="str">
            <v>NA</v>
          </cell>
          <cell r="D35" t="str">
            <v>NA</v>
          </cell>
        </row>
        <row r="36">
          <cell r="B36">
            <v>37195</v>
          </cell>
          <cell r="C36" t="str">
            <v>NA</v>
          </cell>
          <cell r="D36" t="str">
            <v>NA</v>
          </cell>
        </row>
        <row r="37">
          <cell r="B37">
            <v>37224</v>
          </cell>
          <cell r="C37" t="str">
            <v>NA</v>
          </cell>
          <cell r="D37" t="str">
            <v>NA</v>
          </cell>
        </row>
        <row r="38">
          <cell r="B38">
            <v>37256</v>
          </cell>
          <cell r="C38" t="str">
            <v>NA</v>
          </cell>
          <cell r="D38" t="str">
            <v>NA</v>
          </cell>
        </row>
        <row r="39">
          <cell r="B39">
            <v>37287</v>
          </cell>
          <cell r="C39" t="str">
            <v>NA</v>
          </cell>
          <cell r="D39" t="str">
            <v>NA</v>
          </cell>
        </row>
        <row r="40">
          <cell r="B40">
            <v>37315</v>
          </cell>
          <cell r="C40" t="str">
            <v>NA</v>
          </cell>
          <cell r="D40" t="str">
            <v>NA</v>
          </cell>
        </row>
        <row r="41">
          <cell r="B41">
            <v>37343</v>
          </cell>
          <cell r="C41" t="str">
            <v>NA</v>
          </cell>
          <cell r="D41" t="str">
            <v>NA</v>
          </cell>
        </row>
        <row r="42">
          <cell r="B42">
            <v>37376</v>
          </cell>
          <cell r="C42" t="str">
            <v>NA</v>
          </cell>
          <cell r="D42" t="str">
            <v>NA</v>
          </cell>
        </row>
        <row r="43">
          <cell r="B43">
            <v>37407</v>
          </cell>
          <cell r="C43" t="str">
            <v>NA</v>
          </cell>
          <cell r="D43" t="str">
            <v>NA</v>
          </cell>
        </row>
        <row r="44">
          <cell r="B44">
            <v>37435</v>
          </cell>
          <cell r="C44" t="str">
            <v>NA</v>
          </cell>
          <cell r="D44" t="str">
            <v>NA</v>
          </cell>
        </row>
        <row r="45">
          <cell r="B45">
            <v>37468</v>
          </cell>
          <cell r="C45" t="str">
            <v>NA</v>
          </cell>
          <cell r="D45" t="str">
            <v>NA</v>
          </cell>
        </row>
        <row r="46">
          <cell r="B46">
            <v>37498</v>
          </cell>
          <cell r="C46" t="str">
            <v>NA</v>
          </cell>
          <cell r="D46" t="str">
            <v>NA</v>
          </cell>
        </row>
        <row r="47">
          <cell r="B47">
            <v>37529</v>
          </cell>
          <cell r="C47" t="str">
            <v>NA</v>
          </cell>
          <cell r="D47" t="str">
            <v>NA</v>
          </cell>
        </row>
        <row r="48">
          <cell r="B48">
            <v>37560</v>
          </cell>
          <cell r="C48" t="str">
            <v>NA</v>
          </cell>
          <cell r="D48" t="str">
            <v>NA</v>
          </cell>
        </row>
        <row r="49">
          <cell r="B49">
            <v>37589</v>
          </cell>
          <cell r="C49" t="str">
            <v>NA</v>
          </cell>
          <cell r="D49" t="str">
            <v>NA</v>
          </cell>
        </row>
        <row r="50">
          <cell r="B50">
            <v>37621</v>
          </cell>
          <cell r="C50" t="str">
            <v>NA</v>
          </cell>
          <cell r="D50" t="str">
            <v>NA</v>
          </cell>
        </row>
        <row r="51">
          <cell r="B51">
            <v>37652</v>
          </cell>
          <cell r="C51"/>
          <cell r="D51" t="str">
            <v>NA</v>
          </cell>
        </row>
        <row r="52">
          <cell r="B52">
            <v>37680</v>
          </cell>
          <cell r="C52"/>
          <cell r="D52" t="str">
            <v>NA</v>
          </cell>
        </row>
        <row r="53">
          <cell r="B53">
            <v>37711</v>
          </cell>
          <cell r="C53"/>
          <cell r="D53" t="str">
            <v>NA</v>
          </cell>
        </row>
        <row r="54">
          <cell r="B54">
            <v>37741</v>
          </cell>
          <cell r="C54"/>
          <cell r="D54" t="str">
            <v>NA</v>
          </cell>
        </row>
        <row r="55">
          <cell r="B55">
            <v>37771</v>
          </cell>
          <cell r="C55"/>
          <cell r="D55" t="str">
            <v>NA</v>
          </cell>
        </row>
        <row r="56">
          <cell r="B56">
            <v>37802</v>
          </cell>
          <cell r="C56"/>
          <cell r="D56" t="str">
            <v>NA</v>
          </cell>
        </row>
        <row r="57">
          <cell r="B57">
            <v>37833</v>
          </cell>
          <cell r="C57"/>
          <cell r="D57" t="str">
            <v>NA</v>
          </cell>
        </row>
        <row r="58">
          <cell r="B58">
            <v>37862</v>
          </cell>
          <cell r="C58"/>
          <cell r="D58" t="str">
            <v>NA</v>
          </cell>
        </row>
        <row r="59">
          <cell r="B59">
            <v>37894</v>
          </cell>
          <cell r="C59"/>
          <cell r="D59" t="str">
            <v>NA</v>
          </cell>
        </row>
        <row r="60">
          <cell r="B60">
            <v>37925</v>
          </cell>
          <cell r="C60"/>
          <cell r="D60" t="str">
            <v>NA</v>
          </cell>
        </row>
        <row r="61">
          <cell r="B61">
            <v>37953</v>
          </cell>
          <cell r="C61"/>
          <cell r="D61" t="str">
            <v>NA</v>
          </cell>
        </row>
        <row r="62">
          <cell r="B62">
            <v>37986</v>
          </cell>
          <cell r="C62"/>
          <cell r="D62" t="str">
            <v>NA</v>
          </cell>
        </row>
        <row r="63">
          <cell r="B63">
            <v>38016</v>
          </cell>
          <cell r="C63"/>
          <cell r="D63" t="str">
            <v>NA</v>
          </cell>
        </row>
        <row r="64">
          <cell r="B64">
            <v>38044</v>
          </cell>
          <cell r="C64"/>
          <cell r="D64" t="str">
            <v>NA</v>
          </cell>
        </row>
        <row r="65">
          <cell r="B65">
            <v>38077</v>
          </cell>
          <cell r="C65"/>
          <cell r="D65" t="str">
            <v>NA</v>
          </cell>
        </row>
        <row r="66">
          <cell r="B66">
            <v>38107</v>
          </cell>
          <cell r="C66"/>
          <cell r="D66" t="str">
            <v>NA</v>
          </cell>
        </row>
        <row r="67">
          <cell r="B67">
            <v>38138</v>
          </cell>
          <cell r="C67"/>
          <cell r="D67" t="str">
            <v>NA</v>
          </cell>
        </row>
        <row r="68">
          <cell r="B68">
            <v>38168</v>
          </cell>
          <cell r="C68"/>
          <cell r="D68" t="str">
            <v>NA</v>
          </cell>
        </row>
        <row r="69">
          <cell r="B69">
            <v>38198</v>
          </cell>
          <cell r="C69"/>
          <cell r="D69" t="str">
            <v>NA</v>
          </cell>
        </row>
        <row r="70">
          <cell r="B70">
            <v>38230</v>
          </cell>
          <cell r="C70"/>
          <cell r="D70" t="str">
            <v>NA</v>
          </cell>
        </row>
        <row r="71">
          <cell r="B71">
            <v>38260</v>
          </cell>
          <cell r="C71"/>
          <cell r="D71" t="str">
            <v>NA</v>
          </cell>
        </row>
        <row r="72">
          <cell r="B72">
            <v>38289</v>
          </cell>
          <cell r="C72"/>
          <cell r="D72" t="str">
            <v>NA</v>
          </cell>
        </row>
        <row r="73">
          <cell r="B73">
            <v>38321</v>
          </cell>
          <cell r="C73"/>
          <cell r="D73" t="str">
            <v>NA</v>
          </cell>
        </row>
        <row r="74">
          <cell r="B74">
            <v>38352</v>
          </cell>
          <cell r="C74"/>
          <cell r="D74" t="str">
            <v>NA</v>
          </cell>
        </row>
        <row r="75">
          <cell r="B75">
            <v>38383</v>
          </cell>
          <cell r="C75"/>
          <cell r="D75" t="str">
            <v>NA</v>
          </cell>
        </row>
        <row r="76">
          <cell r="B76">
            <v>38411</v>
          </cell>
          <cell r="C76"/>
          <cell r="D76" t="str">
            <v>NA</v>
          </cell>
        </row>
        <row r="77">
          <cell r="B77">
            <v>38442</v>
          </cell>
          <cell r="C77"/>
          <cell r="D77" t="str">
            <v>NA</v>
          </cell>
        </row>
        <row r="78">
          <cell r="B78">
            <v>38471</v>
          </cell>
          <cell r="C78"/>
          <cell r="D78">
            <v>1002.59</v>
          </cell>
        </row>
        <row r="79">
          <cell r="B79">
            <v>38503</v>
          </cell>
          <cell r="C79"/>
          <cell r="D79">
            <v>1162.3399999999999</v>
          </cell>
        </row>
        <row r="80">
          <cell r="B80">
            <v>38533</v>
          </cell>
          <cell r="C80"/>
          <cell r="D80">
            <v>1172.3900000000001</v>
          </cell>
        </row>
        <row r="81">
          <cell r="B81">
            <v>38562</v>
          </cell>
          <cell r="C81"/>
          <cell r="D81">
            <v>1323.02</v>
          </cell>
        </row>
        <row r="82">
          <cell r="B82">
            <v>38595</v>
          </cell>
          <cell r="C82"/>
          <cell r="D82">
            <v>1625.82</v>
          </cell>
        </row>
        <row r="83">
          <cell r="B83">
            <v>38625</v>
          </cell>
          <cell r="C83"/>
          <cell r="D83">
            <v>1522.14</v>
          </cell>
        </row>
        <row r="84">
          <cell r="B84">
            <v>38656</v>
          </cell>
          <cell r="C84"/>
          <cell r="D84">
            <v>1298.25</v>
          </cell>
        </row>
        <row r="85">
          <cell r="B85">
            <v>38686</v>
          </cell>
          <cell r="C85"/>
          <cell r="D85">
            <v>1455.98</v>
          </cell>
        </row>
        <row r="86">
          <cell r="B86">
            <v>38716</v>
          </cell>
          <cell r="C86"/>
          <cell r="D86">
            <v>1534.09</v>
          </cell>
        </row>
        <row r="87">
          <cell r="B87">
            <v>38748</v>
          </cell>
          <cell r="C87"/>
          <cell r="D87">
            <v>1648</v>
          </cell>
        </row>
        <row r="88">
          <cell r="B88">
            <v>38776</v>
          </cell>
          <cell r="C88"/>
          <cell r="D88">
            <v>1571.38</v>
          </cell>
        </row>
        <row r="89">
          <cell r="B89">
            <v>38807</v>
          </cell>
          <cell r="C89"/>
          <cell r="D89">
            <v>1735.65</v>
          </cell>
        </row>
        <row r="90">
          <cell r="B90">
            <v>38836</v>
          </cell>
          <cell r="C90"/>
          <cell r="D90">
            <v>1929.76</v>
          </cell>
        </row>
        <row r="91">
          <cell r="B91">
            <v>38868</v>
          </cell>
          <cell r="C91"/>
          <cell r="D91">
            <v>1620.42</v>
          </cell>
        </row>
        <row r="92">
          <cell r="B92">
            <v>38898</v>
          </cell>
          <cell r="C92"/>
          <cell r="D92">
            <v>1325.91</v>
          </cell>
        </row>
        <row r="93">
          <cell r="B93">
            <v>38929</v>
          </cell>
          <cell r="C93"/>
          <cell r="D93">
            <v>1258.83</v>
          </cell>
        </row>
        <row r="94">
          <cell r="B94">
            <v>38960</v>
          </cell>
          <cell r="C94"/>
          <cell r="D94">
            <v>1435.85</v>
          </cell>
        </row>
        <row r="95">
          <cell r="B95">
            <v>38989</v>
          </cell>
          <cell r="C95"/>
          <cell r="D95">
            <v>1513</v>
          </cell>
        </row>
        <row r="96">
          <cell r="B96">
            <v>39021</v>
          </cell>
          <cell r="C96"/>
          <cell r="D96">
            <v>1583.48</v>
          </cell>
        </row>
        <row r="97">
          <cell r="B97">
            <v>39051</v>
          </cell>
          <cell r="C97"/>
          <cell r="D97">
            <v>1655.09</v>
          </cell>
        </row>
        <row r="98">
          <cell r="B98">
            <v>39080</v>
          </cell>
          <cell r="C98"/>
          <cell r="D98">
            <v>1741.95</v>
          </cell>
        </row>
        <row r="99">
          <cell r="B99">
            <v>39113</v>
          </cell>
          <cell r="C99"/>
          <cell r="D99">
            <v>1895.86</v>
          </cell>
        </row>
        <row r="100">
          <cell r="B100">
            <v>39141</v>
          </cell>
          <cell r="C100"/>
          <cell r="D100">
            <v>1682.6</v>
          </cell>
        </row>
        <row r="101">
          <cell r="B101">
            <v>39171</v>
          </cell>
          <cell r="C101"/>
          <cell r="D101">
            <v>1630.37</v>
          </cell>
        </row>
        <row r="102">
          <cell r="B102">
            <v>39202</v>
          </cell>
          <cell r="C102"/>
          <cell r="D102">
            <v>1760.44</v>
          </cell>
        </row>
        <row r="103">
          <cell r="B103">
            <v>39233</v>
          </cell>
          <cell r="C103"/>
          <cell r="D103">
            <v>1896.8</v>
          </cell>
        </row>
        <row r="104">
          <cell r="B104">
            <v>39262</v>
          </cell>
          <cell r="C104"/>
          <cell r="D104">
            <v>2003.13</v>
          </cell>
        </row>
        <row r="105">
          <cell r="B105">
            <v>39294</v>
          </cell>
          <cell r="C105"/>
          <cell r="D105">
            <v>2117.75</v>
          </cell>
        </row>
        <row r="106">
          <cell r="B106">
            <v>39325</v>
          </cell>
          <cell r="C106"/>
          <cell r="D106">
            <v>2150.44</v>
          </cell>
        </row>
        <row r="107">
          <cell r="B107">
            <v>39353</v>
          </cell>
          <cell r="C107"/>
          <cell r="D107">
            <v>2442.17</v>
          </cell>
        </row>
        <row r="108">
          <cell r="B108">
            <v>39386</v>
          </cell>
          <cell r="C108"/>
          <cell r="D108">
            <v>2683.68</v>
          </cell>
        </row>
        <row r="109">
          <cell r="B109">
            <v>39416</v>
          </cell>
          <cell r="C109"/>
          <cell r="D109">
            <v>2922.99</v>
          </cell>
        </row>
        <row r="110">
          <cell r="B110">
            <v>39447</v>
          </cell>
          <cell r="C110"/>
          <cell r="D110">
            <v>3689.86</v>
          </cell>
        </row>
        <row r="111">
          <cell r="B111">
            <v>39478</v>
          </cell>
          <cell r="C111"/>
          <cell r="D111">
            <v>2829.06</v>
          </cell>
        </row>
        <row r="112">
          <cell r="B112">
            <v>39507</v>
          </cell>
          <cell r="C112"/>
          <cell r="D112">
            <v>2775.38</v>
          </cell>
        </row>
        <row r="113">
          <cell r="B113">
            <v>39538</v>
          </cell>
          <cell r="C113"/>
          <cell r="D113">
            <v>2219.2600000000002</v>
          </cell>
        </row>
        <row r="114">
          <cell r="B114">
            <v>39568</v>
          </cell>
          <cell r="C114"/>
          <cell r="D114">
            <v>2489.25</v>
          </cell>
        </row>
        <row r="115">
          <cell r="B115">
            <v>39598</v>
          </cell>
          <cell r="C115"/>
          <cell r="D115">
            <v>2325.77</v>
          </cell>
        </row>
        <row r="116">
          <cell r="B116">
            <v>39629</v>
          </cell>
          <cell r="C116"/>
          <cell r="D116">
            <v>1896.8</v>
          </cell>
        </row>
        <row r="117">
          <cell r="B117">
            <v>39660</v>
          </cell>
          <cell r="C117"/>
          <cell r="D117">
            <v>1903.65</v>
          </cell>
        </row>
        <row r="118">
          <cell r="B118">
            <v>39689</v>
          </cell>
          <cell r="C118"/>
          <cell r="D118">
            <v>1894.28</v>
          </cell>
        </row>
        <row r="119">
          <cell r="B119">
            <v>39721</v>
          </cell>
          <cell r="C119"/>
          <cell r="D119">
            <v>1481.81</v>
          </cell>
        </row>
        <row r="120">
          <cell r="B120">
            <v>39752</v>
          </cell>
          <cell r="C120"/>
          <cell r="D120">
            <v>955.06</v>
          </cell>
        </row>
        <row r="121">
          <cell r="B121">
            <v>39780</v>
          </cell>
          <cell r="C121"/>
          <cell r="D121">
            <v>816.38</v>
          </cell>
        </row>
        <row r="122">
          <cell r="B122">
            <v>39813</v>
          </cell>
          <cell r="C122"/>
          <cell r="D122">
            <v>915.62</v>
          </cell>
        </row>
        <row r="123">
          <cell r="B123">
            <v>39843</v>
          </cell>
          <cell r="C123"/>
          <cell r="D123">
            <v>806.25</v>
          </cell>
        </row>
        <row r="124">
          <cell r="B124">
            <v>39871</v>
          </cell>
          <cell r="C124"/>
          <cell r="D124">
            <v>742.79</v>
          </cell>
        </row>
        <row r="125">
          <cell r="B125">
            <v>39903</v>
          </cell>
          <cell r="C125"/>
          <cell r="D125">
            <v>771.43</v>
          </cell>
        </row>
        <row r="126">
          <cell r="B126">
            <v>39932</v>
          </cell>
          <cell r="C126"/>
          <cell r="D126">
            <v>959.9</v>
          </cell>
        </row>
        <row r="127">
          <cell r="B127">
            <v>39962</v>
          </cell>
          <cell r="C127"/>
          <cell r="D127">
            <v>1463.64</v>
          </cell>
        </row>
        <row r="128">
          <cell r="B128">
            <v>39994</v>
          </cell>
          <cell r="C128"/>
          <cell r="D128">
            <v>1408.63</v>
          </cell>
        </row>
        <row r="129">
          <cell r="B129">
            <v>40025</v>
          </cell>
          <cell r="C129"/>
          <cell r="D129">
            <v>1489.95</v>
          </cell>
        </row>
        <row r="130">
          <cell r="B130">
            <v>40056</v>
          </cell>
          <cell r="C130"/>
          <cell r="D130">
            <v>1690.8</v>
          </cell>
        </row>
        <row r="131">
          <cell r="B131">
            <v>40086</v>
          </cell>
          <cell r="C131"/>
          <cell r="D131">
            <v>1828.9</v>
          </cell>
        </row>
        <row r="132">
          <cell r="B132">
            <v>40116</v>
          </cell>
          <cell r="C132"/>
          <cell r="D132">
            <v>1698.6</v>
          </cell>
        </row>
        <row r="133">
          <cell r="B133">
            <v>40147</v>
          </cell>
          <cell r="C133"/>
          <cell r="D133">
            <v>1811.11</v>
          </cell>
        </row>
        <row r="134">
          <cell r="B134">
            <v>40178</v>
          </cell>
          <cell r="C134"/>
          <cell r="D134">
            <v>1999.74</v>
          </cell>
        </row>
        <row r="135">
          <cell r="B135">
            <v>40207</v>
          </cell>
          <cell r="C135"/>
          <cell r="D135">
            <v>1963.75</v>
          </cell>
        </row>
        <row r="136">
          <cell r="B136">
            <v>40235</v>
          </cell>
          <cell r="C136"/>
          <cell r="D136">
            <v>1927.24</v>
          </cell>
        </row>
        <row r="137">
          <cell r="B137">
            <v>40268</v>
          </cell>
          <cell r="C137"/>
          <cell r="D137">
            <v>2025.15</v>
          </cell>
        </row>
        <row r="138">
          <cell r="B138">
            <v>40298</v>
          </cell>
          <cell r="C138"/>
          <cell r="D138">
            <v>2203.9299999999998</v>
          </cell>
        </row>
        <row r="139">
          <cell r="B139">
            <v>40329</v>
          </cell>
          <cell r="C139"/>
          <cell r="D139">
            <v>2030.25</v>
          </cell>
        </row>
        <row r="140">
          <cell r="B140">
            <v>40359</v>
          </cell>
          <cell r="C140"/>
          <cell r="D140">
            <v>2157.29</v>
          </cell>
        </row>
        <row r="141">
          <cell r="B141">
            <v>40389</v>
          </cell>
          <cell r="C141"/>
          <cell r="D141">
            <v>2213.19</v>
          </cell>
        </row>
        <row r="142">
          <cell r="B142">
            <v>40421</v>
          </cell>
          <cell r="C142"/>
          <cell r="D142">
            <v>2255.58</v>
          </cell>
        </row>
        <row r="143">
          <cell r="B143">
            <v>40451</v>
          </cell>
          <cell r="C143"/>
          <cell r="D143">
            <v>2414.06</v>
          </cell>
        </row>
        <row r="144">
          <cell r="B144">
            <v>40480</v>
          </cell>
          <cell r="C144"/>
          <cell r="D144">
            <v>2501.54</v>
          </cell>
        </row>
        <row r="145">
          <cell r="B145">
            <v>40512</v>
          </cell>
          <cell r="C145"/>
          <cell r="D145">
            <v>2286.91</v>
          </cell>
        </row>
        <row r="146">
          <cell r="B146">
            <v>40543</v>
          </cell>
          <cell r="C146"/>
          <cell r="D146">
            <v>2238.75</v>
          </cell>
        </row>
        <row r="147">
          <cell r="B147">
            <v>40574</v>
          </cell>
          <cell r="C147"/>
          <cell r="D147">
            <v>1946.9</v>
          </cell>
        </row>
        <row r="148">
          <cell r="B148">
            <v>40602</v>
          </cell>
          <cell r="C148"/>
          <cell r="D148">
            <v>1825.66</v>
          </cell>
        </row>
        <row r="149">
          <cell r="B149">
            <v>40633</v>
          </cell>
          <cell r="C149"/>
          <cell r="D149">
            <v>1913.74</v>
          </cell>
        </row>
        <row r="150">
          <cell r="B150">
            <v>40662</v>
          </cell>
          <cell r="C150"/>
          <cell r="D150">
            <v>2026.8</v>
          </cell>
        </row>
        <row r="151">
          <cell r="B151">
            <v>40694</v>
          </cell>
          <cell r="C151"/>
          <cell r="D151">
            <v>1910.05</v>
          </cell>
        </row>
        <row r="152">
          <cell r="B152">
            <v>40724</v>
          </cell>
          <cell r="C152"/>
          <cell r="D152">
            <v>1856.43</v>
          </cell>
        </row>
        <row r="153">
          <cell r="B153">
            <v>40753</v>
          </cell>
          <cell r="C153"/>
          <cell r="D153">
            <v>1892.06</v>
          </cell>
        </row>
        <row r="154">
          <cell r="B154">
            <v>40785</v>
          </cell>
          <cell r="C154"/>
          <cell r="D154">
            <v>1646.63</v>
          </cell>
        </row>
        <row r="155">
          <cell r="B155">
            <v>40816</v>
          </cell>
          <cell r="C155"/>
          <cell r="D155">
            <v>1607.66</v>
          </cell>
        </row>
        <row r="156">
          <cell r="B156">
            <v>40847</v>
          </cell>
          <cell r="C156"/>
          <cell r="D156">
            <v>1638.42</v>
          </cell>
        </row>
        <row r="157">
          <cell r="B157">
            <v>40877</v>
          </cell>
          <cell r="C157"/>
          <cell r="D157">
            <v>1443.1</v>
          </cell>
        </row>
        <row r="158">
          <cell r="B158">
            <v>40907</v>
          </cell>
          <cell r="C158"/>
          <cell r="D158">
            <v>1306.58</v>
          </cell>
        </row>
        <row r="159">
          <cell r="B159">
            <v>40939</v>
          </cell>
          <cell r="C159"/>
          <cell r="D159">
            <v>1524.87</v>
          </cell>
        </row>
        <row r="160">
          <cell r="B160">
            <v>40968</v>
          </cell>
          <cell r="C160"/>
          <cell r="D160">
            <v>1630.85</v>
          </cell>
        </row>
        <row r="161">
          <cell r="B161">
            <v>40998</v>
          </cell>
          <cell r="C161"/>
          <cell r="D161">
            <v>1580.95</v>
          </cell>
        </row>
        <row r="162">
          <cell r="B162">
            <v>41029</v>
          </cell>
          <cell r="C162"/>
          <cell r="D162">
            <v>1611.04</v>
          </cell>
        </row>
        <row r="163">
          <cell r="B163">
            <v>41060</v>
          </cell>
          <cell r="C163"/>
          <cell r="D163">
            <v>1529.11</v>
          </cell>
        </row>
        <row r="164">
          <cell r="B164">
            <v>41089</v>
          </cell>
          <cell r="C164"/>
          <cell r="D164">
            <v>1583.75</v>
          </cell>
        </row>
        <row r="165">
          <cell r="B165">
            <v>41121</v>
          </cell>
          <cell r="C165"/>
          <cell r="D165">
            <v>1576.71</v>
          </cell>
        </row>
        <row r="166">
          <cell r="B166">
            <v>41152</v>
          </cell>
          <cell r="C166"/>
          <cell r="D166">
            <v>1575.55</v>
          </cell>
        </row>
        <row r="167">
          <cell r="B167">
            <v>41180</v>
          </cell>
          <cell r="C167"/>
          <cell r="D167">
            <v>1750.86</v>
          </cell>
        </row>
        <row r="168">
          <cell r="B168">
            <v>41213</v>
          </cell>
          <cell r="C168"/>
          <cell r="D168">
            <v>1745.17</v>
          </cell>
        </row>
        <row r="169">
          <cell r="B169">
            <v>41243</v>
          </cell>
          <cell r="C169"/>
          <cell r="D169">
            <v>1807.97</v>
          </cell>
        </row>
        <row r="170">
          <cell r="B170">
            <v>41274</v>
          </cell>
          <cell r="C170"/>
          <cell r="D170">
            <v>1849.59</v>
          </cell>
        </row>
        <row r="171">
          <cell r="B171">
            <v>41305</v>
          </cell>
          <cell r="C171"/>
          <cell r="D171">
            <v>1797.08</v>
          </cell>
        </row>
        <row r="172">
          <cell r="B172">
            <v>41333</v>
          </cell>
          <cell r="C172"/>
          <cell r="D172">
            <v>1583.97</v>
          </cell>
        </row>
        <row r="173">
          <cell r="B173">
            <v>41361</v>
          </cell>
          <cell r="C173"/>
          <cell r="D173">
            <v>1490.51</v>
          </cell>
        </row>
        <row r="174">
          <cell r="B174">
            <v>41394</v>
          </cell>
          <cell r="C174"/>
          <cell r="D174">
            <v>1546.82</v>
          </cell>
        </row>
        <row r="175">
          <cell r="B175">
            <v>41425</v>
          </cell>
          <cell r="C175"/>
          <cell r="D175">
            <v>1534.4</v>
          </cell>
        </row>
        <row r="176">
          <cell r="B176">
            <v>41453</v>
          </cell>
          <cell r="C176"/>
          <cell r="D176">
            <v>1450.96</v>
          </cell>
        </row>
        <row r="177">
          <cell r="B177">
            <v>41486</v>
          </cell>
          <cell r="C177"/>
          <cell r="D177">
            <v>1356</v>
          </cell>
        </row>
        <row r="178">
          <cell r="B178">
            <v>41516</v>
          </cell>
          <cell r="C178"/>
          <cell r="D178">
            <v>1318.29</v>
          </cell>
        </row>
        <row r="179">
          <cell r="B179">
            <v>41547</v>
          </cell>
          <cell r="C179"/>
          <cell r="D179">
            <v>1386.78</v>
          </cell>
        </row>
        <row r="180">
          <cell r="B180">
            <v>41578</v>
          </cell>
          <cell r="C180"/>
          <cell r="D180">
            <v>1496.23</v>
          </cell>
        </row>
        <row r="181">
          <cell r="B181">
            <v>41607</v>
          </cell>
          <cell r="C181"/>
          <cell r="D181">
            <v>1584.3</v>
          </cell>
        </row>
        <row r="182">
          <cell r="B182">
            <v>41639</v>
          </cell>
          <cell r="C182"/>
          <cell r="D182">
            <v>1719.67</v>
          </cell>
        </row>
        <row r="183">
          <cell r="B183">
            <v>41670</v>
          </cell>
          <cell r="C183"/>
          <cell r="D183">
            <v>1654.18</v>
          </cell>
        </row>
        <row r="184">
          <cell r="B184">
            <v>41698</v>
          </cell>
          <cell r="C184"/>
          <cell r="D184">
            <v>1717.04</v>
          </cell>
        </row>
        <row r="185">
          <cell r="B185">
            <v>41729</v>
          </cell>
          <cell r="C185"/>
          <cell r="D185">
            <v>1887.75</v>
          </cell>
        </row>
        <row r="186">
          <cell r="B186">
            <v>41759</v>
          </cell>
          <cell r="C186"/>
          <cell r="D186">
            <v>2022.29</v>
          </cell>
        </row>
        <row r="187">
          <cell r="B187">
            <v>41789</v>
          </cell>
          <cell r="C187"/>
          <cell r="D187">
            <v>2466.7399999999998</v>
          </cell>
        </row>
        <row r="188">
          <cell r="B188">
            <v>41820</v>
          </cell>
          <cell r="C188"/>
          <cell r="D188">
            <v>2845.04</v>
          </cell>
        </row>
        <row r="189">
          <cell r="B189">
            <v>41851</v>
          </cell>
          <cell r="C189"/>
          <cell r="D189">
            <v>2854.11</v>
          </cell>
        </row>
        <row r="190">
          <cell r="B190">
            <v>41879</v>
          </cell>
          <cell r="C190"/>
          <cell r="D190">
            <v>3031.99</v>
          </cell>
        </row>
        <row r="191">
          <cell r="B191">
            <v>41912</v>
          </cell>
          <cell r="C191"/>
          <cell r="D191">
            <v>3263.1</v>
          </cell>
        </row>
        <row r="192">
          <cell r="B192">
            <v>41943</v>
          </cell>
          <cell r="C192"/>
          <cell r="D192">
            <v>3353.23</v>
          </cell>
        </row>
        <row r="193">
          <cell r="B193">
            <v>41971</v>
          </cell>
          <cell r="C193"/>
          <cell r="D193">
            <v>3468.19</v>
          </cell>
        </row>
        <row r="194">
          <cell r="B194">
            <v>42004</v>
          </cell>
          <cell r="C194"/>
          <cell r="D194">
            <v>3495.49</v>
          </cell>
        </row>
        <row r="195">
          <cell r="B195">
            <v>42034</v>
          </cell>
          <cell r="C195"/>
          <cell r="D195">
            <v>3673.9</v>
          </cell>
        </row>
        <row r="196">
          <cell r="B196">
            <v>42063</v>
          </cell>
          <cell r="C196"/>
          <cell r="D196">
            <v>3634.22</v>
          </cell>
        </row>
        <row r="197">
          <cell r="B197">
            <v>42094</v>
          </cell>
          <cell r="C197"/>
          <cell r="D197">
            <v>3622.92</v>
          </cell>
        </row>
        <row r="198">
          <cell r="B198">
            <v>42124</v>
          </cell>
          <cell r="C198"/>
          <cell r="D198">
            <v>3614.66</v>
          </cell>
        </row>
        <row r="199">
          <cell r="B199">
            <v>42153</v>
          </cell>
          <cell r="C199"/>
          <cell r="D199">
            <v>3714</v>
          </cell>
        </row>
        <row r="200">
          <cell r="B200">
            <v>42185</v>
          </cell>
          <cell r="C200"/>
          <cell r="D200">
            <v>3596.99</v>
          </cell>
        </row>
        <row r="201">
          <cell r="B201">
            <v>42216</v>
          </cell>
          <cell r="C201"/>
          <cell r="D201">
            <v>4064.06</v>
          </cell>
        </row>
        <row r="202">
          <cell r="B202">
            <v>42247</v>
          </cell>
          <cell r="C202"/>
          <cell r="D202">
            <v>3718.78</v>
          </cell>
        </row>
        <row r="203">
          <cell r="B203">
            <v>42277</v>
          </cell>
          <cell r="C203"/>
          <cell r="D203">
            <v>3732.18</v>
          </cell>
        </row>
        <row r="204">
          <cell r="B204">
            <v>42307</v>
          </cell>
          <cell r="C204"/>
          <cell r="D204">
            <v>3934.17</v>
          </cell>
        </row>
        <row r="205">
          <cell r="B205">
            <v>42338</v>
          </cell>
          <cell r="C205"/>
          <cell r="D205">
            <v>4191.24</v>
          </cell>
        </row>
        <row r="206">
          <cell r="B206">
            <v>42369</v>
          </cell>
          <cell r="C206"/>
          <cell r="D206">
            <v>4358.71</v>
          </cell>
        </row>
        <row r="207">
          <cell r="B207">
            <v>42398</v>
          </cell>
          <cell r="C207"/>
          <cell r="D207">
            <v>3926.52</v>
          </cell>
        </row>
        <row r="208">
          <cell r="B208">
            <v>42429</v>
          </cell>
          <cell r="C208"/>
          <cell r="D208">
            <v>3259.97</v>
          </cell>
        </row>
        <row r="209">
          <cell r="B209">
            <v>42460</v>
          </cell>
          <cell r="C209"/>
          <cell r="D209">
            <v>3643.47</v>
          </cell>
        </row>
        <row r="210">
          <cell r="B210">
            <v>42489</v>
          </cell>
          <cell r="C210"/>
          <cell r="D210">
            <v>3916.17</v>
          </cell>
        </row>
        <row r="211">
          <cell r="B211">
            <v>42521</v>
          </cell>
          <cell r="C211"/>
          <cell r="D211">
            <v>3955.59</v>
          </cell>
        </row>
        <row r="212">
          <cell r="B212">
            <v>42551</v>
          </cell>
          <cell r="C212"/>
          <cell r="D212">
            <v>4261.95</v>
          </cell>
        </row>
        <row r="213">
          <cell r="B213">
            <v>42580</v>
          </cell>
          <cell r="C213"/>
          <cell r="D213">
            <v>4444.9399999999996</v>
          </cell>
        </row>
        <row r="214">
          <cell r="B214">
            <v>42613</v>
          </cell>
          <cell r="C214"/>
          <cell r="D214">
            <v>4539.7</v>
          </cell>
        </row>
        <row r="215">
          <cell r="B215">
            <v>42643</v>
          </cell>
          <cell r="C215"/>
          <cell r="D215">
            <v>4616.2700000000004</v>
          </cell>
        </row>
        <row r="216">
          <cell r="B216">
            <v>42673</v>
          </cell>
          <cell r="C216"/>
          <cell r="D216">
            <v>5132.66</v>
          </cell>
        </row>
        <row r="217">
          <cell r="B217">
            <v>42704</v>
          </cell>
          <cell r="C217"/>
          <cell r="D217">
            <v>4602.99</v>
          </cell>
        </row>
        <row r="218">
          <cell r="B218">
            <v>42734</v>
          </cell>
          <cell r="C218"/>
          <cell r="D218">
            <v>4477.6099999999997</v>
          </cell>
        </row>
        <row r="219">
          <cell r="B219">
            <v>42766</v>
          </cell>
          <cell r="C219"/>
          <cell r="D219">
            <v>4829.45</v>
          </cell>
        </row>
        <row r="220">
          <cell r="B220">
            <v>42794</v>
          </cell>
          <cell r="C220"/>
          <cell r="D220">
            <v>5045.18</v>
          </cell>
        </row>
        <row r="221">
          <cell r="B221">
            <v>42825</v>
          </cell>
          <cell r="C221"/>
          <cell r="D221">
            <v>5319.48</v>
          </cell>
        </row>
        <row r="222">
          <cell r="B222">
            <v>42853</v>
          </cell>
          <cell r="C222"/>
          <cell r="D222">
            <v>5690.05</v>
          </cell>
        </row>
        <row r="223">
          <cell r="B223">
            <v>42886</v>
          </cell>
          <cell r="C223"/>
          <cell r="D223">
            <v>5565.12</v>
          </cell>
        </row>
        <row r="224">
          <cell r="B224">
            <v>42916</v>
          </cell>
          <cell r="C224"/>
          <cell r="D224">
            <v>5798.39</v>
          </cell>
        </row>
        <row r="225">
          <cell r="B225">
            <v>42947</v>
          </cell>
          <cell r="C225"/>
          <cell r="D225">
            <v>6153.53</v>
          </cell>
        </row>
        <row r="226">
          <cell r="B226">
            <v>42978</v>
          </cell>
          <cell r="C226"/>
          <cell r="D226">
            <v>6192.07</v>
          </cell>
        </row>
        <row r="227">
          <cell r="B227">
            <v>43007</v>
          </cell>
          <cell r="C227"/>
          <cell r="D227">
            <v>6322.64</v>
          </cell>
        </row>
        <row r="228">
          <cell r="B228">
            <v>43039</v>
          </cell>
          <cell r="C228"/>
          <cell r="D228">
            <v>7075.06</v>
          </cell>
        </row>
        <row r="229">
          <cell r="B229">
            <v>43069</v>
          </cell>
          <cell r="C229"/>
          <cell r="D229">
            <v>7321.23</v>
          </cell>
        </row>
        <row r="230">
          <cell r="B230">
            <v>43098</v>
          </cell>
          <cell r="C230"/>
          <cell r="D230">
            <v>7805.99</v>
          </cell>
        </row>
        <row r="231">
          <cell r="B231">
            <v>43131</v>
          </cell>
          <cell r="C231"/>
          <cell r="D231">
            <v>7652.01</v>
          </cell>
        </row>
        <row r="232">
          <cell r="B232">
            <v>43159</v>
          </cell>
          <cell r="C232"/>
          <cell r="D232">
            <v>7383.61</v>
          </cell>
        </row>
        <row r="233">
          <cell r="B233">
            <v>43187</v>
          </cell>
          <cell r="C233"/>
          <cell r="D233">
            <v>6794.67</v>
          </cell>
        </row>
        <row r="234">
          <cell r="B234">
            <v>43220</v>
          </cell>
          <cell r="C234"/>
          <cell r="D234">
            <v>7376.82</v>
          </cell>
        </row>
        <row r="235">
          <cell r="B235">
            <v>43251</v>
          </cell>
          <cell r="C235"/>
          <cell r="D235">
            <v>6833.36</v>
          </cell>
        </row>
        <row r="236">
          <cell r="B236">
            <v>43280</v>
          </cell>
          <cell r="C236"/>
          <cell r="D236">
            <v>6285.03</v>
          </cell>
        </row>
        <row r="237">
          <cell r="B237">
            <v>43312</v>
          </cell>
          <cell r="C237"/>
          <cell r="D237">
            <v>6460.43</v>
          </cell>
        </row>
        <row r="238">
          <cell r="B238">
            <v>43343</v>
          </cell>
          <cell r="C238"/>
          <cell r="D238">
            <v>6622.69</v>
          </cell>
        </row>
        <row r="239">
          <cell r="B239">
            <v>43371</v>
          </cell>
          <cell r="C239"/>
          <cell r="D239">
            <v>5645.68</v>
          </cell>
        </row>
        <row r="240">
          <cell r="B240">
            <v>43404</v>
          </cell>
          <cell r="C240"/>
          <cell r="D240">
            <v>5540.53</v>
          </cell>
        </row>
        <row r="241">
          <cell r="B241">
            <v>43434</v>
          </cell>
          <cell r="C241"/>
          <cell r="D241">
            <v>5571.29</v>
          </cell>
        </row>
        <row r="242">
          <cell r="B242">
            <v>43465</v>
          </cell>
          <cell r="C242"/>
          <cell r="D242">
            <v>5639.87</v>
          </cell>
        </row>
        <row r="243">
          <cell r="B243">
            <v>43496</v>
          </cell>
          <cell r="C243"/>
          <cell r="D243">
            <v>5216.7299999999996</v>
          </cell>
        </row>
        <row r="244">
          <cell r="B244">
            <v>43524</v>
          </cell>
          <cell r="C244"/>
          <cell r="D244">
            <v>5082.8900000000003</v>
          </cell>
        </row>
        <row r="245">
          <cell r="B245">
            <v>43553</v>
          </cell>
          <cell r="C245"/>
          <cell r="D245">
            <v>5511.28</v>
          </cell>
        </row>
        <row r="246">
          <cell r="B246">
            <v>43585</v>
          </cell>
          <cell r="C246"/>
          <cell r="D246">
            <v>5308.25</v>
          </cell>
        </row>
        <row r="247">
          <cell r="B247">
            <v>43616</v>
          </cell>
          <cell r="C247"/>
          <cell r="D247">
            <v>5370.1</v>
          </cell>
        </row>
        <row r="248">
          <cell r="B248">
            <v>43619</v>
          </cell>
          <cell r="C248"/>
          <cell r="D248">
            <v>5365.03</v>
          </cell>
        </row>
        <row r="249">
          <cell r="B249">
            <v>43647</v>
          </cell>
          <cell r="C249"/>
          <cell r="D249">
            <v>4985.1400000000003</v>
          </cell>
        </row>
        <row r="250">
          <cell r="B250">
            <v>43678</v>
          </cell>
          <cell r="C250"/>
          <cell r="D250">
            <v>4176.24</v>
          </cell>
        </row>
        <row r="251">
          <cell r="B251">
            <v>43711</v>
          </cell>
          <cell r="C251"/>
          <cell r="D251">
            <v>4059.89</v>
          </cell>
        </row>
        <row r="252">
          <cell r="B252">
            <v>43739</v>
          </cell>
          <cell r="C252"/>
          <cell r="D252">
            <v>4253.5600000000004</v>
          </cell>
        </row>
        <row r="253">
          <cell r="B253">
            <v>43770</v>
          </cell>
          <cell r="C253"/>
          <cell r="D253">
            <v>4368.25</v>
          </cell>
        </row>
        <row r="254">
          <cell r="B254">
            <v>43801</v>
          </cell>
          <cell r="C254"/>
          <cell r="D254">
            <v>4218.24</v>
          </cell>
        </row>
        <row r="255">
          <cell r="B255">
            <v>43831</v>
          </cell>
          <cell r="C255"/>
          <cell r="D255">
            <v>4294.6099999999997</v>
          </cell>
        </row>
        <row r="256">
          <cell r="B256">
            <v>43862</v>
          </cell>
          <cell r="C256"/>
          <cell r="D256">
            <v>4331.1499999999996</v>
          </cell>
        </row>
        <row r="257">
          <cell r="B257">
            <v>43892</v>
          </cell>
          <cell r="C257"/>
          <cell r="D257">
            <v>3981.83</v>
          </cell>
        </row>
        <row r="258">
          <cell r="B258">
            <v>43922</v>
          </cell>
          <cell r="C258"/>
          <cell r="D258">
            <v>2632.86</v>
          </cell>
        </row>
        <row r="259">
          <cell r="B259">
            <v>43955</v>
          </cell>
          <cell r="C259"/>
          <cell r="D259">
            <v>3071.75</v>
          </cell>
        </row>
        <row r="260">
          <cell r="B260">
            <v>43983</v>
          </cell>
          <cell r="C260"/>
          <cell r="D260">
            <v>3209.79</v>
          </cell>
        </row>
        <row r="261">
          <cell r="B261">
            <v>44013</v>
          </cell>
          <cell r="C261"/>
          <cell r="D261">
            <v>3876.49</v>
          </cell>
        </row>
        <row r="262">
          <cell r="B262">
            <v>44046</v>
          </cell>
          <cell r="C262"/>
          <cell r="D262">
            <v>4033.75</v>
          </cell>
        </row>
        <row r="263">
          <cell r="B263">
            <v>44075</v>
          </cell>
          <cell r="C263"/>
          <cell r="D263">
            <v>4497.92</v>
          </cell>
        </row>
        <row r="264">
          <cell r="B264">
            <v>44105</v>
          </cell>
          <cell r="C264"/>
          <cell r="D264">
            <v>4565.22</v>
          </cell>
        </row>
        <row r="265">
          <cell r="B265">
            <v>44137</v>
          </cell>
          <cell r="C265"/>
          <cell r="D265">
            <v>4527.97</v>
          </cell>
        </row>
        <row r="266">
          <cell r="B266">
            <v>44166</v>
          </cell>
          <cell r="C266"/>
          <cell r="D266">
            <v>5231.25</v>
          </cell>
        </row>
        <row r="267">
          <cell r="B267">
            <v>44197</v>
          </cell>
          <cell r="C267"/>
          <cell r="D267">
            <v>5883.21</v>
          </cell>
        </row>
        <row r="268">
          <cell r="B268">
            <v>44228</v>
          </cell>
          <cell r="C268"/>
          <cell r="D268">
            <v>5942.26</v>
          </cell>
        </row>
        <row r="269">
          <cell r="B269">
            <v>44256</v>
          </cell>
          <cell r="C269"/>
          <cell r="D269">
            <v>6725.28</v>
          </cell>
        </row>
        <row r="270">
          <cell r="B270">
            <v>44287</v>
          </cell>
          <cell r="C270"/>
          <cell r="D270">
            <v>6888.86</v>
          </cell>
        </row>
        <row r="271">
          <cell r="B271">
            <v>44319</v>
          </cell>
          <cell r="C271"/>
          <cell r="D271">
            <v>7350.07</v>
          </cell>
        </row>
        <row r="272">
          <cell r="B272">
            <v>44348</v>
          </cell>
          <cell r="C272"/>
          <cell r="D272">
            <v>8171.91</v>
          </cell>
        </row>
        <row r="273">
          <cell r="B273">
            <v>44378</v>
          </cell>
          <cell r="C273"/>
          <cell r="D273">
            <v>9433.17</v>
          </cell>
        </row>
        <row r="274">
          <cell r="B274">
            <v>44410</v>
          </cell>
          <cell r="C274"/>
          <cell r="D274">
            <v>10257.94</v>
          </cell>
        </row>
        <row r="275">
          <cell r="B275">
            <v>44440</v>
          </cell>
          <cell r="C275"/>
          <cell r="D275">
            <v>9353.5300000000007</v>
          </cell>
        </row>
        <row r="276">
          <cell r="B276">
            <v>44470</v>
          </cell>
          <cell r="C276"/>
          <cell r="D276">
            <v>10141.08</v>
          </cell>
        </row>
        <row r="277">
          <cell r="B277">
            <v>44501</v>
          </cell>
          <cell r="C277"/>
          <cell r="D277">
            <v>10154.120000000001</v>
          </cell>
        </row>
        <row r="278">
          <cell r="B278">
            <v>44531</v>
          </cell>
          <cell r="C278"/>
          <cell r="D278">
            <v>9872.17</v>
          </cell>
        </row>
        <row r="279">
          <cell r="B279">
            <v>44564</v>
          </cell>
          <cell r="C279"/>
          <cell r="D279">
            <v>10477.84</v>
          </cell>
        </row>
        <row r="280">
          <cell r="B280">
            <v>44593</v>
          </cell>
          <cell r="C280"/>
          <cell r="D280">
            <v>10615.25</v>
          </cell>
        </row>
        <row r="281">
          <cell r="B281">
            <v>44622</v>
          </cell>
          <cell r="C281"/>
          <cell r="D281">
            <v>9584</v>
          </cell>
        </row>
        <row r="282">
          <cell r="B282">
            <v>44652</v>
          </cell>
          <cell r="C282"/>
          <cell r="D282">
            <v>10321.950000000001</v>
          </cell>
        </row>
        <row r="283">
          <cell r="B283">
            <v>44683</v>
          </cell>
          <cell r="C283"/>
          <cell r="D283">
            <v>10595.8</v>
          </cell>
        </row>
        <row r="284">
          <cell r="B284">
            <v>44713</v>
          </cell>
          <cell r="C284"/>
          <cell r="D284">
            <v>9834.4</v>
          </cell>
        </row>
        <row r="285">
          <cell r="B285">
            <v>44743</v>
          </cell>
          <cell r="C285"/>
          <cell r="D285">
            <v>9240.7000000000007</v>
          </cell>
        </row>
        <row r="286">
          <cell r="B286">
            <v>44774</v>
          </cell>
          <cell r="C286"/>
          <cell r="D286">
            <v>10131.950000000001</v>
          </cell>
        </row>
        <row r="287">
          <cell r="B287">
            <v>44805</v>
          </cell>
          <cell r="C287"/>
          <cell r="D287">
            <v>10837.5</v>
          </cell>
        </row>
        <row r="288">
          <cell r="B288">
            <v>44837</v>
          </cell>
          <cell r="C288"/>
          <cell r="D288">
            <v>10593.55</v>
          </cell>
        </row>
        <row r="289">
          <cell r="B289">
            <v>44866</v>
          </cell>
          <cell r="C289"/>
          <cell r="D289">
            <v>10938.75</v>
          </cell>
        </row>
        <row r="290">
          <cell r="B290">
            <v>44896</v>
          </cell>
          <cell r="C290"/>
          <cell r="D290">
            <v>11415.05</v>
          </cell>
        </row>
        <row r="291">
          <cell r="B291">
            <v>44928</v>
          </cell>
          <cell r="C291"/>
          <cell r="D291">
            <v>11356.85</v>
          </cell>
        </row>
        <row r="292">
          <cell r="B292">
            <v>44958</v>
          </cell>
          <cell r="C292"/>
          <cell r="D292">
            <v>10682.6</v>
          </cell>
        </row>
        <row r="293">
          <cell r="B293">
            <v>44986</v>
          </cell>
          <cell r="C293"/>
          <cell r="D293">
            <v>10487.35</v>
          </cell>
        </row>
        <row r="294">
          <cell r="B294">
            <v>45019</v>
          </cell>
          <cell r="C294"/>
          <cell r="D294">
            <v>10475.299999999999</v>
          </cell>
        </row>
        <row r="295">
          <cell r="B295">
            <v>45048</v>
          </cell>
          <cell r="C295"/>
          <cell r="D295">
            <v>11321.95</v>
          </cell>
        </row>
        <row r="296">
          <cell r="B296">
            <v>45078</v>
          </cell>
          <cell r="C296"/>
          <cell r="D296">
            <v>12160.85</v>
          </cell>
        </row>
        <row r="297">
          <cell r="B297">
            <v>45110</v>
          </cell>
          <cell r="C297"/>
          <cell r="D297">
            <v>13248.7</v>
          </cell>
        </row>
        <row r="298">
          <cell r="B298">
            <v>45139</v>
          </cell>
          <cell r="C298"/>
          <cell r="D298">
            <v>14559.95</v>
          </cell>
        </row>
        <row r="299">
          <cell r="B299">
            <v>45170</v>
          </cell>
          <cell r="C299"/>
          <cell r="D299">
            <v>15985.25</v>
          </cell>
        </row>
        <row r="300">
          <cell r="B300">
            <v>45202</v>
          </cell>
          <cell r="C300"/>
          <cell r="D300">
            <v>16235.3</v>
          </cell>
        </row>
        <row r="301">
          <cell r="B301">
            <v>45231</v>
          </cell>
          <cell r="C301"/>
          <cell r="D301">
            <v>16156.2</v>
          </cell>
        </row>
        <row r="302">
          <cell r="B302">
            <v>45261</v>
          </cell>
          <cell r="C302"/>
          <cell r="D302">
            <v>17886.7</v>
          </cell>
        </row>
        <row r="303">
          <cell r="B303">
            <v>45292</v>
          </cell>
          <cell r="C303"/>
          <cell r="D303">
            <v>18885.400000000001</v>
          </cell>
        </row>
        <row r="304">
          <cell r="B304">
            <v>45323</v>
          </cell>
          <cell r="C304"/>
          <cell r="D304">
            <v>20422.099999999999</v>
          </cell>
        </row>
        <row r="305">
          <cell r="B305">
            <v>45352</v>
          </cell>
          <cell r="C305"/>
          <cell r="D305">
            <v>20332.150000000001</v>
          </cell>
        </row>
        <row r="306">
          <cell r="B306">
            <v>45383</v>
          </cell>
          <cell r="C306"/>
          <cell r="D306">
            <v>19604.3</v>
          </cell>
        </row>
        <row r="307">
          <cell r="B307">
            <v>45414</v>
          </cell>
          <cell r="C307"/>
          <cell r="D307">
            <v>21020.05</v>
          </cell>
        </row>
        <row r="308">
          <cell r="B308">
            <v>45446</v>
          </cell>
          <cell r="C308"/>
          <cell r="D308">
            <v>21040.3</v>
          </cell>
        </row>
        <row r="309">
          <cell r="B309">
            <v>45474</v>
          </cell>
          <cell r="C309"/>
          <cell r="D309">
            <v>23578.1</v>
          </cell>
        </row>
        <row r="310">
          <cell r="B310">
            <v>45505</v>
          </cell>
          <cell r="C310"/>
          <cell r="D310">
            <v>24628.6</v>
          </cell>
        </row>
        <row r="311">
          <cell r="B311">
            <v>45537</v>
          </cell>
          <cell r="C311"/>
          <cell r="D311">
            <v>24906.25</v>
          </cell>
        </row>
        <row r="312">
          <cell r="B312">
            <v>45566</v>
          </cell>
          <cell r="C312"/>
          <cell r="D312">
            <v>25862.45</v>
          </cell>
        </row>
        <row r="313">
          <cell r="B313">
            <v>45597</v>
          </cell>
          <cell r="C313"/>
          <cell r="D313">
            <v>25145.25</v>
          </cell>
        </row>
        <row r="314">
          <cell r="B314">
            <v>45628</v>
          </cell>
          <cell r="C314"/>
          <cell r="D314">
            <v>25321.45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DBBE-22BD-5D46-8FB0-2D366D8159FD}">
  <dimension ref="B2:Z319"/>
  <sheetViews>
    <sheetView showGridLines="0" tabSelected="1" workbookViewId="0">
      <pane xSplit="2" ySplit="2" topLeftCell="C290" activePane="bottomRight" state="frozen"/>
      <selection pane="topRight" activeCell="C1" sqref="C1"/>
      <selection pane="bottomLeft" activeCell="A3" sqref="A3"/>
      <selection pane="bottomRight" activeCell="D259" sqref="D259"/>
    </sheetView>
  </sheetViews>
  <sheetFormatPr baseColWidth="10" defaultRowHeight="16" x14ac:dyDescent="0.2"/>
  <cols>
    <col min="1" max="1" width="1.83203125" customWidth="1"/>
  </cols>
  <sheetData>
    <row r="2" spans="2:26" x14ac:dyDescent="0.2">
      <c r="B2" s="5" t="str">
        <f>'[1]NIFTY 50'!B2</f>
        <v>Month</v>
      </c>
      <c r="C2" s="5" t="str">
        <f>'[1]NIFTY 50'!C2</f>
        <v>PE</v>
      </c>
      <c r="D2" s="5" t="str">
        <f>'[1]NIFTY 50'!D2</f>
        <v>Close</v>
      </c>
      <c r="E2" s="5" t="s">
        <v>12</v>
      </c>
      <c r="F2" s="5" t="s">
        <v>13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11</v>
      </c>
      <c r="N2" s="13" t="s">
        <v>9</v>
      </c>
      <c r="O2" s="6" t="str">
        <f>E2</f>
        <v>3M return</v>
      </c>
      <c r="P2" s="6" t="str">
        <f t="shared" ref="P2:V2" si="0">F2</f>
        <v>6M return</v>
      </c>
      <c r="Q2" s="6" t="str">
        <f t="shared" si="0"/>
        <v>1Y return</v>
      </c>
      <c r="R2" s="6" t="str">
        <f t="shared" si="0"/>
        <v>2Y return</v>
      </c>
      <c r="S2" s="6" t="str">
        <f t="shared" si="0"/>
        <v>3Y return</v>
      </c>
      <c r="T2" s="6" t="str">
        <f t="shared" si="0"/>
        <v>5Y return</v>
      </c>
      <c r="U2" s="6" t="str">
        <f t="shared" si="0"/>
        <v>10Y return</v>
      </c>
      <c r="V2" s="6" t="str">
        <f t="shared" si="0"/>
        <v>20Y return</v>
      </c>
      <c r="Y2" t="s">
        <v>15</v>
      </c>
      <c r="Z2" t="s">
        <v>16</v>
      </c>
    </row>
    <row r="3" spans="2:26" x14ac:dyDescent="0.2">
      <c r="B3" s="2">
        <f>'[1]NIFTY 50'!B3</f>
        <v>36189</v>
      </c>
      <c r="C3" s="3">
        <f>'[1]NIFTY 50'!C3</f>
        <v>12.83</v>
      </c>
      <c r="D3" s="4">
        <f>'[1]NIFTY 50'!D3</f>
        <v>966.2</v>
      </c>
      <c r="E3" s="7" t="str">
        <f ca="1">IFERROR(($D3/OFFSET($D3,-3,0))^(1/(3/12))-1,"NA")</f>
        <v>NA</v>
      </c>
      <c r="F3" s="7" t="str">
        <f ca="1">IFERROR(($D3/OFFSET($D3,-6,0))^(1/(6/12))-1,"NA")</f>
        <v>NA</v>
      </c>
      <c r="G3" s="7" t="str">
        <f t="shared" ref="G3:G67" ca="1" si="1">IFERROR($D3/OFFSET($D3,-12,0)-1,"NA")</f>
        <v>NA</v>
      </c>
      <c r="H3" s="7" t="str">
        <f ca="1">IFERROR(($D3/OFFSET($D3,-24,0))^(1/2)-1,"NA")</f>
        <v>NA</v>
      </c>
      <c r="I3" s="7" t="str">
        <f ca="1">IFERROR(($D3/OFFSET($D3,-36,0))^(1/3)-1,"NA")</f>
        <v>NA</v>
      </c>
      <c r="J3" s="7" t="str">
        <f ca="1">IFERROR(($D3/OFFSET($D3,-60,0))^(1/5)-1,"NA")</f>
        <v>NA</v>
      </c>
      <c r="K3" s="7" t="str">
        <f ca="1">IFERROR(($D3/OFFSET($D3,-120,0))^(1/10)-1,"NA")</f>
        <v>NA</v>
      </c>
      <c r="L3" s="7" t="str">
        <f ca="1">IFERROR(($D3/OFFSET($D3,-240,0))^(1/20)-1,"NA")</f>
        <v>NA</v>
      </c>
      <c r="N3" s="1" t="s">
        <v>5</v>
      </c>
      <c r="O3" s="12">
        <f t="shared" ref="O3:V3" ca="1" si="2">AVERAGE(E3:E314)</f>
        <v>0.25319474945614923</v>
      </c>
      <c r="P3" s="12">
        <f t="shared" ca="1" si="2"/>
        <v>0.19389441622561709</v>
      </c>
      <c r="Q3" s="12">
        <f t="shared" ca="1" si="2"/>
        <v>0.15455585242600647</v>
      </c>
      <c r="R3" s="12">
        <f t="shared" ca="1" si="2"/>
        <v>0.13456673422632545</v>
      </c>
      <c r="S3" s="12">
        <f t="shared" ca="1" si="2"/>
        <v>0.13463452462476158</v>
      </c>
      <c r="T3" s="12">
        <f t="shared" ca="1" si="2"/>
        <v>0.13701310461162897</v>
      </c>
      <c r="U3" s="12">
        <f t="shared" ca="1" si="2"/>
        <v>0.12634753227743414</v>
      </c>
      <c r="V3" s="12">
        <f t="shared" ca="1" si="2"/>
        <v>0.13415716485971879</v>
      </c>
      <c r="Y3" t="str">
        <f ca="1">IF(J3="NA","NA",IF(J3&lt;$T$3-$T$4/2,1,0))</f>
        <v>NA</v>
      </c>
      <c r="Z3" s="10" t="str">
        <f ca="1">IF(Y3=1,OFFSET(J3,60,0),"NA")</f>
        <v>NA</v>
      </c>
    </row>
    <row r="4" spans="2:26" x14ac:dyDescent="0.2">
      <c r="B4" s="2">
        <f>'[1]NIFTY 50'!B4</f>
        <v>36218</v>
      </c>
      <c r="C4" s="3">
        <f>'[1]NIFTY 50'!C4</f>
        <v>13.04</v>
      </c>
      <c r="D4" s="4">
        <f>'[1]NIFTY 50'!D4</f>
        <v>981.3</v>
      </c>
      <c r="E4" s="7" t="str">
        <f t="shared" ref="E4:E67" ca="1" si="3">IFERROR(($D4/OFFSET($D4,-3,0))^(1/(3/12))-1,"NA")</f>
        <v>NA</v>
      </c>
      <c r="F4" s="7" t="str">
        <f t="shared" ref="F4:F67" ca="1" si="4">IFERROR(($D4/OFFSET($D4,-6,0))^(1/(6/12))-1,"NA")</f>
        <v>NA</v>
      </c>
      <c r="G4" s="7" t="str">
        <f t="shared" ca="1" si="1"/>
        <v>NA</v>
      </c>
      <c r="H4" s="7" t="str">
        <f t="shared" ref="H4:H67" ca="1" si="5">IFERROR(($D4/OFFSET($D4,-24,0))^(1/2)-1,"NA")</f>
        <v>NA</v>
      </c>
      <c r="I4" s="7" t="str">
        <f t="shared" ref="I4:I67" ca="1" si="6">IFERROR(($D4/OFFSET($D4,-36,0))^(1/3)-1,"NA")</f>
        <v>NA</v>
      </c>
      <c r="J4" s="7" t="str">
        <f t="shared" ref="J4:J67" ca="1" si="7">IFERROR(($D4/OFFSET($D4,-60,0))^(1/5)-1,"NA")</f>
        <v>NA</v>
      </c>
      <c r="K4" s="7" t="str">
        <f t="shared" ref="K4:K67" ca="1" si="8">IFERROR(($D4/OFFSET($D4,-120,0))^(1/10)-1,"NA")</f>
        <v>NA</v>
      </c>
      <c r="L4" s="7" t="str">
        <f t="shared" ref="L4:L67" ca="1" si="9">IFERROR(($D4/OFFSET($D4,-240,0))^(1/20)-1,"NA")</f>
        <v>NA</v>
      </c>
      <c r="N4" s="1" t="s">
        <v>6</v>
      </c>
      <c r="O4" s="7">
        <f t="shared" ref="O4:V4" ca="1" si="10">STDEV(E3:E314)</f>
        <v>0.62874373279793383</v>
      </c>
      <c r="P4" s="7">
        <f t="shared" ca="1" si="10"/>
        <v>0.40491166056313349</v>
      </c>
      <c r="Q4" s="7">
        <f t="shared" ca="1" si="10"/>
        <v>0.25364529007948788</v>
      </c>
      <c r="R4" s="7">
        <f t="shared" ca="1" si="10"/>
        <v>0.16172624490241391</v>
      </c>
      <c r="S4" s="7">
        <f t="shared" ca="1" si="10"/>
        <v>0.12394822090918454</v>
      </c>
      <c r="T4" s="7">
        <f t="shared" ca="1" si="10"/>
        <v>8.4806279434150922E-2</v>
      </c>
      <c r="U4" s="7">
        <f t="shared" ca="1" si="10"/>
        <v>3.4995659698744103E-2</v>
      </c>
      <c r="V4" s="7">
        <f t="shared" ca="1" si="10"/>
        <v>1.7304554449102786E-2</v>
      </c>
      <c r="Y4" t="str">
        <f t="shared" ref="Y4:Y67" ca="1" si="11">IF(J4="NA","NA",IF(J4&lt;$T$3-$T$4/2,1,0))</f>
        <v>NA</v>
      </c>
      <c r="Z4" s="10" t="str">
        <f t="shared" ref="Z4:Z67" ca="1" si="12">IF(Y4=1,OFFSET(J4,60,0),"NA")</f>
        <v>NA</v>
      </c>
    </row>
    <row r="5" spans="2:26" x14ac:dyDescent="0.2">
      <c r="B5" s="2">
        <f>'[1]NIFTY 50'!B5</f>
        <v>36250</v>
      </c>
      <c r="C5" s="3">
        <f>'[1]NIFTY 50'!C5</f>
        <v>16.53</v>
      </c>
      <c r="D5" s="4">
        <f>'[1]NIFTY 50'!D5</f>
        <v>1078.05</v>
      </c>
      <c r="E5" s="7" t="str">
        <f t="shared" ca="1" si="3"/>
        <v>NA</v>
      </c>
      <c r="F5" s="7" t="str">
        <f t="shared" ca="1" si="4"/>
        <v>NA</v>
      </c>
      <c r="G5" s="7" t="str">
        <f t="shared" ca="1" si="1"/>
        <v>NA</v>
      </c>
      <c r="H5" s="7" t="str">
        <f t="shared" ca="1" si="5"/>
        <v>NA</v>
      </c>
      <c r="I5" s="7" t="str">
        <f t="shared" ca="1" si="6"/>
        <v>NA</v>
      </c>
      <c r="J5" s="7" t="str">
        <f t="shared" ca="1" si="7"/>
        <v>NA</v>
      </c>
      <c r="K5" s="7" t="str">
        <f t="shared" ca="1" si="8"/>
        <v>NA</v>
      </c>
      <c r="L5" s="7" t="str">
        <f t="shared" ca="1" si="9"/>
        <v>NA</v>
      </c>
      <c r="N5" s="1" t="s">
        <v>7</v>
      </c>
      <c r="O5" s="12">
        <f t="shared" ref="O5:V5" ca="1" si="13">MAX(E3:E314)</f>
        <v>5.7158027852510651</v>
      </c>
      <c r="P5" s="12">
        <f t="shared" ca="1" si="13"/>
        <v>1.8457522423449624</v>
      </c>
      <c r="Q5" s="12">
        <f t="shared" ca="1" si="13"/>
        <v>0.92291633210213586</v>
      </c>
      <c r="R5" s="12">
        <f t="shared" ca="1" si="13"/>
        <v>0.57757033026908733</v>
      </c>
      <c r="S5" s="12">
        <f t="shared" ca="1" si="13"/>
        <v>0.56169300082762863</v>
      </c>
      <c r="T5" s="12">
        <f t="shared" ca="1" si="13"/>
        <v>0.44048036081977116</v>
      </c>
      <c r="U5" s="12">
        <f t="shared" ca="1" si="13"/>
        <v>0.20301189512116902</v>
      </c>
      <c r="V5" s="12">
        <f t="shared" ca="1" si="13"/>
        <v>0.15764627698621259</v>
      </c>
      <c r="Y5" t="str">
        <f t="shared" ca="1" si="11"/>
        <v>NA</v>
      </c>
      <c r="Z5" s="10" t="str">
        <f t="shared" ca="1" si="12"/>
        <v>NA</v>
      </c>
    </row>
    <row r="6" spans="2:26" x14ac:dyDescent="0.2">
      <c r="B6" s="2">
        <f>'[1]NIFTY 50'!B6</f>
        <v>36280</v>
      </c>
      <c r="C6" s="3">
        <f>'[1]NIFTY 50'!C6</f>
        <v>15.02</v>
      </c>
      <c r="D6" s="4">
        <f>'[1]NIFTY 50'!D6</f>
        <v>978.2</v>
      </c>
      <c r="E6" s="7">
        <f t="shared" ca="1" si="3"/>
        <v>5.0612349247401989E-2</v>
      </c>
      <c r="F6" s="7" t="str">
        <f t="shared" ca="1" si="4"/>
        <v>NA</v>
      </c>
      <c r="G6" s="7" t="str">
        <f t="shared" ca="1" si="1"/>
        <v>NA</v>
      </c>
      <c r="H6" s="7" t="str">
        <f t="shared" ca="1" si="5"/>
        <v>NA</v>
      </c>
      <c r="I6" s="7" t="str">
        <f t="shared" ca="1" si="6"/>
        <v>NA</v>
      </c>
      <c r="J6" s="7" t="str">
        <f t="shared" ca="1" si="7"/>
        <v>NA</v>
      </c>
      <c r="K6" s="7" t="str">
        <f t="shared" ca="1" si="8"/>
        <v>NA</v>
      </c>
      <c r="L6" s="7" t="str">
        <f t="shared" ca="1" si="9"/>
        <v>NA</v>
      </c>
      <c r="N6" s="1" t="s">
        <v>8</v>
      </c>
      <c r="O6" s="12">
        <f t="shared" ref="O6:V6" ca="1" si="14">MIN(E3:E314)</f>
        <v>-0.84055771489257802</v>
      </c>
      <c r="P6" s="12">
        <f t="shared" ca="1" si="14"/>
        <v>-0.68798155461153532</v>
      </c>
      <c r="Q6" s="12">
        <f t="shared" ca="1" si="14"/>
        <v>-0.5219122814628433</v>
      </c>
      <c r="R6" s="12">
        <f t="shared" ca="1" si="14"/>
        <v>-0.19582418126710743</v>
      </c>
      <c r="S6" s="12">
        <f t="shared" ca="1" si="14"/>
        <v>-0.13822847325236609</v>
      </c>
      <c r="T6" s="12">
        <f t="shared" ca="1" si="14"/>
        <v>-9.7094029256974412E-3</v>
      </c>
      <c r="U6" s="12">
        <f t="shared" ca="1" si="14"/>
        <v>4.5727323039788326E-2</v>
      </c>
      <c r="V6" s="12">
        <f t="shared" ca="1" si="14"/>
        <v>9.250878608731905E-2</v>
      </c>
      <c r="Y6" t="str">
        <f t="shared" ca="1" si="11"/>
        <v>NA</v>
      </c>
      <c r="Z6" s="10" t="str">
        <f t="shared" ca="1" si="12"/>
        <v>NA</v>
      </c>
    </row>
    <row r="7" spans="2:26" x14ac:dyDescent="0.2">
      <c r="B7" s="2">
        <f>'[1]NIFTY 50'!B7</f>
        <v>36311</v>
      </c>
      <c r="C7" s="3">
        <f>'[1]NIFTY 50'!C7</f>
        <v>18.010000000000002</v>
      </c>
      <c r="D7" s="4">
        <f>'[1]NIFTY 50'!D7</f>
        <v>1132.3</v>
      </c>
      <c r="E7" s="7">
        <f t="shared" ca="1" si="3"/>
        <v>0.7727146503492679</v>
      </c>
      <c r="F7" s="7" t="str">
        <f t="shared" ca="1" si="4"/>
        <v>NA</v>
      </c>
      <c r="G7" s="7" t="str">
        <f t="shared" ca="1" si="1"/>
        <v>NA</v>
      </c>
      <c r="H7" s="7" t="str">
        <f t="shared" ca="1" si="5"/>
        <v>NA</v>
      </c>
      <c r="I7" s="7" t="str">
        <f t="shared" ca="1" si="6"/>
        <v>NA</v>
      </c>
      <c r="J7" s="7" t="str">
        <f t="shared" ca="1" si="7"/>
        <v>NA</v>
      </c>
      <c r="K7" s="7" t="str">
        <f t="shared" ca="1" si="8"/>
        <v>NA</v>
      </c>
      <c r="L7" s="7" t="str">
        <f t="shared" ca="1" si="9"/>
        <v>NA</v>
      </c>
      <c r="N7" s="1" t="s">
        <v>10</v>
      </c>
      <c r="O7" s="12">
        <f t="shared" ref="O7:V7" ca="1" si="15">E314</f>
        <v>-0.14946311982053218</v>
      </c>
      <c r="P7" s="12">
        <f t="shared" ca="1" si="15"/>
        <v>8.8907532119394617E-2</v>
      </c>
      <c r="Q7" s="12">
        <f t="shared" ca="1" si="15"/>
        <v>0.19775852456347209</v>
      </c>
      <c r="R7" s="12">
        <f t="shared" ca="1" si="15"/>
        <v>0.13596710447903004</v>
      </c>
      <c r="S7" s="12">
        <f t="shared" ca="1" si="15"/>
        <v>0.12243719211027448</v>
      </c>
      <c r="T7" s="12">
        <f t="shared" ca="1" si="15"/>
        <v>0.15040608712999215</v>
      </c>
      <c r="U7" s="12">
        <f t="shared" ca="1" si="15"/>
        <v>0.11352663393206974</v>
      </c>
      <c r="V7" s="12">
        <f t="shared" ca="1" si="15"/>
        <v>0.13070813083621657</v>
      </c>
      <c r="Y7" t="str">
        <f t="shared" ca="1" si="11"/>
        <v>NA</v>
      </c>
      <c r="Z7" s="10" t="str">
        <f t="shared" ca="1" si="12"/>
        <v>NA</v>
      </c>
    </row>
    <row r="8" spans="2:26" x14ac:dyDescent="0.2">
      <c r="B8" s="2">
        <f>'[1]NIFTY 50'!B8</f>
        <v>36341</v>
      </c>
      <c r="C8" s="3">
        <f>'[1]NIFTY 50'!C8</f>
        <v>17.91</v>
      </c>
      <c r="D8" s="4">
        <f>'[1]NIFTY 50'!D8</f>
        <v>1187.7</v>
      </c>
      <c r="E8" s="7">
        <f t="shared" ca="1" si="3"/>
        <v>0.47323290458669787</v>
      </c>
      <c r="F8" s="7" t="str">
        <f t="shared" ca="1" si="4"/>
        <v>NA</v>
      </c>
      <c r="G8" s="7" t="str">
        <f t="shared" ca="1" si="1"/>
        <v>NA</v>
      </c>
      <c r="H8" s="7" t="str">
        <f t="shared" ca="1" si="5"/>
        <v>NA</v>
      </c>
      <c r="I8" s="7" t="str">
        <f t="shared" ca="1" si="6"/>
        <v>NA</v>
      </c>
      <c r="J8" s="7" t="str">
        <f t="shared" ca="1" si="7"/>
        <v>NA</v>
      </c>
      <c r="K8" s="7" t="str">
        <f t="shared" ca="1" si="8"/>
        <v>NA</v>
      </c>
      <c r="L8" s="7" t="str">
        <f t="shared" ca="1" si="9"/>
        <v>NA</v>
      </c>
      <c r="Y8" t="str">
        <f t="shared" ca="1" si="11"/>
        <v>NA</v>
      </c>
      <c r="Z8" s="10" t="str">
        <f t="shared" ca="1" si="12"/>
        <v>NA</v>
      </c>
    </row>
    <row r="9" spans="2:26" x14ac:dyDescent="0.2">
      <c r="B9" s="2">
        <f>'[1]NIFTY 50'!B9</f>
        <v>36371</v>
      </c>
      <c r="C9" s="3">
        <f>'[1]NIFTY 50'!C9</f>
        <v>19.940000000000001</v>
      </c>
      <c r="D9" s="4">
        <f>'[1]NIFTY 50'!D9</f>
        <v>1310.1500000000001</v>
      </c>
      <c r="E9" s="7">
        <f t="shared" ca="1" si="3"/>
        <v>2.2179067206598133</v>
      </c>
      <c r="F9" s="7">
        <f t="shared" ca="1" si="4"/>
        <v>0.83868772211362974</v>
      </c>
      <c r="G9" s="7" t="str">
        <f t="shared" ca="1" si="1"/>
        <v>NA</v>
      </c>
      <c r="H9" s="7" t="str">
        <f t="shared" ca="1" si="5"/>
        <v>NA</v>
      </c>
      <c r="I9" s="7" t="str">
        <f t="shared" ca="1" si="6"/>
        <v>NA</v>
      </c>
      <c r="J9" s="7" t="str">
        <f t="shared" ca="1" si="7"/>
        <v>NA</v>
      </c>
      <c r="K9" s="7" t="str">
        <f t="shared" ca="1" si="8"/>
        <v>NA</v>
      </c>
      <c r="L9" s="7" t="str">
        <f t="shared" ca="1" si="9"/>
        <v>NA</v>
      </c>
      <c r="Y9" t="str">
        <f t="shared" ca="1" si="11"/>
        <v>NA</v>
      </c>
      <c r="Z9" s="10" t="str">
        <f t="shared" ca="1" si="12"/>
        <v>NA</v>
      </c>
    </row>
    <row r="10" spans="2:26" x14ac:dyDescent="0.2">
      <c r="B10" s="2">
        <f>'[1]NIFTY 50'!B10</f>
        <v>36403</v>
      </c>
      <c r="C10" s="3">
        <f>'[1]NIFTY 50'!C10</f>
        <v>21.4</v>
      </c>
      <c r="D10" s="4">
        <f>'[1]NIFTY 50'!D10</f>
        <v>1412</v>
      </c>
      <c r="E10" s="7">
        <f t="shared" ca="1" si="3"/>
        <v>1.4182030110834911</v>
      </c>
      <c r="F10" s="7">
        <f t="shared" ca="1" si="4"/>
        <v>1.0704549995753156</v>
      </c>
      <c r="G10" s="7" t="str">
        <f t="shared" ca="1" si="1"/>
        <v>NA</v>
      </c>
      <c r="H10" s="7" t="str">
        <f t="shared" ca="1" si="5"/>
        <v>NA</v>
      </c>
      <c r="I10" s="7" t="str">
        <f t="shared" ca="1" si="6"/>
        <v>NA</v>
      </c>
      <c r="J10" s="7" t="str">
        <f t="shared" ca="1" si="7"/>
        <v>NA</v>
      </c>
      <c r="K10" s="7" t="str">
        <f t="shared" ca="1" si="8"/>
        <v>NA</v>
      </c>
      <c r="L10" s="7" t="str">
        <f t="shared" ca="1" si="9"/>
        <v>NA</v>
      </c>
      <c r="Y10" t="str">
        <f t="shared" ca="1" si="11"/>
        <v>NA</v>
      </c>
      <c r="Z10" s="10" t="str">
        <f t="shared" ca="1" si="12"/>
        <v>NA</v>
      </c>
    </row>
    <row r="11" spans="2:26" x14ac:dyDescent="0.2">
      <c r="B11" s="2">
        <f>'[1]NIFTY 50'!B11</f>
        <v>36433</v>
      </c>
      <c r="C11" s="3">
        <f>'[1]NIFTY 50'!C11</f>
        <v>21.96</v>
      </c>
      <c r="D11" s="4">
        <f>'[1]NIFTY 50'!D11</f>
        <v>1413.1</v>
      </c>
      <c r="E11" s="7">
        <f t="shared" ca="1" si="3"/>
        <v>1.0038470044713805</v>
      </c>
      <c r="F11" s="7">
        <f t="shared" ca="1" si="4"/>
        <v>0.718177331576902</v>
      </c>
      <c r="G11" s="7" t="str">
        <f t="shared" ca="1" si="1"/>
        <v>NA</v>
      </c>
      <c r="H11" s="7" t="str">
        <f t="shared" ca="1" si="5"/>
        <v>NA</v>
      </c>
      <c r="I11" s="7" t="str">
        <f t="shared" ca="1" si="6"/>
        <v>NA</v>
      </c>
      <c r="J11" s="7" t="str">
        <f t="shared" ca="1" si="7"/>
        <v>NA</v>
      </c>
      <c r="K11" s="7" t="str">
        <f t="shared" ca="1" si="8"/>
        <v>NA</v>
      </c>
      <c r="L11" s="7" t="str">
        <f t="shared" ca="1" si="9"/>
        <v>NA</v>
      </c>
      <c r="O11" t="s">
        <v>14</v>
      </c>
      <c r="Y11" t="str">
        <f t="shared" ca="1" si="11"/>
        <v>NA</v>
      </c>
      <c r="Z11" s="10" t="str">
        <f t="shared" ca="1" si="12"/>
        <v>NA</v>
      </c>
    </row>
    <row r="12" spans="2:26" x14ac:dyDescent="0.2">
      <c r="B12" s="2">
        <f>'[1]NIFTY 50'!B12</f>
        <v>36462</v>
      </c>
      <c r="C12" s="3">
        <f>'[1]NIFTY 50'!C12</f>
        <v>20.65</v>
      </c>
      <c r="D12" s="4">
        <f>'[1]NIFTY 50'!D12</f>
        <v>1325.45</v>
      </c>
      <c r="E12" s="7">
        <f t="shared" ca="1" si="3"/>
        <v>4.7536859000172349E-2</v>
      </c>
      <c r="F12" s="7">
        <f t="shared" ca="1" si="4"/>
        <v>0.83599452578582767</v>
      </c>
      <c r="G12" s="7" t="str">
        <f t="shared" ca="1" si="1"/>
        <v>NA</v>
      </c>
      <c r="H12" s="7" t="str">
        <f t="shared" ca="1" si="5"/>
        <v>NA</v>
      </c>
      <c r="I12" s="7" t="str">
        <f t="shared" ca="1" si="6"/>
        <v>NA</v>
      </c>
      <c r="J12" s="7" t="str">
        <f t="shared" ca="1" si="7"/>
        <v>NA</v>
      </c>
      <c r="K12" s="7" t="str">
        <f t="shared" ca="1" si="8"/>
        <v>NA</v>
      </c>
      <c r="L12" s="7" t="str">
        <f t="shared" ca="1" si="9"/>
        <v>NA</v>
      </c>
      <c r="Y12" t="str">
        <f t="shared" ca="1" si="11"/>
        <v>NA</v>
      </c>
      <c r="Z12" s="10" t="str">
        <f t="shared" ca="1" si="12"/>
        <v>NA</v>
      </c>
    </row>
    <row r="13" spans="2:26" x14ac:dyDescent="0.2">
      <c r="B13" s="2">
        <f>'[1]NIFTY 50'!B13</f>
        <v>36494</v>
      </c>
      <c r="C13" s="3">
        <f>'[1]NIFTY 50'!C13</f>
        <v>21.47</v>
      </c>
      <c r="D13" s="4">
        <f>'[1]NIFTY 50'!D13</f>
        <v>1376.15</v>
      </c>
      <c r="E13" s="7">
        <f t="shared" ca="1" si="3"/>
        <v>-9.7755359379821716E-2</v>
      </c>
      <c r="F13" s="7">
        <f t="shared" ca="1" si="4"/>
        <v>0.47709536140415043</v>
      </c>
      <c r="G13" s="7" t="str">
        <f t="shared" ca="1" si="1"/>
        <v>NA</v>
      </c>
      <c r="H13" s="7" t="str">
        <f t="shared" ca="1" si="5"/>
        <v>NA</v>
      </c>
      <c r="I13" s="7" t="str">
        <f t="shared" ca="1" si="6"/>
        <v>NA</v>
      </c>
      <c r="J13" s="7" t="str">
        <f t="shared" ca="1" si="7"/>
        <v>NA</v>
      </c>
      <c r="K13" s="7" t="str">
        <f t="shared" ca="1" si="8"/>
        <v>NA</v>
      </c>
      <c r="L13" s="7" t="str">
        <f t="shared" ca="1" si="9"/>
        <v>NA</v>
      </c>
      <c r="Y13" t="str">
        <f t="shared" ca="1" si="11"/>
        <v>NA</v>
      </c>
      <c r="Z13" s="10" t="str">
        <f t="shared" ca="1" si="12"/>
        <v>NA</v>
      </c>
    </row>
    <row r="14" spans="2:26" x14ac:dyDescent="0.2">
      <c r="B14" s="2">
        <f>'[1]NIFTY 50'!B14</f>
        <v>36524</v>
      </c>
      <c r="C14" s="3">
        <f>'[1]NIFTY 50'!C14</f>
        <v>24.09</v>
      </c>
      <c r="D14" s="4">
        <f>'[1]NIFTY 50'!D14</f>
        <v>1480.45</v>
      </c>
      <c r="E14" s="7">
        <f t="shared" ca="1" si="3"/>
        <v>0.2047124310539763</v>
      </c>
      <c r="F14" s="7">
        <f t="shared" ca="1" si="4"/>
        <v>0.55372436301196748</v>
      </c>
      <c r="G14" s="7" t="str">
        <f t="shared" ca="1" si="1"/>
        <v>NA</v>
      </c>
      <c r="H14" s="7" t="str">
        <f t="shared" ca="1" si="5"/>
        <v>NA</v>
      </c>
      <c r="I14" s="7" t="str">
        <f t="shared" ca="1" si="6"/>
        <v>NA</v>
      </c>
      <c r="J14" s="7" t="str">
        <f t="shared" ca="1" si="7"/>
        <v>NA</v>
      </c>
      <c r="K14" s="7" t="str">
        <f t="shared" ca="1" si="8"/>
        <v>NA</v>
      </c>
      <c r="L14" s="7" t="str">
        <f t="shared" ca="1" si="9"/>
        <v>NA</v>
      </c>
      <c r="Y14" t="str">
        <f t="shared" ca="1" si="11"/>
        <v>NA</v>
      </c>
      <c r="Z14" s="10" t="str">
        <f t="shared" ca="1" si="12"/>
        <v>NA</v>
      </c>
    </row>
    <row r="15" spans="2:26" x14ac:dyDescent="0.2">
      <c r="B15" s="2">
        <f>'[1]NIFTY 50'!B15</f>
        <v>36556</v>
      </c>
      <c r="C15" s="3">
        <f>'[1]NIFTY 50'!C15</f>
        <v>25.16</v>
      </c>
      <c r="D15" s="4">
        <f>'[1]NIFTY 50'!D15</f>
        <v>1546.2</v>
      </c>
      <c r="E15" s="7">
        <f t="shared" ca="1" si="3"/>
        <v>0.85186480469198789</v>
      </c>
      <c r="F15" s="7">
        <f t="shared" ca="1" si="4"/>
        <v>0.39280172343374598</v>
      </c>
      <c r="G15" s="7">
        <f t="shared" ca="1" si="1"/>
        <v>0.60028979507348379</v>
      </c>
      <c r="H15" s="7" t="str">
        <f t="shared" ca="1" si="5"/>
        <v>NA</v>
      </c>
      <c r="I15" s="7" t="str">
        <f t="shared" ca="1" si="6"/>
        <v>NA</v>
      </c>
      <c r="J15" s="7" t="str">
        <f t="shared" ca="1" si="7"/>
        <v>NA</v>
      </c>
      <c r="K15" s="7" t="str">
        <f t="shared" ca="1" si="8"/>
        <v>NA</v>
      </c>
      <c r="L15" s="7" t="str">
        <f t="shared" ca="1" si="9"/>
        <v>NA</v>
      </c>
      <c r="Y15" t="str">
        <f t="shared" ca="1" si="11"/>
        <v>NA</v>
      </c>
      <c r="Z15" s="10" t="str">
        <f t="shared" ca="1" si="12"/>
        <v>NA</v>
      </c>
    </row>
    <row r="16" spans="2:26" x14ac:dyDescent="0.2">
      <c r="B16" s="2">
        <f>'[1]NIFTY 50'!B16</f>
        <v>36585</v>
      </c>
      <c r="C16" s="3">
        <f>'[1]NIFTY 50'!C16</f>
        <v>26.36</v>
      </c>
      <c r="D16" s="4">
        <f>'[1]NIFTY 50'!D16</f>
        <v>1654.8</v>
      </c>
      <c r="E16" s="7">
        <f t="shared" ca="1" si="3"/>
        <v>1.0908310983157676</v>
      </c>
      <c r="F16" s="7">
        <f t="shared" ca="1" si="4"/>
        <v>0.37347775842836395</v>
      </c>
      <c r="G16" s="7">
        <f t="shared" ca="1" si="1"/>
        <v>0.68633445429532247</v>
      </c>
      <c r="H16" s="7" t="str">
        <f t="shared" ca="1" si="5"/>
        <v>NA</v>
      </c>
      <c r="I16" s="7" t="str">
        <f t="shared" ca="1" si="6"/>
        <v>NA</v>
      </c>
      <c r="J16" s="7" t="str">
        <f t="shared" ca="1" si="7"/>
        <v>NA</v>
      </c>
      <c r="K16" s="7" t="str">
        <f t="shared" ca="1" si="8"/>
        <v>NA</v>
      </c>
      <c r="L16" s="7" t="str">
        <f t="shared" ca="1" si="9"/>
        <v>NA</v>
      </c>
      <c r="Y16" t="str">
        <f t="shared" ca="1" si="11"/>
        <v>NA</v>
      </c>
      <c r="Z16" s="10" t="str">
        <f t="shared" ca="1" si="12"/>
        <v>NA</v>
      </c>
    </row>
    <row r="17" spans="2:26" x14ac:dyDescent="0.2">
      <c r="B17" s="2">
        <f>'[1]NIFTY 50'!B17</f>
        <v>36616</v>
      </c>
      <c r="C17" s="3">
        <f>'[1]NIFTY 50'!C17</f>
        <v>24.6</v>
      </c>
      <c r="D17" s="4">
        <f>'[1]NIFTY 50'!D17</f>
        <v>1528.45</v>
      </c>
      <c r="E17" s="7">
        <f t="shared" ca="1" si="3"/>
        <v>0.13613507531721947</v>
      </c>
      <c r="F17" s="7">
        <f t="shared" ca="1" si="4"/>
        <v>0.16992138564567671</v>
      </c>
      <c r="G17" s="7">
        <f t="shared" ca="1" si="1"/>
        <v>0.41779138258893389</v>
      </c>
      <c r="H17" s="7" t="str">
        <f t="shared" ca="1" si="5"/>
        <v>NA</v>
      </c>
      <c r="I17" s="7" t="str">
        <f t="shared" ca="1" si="6"/>
        <v>NA</v>
      </c>
      <c r="J17" s="7" t="str">
        <f t="shared" ca="1" si="7"/>
        <v>NA</v>
      </c>
      <c r="K17" s="7" t="str">
        <f t="shared" ca="1" si="8"/>
        <v>NA</v>
      </c>
      <c r="L17" s="7" t="str">
        <f t="shared" ca="1" si="9"/>
        <v>NA</v>
      </c>
      <c r="Y17" t="str">
        <f t="shared" ca="1" si="11"/>
        <v>NA</v>
      </c>
      <c r="Z17" s="10" t="str">
        <f t="shared" ca="1" si="12"/>
        <v>NA</v>
      </c>
    </row>
    <row r="18" spans="2:26" x14ac:dyDescent="0.2">
      <c r="B18" s="2">
        <f>'[1]NIFTY 50'!B18</f>
        <v>36644</v>
      </c>
      <c r="C18" s="3">
        <f>'[1]NIFTY 50'!C18</f>
        <v>21.1</v>
      </c>
      <c r="D18" s="4">
        <f>'[1]NIFTY 50'!D18</f>
        <v>1406.55</v>
      </c>
      <c r="E18" s="7">
        <f t="shared" ca="1" si="3"/>
        <v>-0.31520903057330796</v>
      </c>
      <c r="F18" s="7">
        <f t="shared" ca="1" si="4"/>
        <v>0.12611735394327273</v>
      </c>
      <c r="G18" s="7">
        <f t="shared" ca="1" si="1"/>
        <v>0.43789613575955832</v>
      </c>
      <c r="H18" s="7" t="str">
        <f t="shared" ca="1" si="5"/>
        <v>NA</v>
      </c>
      <c r="I18" s="7" t="str">
        <f t="shared" ca="1" si="6"/>
        <v>NA</v>
      </c>
      <c r="J18" s="7" t="str">
        <f t="shared" ca="1" si="7"/>
        <v>NA</v>
      </c>
      <c r="K18" s="7" t="str">
        <f t="shared" ca="1" si="8"/>
        <v>NA</v>
      </c>
      <c r="L18" s="7" t="str">
        <f t="shared" ca="1" si="9"/>
        <v>NA</v>
      </c>
      <c r="Y18" t="str">
        <f t="shared" ca="1" si="11"/>
        <v>NA</v>
      </c>
      <c r="Z18" s="10" t="str">
        <f t="shared" ca="1" si="12"/>
        <v>NA</v>
      </c>
    </row>
    <row r="19" spans="2:26" x14ac:dyDescent="0.2">
      <c r="B19" s="2">
        <f>'[1]NIFTY 50'!B19</f>
        <v>36677</v>
      </c>
      <c r="C19" s="3">
        <f>'[1]NIFTY 50'!C19</f>
        <v>22.96</v>
      </c>
      <c r="D19" s="4">
        <f>'[1]NIFTY 50'!D19</f>
        <v>1380.45</v>
      </c>
      <c r="E19" s="7">
        <f t="shared" ca="1" si="3"/>
        <v>-0.5157153815906792</v>
      </c>
      <c r="F19" s="7">
        <f t="shared" ca="1" si="4"/>
        <v>6.2590822478043595E-3</v>
      </c>
      <c r="G19" s="7">
        <f t="shared" ca="1" si="1"/>
        <v>0.21915570078601077</v>
      </c>
      <c r="H19" s="7" t="str">
        <f t="shared" ca="1" si="5"/>
        <v>NA</v>
      </c>
      <c r="I19" s="7" t="str">
        <f t="shared" ca="1" si="6"/>
        <v>NA</v>
      </c>
      <c r="J19" s="7" t="str">
        <f t="shared" ca="1" si="7"/>
        <v>NA</v>
      </c>
      <c r="K19" s="7" t="str">
        <f t="shared" ca="1" si="8"/>
        <v>NA</v>
      </c>
      <c r="L19" s="7" t="str">
        <f t="shared" ca="1" si="9"/>
        <v>NA</v>
      </c>
      <c r="Y19" t="str">
        <f t="shared" ca="1" si="11"/>
        <v>NA</v>
      </c>
      <c r="Z19" s="10" t="str">
        <f t="shared" ca="1" si="12"/>
        <v>NA</v>
      </c>
    </row>
    <row r="20" spans="2:26" x14ac:dyDescent="0.2">
      <c r="B20" s="2">
        <f>'[1]NIFTY 50'!B20</f>
        <v>36707</v>
      </c>
      <c r="C20" s="3">
        <f>'[1]NIFTY 50'!C20</f>
        <v>22.94</v>
      </c>
      <c r="D20" s="4">
        <f>'[1]NIFTY 50'!D20</f>
        <v>1471.45</v>
      </c>
      <c r="E20" s="7">
        <f t="shared" ca="1" si="3"/>
        <v>-0.14103178782092385</v>
      </c>
      <c r="F20" s="7">
        <f t="shared" ca="1" si="4"/>
        <v>-1.212150826168279E-2</v>
      </c>
      <c r="G20" s="7">
        <f t="shared" ca="1" si="1"/>
        <v>0.2389071314304958</v>
      </c>
      <c r="H20" s="7" t="str">
        <f t="shared" ca="1" si="5"/>
        <v>NA</v>
      </c>
      <c r="I20" s="7" t="str">
        <f t="shared" ca="1" si="6"/>
        <v>NA</v>
      </c>
      <c r="J20" s="7" t="str">
        <f t="shared" ca="1" si="7"/>
        <v>NA</v>
      </c>
      <c r="K20" s="7" t="str">
        <f t="shared" ca="1" si="8"/>
        <v>NA</v>
      </c>
      <c r="L20" s="7" t="str">
        <f t="shared" ca="1" si="9"/>
        <v>NA</v>
      </c>
      <c r="Y20" t="str">
        <f t="shared" ca="1" si="11"/>
        <v>NA</v>
      </c>
      <c r="Z20" s="10" t="str">
        <f t="shared" ca="1" si="12"/>
        <v>NA</v>
      </c>
    </row>
    <row r="21" spans="2:26" x14ac:dyDescent="0.2">
      <c r="B21" s="2">
        <f>'[1]NIFTY 50'!B21</f>
        <v>36738</v>
      </c>
      <c r="C21" s="3">
        <f>'[1]NIFTY 50'!C21</f>
        <v>20.71</v>
      </c>
      <c r="D21" s="4">
        <f>'[1]NIFTY 50'!D21</f>
        <v>1332.85</v>
      </c>
      <c r="E21" s="7">
        <f t="shared" ca="1" si="3"/>
        <v>-0.1936856203048154</v>
      </c>
      <c r="F21" s="7">
        <f t="shared" ca="1" si="4"/>
        <v>-0.25692745594111255</v>
      </c>
      <c r="G21" s="7">
        <f t="shared" ca="1" si="1"/>
        <v>1.7326260351868017E-2</v>
      </c>
      <c r="H21" s="7" t="str">
        <f t="shared" ca="1" si="5"/>
        <v>NA</v>
      </c>
      <c r="I21" s="7" t="str">
        <f t="shared" ca="1" si="6"/>
        <v>NA</v>
      </c>
      <c r="J21" s="7" t="str">
        <f t="shared" ca="1" si="7"/>
        <v>NA</v>
      </c>
      <c r="K21" s="7" t="str">
        <f t="shared" ca="1" si="8"/>
        <v>NA</v>
      </c>
      <c r="L21" s="7" t="str">
        <f t="shared" ca="1" si="9"/>
        <v>NA</v>
      </c>
      <c r="Y21" t="str">
        <f t="shared" ca="1" si="11"/>
        <v>NA</v>
      </c>
      <c r="Z21" s="10" t="str">
        <f t="shared" ca="1" si="12"/>
        <v>NA</v>
      </c>
    </row>
    <row r="22" spans="2:26" x14ac:dyDescent="0.2">
      <c r="B22" s="2">
        <f>'[1]NIFTY 50'!B22</f>
        <v>36769</v>
      </c>
      <c r="C22" s="3">
        <f>'[1]NIFTY 50'!C22</f>
        <v>20.97</v>
      </c>
      <c r="D22" s="4">
        <f>'[1]NIFTY 50'!D22</f>
        <v>1394.1</v>
      </c>
      <c r="E22" s="7">
        <f t="shared" ca="1" si="3"/>
        <v>4.0142841402381446E-2</v>
      </c>
      <c r="F22" s="7">
        <f t="shared" ca="1" si="4"/>
        <v>-0.29026400750720038</v>
      </c>
      <c r="G22" s="7">
        <f t="shared" ca="1" si="1"/>
        <v>-1.2677053824362683E-2</v>
      </c>
      <c r="H22" s="7" t="str">
        <f t="shared" ca="1" si="5"/>
        <v>NA</v>
      </c>
      <c r="I22" s="7" t="str">
        <f t="shared" ca="1" si="6"/>
        <v>NA</v>
      </c>
      <c r="J22" s="7" t="str">
        <f t="shared" ca="1" si="7"/>
        <v>NA</v>
      </c>
      <c r="K22" s="7" t="str">
        <f t="shared" ca="1" si="8"/>
        <v>NA</v>
      </c>
      <c r="L22" s="7" t="str">
        <f t="shared" ca="1" si="9"/>
        <v>NA</v>
      </c>
      <c r="Y22" t="str">
        <f t="shared" ca="1" si="11"/>
        <v>NA</v>
      </c>
      <c r="Z22" s="10" t="str">
        <f t="shared" ca="1" si="12"/>
        <v>NA</v>
      </c>
    </row>
    <row r="23" spans="2:26" x14ac:dyDescent="0.2">
      <c r="B23" s="2">
        <f>'[1]NIFTY 50'!B23</f>
        <v>36798</v>
      </c>
      <c r="C23" s="3">
        <f>'[1]NIFTY 50'!C23</f>
        <v>19.32</v>
      </c>
      <c r="D23" s="4">
        <f>'[1]NIFTY 50'!D23</f>
        <v>1271.6500000000001</v>
      </c>
      <c r="E23" s="7">
        <f t="shared" ca="1" si="3"/>
        <v>-0.44218736772029077</v>
      </c>
      <c r="F23" s="7">
        <f t="shared" ca="1" si="4"/>
        <v>-0.30779820898801014</v>
      </c>
      <c r="G23" s="7">
        <f t="shared" ca="1" si="1"/>
        <v>-0.10009907296015841</v>
      </c>
      <c r="H23" s="7" t="str">
        <f t="shared" ca="1" si="5"/>
        <v>NA</v>
      </c>
      <c r="I23" s="7" t="str">
        <f t="shared" ca="1" si="6"/>
        <v>NA</v>
      </c>
      <c r="J23" s="7" t="str">
        <f t="shared" ca="1" si="7"/>
        <v>NA</v>
      </c>
      <c r="K23" s="7" t="str">
        <f t="shared" ca="1" si="8"/>
        <v>NA</v>
      </c>
      <c r="L23" s="7" t="str">
        <f t="shared" ca="1" si="9"/>
        <v>NA</v>
      </c>
      <c r="Y23" t="str">
        <f t="shared" ca="1" si="11"/>
        <v>NA</v>
      </c>
      <c r="Z23" s="10" t="str">
        <f t="shared" ca="1" si="12"/>
        <v>NA</v>
      </c>
    </row>
    <row r="24" spans="2:26" x14ac:dyDescent="0.2">
      <c r="B24" s="2">
        <f>'[1]NIFTY 50'!B24</f>
        <v>36830</v>
      </c>
      <c r="C24" s="3">
        <f>'[1]NIFTY 50'!C24</f>
        <v>17.739999999999998</v>
      </c>
      <c r="D24" s="4">
        <f>'[1]NIFTY 50'!D24</f>
        <v>1172.75</v>
      </c>
      <c r="E24" s="7">
        <f t="shared" ca="1" si="3"/>
        <v>-0.40062770957701221</v>
      </c>
      <c r="F24" s="7">
        <f t="shared" ca="1" si="4"/>
        <v>-0.30481477535918999</v>
      </c>
      <c r="G24" s="7">
        <f t="shared" ca="1" si="1"/>
        <v>-0.11520615639971332</v>
      </c>
      <c r="H24" s="7" t="str">
        <f t="shared" ca="1" si="5"/>
        <v>NA</v>
      </c>
      <c r="I24" s="7" t="str">
        <f t="shared" ca="1" si="6"/>
        <v>NA</v>
      </c>
      <c r="J24" s="7" t="str">
        <f t="shared" ca="1" si="7"/>
        <v>NA</v>
      </c>
      <c r="K24" s="7" t="str">
        <f t="shared" ca="1" si="8"/>
        <v>NA</v>
      </c>
      <c r="L24" s="7" t="str">
        <f t="shared" ca="1" si="9"/>
        <v>NA</v>
      </c>
      <c r="Y24" t="str">
        <f t="shared" ca="1" si="11"/>
        <v>NA</v>
      </c>
      <c r="Z24" s="10" t="str">
        <f t="shared" ca="1" si="12"/>
        <v>NA</v>
      </c>
    </row>
    <row r="25" spans="2:26" x14ac:dyDescent="0.2">
      <c r="B25" s="2">
        <f>'[1]NIFTY 50'!B25</f>
        <v>36860</v>
      </c>
      <c r="C25" s="3">
        <f>'[1]NIFTY 50'!C25</f>
        <v>19.22</v>
      </c>
      <c r="D25" s="4">
        <f>'[1]NIFTY 50'!D25</f>
        <v>1268.1500000000001</v>
      </c>
      <c r="E25" s="7">
        <f t="shared" ca="1" si="3"/>
        <v>-0.31528980341167756</v>
      </c>
      <c r="F25" s="7">
        <f t="shared" ca="1" si="4"/>
        <v>-0.15608269989497137</v>
      </c>
      <c r="G25" s="7">
        <f t="shared" ca="1" si="1"/>
        <v>-7.8479816880427267E-2</v>
      </c>
      <c r="H25" s="7" t="str">
        <f t="shared" ca="1" si="5"/>
        <v>NA</v>
      </c>
      <c r="I25" s="7" t="str">
        <f t="shared" ca="1" si="6"/>
        <v>NA</v>
      </c>
      <c r="J25" s="7" t="str">
        <f t="shared" ca="1" si="7"/>
        <v>NA</v>
      </c>
      <c r="K25" s="7" t="str">
        <f t="shared" ca="1" si="8"/>
        <v>NA</v>
      </c>
      <c r="L25" s="7" t="str">
        <f t="shared" ca="1" si="9"/>
        <v>NA</v>
      </c>
      <c r="Y25" t="str">
        <f t="shared" ca="1" si="11"/>
        <v>NA</v>
      </c>
      <c r="Z25" s="10" t="str">
        <f t="shared" ca="1" si="12"/>
        <v>NA</v>
      </c>
    </row>
    <row r="26" spans="2:26" x14ac:dyDescent="0.2">
      <c r="B26" s="2">
        <f>'[1]NIFTY 50'!B26</f>
        <v>36889</v>
      </c>
      <c r="C26" s="3">
        <f>'[1]NIFTY 50'!C26</f>
        <v>19.2</v>
      </c>
      <c r="D26" s="4">
        <f>'[1]NIFTY 50'!D26</f>
        <v>1263.55</v>
      </c>
      <c r="E26" s="7">
        <f t="shared" ca="1" si="3"/>
        <v>-2.5236304135180965E-2</v>
      </c>
      <c r="F26" s="7">
        <f t="shared" ca="1" si="4"/>
        <v>-0.26261576973666378</v>
      </c>
      <c r="G26" s="7">
        <f t="shared" ca="1" si="1"/>
        <v>-0.14650950724441902</v>
      </c>
      <c r="H26" s="7" t="str">
        <f t="shared" ca="1" si="5"/>
        <v>NA</v>
      </c>
      <c r="I26" s="7" t="str">
        <f t="shared" ca="1" si="6"/>
        <v>NA</v>
      </c>
      <c r="J26" s="7" t="str">
        <f t="shared" ca="1" si="7"/>
        <v>NA</v>
      </c>
      <c r="K26" s="7" t="str">
        <f t="shared" ca="1" si="8"/>
        <v>NA</v>
      </c>
      <c r="L26" s="7" t="str">
        <f t="shared" ca="1" si="9"/>
        <v>NA</v>
      </c>
      <c r="Y26" t="str">
        <f t="shared" ca="1" si="11"/>
        <v>NA</v>
      </c>
      <c r="Z26" s="10" t="str">
        <f t="shared" ca="1" si="12"/>
        <v>NA</v>
      </c>
    </row>
    <row r="27" spans="2:26" x14ac:dyDescent="0.2">
      <c r="B27" s="2">
        <f>'[1]NIFTY 50'!B27</f>
        <v>36922</v>
      </c>
      <c r="C27" s="3">
        <f>'[1]NIFTY 50'!C27</f>
        <v>22.22</v>
      </c>
      <c r="D27" s="4">
        <f>'[1]NIFTY 50'!D27</f>
        <v>1371.7</v>
      </c>
      <c r="E27" s="7">
        <f t="shared" ca="1" si="3"/>
        <v>0.87160754835255116</v>
      </c>
      <c r="F27" s="7">
        <f t="shared" ca="1" si="4"/>
        <v>5.9145742109659727E-2</v>
      </c>
      <c r="G27" s="7">
        <f t="shared" ca="1" si="1"/>
        <v>-0.11285732764196088</v>
      </c>
      <c r="H27" s="7">
        <f t="shared" ca="1" si="5"/>
        <v>0.19150550370058683</v>
      </c>
      <c r="I27" s="7" t="str">
        <f t="shared" ca="1" si="6"/>
        <v>NA</v>
      </c>
      <c r="J27" s="7" t="str">
        <f t="shared" ca="1" si="7"/>
        <v>NA</v>
      </c>
      <c r="K27" s="7" t="str">
        <f t="shared" ca="1" si="8"/>
        <v>NA</v>
      </c>
      <c r="L27" s="7" t="str">
        <f t="shared" ca="1" si="9"/>
        <v>NA</v>
      </c>
      <c r="N27" s="10"/>
      <c r="O27" s="10"/>
      <c r="P27" s="10"/>
      <c r="Q27" s="10"/>
      <c r="Y27" t="str">
        <f t="shared" ca="1" si="11"/>
        <v>NA</v>
      </c>
      <c r="Z27" s="10" t="str">
        <f t="shared" ca="1" si="12"/>
        <v>NA</v>
      </c>
    </row>
    <row r="28" spans="2:26" x14ac:dyDescent="0.2">
      <c r="B28" s="2">
        <f>'[1]NIFTY 50'!B28</f>
        <v>36950</v>
      </c>
      <c r="C28" s="3">
        <f>'[1]NIFTY 50'!C28</f>
        <v>20.239999999999998</v>
      </c>
      <c r="D28" s="4">
        <f>'[1]NIFTY 50'!D28</f>
        <v>1351.4</v>
      </c>
      <c r="E28" s="7">
        <f t="shared" ca="1" si="3"/>
        <v>0.2895944464520066</v>
      </c>
      <c r="F28" s="7">
        <f t="shared" ca="1" si="4"/>
        <v>-6.0320018863143865E-2</v>
      </c>
      <c r="G28" s="7">
        <f t="shared" ca="1" si="1"/>
        <v>-0.18334541938602844</v>
      </c>
      <c r="H28" s="7">
        <f t="shared" ca="1" si="5"/>
        <v>0.17352151942239114</v>
      </c>
      <c r="I28" s="7" t="str">
        <f t="shared" ca="1" si="6"/>
        <v>NA</v>
      </c>
      <c r="J28" s="7" t="str">
        <f t="shared" ca="1" si="7"/>
        <v>NA</v>
      </c>
      <c r="K28" s="7" t="str">
        <f t="shared" ca="1" si="8"/>
        <v>NA</v>
      </c>
      <c r="L28" s="7" t="str">
        <f t="shared" ca="1" si="9"/>
        <v>NA</v>
      </c>
      <c r="Y28" t="str">
        <f t="shared" ca="1" si="11"/>
        <v>NA</v>
      </c>
      <c r="Z28" s="10" t="str">
        <f t="shared" ca="1" si="12"/>
        <v>NA</v>
      </c>
    </row>
    <row r="29" spans="2:26" x14ac:dyDescent="0.2">
      <c r="B29" s="2">
        <f>'[1]NIFTY 50'!B29</f>
        <v>36980</v>
      </c>
      <c r="C29" s="3">
        <f>'[1]NIFTY 50'!C29</f>
        <v>17.21</v>
      </c>
      <c r="D29" s="4">
        <f>'[1]NIFTY 50'!D29</f>
        <v>1148.2</v>
      </c>
      <c r="E29" s="7">
        <f t="shared" ca="1" si="3"/>
        <v>-0.31813179233793509</v>
      </c>
      <c r="F29" s="7">
        <f t="shared" ca="1" si="4"/>
        <v>-0.18473294302210741</v>
      </c>
      <c r="G29" s="7">
        <f t="shared" ca="1" si="1"/>
        <v>-0.2487814452549969</v>
      </c>
      <c r="H29" s="7">
        <f t="shared" ca="1" si="5"/>
        <v>3.2022864745921531E-2</v>
      </c>
      <c r="I29" s="7" t="str">
        <f t="shared" ca="1" si="6"/>
        <v>NA</v>
      </c>
      <c r="J29" s="7" t="str">
        <f t="shared" ca="1" si="7"/>
        <v>NA</v>
      </c>
      <c r="K29" s="7" t="str">
        <f t="shared" ca="1" si="8"/>
        <v>NA</v>
      </c>
      <c r="L29" s="7" t="str">
        <f t="shared" ca="1" si="9"/>
        <v>NA</v>
      </c>
      <c r="Y29" t="str">
        <f t="shared" ca="1" si="11"/>
        <v>NA</v>
      </c>
      <c r="Z29" s="10" t="str">
        <f t="shared" ca="1" si="12"/>
        <v>NA</v>
      </c>
    </row>
    <row r="30" spans="2:26" x14ac:dyDescent="0.2">
      <c r="B30" s="2">
        <f>'[1]NIFTY 50'!B30</f>
        <v>37011</v>
      </c>
      <c r="C30" s="3">
        <f>'[1]NIFTY 50'!C30</f>
        <v>14.57</v>
      </c>
      <c r="D30" s="4">
        <f>'[1]NIFTY 50'!D30</f>
        <v>1125.25</v>
      </c>
      <c r="E30" s="7">
        <f t="shared" ca="1" si="3"/>
        <v>-0.54714461969527217</v>
      </c>
      <c r="F30" s="7">
        <f t="shared" ca="1" si="4"/>
        <v>-7.9365681668126298E-2</v>
      </c>
      <c r="G30" s="7">
        <f t="shared" ca="1" si="1"/>
        <v>-0.19999289040560231</v>
      </c>
      <c r="H30" s="7">
        <f t="shared" ca="1" si="5"/>
        <v>7.2533044463413132E-2</v>
      </c>
      <c r="I30" s="7" t="str">
        <f t="shared" ca="1" si="6"/>
        <v>NA</v>
      </c>
      <c r="J30" s="7" t="str">
        <f t="shared" ca="1" si="7"/>
        <v>NA</v>
      </c>
      <c r="K30" s="7" t="str">
        <f t="shared" ca="1" si="8"/>
        <v>NA</v>
      </c>
      <c r="L30" s="7" t="str">
        <f t="shared" ca="1" si="9"/>
        <v>NA</v>
      </c>
      <c r="Y30" t="str">
        <f t="shared" ca="1" si="11"/>
        <v>NA</v>
      </c>
      <c r="Z30" s="10" t="str">
        <f t="shared" ca="1" si="12"/>
        <v>NA</v>
      </c>
    </row>
    <row r="31" spans="2:26" x14ac:dyDescent="0.2">
      <c r="B31" s="2">
        <f>'[1]NIFTY 50'!B31</f>
        <v>37042</v>
      </c>
      <c r="C31" s="3">
        <f>'[1]NIFTY 50'!C31</f>
        <v>15.8</v>
      </c>
      <c r="D31" s="4">
        <f>'[1]NIFTY 50'!D31</f>
        <v>1167.9000000000001</v>
      </c>
      <c r="E31" s="7">
        <f t="shared" ca="1" si="3"/>
        <v>-0.44218912700289259</v>
      </c>
      <c r="F31" s="7">
        <f t="shared" ca="1" si="4"/>
        <v>-0.15185508078653487</v>
      </c>
      <c r="G31" s="7">
        <f t="shared" ca="1" si="1"/>
        <v>-0.15397153102249261</v>
      </c>
      <c r="H31" s="7">
        <f t="shared" ca="1" si="5"/>
        <v>1.5598557984988881E-2</v>
      </c>
      <c r="I31" s="7" t="str">
        <f t="shared" ca="1" si="6"/>
        <v>NA</v>
      </c>
      <c r="J31" s="7" t="str">
        <f t="shared" ca="1" si="7"/>
        <v>NA</v>
      </c>
      <c r="K31" s="7" t="str">
        <f t="shared" ca="1" si="8"/>
        <v>NA</v>
      </c>
      <c r="L31" s="7" t="str">
        <f t="shared" ca="1" si="9"/>
        <v>NA</v>
      </c>
      <c r="Y31" t="str">
        <f t="shared" ca="1" si="11"/>
        <v>NA</v>
      </c>
      <c r="Z31" s="10" t="str">
        <f t="shared" ca="1" si="12"/>
        <v>NA</v>
      </c>
    </row>
    <row r="32" spans="2:26" x14ac:dyDescent="0.2">
      <c r="B32" s="2">
        <f>'[1]NIFTY 50'!B32</f>
        <v>37071</v>
      </c>
      <c r="C32" s="3">
        <f>'[1]NIFTY 50'!C32</f>
        <v>15.76</v>
      </c>
      <c r="D32" s="4">
        <f>'[1]NIFTY 50'!D32</f>
        <v>1107.9000000000001</v>
      </c>
      <c r="E32" s="7">
        <f t="shared" ca="1" si="3"/>
        <v>-0.13317370046230903</v>
      </c>
      <c r="F32" s="7">
        <f t="shared" ca="1" si="4"/>
        <v>-0.23119489126300308</v>
      </c>
      <c r="G32" s="7">
        <f t="shared" ca="1" si="1"/>
        <v>-0.2470692174385809</v>
      </c>
      <c r="H32" s="7">
        <f t="shared" ca="1" si="5"/>
        <v>-3.4178424351119507E-2</v>
      </c>
      <c r="I32" s="7" t="str">
        <f t="shared" ca="1" si="6"/>
        <v>NA</v>
      </c>
      <c r="J32" s="7" t="str">
        <f t="shared" ca="1" si="7"/>
        <v>NA</v>
      </c>
      <c r="K32" s="7" t="str">
        <f t="shared" ca="1" si="8"/>
        <v>NA</v>
      </c>
      <c r="L32" s="7" t="str">
        <f t="shared" ca="1" si="9"/>
        <v>NA</v>
      </c>
      <c r="Y32" t="str">
        <f t="shared" ca="1" si="11"/>
        <v>NA</v>
      </c>
      <c r="Z32" s="10" t="str">
        <f t="shared" ca="1" si="12"/>
        <v>NA</v>
      </c>
    </row>
    <row r="33" spans="2:26" x14ac:dyDescent="0.2">
      <c r="B33" s="2">
        <f>'[1]NIFTY 50'!B33</f>
        <v>37103</v>
      </c>
      <c r="C33" s="3">
        <f>'[1]NIFTY 50'!C33</f>
        <v>15.15</v>
      </c>
      <c r="D33" s="4">
        <f>'[1]NIFTY 50'!D33</f>
        <v>1072.8499999999999</v>
      </c>
      <c r="E33" s="7">
        <f t="shared" ca="1" si="3"/>
        <v>-0.17365779304905959</v>
      </c>
      <c r="F33" s="7">
        <f t="shared" ca="1" si="4"/>
        <v>-0.38827006416996701</v>
      </c>
      <c r="G33" s="7">
        <f t="shared" ca="1" si="1"/>
        <v>-0.19507071313351088</v>
      </c>
      <c r="H33" s="7">
        <f t="shared" ca="1" si="5"/>
        <v>-9.5082489253533464E-2</v>
      </c>
      <c r="I33" s="7" t="str">
        <f t="shared" ca="1" si="6"/>
        <v>NA</v>
      </c>
      <c r="J33" s="7" t="str">
        <f t="shared" ca="1" si="7"/>
        <v>NA</v>
      </c>
      <c r="K33" s="7" t="str">
        <f t="shared" ca="1" si="8"/>
        <v>NA</v>
      </c>
      <c r="L33" s="7" t="str">
        <f t="shared" ca="1" si="9"/>
        <v>NA</v>
      </c>
      <c r="Y33" t="str">
        <f t="shared" ca="1" si="11"/>
        <v>NA</v>
      </c>
      <c r="Z33" s="10" t="str">
        <f t="shared" ca="1" si="12"/>
        <v>NA</v>
      </c>
    </row>
    <row r="34" spans="2:26" x14ac:dyDescent="0.2">
      <c r="B34" s="2">
        <f>'[1]NIFTY 50'!B34</f>
        <v>37134</v>
      </c>
      <c r="C34" s="3">
        <f>'[1]NIFTY 50'!C34</f>
        <v>15.1</v>
      </c>
      <c r="D34" s="4">
        <f>'[1]NIFTY 50'!D34</f>
        <v>1053.75</v>
      </c>
      <c r="E34" s="7">
        <f t="shared" ca="1" si="3"/>
        <v>-0.33728360193895524</v>
      </c>
      <c r="F34" s="7">
        <f t="shared" ca="1" si="4"/>
        <v>-0.39199472654266376</v>
      </c>
      <c r="G34" s="7">
        <f t="shared" ca="1" si="1"/>
        <v>-0.24413600172154071</v>
      </c>
      <c r="H34" s="7">
        <f t="shared" ca="1" si="5"/>
        <v>-0.13612392689206554</v>
      </c>
      <c r="I34" s="7" t="str">
        <f t="shared" ca="1" si="6"/>
        <v>NA</v>
      </c>
      <c r="J34" s="7" t="str">
        <f t="shared" ca="1" si="7"/>
        <v>NA</v>
      </c>
      <c r="K34" s="7" t="str">
        <f t="shared" ca="1" si="8"/>
        <v>NA</v>
      </c>
      <c r="L34" s="7" t="str">
        <f t="shared" ca="1" si="9"/>
        <v>NA</v>
      </c>
      <c r="Y34" t="str">
        <f t="shared" ca="1" si="11"/>
        <v>NA</v>
      </c>
      <c r="Z34" s="10" t="str">
        <f t="shared" ca="1" si="12"/>
        <v>NA</v>
      </c>
    </row>
    <row r="35" spans="2:26" x14ac:dyDescent="0.2">
      <c r="B35" s="2">
        <f>'[1]NIFTY 50'!B35</f>
        <v>37162</v>
      </c>
      <c r="C35" s="3">
        <f>'[1]NIFTY 50'!C35</f>
        <v>13.16</v>
      </c>
      <c r="D35" s="4">
        <f>'[1]NIFTY 50'!D35</f>
        <v>913.85</v>
      </c>
      <c r="E35" s="7">
        <f t="shared" ca="1" si="3"/>
        <v>-0.53708909133661342</v>
      </c>
      <c r="F35" s="7">
        <f t="shared" ca="1" si="4"/>
        <v>-0.36654648949404867</v>
      </c>
      <c r="G35" s="7">
        <f t="shared" ca="1" si="1"/>
        <v>-0.2813667282664255</v>
      </c>
      <c r="H35" s="7">
        <f t="shared" ca="1" si="5"/>
        <v>-0.19582418126710743</v>
      </c>
      <c r="I35" s="7" t="str">
        <f t="shared" ca="1" si="6"/>
        <v>NA</v>
      </c>
      <c r="J35" s="7" t="str">
        <f t="shared" ca="1" si="7"/>
        <v>NA</v>
      </c>
      <c r="K35" s="7" t="str">
        <f t="shared" ca="1" si="8"/>
        <v>NA</v>
      </c>
      <c r="L35" s="7" t="str">
        <f t="shared" ca="1" si="9"/>
        <v>NA</v>
      </c>
      <c r="Y35" t="str">
        <f t="shared" ca="1" si="11"/>
        <v>NA</v>
      </c>
      <c r="Z35" s="10" t="str">
        <f t="shared" ca="1" si="12"/>
        <v>NA</v>
      </c>
    </row>
    <row r="36" spans="2:26" x14ac:dyDescent="0.2">
      <c r="B36" s="2">
        <f>'[1]NIFTY 50'!B36</f>
        <v>37195</v>
      </c>
      <c r="C36" s="3">
        <f>'[1]NIFTY 50'!C36</f>
        <v>13.79</v>
      </c>
      <c r="D36" s="4">
        <f>'[1]NIFTY 50'!D36</f>
        <v>971.9</v>
      </c>
      <c r="E36" s="7">
        <f t="shared" ca="1" si="3"/>
        <v>-0.32651131093001295</v>
      </c>
      <c r="F36" s="7">
        <f t="shared" ca="1" si="4"/>
        <v>-0.25398918929911696</v>
      </c>
      <c r="G36" s="7">
        <f t="shared" ca="1" si="1"/>
        <v>-0.17126412278831804</v>
      </c>
      <c r="H36" s="7">
        <f t="shared" ca="1" si="5"/>
        <v>-0.14369374513111299</v>
      </c>
      <c r="I36" s="7" t="str">
        <f t="shared" ca="1" si="6"/>
        <v>NA</v>
      </c>
      <c r="J36" s="7" t="str">
        <f t="shared" ca="1" si="7"/>
        <v>NA</v>
      </c>
      <c r="K36" s="7" t="str">
        <f t="shared" ca="1" si="8"/>
        <v>NA</v>
      </c>
      <c r="L36" s="7" t="str">
        <f t="shared" ca="1" si="9"/>
        <v>NA</v>
      </c>
      <c r="Y36" t="str">
        <f t="shared" ca="1" si="11"/>
        <v>NA</v>
      </c>
      <c r="Z36" s="10" t="str">
        <f t="shared" ca="1" si="12"/>
        <v>NA</v>
      </c>
    </row>
    <row r="37" spans="2:26" x14ac:dyDescent="0.2">
      <c r="B37" s="2">
        <f>'[1]NIFTY 50'!B37</f>
        <v>37224</v>
      </c>
      <c r="C37" s="3">
        <f>'[1]NIFTY 50'!C37</f>
        <v>15.46</v>
      </c>
      <c r="D37" s="4">
        <f>'[1]NIFTY 50'!D37</f>
        <v>1067.1500000000001</v>
      </c>
      <c r="E37" s="7">
        <f t="shared" ca="1" si="3"/>
        <v>5.1844461073615511E-2</v>
      </c>
      <c r="F37" s="7">
        <f t="shared" ca="1" si="4"/>
        <v>-0.16509008116853263</v>
      </c>
      <c r="G37" s="7">
        <f t="shared" ca="1" si="1"/>
        <v>-0.15849860032330554</v>
      </c>
      <c r="H37" s="7">
        <f t="shared" ca="1" si="5"/>
        <v>-0.11939763574843598</v>
      </c>
      <c r="I37" s="7" t="str">
        <f t="shared" ca="1" si="6"/>
        <v>NA</v>
      </c>
      <c r="J37" s="7" t="str">
        <f t="shared" ca="1" si="7"/>
        <v>NA</v>
      </c>
      <c r="K37" s="7" t="str">
        <f t="shared" ca="1" si="8"/>
        <v>NA</v>
      </c>
      <c r="L37" s="7" t="str">
        <f t="shared" ca="1" si="9"/>
        <v>NA</v>
      </c>
      <c r="Y37" t="str">
        <f t="shared" ca="1" si="11"/>
        <v>NA</v>
      </c>
      <c r="Z37" s="10" t="str">
        <f t="shared" ca="1" si="12"/>
        <v>NA</v>
      </c>
    </row>
    <row r="38" spans="2:26" x14ac:dyDescent="0.2">
      <c r="B38" s="2">
        <f>'[1]NIFTY 50'!B38</f>
        <v>37256</v>
      </c>
      <c r="C38" s="3">
        <f>'[1]NIFTY 50'!C38</f>
        <v>15.35</v>
      </c>
      <c r="D38" s="4">
        <f>'[1]NIFTY 50'!D38</f>
        <v>1059.05</v>
      </c>
      <c r="E38" s="7">
        <f t="shared" ca="1" si="3"/>
        <v>0.80370784225972058</v>
      </c>
      <c r="F38" s="7">
        <f t="shared" ca="1" si="4"/>
        <v>-8.624071209988593E-2</v>
      </c>
      <c r="G38" s="7">
        <f t="shared" ca="1" si="1"/>
        <v>-0.16184559376360252</v>
      </c>
      <c r="H38" s="7">
        <f t="shared" ca="1" si="5"/>
        <v>-0.1542123096284953</v>
      </c>
      <c r="I38" s="7" t="str">
        <f t="shared" ca="1" si="6"/>
        <v>NA</v>
      </c>
      <c r="J38" s="7" t="str">
        <f t="shared" ca="1" si="7"/>
        <v>NA</v>
      </c>
      <c r="K38" s="7" t="str">
        <f t="shared" ca="1" si="8"/>
        <v>NA</v>
      </c>
      <c r="L38" s="7" t="str">
        <f t="shared" ca="1" si="9"/>
        <v>NA</v>
      </c>
      <c r="Y38" t="str">
        <f t="shared" ca="1" si="11"/>
        <v>NA</v>
      </c>
      <c r="Z38" s="10" t="str">
        <f t="shared" ca="1" si="12"/>
        <v>NA</v>
      </c>
    </row>
    <row r="39" spans="2:26" x14ac:dyDescent="0.2">
      <c r="B39" s="2">
        <f>'[1]NIFTY 50'!B39</f>
        <v>37287</v>
      </c>
      <c r="C39" s="3">
        <f>'[1]NIFTY 50'!C39</f>
        <v>16.989999999999998</v>
      </c>
      <c r="D39" s="4">
        <f>'[1]NIFTY 50'!D39</f>
        <v>1075.4000000000001</v>
      </c>
      <c r="E39" s="7">
        <f t="shared" ca="1" si="3"/>
        <v>0.49897296479568154</v>
      </c>
      <c r="F39" s="7">
        <f t="shared" ca="1" si="4"/>
        <v>4.7593428336933918E-3</v>
      </c>
      <c r="G39" s="7">
        <f t="shared" ca="1" si="1"/>
        <v>-0.21600933148647661</v>
      </c>
      <c r="H39" s="7">
        <f t="shared" ca="1" si="5"/>
        <v>-0.16602663305783394</v>
      </c>
      <c r="I39" s="7">
        <f t="shared" ca="1" si="6"/>
        <v>3.6336989879505621E-2</v>
      </c>
      <c r="J39" s="7" t="str">
        <f t="shared" ca="1" si="7"/>
        <v>NA</v>
      </c>
      <c r="K39" s="7" t="str">
        <f t="shared" ca="1" si="8"/>
        <v>NA</v>
      </c>
      <c r="L39" s="7" t="str">
        <f t="shared" ca="1" si="9"/>
        <v>NA</v>
      </c>
      <c r="Y39" t="str">
        <f t="shared" ca="1" si="11"/>
        <v>NA</v>
      </c>
      <c r="Z39" s="10" t="str">
        <f t="shared" ca="1" si="12"/>
        <v>NA</v>
      </c>
    </row>
    <row r="40" spans="2:26" x14ac:dyDescent="0.2">
      <c r="B40" s="2">
        <f>'[1]NIFTY 50'!B40</f>
        <v>37315</v>
      </c>
      <c r="C40" s="3">
        <f>'[1]NIFTY 50'!C40</f>
        <v>18.38</v>
      </c>
      <c r="D40" s="4">
        <f>'[1]NIFTY 50'!D40</f>
        <v>1142.05</v>
      </c>
      <c r="E40" s="7">
        <f t="shared" ca="1" si="3"/>
        <v>0.31171232030675111</v>
      </c>
      <c r="F40" s="7">
        <f t="shared" ca="1" si="4"/>
        <v>0.17461369762006274</v>
      </c>
      <c r="G40" s="7">
        <f t="shared" ca="1" si="1"/>
        <v>-0.15491342311676792</v>
      </c>
      <c r="H40" s="7">
        <f t="shared" ca="1" si="5"/>
        <v>-0.16925104632803012</v>
      </c>
      <c r="I40" s="7">
        <f t="shared" ca="1" si="6"/>
        <v>5.1867668805106959E-2</v>
      </c>
      <c r="J40" s="7" t="str">
        <f t="shared" ca="1" si="7"/>
        <v>NA</v>
      </c>
      <c r="K40" s="7" t="str">
        <f t="shared" ca="1" si="8"/>
        <v>NA</v>
      </c>
      <c r="L40" s="7" t="str">
        <f t="shared" ca="1" si="9"/>
        <v>NA</v>
      </c>
      <c r="Y40" t="str">
        <f t="shared" ca="1" si="11"/>
        <v>NA</v>
      </c>
      <c r="Z40" s="10" t="str">
        <f t="shared" ca="1" si="12"/>
        <v>NA</v>
      </c>
    </row>
    <row r="41" spans="2:26" x14ac:dyDescent="0.2">
      <c r="B41" s="2">
        <f>'[1]NIFTY 50'!B41</f>
        <v>37343</v>
      </c>
      <c r="C41" s="3">
        <f>'[1]NIFTY 50'!C41</f>
        <v>18.100000000000001</v>
      </c>
      <c r="D41" s="4">
        <f>'[1]NIFTY 50'!D41</f>
        <v>1129.55</v>
      </c>
      <c r="E41" s="7">
        <f t="shared" ca="1" si="3"/>
        <v>0.29406467285588755</v>
      </c>
      <c r="F41" s="7">
        <f t="shared" ca="1" si="4"/>
        <v>0.52778093940899229</v>
      </c>
      <c r="G41" s="7">
        <f t="shared" ca="1" si="1"/>
        <v>-1.6242814840620179E-2</v>
      </c>
      <c r="H41" s="7">
        <f t="shared" ca="1" si="5"/>
        <v>-0.14033922338201232</v>
      </c>
      <c r="I41" s="7">
        <f t="shared" ca="1" si="6"/>
        <v>1.5676767763719957E-2</v>
      </c>
      <c r="J41" s="7" t="str">
        <f t="shared" ca="1" si="7"/>
        <v>NA</v>
      </c>
      <c r="K41" s="7" t="str">
        <f t="shared" ca="1" si="8"/>
        <v>NA</v>
      </c>
      <c r="L41" s="7" t="str">
        <f t="shared" ca="1" si="9"/>
        <v>NA</v>
      </c>
      <c r="Y41" t="str">
        <f t="shared" ca="1" si="11"/>
        <v>NA</v>
      </c>
      <c r="Z41" s="10" t="str">
        <f t="shared" ca="1" si="12"/>
        <v>NA</v>
      </c>
    </row>
    <row r="42" spans="2:26" x14ac:dyDescent="0.2">
      <c r="B42" s="2">
        <f>'[1]NIFTY 50'!B42</f>
        <v>37376</v>
      </c>
      <c r="C42" s="3">
        <f>'[1]NIFTY 50'!C42</f>
        <v>17.86</v>
      </c>
      <c r="D42" s="4">
        <f>'[1]NIFTY 50'!D42</f>
        <v>1084.5</v>
      </c>
      <c r="E42" s="7">
        <f t="shared" ca="1" si="3"/>
        <v>3.4279928738352394E-2</v>
      </c>
      <c r="F42" s="7">
        <f t="shared" ca="1" si="4"/>
        <v>0.24513358769635407</v>
      </c>
      <c r="G42" s="7">
        <f t="shared" ca="1" si="1"/>
        <v>-3.6214174627860474E-2</v>
      </c>
      <c r="H42" s="7">
        <f t="shared" ca="1" si="5"/>
        <v>-0.12191372153756086</v>
      </c>
      <c r="I42" s="7">
        <f t="shared" ca="1" si="6"/>
        <v>3.4984786305153781E-2</v>
      </c>
      <c r="J42" s="7" t="str">
        <f t="shared" ca="1" si="7"/>
        <v>NA</v>
      </c>
      <c r="K42" s="7" t="str">
        <f t="shared" ca="1" si="8"/>
        <v>NA</v>
      </c>
      <c r="L42" s="7" t="str">
        <f t="shared" ca="1" si="9"/>
        <v>NA</v>
      </c>
      <c r="Y42" t="str">
        <f t="shared" ca="1" si="11"/>
        <v>NA</v>
      </c>
      <c r="Z42" s="10" t="str">
        <f t="shared" ca="1" si="12"/>
        <v>NA</v>
      </c>
    </row>
    <row r="43" spans="2:26" x14ac:dyDescent="0.2">
      <c r="B43" s="2">
        <f>'[1]NIFTY 50'!B43</f>
        <v>37407</v>
      </c>
      <c r="C43" s="3">
        <f>'[1]NIFTY 50'!C43</f>
        <v>16.190000000000001</v>
      </c>
      <c r="D43" s="4">
        <f>'[1]NIFTY 50'!D43</f>
        <v>1028.8</v>
      </c>
      <c r="E43" s="7">
        <f t="shared" ca="1" si="3"/>
        <v>-0.34145819488467133</v>
      </c>
      <c r="F43" s="7">
        <f t="shared" ca="1" si="4"/>
        <v>-7.058222568813366E-2</v>
      </c>
      <c r="G43" s="7">
        <f t="shared" ca="1" si="1"/>
        <v>-0.11910266289922089</v>
      </c>
      <c r="H43" s="7">
        <f t="shared" ca="1" si="5"/>
        <v>-0.13671312680329994</v>
      </c>
      <c r="I43" s="7">
        <f t="shared" ca="1" si="6"/>
        <v>-3.1447537978925078E-2</v>
      </c>
      <c r="J43" s="7" t="str">
        <f t="shared" ca="1" si="7"/>
        <v>NA</v>
      </c>
      <c r="K43" s="7" t="str">
        <f t="shared" ca="1" si="8"/>
        <v>NA</v>
      </c>
      <c r="L43" s="7" t="str">
        <f t="shared" ca="1" si="9"/>
        <v>NA</v>
      </c>
      <c r="Y43" t="str">
        <f t="shared" ca="1" si="11"/>
        <v>NA</v>
      </c>
      <c r="Z43" s="10" t="str">
        <f t="shared" ca="1" si="12"/>
        <v>NA</v>
      </c>
    </row>
    <row r="44" spans="2:26" x14ac:dyDescent="0.2">
      <c r="B44" s="2">
        <f>'[1]NIFTY 50'!B44</f>
        <v>37435</v>
      </c>
      <c r="C44" s="3">
        <f>'[1]NIFTY 50'!C44</f>
        <v>15.73</v>
      </c>
      <c r="D44" s="4">
        <f>'[1]NIFTY 50'!D44</f>
        <v>1057.8</v>
      </c>
      <c r="E44" s="7">
        <f t="shared" ca="1" si="3"/>
        <v>-0.23088299944595292</v>
      </c>
      <c r="F44" s="7">
        <f t="shared" ca="1" si="4"/>
        <v>-2.3592130882609252E-3</v>
      </c>
      <c r="G44" s="7">
        <f t="shared" ca="1" si="1"/>
        <v>-4.5220687787706604E-2</v>
      </c>
      <c r="H44" s="7">
        <f t="shared" ca="1" si="5"/>
        <v>-0.15213047305764338</v>
      </c>
      <c r="I44" s="7">
        <f t="shared" ca="1" si="6"/>
        <v>-3.7873295999861334E-2</v>
      </c>
      <c r="J44" s="7" t="str">
        <f t="shared" ca="1" si="7"/>
        <v>NA</v>
      </c>
      <c r="K44" s="7" t="str">
        <f t="shared" ca="1" si="8"/>
        <v>NA</v>
      </c>
      <c r="L44" s="7" t="str">
        <f t="shared" ca="1" si="9"/>
        <v>NA</v>
      </c>
      <c r="Y44" t="str">
        <f t="shared" ca="1" si="11"/>
        <v>NA</v>
      </c>
      <c r="Z44" s="10" t="str">
        <f t="shared" ca="1" si="12"/>
        <v>NA</v>
      </c>
    </row>
    <row r="45" spans="2:26" x14ac:dyDescent="0.2">
      <c r="B45" s="2">
        <f>'[1]NIFTY 50'!B45</f>
        <v>37468</v>
      </c>
      <c r="C45" s="3">
        <f>'[1]NIFTY 50'!C45</f>
        <v>14.26</v>
      </c>
      <c r="D45" s="4">
        <f>'[1]NIFTY 50'!D45</f>
        <v>958.9</v>
      </c>
      <c r="E45" s="7">
        <f t="shared" ca="1" si="3"/>
        <v>-0.38881167582503773</v>
      </c>
      <c r="F45" s="7">
        <f t="shared" ca="1" si="4"/>
        <v>-0.20492779172367437</v>
      </c>
      <c r="G45" s="7">
        <f t="shared" ca="1" si="1"/>
        <v>-0.10621242484969939</v>
      </c>
      <c r="H45" s="7">
        <f t="shared" ca="1" si="5"/>
        <v>-0.15180438843633481</v>
      </c>
      <c r="I45" s="7">
        <f t="shared" ca="1" si="6"/>
        <v>-9.8807782737149408E-2</v>
      </c>
      <c r="J45" s="7" t="str">
        <f t="shared" ca="1" si="7"/>
        <v>NA</v>
      </c>
      <c r="K45" s="7" t="str">
        <f t="shared" ca="1" si="8"/>
        <v>NA</v>
      </c>
      <c r="L45" s="7" t="str">
        <f t="shared" ca="1" si="9"/>
        <v>NA</v>
      </c>
      <c r="Y45" t="str">
        <f t="shared" ca="1" si="11"/>
        <v>NA</v>
      </c>
      <c r="Z45" s="10" t="str">
        <f t="shared" ca="1" si="12"/>
        <v>NA</v>
      </c>
    </row>
    <row r="46" spans="2:26" x14ac:dyDescent="0.2">
      <c r="B46" s="2">
        <f>'[1]NIFTY 50'!B46</f>
        <v>37498</v>
      </c>
      <c r="C46" s="3">
        <f>'[1]NIFTY 50'!C46</f>
        <v>15.04</v>
      </c>
      <c r="D46" s="4">
        <f>'[1]NIFTY 50'!D46</f>
        <v>1010.6</v>
      </c>
      <c r="E46" s="7">
        <f t="shared" ca="1" si="3"/>
        <v>-6.890637467475047E-2</v>
      </c>
      <c r="F46" s="7">
        <f t="shared" ca="1" si="4"/>
        <v>-0.21695205973512377</v>
      </c>
      <c r="G46" s="7">
        <f t="shared" ca="1" si="1"/>
        <v>-4.0948991696322601E-2</v>
      </c>
      <c r="H46" s="7">
        <f t="shared" ca="1" si="5"/>
        <v>-0.1485822824903128</v>
      </c>
      <c r="I46" s="7">
        <f t="shared" ca="1" si="6"/>
        <v>-0.10549755416390172</v>
      </c>
      <c r="J46" s="7" t="str">
        <f t="shared" ca="1" si="7"/>
        <v>NA</v>
      </c>
      <c r="K46" s="7" t="str">
        <f t="shared" ca="1" si="8"/>
        <v>NA</v>
      </c>
      <c r="L46" s="7" t="str">
        <f t="shared" ca="1" si="9"/>
        <v>NA</v>
      </c>
      <c r="Y46" t="str">
        <f t="shared" ca="1" si="11"/>
        <v>NA</v>
      </c>
      <c r="Z46" s="10" t="str">
        <f t="shared" ca="1" si="12"/>
        <v>NA</v>
      </c>
    </row>
    <row r="47" spans="2:26" x14ac:dyDescent="0.2">
      <c r="B47" s="2">
        <f>'[1]NIFTY 50'!B47</f>
        <v>37529</v>
      </c>
      <c r="C47" s="3">
        <f>'[1]NIFTY 50'!C47</f>
        <v>14.33</v>
      </c>
      <c r="D47" s="4">
        <f>'[1]NIFTY 50'!D47</f>
        <v>963.15</v>
      </c>
      <c r="E47" s="7">
        <f t="shared" ca="1" si="3"/>
        <v>-0.31267606919967084</v>
      </c>
      <c r="F47" s="7">
        <f t="shared" ca="1" si="4"/>
        <v>-0.27292880674161857</v>
      </c>
      <c r="G47" s="7">
        <f t="shared" ca="1" si="1"/>
        <v>5.3947584395688475E-2</v>
      </c>
      <c r="H47" s="7">
        <f t="shared" ca="1" si="5"/>
        <v>-0.12971165651264105</v>
      </c>
      <c r="I47" s="7">
        <f t="shared" ca="1" si="6"/>
        <v>-0.11995068170232392</v>
      </c>
      <c r="J47" s="7" t="str">
        <f t="shared" ca="1" si="7"/>
        <v>NA</v>
      </c>
      <c r="K47" s="7" t="str">
        <f t="shared" ca="1" si="8"/>
        <v>NA</v>
      </c>
      <c r="L47" s="7" t="str">
        <f t="shared" ca="1" si="9"/>
        <v>NA</v>
      </c>
      <c r="Y47" t="str">
        <f t="shared" ca="1" si="11"/>
        <v>NA</v>
      </c>
      <c r="Z47" s="10" t="str">
        <f t="shared" ca="1" si="12"/>
        <v>NA</v>
      </c>
    </row>
    <row r="48" spans="2:26" x14ac:dyDescent="0.2">
      <c r="B48" s="2">
        <f>'[1]NIFTY 50'!B48</f>
        <v>37560</v>
      </c>
      <c r="C48" s="3">
        <f>'[1]NIFTY 50'!C48</f>
        <v>14.47</v>
      </c>
      <c r="D48" s="4">
        <f>'[1]NIFTY 50'!D48</f>
        <v>951.4</v>
      </c>
      <c r="E48" s="7">
        <f t="shared" ca="1" si="3"/>
        <v>-3.092070693016824E-2</v>
      </c>
      <c r="F48" s="7">
        <f t="shared" ca="1" si="4"/>
        <v>-0.23039623888392569</v>
      </c>
      <c r="G48" s="7">
        <f t="shared" ca="1" si="1"/>
        <v>-2.1092705010803625E-2</v>
      </c>
      <c r="H48" s="7">
        <f t="shared" ca="1" si="5"/>
        <v>-9.9302716878869268E-2</v>
      </c>
      <c r="I48" s="7">
        <f t="shared" ca="1" si="6"/>
        <v>-0.10463537353450569</v>
      </c>
      <c r="J48" s="7" t="str">
        <f t="shared" ca="1" si="7"/>
        <v>NA</v>
      </c>
      <c r="K48" s="7" t="str">
        <f t="shared" ca="1" si="8"/>
        <v>NA</v>
      </c>
      <c r="L48" s="7" t="str">
        <f t="shared" ca="1" si="9"/>
        <v>NA</v>
      </c>
      <c r="Y48" t="str">
        <f t="shared" ca="1" si="11"/>
        <v>NA</v>
      </c>
      <c r="Z48" s="10" t="str">
        <f t="shared" ca="1" si="12"/>
        <v>NA</v>
      </c>
    </row>
    <row r="49" spans="2:26" x14ac:dyDescent="0.2">
      <c r="B49" s="2">
        <f>'[1]NIFTY 50'!B49</f>
        <v>37589</v>
      </c>
      <c r="C49" s="3">
        <f>'[1]NIFTY 50'!C49</f>
        <v>14.24</v>
      </c>
      <c r="D49" s="4">
        <f>'[1]NIFTY 50'!D49</f>
        <v>1050.1500000000001</v>
      </c>
      <c r="E49" s="7">
        <f t="shared" ca="1" si="3"/>
        <v>0.16597213410566769</v>
      </c>
      <c r="F49" s="7">
        <f t="shared" ca="1" si="4"/>
        <v>4.1935324947121932E-2</v>
      </c>
      <c r="G49" s="7">
        <f t="shared" ca="1" si="1"/>
        <v>-1.5930281591154061E-2</v>
      </c>
      <c r="H49" s="7">
        <f t="shared" ca="1" si="5"/>
        <v>-9.0002172848476336E-2</v>
      </c>
      <c r="I49" s="7">
        <f t="shared" ca="1" si="6"/>
        <v>-8.6177485070364379E-2</v>
      </c>
      <c r="J49" s="7" t="str">
        <f t="shared" ca="1" si="7"/>
        <v>NA</v>
      </c>
      <c r="K49" s="7" t="str">
        <f t="shared" ca="1" si="8"/>
        <v>NA</v>
      </c>
      <c r="L49" s="7" t="str">
        <f t="shared" ca="1" si="9"/>
        <v>NA</v>
      </c>
      <c r="Y49" t="str">
        <f t="shared" ca="1" si="11"/>
        <v>NA</v>
      </c>
      <c r="Z49" s="10" t="str">
        <f t="shared" ca="1" si="12"/>
        <v>NA</v>
      </c>
    </row>
    <row r="50" spans="2:26" x14ac:dyDescent="0.2">
      <c r="B50" s="2">
        <f>'[1]NIFTY 50'!B50</f>
        <v>37621</v>
      </c>
      <c r="C50" s="3">
        <f>'[1]NIFTY 50'!C50</f>
        <v>14.83</v>
      </c>
      <c r="D50" s="4">
        <f>'[1]NIFTY 50'!D50</f>
        <v>1093.5</v>
      </c>
      <c r="E50" s="7">
        <f t="shared" ca="1" si="3"/>
        <v>0.66149651089039918</v>
      </c>
      <c r="F50" s="7">
        <f t="shared" ca="1" si="4"/>
        <v>6.863759660430313E-2</v>
      </c>
      <c r="G50" s="7">
        <f t="shared" ca="1" si="1"/>
        <v>3.2529153486615447E-2</v>
      </c>
      <c r="H50" s="7">
        <f t="shared" ca="1" si="5"/>
        <v>-6.9721085070534206E-2</v>
      </c>
      <c r="I50" s="7">
        <f t="shared" ca="1" si="6"/>
        <v>-9.6055678270036471E-2</v>
      </c>
      <c r="J50" s="7" t="str">
        <f t="shared" ca="1" si="7"/>
        <v>NA</v>
      </c>
      <c r="K50" s="7" t="str">
        <f t="shared" ca="1" si="8"/>
        <v>NA</v>
      </c>
      <c r="L50" s="7" t="str">
        <f t="shared" ca="1" si="9"/>
        <v>NA</v>
      </c>
      <c r="Y50" t="str">
        <f t="shared" ca="1" si="11"/>
        <v>NA</v>
      </c>
      <c r="Z50" s="10" t="str">
        <f t="shared" ca="1" si="12"/>
        <v>NA</v>
      </c>
    </row>
    <row r="51" spans="2:26" x14ac:dyDescent="0.2">
      <c r="B51" s="2">
        <f>'[1]NIFTY 50'!B51</f>
        <v>37652</v>
      </c>
      <c r="C51" s="3">
        <f>'[1]NIFTY 50'!C51</f>
        <v>14.13</v>
      </c>
      <c r="D51" s="4">
        <f>'[1]NIFTY 50'!D51</f>
        <v>1041.8499999999999</v>
      </c>
      <c r="E51" s="7">
        <f t="shared" ca="1" si="3"/>
        <v>0.43803082641035229</v>
      </c>
      <c r="F51" s="7">
        <f t="shared" ca="1" si="4"/>
        <v>0.18049392064100456</v>
      </c>
      <c r="G51" s="7">
        <f t="shared" ca="1" si="1"/>
        <v>-3.1197693881346633E-2</v>
      </c>
      <c r="H51" s="7">
        <f ca="1">IFERROR(($D51/OFFSET($D51,-24,0))^(1/2)-1,"NA")</f>
        <v>-0.12848868760560184</v>
      </c>
      <c r="I51" s="7">
        <f t="shared" ca="1" si="6"/>
        <v>-0.12330907897267429</v>
      </c>
      <c r="J51" s="7" t="str">
        <f t="shared" ca="1" si="7"/>
        <v>NA</v>
      </c>
      <c r="K51" s="7" t="str">
        <f t="shared" ca="1" si="8"/>
        <v>NA</v>
      </c>
      <c r="L51" s="7" t="str">
        <f t="shared" ca="1" si="9"/>
        <v>NA</v>
      </c>
      <c r="Y51" t="str">
        <f t="shared" ca="1" si="11"/>
        <v>NA</v>
      </c>
      <c r="Z51" s="10" t="str">
        <f t="shared" ca="1" si="12"/>
        <v>NA</v>
      </c>
    </row>
    <row r="52" spans="2:26" x14ac:dyDescent="0.2">
      <c r="B52" s="2">
        <f>'[1]NIFTY 50'!B52</f>
        <v>37680</v>
      </c>
      <c r="C52" s="3">
        <f>'[1]NIFTY 50'!C52</f>
        <v>14.42</v>
      </c>
      <c r="D52" s="4">
        <f>'[1]NIFTY 50'!D52</f>
        <v>1063.4000000000001</v>
      </c>
      <c r="E52" s="7">
        <f t="shared" ca="1" si="3"/>
        <v>5.1432209619778568E-2</v>
      </c>
      <c r="F52" s="7">
        <f t="shared" ca="1" si="4"/>
        <v>0.10722204517332967</v>
      </c>
      <c r="G52" s="7">
        <f t="shared" ca="1" si="1"/>
        <v>-6.8867387592487117E-2</v>
      </c>
      <c r="H52" s="7">
        <f t="shared" ca="1" si="5"/>
        <v>-0.11293310734544582</v>
      </c>
      <c r="I52" s="7">
        <f t="shared" ca="1" si="6"/>
        <v>-0.13705381207402301</v>
      </c>
      <c r="J52" s="7" t="str">
        <f t="shared" ca="1" si="7"/>
        <v>NA</v>
      </c>
      <c r="K52" s="7" t="str">
        <f t="shared" ca="1" si="8"/>
        <v>NA</v>
      </c>
      <c r="L52" s="7" t="str">
        <f t="shared" ca="1" si="9"/>
        <v>NA</v>
      </c>
      <c r="Y52" t="str">
        <f t="shared" ca="1" si="11"/>
        <v>NA</v>
      </c>
      <c r="Z52" s="10" t="str">
        <f t="shared" ca="1" si="12"/>
        <v>NA</v>
      </c>
    </row>
    <row r="53" spans="2:26" x14ac:dyDescent="0.2">
      <c r="B53" s="2">
        <f>'[1]NIFTY 50'!B53</f>
        <v>37711</v>
      </c>
      <c r="C53" s="3">
        <f>'[1]NIFTY 50'!C53</f>
        <v>13.36</v>
      </c>
      <c r="D53" s="4">
        <f>'[1]NIFTY 50'!D53</f>
        <v>978.2</v>
      </c>
      <c r="E53" s="7">
        <f t="shared" ca="1" si="3"/>
        <v>-0.35962335508166843</v>
      </c>
      <c r="F53" s="7">
        <f t="shared" ca="1" si="4"/>
        <v>3.1495788254856549E-2</v>
      </c>
      <c r="G53" s="7">
        <f t="shared" ca="1" si="1"/>
        <v>-0.13399141250940627</v>
      </c>
      <c r="H53" s="7">
        <f t="shared" ca="1" si="5"/>
        <v>-7.699286549149742E-2</v>
      </c>
      <c r="I53" s="7">
        <f t="shared" ca="1" si="6"/>
        <v>-0.13822847325236609</v>
      </c>
      <c r="J53" s="7" t="str">
        <f t="shared" ca="1" si="7"/>
        <v>NA</v>
      </c>
      <c r="K53" s="7" t="str">
        <f t="shared" ca="1" si="8"/>
        <v>NA</v>
      </c>
      <c r="L53" s="7" t="str">
        <f t="shared" ca="1" si="9"/>
        <v>NA</v>
      </c>
      <c r="Y53" t="str">
        <f t="shared" ca="1" si="11"/>
        <v>NA</v>
      </c>
      <c r="Z53" s="10" t="str">
        <f t="shared" ca="1" si="12"/>
        <v>NA</v>
      </c>
    </row>
    <row r="54" spans="2:26" x14ac:dyDescent="0.2">
      <c r="B54" s="2">
        <f>'[1]NIFTY 50'!B54</f>
        <v>37741</v>
      </c>
      <c r="C54" s="3">
        <f>'[1]NIFTY 50'!C54</f>
        <v>13.14</v>
      </c>
      <c r="D54" s="4">
        <f>'[1]NIFTY 50'!D54</f>
        <v>934.05</v>
      </c>
      <c r="E54" s="7">
        <f t="shared" ca="1" si="3"/>
        <v>-0.35395954422296672</v>
      </c>
      <c r="F54" s="7">
        <f t="shared" ca="1" si="4"/>
        <v>-3.6140004712526985E-2</v>
      </c>
      <c r="G54" s="7">
        <f t="shared" ca="1" si="1"/>
        <v>-0.13872752420470269</v>
      </c>
      <c r="H54" s="7">
        <f t="shared" ca="1" si="5"/>
        <v>-8.891152792131285E-2</v>
      </c>
      <c r="I54" s="7">
        <f t="shared" ca="1" si="6"/>
        <v>-0.12755448063969554</v>
      </c>
      <c r="J54" s="7" t="str">
        <f t="shared" ca="1" si="7"/>
        <v>NA</v>
      </c>
      <c r="K54" s="7" t="str">
        <f t="shared" ca="1" si="8"/>
        <v>NA</v>
      </c>
      <c r="L54" s="7" t="str">
        <f t="shared" ca="1" si="9"/>
        <v>NA</v>
      </c>
      <c r="Y54" t="str">
        <f t="shared" ca="1" si="11"/>
        <v>NA</v>
      </c>
      <c r="Z54" s="10" t="str">
        <f t="shared" ca="1" si="12"/>
        <v>NA</v>
      </c>
    </row>
    <row r="55" spans="2:26" x14ac:dyDescent="0.2">
      <c r="B55" s="2">
        <f>'[1]NIFTY 50'!B55</f>
        <v>37771</v>
      </c>
      <c r="C55" s="3">
        <f>'[1]NIFTY 50'!C55</f>
        <v>11.65</v>
      </c>
      <c r="D55" s="4">
        <f>'[1]NIFTY 50'!D55</f>
        <v>1006.8</v>
      </c>
      <c r="E55" s="7">
        <f t="shared" ca="1" si="3"/>
        <v>-0.19649940334618143</v>
      </c>
      <c r="F55" s="7">
        <f t="shared" ca="1" si="4"/>
        <v>-8.0855611032447872E-2</v>
      </c>
      <c r="G55" s="7">
        <f t="shared" ca="1" si="1"/>
        <v>-2.1384136858475844E-2</v>
      </c>
      <c r="H55" s="7">
        <f t="shared" ca="1" si="5"/>
        <v>-7.1528079107424536E-2</v>
      </c>
      <c r="I55" s="7">
        <f t="shared" ca="1" si="6"/>
        <v>-9.9865290435025011E-2</v>
      </c>
      <c r="J55" s="7" t="str">
        <f t="shared" ca="1" si="7"/>
        <v>NA</v>
      </c>
      <c r="K55" s="7" t="str">
        <f t="shared" ca="1" si="8"/>
        <v>NA</v>
      </c>
      <c r="L55" s="7" t="str">
        <f t="shared" ca="1" si="9"/>
        <v>NA</v>
      </c>
      <c r="Y55" t="str">
        <f t="shared" ca="1" si="11"/>
        <v>NA</v>
      </c>
      <c r="Z55" s="10" t="str">
        <f t="shared" ca="1" si="12"/>
        <v>NA</v>
      </c>
    </row>
    <row r="56" spans="2:26" x14ac:dyDescent="0.2">
      <c r="B56" s="2">
        <f>'[1]NIFTY 50'!B56</f>
        <v>37802</v>
      </c>
      <c r="C56" s="3">
        <f>'[1]NIFTY 50'!C56</f>
        <v>12.95</v>
      </c>
      <c r="D56" s="4">
        <f>'[1]NIFTY 50'!D56</f>
        <v>1134.1500000000001</v>
      </c>
      <c r="E56" s="7">
        <f t="shared" ca="1" si="3"/>
        <v>0.80705493121070626</v>
      </c>
      <c r="F56" s="7">
        <f t="shared" ca="1" si="4"/>
        <v>7.5730344478502909E-2</v>
      </c>
      <c r="G56" s="7">
        <f t="shared" ca="1" si="1"/>
        <v>7.2178105501985446E-2</v>
      </c>
      <c r="H56" s="7">
        <f t="shared" ca="1" si="5"/>
        <v>1.177738368687864E-2</v>
      </c>
      <c r="I56" s="7">
        <f t="shared" ca="1" si="6"/>
        <v>-8.3128804178643434E-2</v>
      </c>
      <c r="J56" s="7" t="str">
        <f t="shared" ca="1" si="7"/>
        <v>NA</v>
      </c>
      <c r="K56" s="7" t="str">
        <f t="shared" ca="1" si="8"/>
        <v>NA</v>
      </c>
      <c r="L56" s="7" t="str">
        <f t="shared" ca="1" si="9"/>
        <v>NA</v>
      </c>
      <c r="Y56" t="str">
        <f t="shared" ca="1" si="11"/>
        <v>NA</v>
      </c>
      <c r="Z56" s="10" t="str">
        <f t="shared" ca="1" si="12"/>
        <v>NA</v>
      </c>
    </row>
    <row r="57" spans="2:26" x14ac:dyDescent="0.2">
      <c r="B57" s="2">
        <f>'[1]NIFTY 50'!B57</f>
        <v>37833</v>
      </c>
      <c r="C57" s="3">
        <f>'[1]NIFTY 50'!C57</f>
        <v>12.84</v>
      </c>
      <c r="D57" s="4">
        <f>'[1]NIFTY 50'!D57</f>
        <v>1185.8499999999999</v>
      </c>
      <c r="E57" s="7">
        <f t="shared" ca="1" si="3"/>
        <v>1.5979963260381003</v>
      </c>
      <c r="F57" s="7">
        <f t="shared" ca="1" si="4"/>
        <v>0.29553492063344722</v>
      </c>
      <c r="G57" s="7">
        <f t="shared" ca="1" si="1"/>
        <v>0.23667744290332671</v>
      </c>
      <c r="H57" s="7">
        <f t="shared" ca="1" si="5"/>
        <v>5.1345296720177735E-2</v>
      </c>
      <c r="I57" s="7">
        <f t="shared" ca="1" si="6"/>
        <v>-3.8204308626172523E-2</v>
      </c>
      <c r="J57" s="7" t="str">
        <f t="shared" ca="1" si="7"/>
        <v>NA</v>
      </c>
      <c r="K57" s="7" t="str">
        <f t="shared" ca="1" si="8"/>
        <v>NA</v>
      </c>
      <c r="L57" s="7" t="str">
        <f t="shared" ca="1" si="9"/>
        <v>NA</v>
      </c>
      <c r="Y57" t="str">
        <f t="shared" ca="1" si="11"/>
        <v>NA</v>
      </c>
      <c r="Z57" s="10" t="str">
        <f t="shared" ca="1" si="12"/>
        <v>NA</v>
      </c>
    </row>
    <row r="58" spans="2:26" x14ac:dyDescent="0.2">
      <c r="B58" s="2">
        <f>'[1]NIFTY 50'!B58</f>
        <v>37862</v>
      </c>
      <c r="C58" s="3">
        <f>'[1]NIFTY 50'!C58</f>
        <v>14.95</v>
      </c>
      <c r="D58" s="4">
        <f>'[1]NIFTY 50'!D58</f>
        <v>1356.55</v>
      </c>
      <c r="E58" s="7">
        <f t="shared" ca="1" si="3"/>
        <v>2.2958724434684088</v>
      </c>
      <c r="F58" s="7">
        <f t="shared" ca="1" si="4"/>
        <v>0.62733999976088128</v>
      </c>
      <c r="G58" s="7">
        <f t="shared" ca="1" si="1"/>
        <v>0.34232139323174349</v>
      </c>
      <c r="H58" s="7">
        <f t="shared" ca="1" si="5"/>
        <v>0.13461653682929398</v>
      </c>
      <c r="I58" s="7">
        <f t="shared" ca="1" si="6"/>
        <v>-9.060151814205164E-3</v>
      </c>
      <c r="J58" s="7" t="str">
        <f t="shared" ca="1" si="7"/>
        <v>NA</v>
      </c>
      <c r="K58" s="7" t="str">
        <f t="shared" ca="1" si="8"/>
        <v>NA</v>
      </c>
      <c r="L58" s="7" t="str">
        <f t="shared" ca="1" si="9"/>
        <v>NA</v>
      </c>
      <c r="Y58" t="str">
        <f t="shared" ca="1" si="11"/>
        <v>NA</v>
      </c>
      <c r="Z58" s="10" t="str">
        <f t="shared" ca="1" si="12"/>
        <v>NA</v>
      </c>
    </row>
    <row r="59" spans="2:26" x14ac:dyDescent="0.2">
      <c r="B59" s="2">
        <f>'[1]NIFTY 50'!B59</f>
        <v>37894</v>
      </c>
      <c r="C59" s="3">
        <f>'[1]NIFTY 50'!C59</f>
        <v>15.61</v>
      </c>
      <c r="D59" s="4">
        <f>'[1]NIFTY 50'!D59</f>
        <v>1417.1</v>
      </c>
      <c r="E59" s="7">
        <f t="shared" ca="1" si="3"/>
        <v>1.4373618189800683</v>
      </c>
      <c r="F59" s="7">
        <f t="shared" ca="1" si="4"/>
        <v>1.0986773678039778</v>
      </c>
      <c r="G59" s="7">
        <f t="shared" ca="1" si="1"/>
        <v>0.47131807091314948</v>
      </c>
      <c r="H59" s="7">
        <f t="shared" ca="1" si="5"/>
        <v>0.24526789355408907</v>
      </c>
      <c r="I59" s="7">
        <f t="shared" ca="1" si="6"/>
        <v>3.6758570361471454E-2</v>
      </c>
      <c r="J59" s="7" t="str">
        <f t="shared" ca="1" si="7"/>
        <v>NA</v>
      </c>
      <c r="K59" s="7" t="str">
        <f t="shared" ca="1" si="8"/>
        <v>NA</v>
      </c>
      <c r="L59" s="7" t="str">
        <f t="shared" ca="1" si="9"/>
        <v>NA</v>
      </c>
      <c r="Y59" t="str">
        <f t="shared" ca="1" si="11"/>
        <v>NA</v>
      </c>
      <c r="Z59" s="10" t="str">
        <f t="shared" ca="1" si="12"/>
        <v>NA</v>
      </c>
    </row>
    <row r="60" spans="2:26" x14ac:dyDescent="0.2">
      <c r="B60" s="2">
        <f>'[1]NIFTY 50'!B60</f>
        <v>37925</v>
      </c>
      <c r="C60" s="3">
        <f>'[1]NIFTY 50'!C60</f>
        <v>17.149999999999999</v>
      </c>
      <c r="D60" s="4">
        <f>'[1]NIFTY 50'!D60</f>
        <v>1555.9</v>
      </c>
      <c r="E60" s="7">
        <f t="shared" ca="1" si="3"/>
        <v>1.9635188330854469</v>
      </c>
      <c r="F60" s="7">
        <f t="shared" ca="1" si="4"/>
        <v>1.7747452208267176</v>
      </c>
      <c r="G60" s="7">
        <f t="shared" ca="1" si="1"/>
        <v>0.63537944082404896</v>
      </c>
      <c r="H60" s="7">
        <f t="shared" ca="1" si="5"/>
        <v>0.26526078920434992</v>
      </c>
      <c r="I60" s="7">
        <f t="shared" ca="1" si="6"/>
        <v>9.8817109326559294E-2</v>
      </c>
      <c r="J60" s="7" t="str">
        <f t="shared" ca="1" si="7"/>
        <v>NA</v>
      </c>
      <c r="K60" s="7" t="str">
        <f t="shared" ca="1" si="8"/>
        <v>NA</v>
      </c>
      <c r="L60" s="7" t="str">
        <f t="shared" ca="1" si="9"/>
        <v>NA</v>
      </c>
      <c r="Y60" t="str">
        <f t="shared" ca="1" si="11"/>
        <v>NA</v>
      </c>
      <c r="Z60" s="10" t="str">
        <f t="shared" ca="1" si="12"/>
        <v>NA</v>
      </c>
    </row>
    <row r="61" spans="2:26" x14ac:dyDescent="0.2">
      <c r="B61" s="2">
        <f>'[1]NIFTY 50'!B61</f>
        <v>37953</v>
      </c>
      <c r="C61" s="3">
        <f>'[1]NIFTY 50'!C61</f>
        <v>17.809999999999999</v>
      </c>
      <c r="D61" s="4">
        <f>'[1]NIFTY 50'!D61</f>
        <v>1615.25</v>
      </c>
      <c r="E61" s="7">
        <f t="shared" ca="1" si="3"/>
        <v>1.0100912635955277</v>
      </c>
      <c r="F61" s="7">
        <f t="shared" ca="1" si="4"/>
        <v>1.5739083908603066</v>
      </c>
      <c r="G61" s="7">
        <f t="shared" ca="1" si="1"/>
        <v>0.53811360281864484</v>
      </c>
      <c r="H61" s="7">
        <f t="shared" ca="1" si="5"/>
        <v>0.23028899857170115</v>
      </c>
      <c r="I61" s="7">
        <f t="shared" ca="1" si="6"/>
        <v>8.3984422618291976E-2</v>
      </c>
      <c r="J61" s="7" t="str">
        <f t="shared" ca="1" si="7"/>
        <v>NA</v>
      </c>
      <c r="K61" s="7" t="str">
        <f t="shared" ca="1" si="8"/>
        <v>NA</v>
      </c>
      <c r="L61" s="7" t="str">
        <f t="shared" ca="1" si="9"/>
        <v>NA</v>
      </c>
      <c r="Y61" t="str">
        <f t="shared" ca="1" si="11"/>
        <v>NA</v>
      </c>
      <c r="Z61" s="10" t="str">
        <f t="shared" ca="1" si="12"/>
        <v>NA</v>
      </c>
    </row>
    <row r="62" spans="2:26" x14ac:dyDescent="0.2">
      <c r="B62" s="2">
        <f>'[1]NIFTY 50'!B62</f>
        <v>37986</v>
      </c>
      <c r="C62" s="3">
        <f>'[1]NIFTY 50'!C62</f>
        <v>20.73</v>
      </c>
      <c r="D62" s="4">
        <f>'[1]NIFTY 50'!D62</f>
        <v>1879.75</v>
      </c>
      <c r="E62" s="7">
        <f t="shared" ca="1" si="3"/>
        <v>2.0959816778697613</v>
      </c>
      <c r="F62" s="7">
        <f t="shared" ca="1" si="4"/>
        <v>1.7470033734783819</v>
      </c>
      <c r="G62" s="7">
        <f t="shared" ca="1" si="1"/>
        <v>0.71902149062642895</v>
      </c>
      <c r="H62" s="7">
        <f t="shared" ca="1" si="5"/>
        <v>0.33226866830298407</v>
      </c>
      <c r="I62" s="7">
        <f t="shared" ca="1" si="6"/>
        <v>0.14157001743250697</v>
      </c>
      <c r="J62" s="7" t="str">
        <f t="shared" ca="1" si="7"/>
        <v>NA</v>
      </c>
      <c r="K62" s="7" t="str">
        <f t="shared" ca="1" si="8"/>
        <v>NA</v>
      </c>
      <c r="L62" s="7" t="str">
        <f t="shared" ca="1" si="9"/>
        <v>NA</v>
      </c>
      <c r="Y62" t="str">
        <f t="shared" ca="1" si="11"/>
        <v>NA</v>
      </c>
      <c r="Z62" s="10" t="str">
        <f t="shared" ca="1" si="12"/>
        <v>NA</v>
      </c>
    </row>
    <row r="63" spans="2:26" x14ac:dyDescent="0.2">
      <c r="B63" s="2">
        <f>'[1]NIFTY 50'!B63</f>
        <v>38016</v>
      </c>
      <c r="C63" s="3">
        <f>'[1]NIFTY 50'!C63</f>
        <v>19.96</v>
      </c>
      <c r="D63" s="4">
        <f>'[1]NIFTY 50'!D63</f>
        <v>1809.75</v>
      </c>
      <c r="E63" s="7">
        <f t="shared" ca="1" si="3"/>
        <v>0.83040678934324164</v>
      </c>
      <c r="F63" s="7">
        <f t="shared" ca="1" si="4"/>
        <v>1.3290437935827146</v>
      </c>
      <c r="G63" s="7">
        <f t="shared" ca="1" si="1"/>
        <v>0.73705427844699356</v>
      </c>
      <c r="H63" s="7">
        <f t="shared" ca="1" si="5"/>
        <v>0.29725178389267248</v>
      </c>
      <c r="I63" s="7">
        <f t="shared" ca="1" si="6"/>
        <v>9.6780740321245506E-2</v>
      </c>
      <c r="J63" s="7">
        <f t="shared" ca="1" si="7"/>
        <v>0.13373175330606535</v>
      </c>
      <c r="K63" s="7" t="str">
        <f t="shared" ca="1" si="8"/>
        <v>NA</v>
      </c>
      <c r="L63" s="7" t="str">
        <f t="shared" ca="1" si="9"/>
        <v>NA</v>
      </c>
      <c r="Y63">
        <f t="shared" ca="1" si="11"/>
        <v>0</v>
      </c>
      <c r="Z63" s="10" t="str">
        <f t="shared" ca="1" si="12"/>
        <v>NA</v>
      </c>
    </row>
    <row r="64" spans="2:26" x14ac:dyDescent="0.2">
      <c r="B64" s="2">
        <f>'[1]NIFTY 50'!B64</f>
        <v>38044</v>
      </c>
      <c r="C64" s="3">
        <f>'[1]NIFTY 50'!C64</f>
        <v>19.739999999999998</v>
      </c>
      <c r="D64" s="4">
        <f>'[1]NIFTY 50'!D64</f>
        <v>1800.3</v>
      </c>
      <c r="E64" s="7">
        <f t="shared" ca="1" si="3"/>
        <v>0.54319400358679637</v>
      </c>
      <c r="F64" s="7">
        <f t="shared" ca="1" si="4"/>
        <v>0.76123842356531157</v>
      </c>
      <c r="G64" s="7">
        <f t="shared" ca="1" si="1"/>
        <v>0.6929659582471317</v>
      </c>
      <c r="H64" s="7">
        <f t="shared" ca="1" si="5"/>
        <v>0.25553805813270358</v>
      </c>
      <c r="I64" s="7">
        <f t="shared" ca="1" si="6"/>
        <v>0.10032333242588565</v>
      </c>
      <c r="J64" s="7">
        <f t="shared" ca="1" si="7"/>
        <v>0.12903814901564403</v>
      </c>
      <c r="K64" s="7" t="str">
        <f t="shared" ca="1" si="8"/>
        <v>NA</v>
      </c>
      <c r="L64" s="7" t="str">
        <f t="shared" ca="1" si="9"/>
        <v>NA</v>
      </c>
      <c r="Y64">
        <f t="shared" ca="1" si="11"/>
        <v>0</v>
      </c>
      <c r="Z64" s="10" t="str">
        <f t="shared" ca="1" si="12"/>
        <v>NA</v>
      </c>
    </row>
    <row r="65" spans="2:26" x14ac:dyDescent="0.2">
      <c r="B65" s="2">
        <f>'[1]NIFTY 50'!B65</f>
        <v>38077</v>
      </c>
      <c r="C65" s="3">
        <f>'[1]NIFTY 50'!C65</f>
        <v>20.7</v>
      </c>
      <c r="D65" s="4">
        <f>'[1]NIFTY 50'!D65</f>
        <v>1771.9</v>
      </c>
      <c r="E65" s="7">
        <f t="shared" ca="1" si="3"/>
        <v>-0.21049213898042718</v>
      </c>
      <c r="F65" s="7">
        <f t="shared" ca="1" si="4"/>
        <v>0.56342632453555153</v>
      </c>
      <c r="G65" s="7">
        <f t="shared" ca="1" si="1"/>
        <v>0.81138826415865872</v>
      </c>
      <c r="H65" s="7">
        <f t="shared" ca="1" si="5"/>
        <v>0.2524686790658992</v>
      </c>
      <c r="I65" s="7">
        <f t="shared" ca="1" si="6"/>
        <v>0.15559917166647019</v>
      </c>
      <c r="J65" s="7">
        <f t="shared" ca="1" si="7"/>
        <v>0.10448560717563349</v>
      </c>
      <c r="K65" s="7" t="str">
        <f t="shared" ca="1" si="8"/>
        <v>NA</v>
      </c>
      <c r="L65" s="7" t="str">
        <f t="shared" ca="1" si="9"/>
        <v>NA</v>
      </c>
      <c r="Y65">
        <f t="shared" ca="1" si="11"/>
        <v>0</v>
      </c>
      <c r="Z65" s="10" t="str">
        <f t="shared" ca="1" si="12"/>
        <v>NA</v>
      </c>
    </row>
    <row r="66" spans="2:26" x14ac:dyDescent="0.2">
      <c r="B66" s="2">
        <f>'[1]NIFTY 50'!B66</f>
        <v>38107</v>
      </c>
      <c r="C66" s="3">
        <f>'[1]NIFTY 50'!C66</f>
        <v>18.68</v>
      </c>
      <c r="D66" s="4">
        <f>'[1]NIFTY 50'!D66</f>
        <v>1796.1</v>
      </c>
      <c r="E66" s="7">
        <f t="shared" ca="1" si="3"/>
        <v>-2.9830292202302489E-2</v>
      </c>
      <c r="F66" s="7">
        <f t="shared" ca="1" si="4"/>
        <v>0.33259341885214688</v>
      </c>
      <c r="G66" s="7">
        <f t="shared" ca="1" si="1"/>
        <v>0.92291633210213586</v>
      </c>
      <c r="H66" s="7">
        <f t="shared" ca="1" si="5"/>
        <v>0.28691682330165325</v>
      </c>
      <c r="I66" s="7">
        <f t="shared" ca="1" si="6"/>
        <v>0.16867520611932241</v>
      </c>
      <c r="J66" s="7">
        <f t="shared" ca="1" si="7"/>
        <v>0.1292252246919432</v>
      </c>
      <c r="K66" s="7" t="str">
        <f t="shared" ca="1" si="8"/>
        <v>NA</v>
      </c>
      <c r="L66" s="7" t="str">
        <f t="shared" ca="1" si="9"/>
        <v>NA</v>
      </c>
      <c r="Y66">
        <f t="shared" ca="1" si="11"/>
        <v>0</v>
      </c>
      <c r="Z66" s="10" t="str">
        <f t="shared" ca="1" si="12"/>
        <v>NA</v>
      </c>
    </row>
    <row r="67" spans="2:26" x14ac:dyDescent="0.2">
      <c r="B67" s="2">
        <f>'[1]NIFTY 50'!B67</f>
        <v>38138</v>
      </c>
      <c r="C67" s="3">
        <f>'[1]NIFTY 50'!C67</f>
        <v>11.94</v>
      </c>
      <c r="D67" s="4">
        <f>'[1]NIFTY 50'!D67</f>
        <v>1483.6</v>
      </c>
      <c r="E67" s="7">
        <f t="shared" ca="1" si="3"/>
        <v>-0.53880162047193214</v>
      </c>
      <c r="F67" s="7">
        <f t="shared" ca="1" si="4"/>
        <v>-0.15636585313794837</v>
      </c>
      <c r="G67" s="7">
        <f t="shared" ca="1" si="1"/>
        <v>0.47357965832340088</v>
      </c>
      <c r="H67" s="7">
        <f t="shared" ca="1" si="5"/>
        <v>0.20086153624718417</v>
      </c>
      <c r="I67" s="7">
        <f t="shared" ca="1" si="6"/>
        <v>8.3021442989321015E-2</v>
      </c>
      <c r="J67" s="7">
        <f t="shared" ca="1" si="7"/>
        <v>5.5531172069826384E-2</v>
      </c>
      <c r="K67" s="7" t="str">
        <f t="shared" ca="1" si="8"/>
        <v>NA</v>
      </c>
      <c r="L67" s="7" t="str">
        <f t="shared" ca="1" si="9"/>
        <v>NA</v>
      </c>
      <c r="Y67">
        <f t="shared" ca="1" si="11"/>
        <v>1</v>
      </c>
      <c r="Z67" s="10">
        <f t="shared" ca="1" si="12"/>
        <v>0.2456273633819317</v>
      </c>
    </row>
    <row r="68" spans="2:26" x14ac:dyDescent="0.2">
      <c r="B68" s="2">
        <f>'[1]NIFTY 50'!B68</f>
        <v>38168</v>
      </c>
      <c r="C68" s="3">
        <f>'[1]NIFTY 50'!C68</f>
        <v>12.64</v>
      </c>
      <c r="D68" s="4">
        <f>'[1]NIFTY 50'!D68</f>
        <v>1505.6</v>
      </c>
      <c r="E68" s="7">
        <f t="shared" ref="E68:E131" ca="1" si="16">IFERROR(($D68/OFFSET($D68,-3,0))^(1/(3/12))-1,"NA")</f>
        <v>-0.47870736181102813</v>
      </c>
      <c r="F68" s="7">
        <f t="shared" ref="F68:F131" ca="1" si="17">IFERROR(($D68/OFFSET($D68,-6,0))^(1/(6/12))-1,"NA")</f>
        <v>-0.35846696441895898</v>
      </c>
      <c r="G68" s="7">
        <f t="shared" ref="G68:G131" ca="1" si="18">IFERROR($D68/OFFSET($D68,-12,0)-1,"NA")</f>
        <v>0.32751399726667541</v>
      </c>
      <c r="H68" s="7">
        <f t="shared" ref="H68:H131" ca="1" si="19">IFERROR(($D68/OFFSET($D68,-24,0))^(1/2)-1,"NA")</f>
        <v>0.19303455214706666</v>
      </c>
      <c r="I68" s="7">
        <f t="shared" ref="I68:I131" ca="1" si="20">IFERROR(($D68/OFFSET($D68,-36,0))^(1/3)-1,"NA")</f>
        <v>0.1076511801887241</v>
      </c>
      <c r="J68" s="7">
        <f t="shared" ref="J68:J131" ca="1" si="21">IFERROR(($D68/OFFSET($D68,-60,0))^(1/5)-1,"NA")</f>
        <v>4.8577585422475034E-2</v>
      </c>
      <c r="K68" s="7" t="str">
        <f t="shared" ref="K68:K131" ca="1" si="22">IFERROR(($D68/OFFSET($D68,-120,0))^(1/10)-1,"NA")</f>
        <v>NA</v>
      </c>
      <c r="L68" s="7" t="str">
        <f t="shared" ref="L68:L131" ca="1" si="23">IFERROR(($D68/OFFSET($D68,-240,0))^(1/20)-1,"NA")</f>
        <v>NA</v>
      </c>
      <c r="Y68">
        <f t="shared" ref="Y68:Y131" ca="1" si="24">IF(J68="NA","NA",IF(J68&lt;$T$3-$T$4/2,1,0))</f>
        <v>1</v>
      </c>
      <c r="Z68" s="10">
        <f t="shared" ref="Z68:Z131" ca="1" si="25">IF(Y68=1,OFFSET(J68,60,0),"NA")</f>
        <v>0.23302478344274524</v>
      </c>
    </row>
    <row r="69" spans="2:26" x14ac:dyDescent="0.2">
      <c r="B69" s="2">
        <f>'[1]NIFTY 50'!B69</f>
        <v>38198</v>
      </c>
      <c r="C69" s="3">
        <f>'[1]NIFTY 50'!C69</f>
        <v>13.63</v>
      </c>
      <c r="D69" s="4">
        <f>'[1]NIFTY 50'!D69</f>
        <v>1632.3</v>
      </c>
      <c r="E69" s="7">
        <f t="shared" ca="1" si="16"/>
        <v>-0.31785316092874094</v>
      </c>
      <c r="F69" s="7">
        <f t="shared" ca="1" si="17"/>
        <v>-0.18649019702471537</v>
      </c>
      <c r="G69" s="7">
        <f t="shared" ca="1" si="18"/>
        <v>0.37648100518615335</v>
      </c>
      <c r="H69" s="7">
        <f t="shared" ca="1" si="19"/>
        <v>0.30470801702856609</v>
      </c>
      <c r="I69" s="7">
        <f t="shared" ca="1" si="20"/>
        <v>0.15014781407039646</v>
      </c>
      <c r="J69" s="7">
        <f t="shared" ca="1" si="21"/>
        <v>4.4950677502422431E-2</v>
      </c>
      <c r="K69" s="7" t="str">
        <f t="shared" ca="1" si="22"/>
        <v>NA</v>
      </c>
      <c r="L69" s="7" t="str">
        <f t="shared" ca="1" si="23"/>
        <v>NA</v>
      </c>
      <c r="Y69">
        <f t="shared" ca="1" si="24"/>
        <v>1</v>
      </c>
      <c r="Z69" s="10">
        <f t="shared" ca="1" si="25"/>
        <v>0.23218841146829527</v>
      </c>
    </row>
    <row r="70" spans="2:26" x14ac:dyDescent="0.2">
      <c r="B70" s="2">
        <f>'[1]NIFTY 50'!B70</f>
        <v>38230</v>
      </c>
      <c r="C70" s="3">
        <f>'[1]NIFTY 50'!C70</f>
        <v>13.64</v>
      </c>
      <c r="D70" s="4">
        <f>'[1]NIFTY 50'!D70</f>
        <v>1631.75</v>
      </c>
      <c r="E70" s="7">
        <f t="shared" ca="1" si="16"/>
        <v>0.4633465460939199</v>
      </c>
      <c r="F70" s="7">
        <f t="shared" ca="1" si="17"/>
        <v>-0.17848125052040897</v>
      </c>
      <c r="G70" s="7">
        <f t="shared" ca="1" si="18"/>
        <v>0.20286756846411858</v>
      </c>
      <c r="H70" s="7">
        <f t="shared" ca="1" si="19"/>
        <v>0.27068283626325695</v>
      </c>
      <c r="I70" s="7">
        <f t="shared" ca="1" si="20"/>
        <v>0.15692536956849246</v>
      </c>
      <c r="J70" s="7">
        <f t="shared" ca="1" si="21"/>
        <v>2.9351697213491734E-2</v>
      </c>
      <c r="K70" s="7" t="str">
        <f t="shared" ca="1" si="22"/>
        <v>NA</v>
      </c>
      <c r="L70" s="7" t="str">
        <f t="shared" ca="1" si="23"/>
        <v>NA</v>
      </c>
      <c r="Y70">
        <f t="shared" ca="1" si="24"/>
        <v>1</v>
      </c>
      <c r="Z70" s="10">
        <f t="shared" ca="1" si="25"/>
        <v>0.23363190445106996</v>
      </c>
    </row>
    <row r="71" spans="2:26" x14ac:dyDescent="0.2">
      <c r="B71" s="2">
        <f>'[1]NIFTY 50'!B71</f>
        <v>38260</v>
      </c>
      <c r="C71" s="3">
        <f>'[1]NIFTY 50'!C71</f>
        <v>14.59</v>
      </c>
      <c r="D71" s="4">
        <f>'[1]NIFTY 50'!D71</f>
        <v>1745.5</v>
      </c>
      <c r="E71" s="7">
        <f t="shared" ca="1" si="16"/>
        <v>0.80651257192949299</v>
      </c>
      <c r="F71" s="7">
        <f t="shared" ca="1" si="17"/>
        <v>-2.9576533392421611E-2</v>
      </c>
      <c r="G71" s="7">
        <f t="shared" ca="1" si="18"/>
        <v>0.23174087926046161</v>
      </c>
      <c r="H71" s="7">
        <f t="shared" ca="1" si="19"/>
        <v>0.34621046435480096</v>
      </c>
      <c r="I71" s="7">
        <f t="shared" ca="1" si="20"/>
        <v>0.24074246283407041</v>
      </c>
      <c r="J71" s="7">
        <f t="shared" ca="1" si="21"/>
        <v>4.3156314620748093E-2</v>
      </c>
      <c r="K71" s="7" t="str">
        <f t="shared" ca="1" si="22"/>
        <v>NA</v>
      </c>
      <c r="L71" s="7" t="str">
        <f t="shared" ca="1" si="23"/>
        <v>NA</v>
      </c>
      <c r="Y71">
        <f t="shared" ca="1" si="24"/>
        <v>1</v>
      </c>
      <c r="Z71" s="10">
        <f t="shared" ca="1" si="25"/>
        <v>0.23838671245377729</v>
      </c>
    </row>
    <row r="72" spans="2:26" x14ac:dyDescent="0.2">
      <c r="B72" s="2">
        <f>'[1]NIFTY 50'!B72</f>
        <v>38289</v>
      </c>
      <c r="C72" s="3">
        <f>'[1]NIFTY 50'!C72</f>
        <v>14.93</v>
      </c>
      <c r="D72" s="4">
        <f>'[1]NIFTY 50'!D72</f>
        <v>1786.9</v>
      </c>
      <c r="E72" s="7">
        <f t="shared" ca="1" si="16"/>
        <v>0.43615420060586629</v>
      </c>
      <c r="F72" s="7">
        <f t="shared" ca="1" si="17"/>
        <v>-1.021818143481612E-2</v>
      </c>
      <c r="G72" s="7">
        <f t="shared" ca="1" si="18"/>
        <v>0.14846712513657678</v>
      </c>
      <c r="H72" s="7">
        <f t="shared" ca="1" si="19"/>
        <v>0.37046690033384544</v>
      </c>
      <c r="I72" s="7">
        <f t="shared" ca="1" si="20"/>
        <v>0.22506619400395311</v>
      </c>
      <c r="J72" s="7">
        <f t="shared" ca="1" si="21"/>
        <v>6.1566927492934242E-2</v>
      </c>
      <c r="K72" s="7" t="str">
        <f t="shared" ca="1" si="22"/>
        <v>NA</v>
      </c>
      <c r="L72" s="7" t="str">
        <f t="shared" ca="1" si="23"/>
        <v>NA</v>
      </c>
      <c r="Y72">
        <f t="shared" ca="1" si="24"/>
        <v>1</v>
      </c>
      <c r="Z72" s="10">
        <f t="shared" ca="1" si="25"/>
        <v>0.21399102590257124</v>
      </c>
    </row>
    <row r="73" spans="2:26" x14ac:dyDescent="0.2">
      <c r="B73" s="2">
        <f>'[1]NIFTY 50'!B73</f>
        <v>38321</v>
      </c>
      <c r="C73" s="3">
        <f>'[1]NIFTY 50'!C73</f>
        <v>16.39</v>
      </c>
      <c r="D73" s="4">
        <f>'[1]NIFTY 50'!D73</f>
        <v>1958.8</v>
      </c>
      <c r="E73" s="7">
        <f t="shared" ca="1" si="16"/>
        <v>1.0765667505031322</v>
      </c>
      <c r="F73" s="7">
        <f t="shared" ca="1" si="17"/>
        <v>0.74319728719449141</v>
      </c>
      <c r="G73" s="7">
        <f t="shared" ca="1" si="18"/>
        <v>0.21269153381829442</v>
      </c>
      <c r="H73" s="7">
        <f t="shared" ca="1" si="19"/>
        <v>0.36574424552656448</v>
      </c>
      <c r="I73" s="7">
        <f t="shared" ca="1" si="20"/>
        <v>0.22439498530507151</v>
      </c>
      <c r="J73" s="7">
        <f t="shared" ca="1" si="21"/>
        <v>7.3160957222345502E-2</v>
      </c>
      <c r="K73" s="7" t="str">
        <f t="shared" ca="1" si="22"/>
        <v>NA</v>
      </c>
      <c r="L73" s="7" t="str">
        <f t="shared" ca="1" si="23"/>
        <v>NA</v>
      </c>
      <c r="Y73">
        <f t="shared" ca="1" si="24"/>
        <v>1</v>
      </c>
      <c r="Z73" s="10">
        <f t="shared" ca="1" si="25"/>
        <v>0.20770868510414586</v>
      </c>
    </row>
    <row r="74" spans="2:26" x14ac:dyDescent="0.2">
      <c r="B74" s="2">
        <f>'[1]NIFTY 50'!B74</f>
        <v>38352</v>
      </c>
      <c r="C74" s="3">
        <f>'[1]NIFTY 50'!C74</f>
        <v>15.32</v>
      </c>
      <c r="D74" s="4">
        <f>'[1]NIFTY 50'!D74</f>
        <v>2080.5</v>
      </c>
      <c r="E74" s="7">
        <f t="shared" ca="1" si="16"/>
        <v>1.018326711545082</v>
      </c>
      <c r="F74" s="7">
        <f t="shared" ca="1" si="17"/>
        <v>0.90948489877959027</v>
      </c>
      <c r="G74" s="7">
        <f t="shared" ca="1" si="18"/>
        <v>0.10679611650485432</v>
      </c>
      <c r="H74" s="7">
        <f t="shared" ca="1" si="19"/>
        <v>0.37934995922489434</v>
      </c>
      <c r="I74" s="7">
        <f t="shared" ca="1" si="20"/>
        <v>0.25242122342230089</v>
      </c>
      <c r="J74" s="7">
        <f t="shared" ca="1" si="21"/>
        <v>7.0421430022143738E-2</v>
      </c>
      <c r="K74" s="7" t="str">
        <f t="shared" ca="1" si="22"/>
        <v>NA</v>
      </c>
      <c r="L74" s="7" t="str">
        <f t="shared" ca="1" si="23"/>
        <v>NA</v>
      </c>
      <c r="Y74">
        <f t="shared" ca="1" si="24"/>
        <v>1</v>
      </c>
      <c r="Z74" s="10">
        <f t="shared" ca="1" si="25"/>
        <v>0.20111519664110888</v>
      </c>
    </row>
    <row r="75" spans="2:26" x14ac:dyDescent="0.2">
      <c r="B75" s="2">
        <f>'[1]NIFTY 50'!B75</f>
        <v>38383</v>
      </c>
      <c r="C75" s="3">
        <f>'[1]NIFTY 50'!C75</f>
        <v>14.68</v>
      </c>
      <c r="D75" s="4">
        <f>'[1]NIFTY 50'!D75</f>
        <v>2057.6</v>
      </c>
      <c r="E75" s="7">
        <f t="shared" ca="1" si="16"/>
        <v>0.75809690604231372</v>
      </c>
      <c r="F75" s="7">
        <f t="shared" ca="1" si="17"/>
        <v>0.58899284349705172</v>
      </c>
      <c r="G75" s="7">
        <f t="shared" ca="1" si="18"/>
        <v>0.13695261776488454</v>
      </c>
      <c r="H75" s="7">
        <f t="shared" ca="1" si="19"/>
        <v>0.40532857691004143</v>
      </c>
      <c r="I75" s="7">
        <f t="shared" ca="1" si="20"/>
        <v>0.24145306878100214</v>
      </c>
      <c r="J75" s="7">
        <f t="shared" ca="1" si="21"/>
        <v>5.8812491860227523E-2</v>
      </c>
      <c r="K75" s="7" t="str">
        <f t="shared" ca="1" si="22"/>
        <v>NA</v>
      </c>
      <c r="L75" s="7" t="str">
        <f t="shared" ca="1" si="23"/>
        <v>NA</v>
      </c>
      <c r="Y75">
        <f t="shared" ca="1" si="24"/>
        <v>1</v>
      </c>
      <c r="Z75" s="10">
        <f t="shared" ca="1" si="25"/>
        <v>0.18863428894431533</v>
      </c>
    </row>
    <row r="76" spans="2:26" x14ac:dyDescent="0.2">
      <c r="B76" s="2">
        <f>'[1]NIFTY 50'!B76</f>
        <v>38411</v>
      </c>
      <c r="C76" s="3">
        <f>'[1]NIFTY 50'!C76</f>
        <v>15.02</v>
      </c>
      <c r="D76" s="4">
        <f>'[1]NIFTY 50'!D76</f>
        <v>2103.25</v>
      </c>
      <c r="E76" s="7">
        <f t="shared" ca="1" si="16"/>
        <v>0.32923940991904277</v>
      </c>
      <c r="F76" s="7">
        <f t="shared" ca="1" si="17"/>
        <v>0.66140132481477432</v>
      </c>
      <c r="G76" s="7">
        <f t="shared" ca="1" si="18"/>
        <v>0.16827750930400498</v>
      </c>
      <c r="H76" s="7">
        <f t="shared" ca="1" si="19"/>
        <v>0.40636199217606372</v>
      </c>
      <c r="I76" s="7">
        <f t="shared" ca="1" si="20"/>
        <v>0.22575006933196162</v>
      </c>
      <c r="J76" s="7">
        <f t="shared" ca="1" si="21"/>
        <v>4.9129447195618958E-2</v>
      </c>
      <c r="K76" s="7" t="str">
        <f t="shared" ca="1" si="22"/>
        <v>NA</v>
      </c>
      <c r="L76" s="7" t="str">
        <f t="shared" ca="1" si="23"/>
        <v>NA</v>
      </c>
      <c r="Y76">
        <f t="shared" ca="1" si="24"/>
        <v>1</v>
      </c>
      <c r="Z76" s="10">
        <f t="shared" ca="1" si="25"/>
        <v>0.18537410679345467</v>
      </c>
    </row>
    <row r="77" spans="2:26" x14ac:dyDescent="0.2">
      <c r="B77" s="2">
        <f>'[1]NIFTY 50'!B77</f>
        <v>38442</v>
      </c>
      <c r="C77" s="3">
        <f>'[1]NIFTY 50'!C77</f>
        <v>14.6</v>
      </c>
      <c r="D77" s="4">
        <f>'[1]NIFTY 50'!D77</f>
        <v>2035.65</v>
      </c>
      <c r="E77" s="7">
        <f t="shared" ca="1" si="16"/>
        <v>-8.3480820394126853E-2</v>
      </c>
      <c r="F77" s="7">
        <f t="shared" ca="1" si="17"/>
        <v>0.36008644645916466</v>
      </c>
      <c r="G77" s="7">
        <f t="shared" ca="1" si="18"/>
        <v>0.14885151532253516</v>
      </c>
      <c r="H77" s="7">
        <f t="shared" ca="1" si="19"/>
        <v>0.44257275453133782</v>
      </c>
      <c r="I77" s="7">
        <f t="shared" ca="1" si="20"/>
        <v>0.21693080045751012</v>
      </c>
      <c r="J77" s="7">
        <f t="shared" ca="1" si="21"/>
        <v>5.8986380312358033E-2</v>
      </c>
      <c r="K77" s="7" t="str">
        <f t="shared" ca="1" si="22"/>
        <v>NA</v>
      </c>
      <c r="L77" s="7" t="str">
        <f t="shared" ca="1" si="23"/>
        <v>NA</v>
      </c>
      <c r="Y77">
        <f t="shared" ca="1" si="24"/>
        <v>1</v>
      </c>
      <c r="Z77" s="10">
        <f t="shared" ca="1" si="25"/>
        <v>0.20858262780431702</v>
      </c>
    </row>
    <row r="78" spans="2:26" x14ac:dyDescent="0.2">
      <c r="B78" s="2">
        <f>'[1]NIFTY 50'!B78</f>
        <v>38471</v>
      </c>
      <c r="C78" s="3">
        <f>'[1]NIFTY 50'!C78</f>
        <v>13.27</v>
      </c>
      <c r="D78" s="4">
        <f>'[1]NIFTY 50'!D78</f>
        <v>1902.5</v>
      </c>
      <c r="E78" s="7">
        <f t="shared" ca="1" si="16"/>
        <v>-0.26910522572193307</v>
      </c>
      <c r="F78" s="7">
        <f t="shared" ca="1" si="17"/>
        <v>0.13357127755636311</v>
      </c>
      <c r="G78" s="7">
        <f t="shared" ca="1" si="18"/>
        <v>5.9239463281554494E-2</v>
      </c>
      <c r="H78" s="7">
        <f t="shared" ca="1" si="19"/>
        <v>0.42717513415530117</v>
      </c>
      <c r="I78" s="7">
        <f t="shared" ca="1" si="20"/>
        <v>0.20604923175553069</v>
      </c>
      <c r="J78" s="7">
        <f t="shared" ca="1" si="21"/>
        <v>6.2267508815501138E-2</v>
      </c>
      <c r="K78" s="7" t="str">
        <f t="shared" ca="1" si="22"/>
        <v>NA</v>
      </c>
      <c r="L78" s="7" t="str">
        <f t="shared" ca="1" si="23"/>
        <v>NA</v>
      </c>
      <c r="Y78">
        <f t="shared" ca="1" si="24"/>
        <v>1</v>
      </c>
      <c r="Z78" s="10">
        <f t="shared" ca="1" si="25"/>
        <v>0.22639096991516339</v>
      </c>
    </row>
    <row r="79" spans="2:26" x14ac:dyDescent="0.2">
      <c r="B79" s="2">
        <f>'[1]NIFTY 50'!B79</f>
        <v>38503</v>
      </c>
      <c r="C79" s="3">
        <f>'[1]NIFTY 50'!C79</f>
        <v>13.94</v>
      </c>
      <c r="D79" s="4">
        <f>'[1]NIFTY 50'!D79</f>
        <v>2087.5500000000002</v>
      </c>
      <c r="E79" s="7">
        <f t="shared" ca="1" si="16"/>
        <v>-2.9525887950611951E-2</v>
      </c>
      <c r="F79" s="7">
        <f t="shared" ca="1" si="17"/>
        <v>0.13577833930843908</v>
      </c>
      <c r="G79" s="7">
        <f t="shared" ca="1" si="18"/>
        <v>0.40708411970881664</v>
      </c>
      <c r="H79" s="7">
        <f t="shared" ca="1" si="19"/>
        <v>0.43994810196506773</v>
      </c>
      <c r="I79" s="7">
        <f t="shared" ca="1" si="20"/>
        <v>0.26600467740796874</v>
      </c>
      <c r="J79" s="7">
        <f t="shared" ca="1" si="21"/>
        <v>8.6233621340456867E-2</v>
      </c>
      <c r="K79" s="7" t="str">
        <f t="shared" ca="1" si="22"/>
        <v>NA</v>
      </c>
      <c r="L79" s="7" t="str">
        <f t="shared" ca="1" si="23"/>
        <v>NA</v>
      </c>
      <c r="Y79">
        <f t="shared" ca="1" si="24"/>
        <v>1</v>
      </c>
      <c r="Z79" s="10">
        <f t="shared" ca="1" si="25"/>
        <v>0.19495903472586829</v>
      </c>
    </row>
    <row r="80" spans="2:26" x14ac:dyDescent="0.2">
      <c r="B80" s="2">
        <f>'[1]NIFTY 50'!B80</f>
        <v>38533</v>
      </c>
      <c r="C80" s="3">
        <f>'[1]NIFTY 50'!C80</f>
        <v>14.31</v>
      </c>
      <c r="D80" s="4">
        <f>'[1]NIFTY 50'!D80</f>
        <v>2220.6</v>
      </c>
      <c r="E80" s="7">
        <f t="shared" ca="1" si="16"/>
        <v>0.41601842288472501</v>
      </c>
      <c r="F80" s="7">
        <f t="shared" ca="1" si="17"/>
        <v>0.13921378294379405</v>
      </c>
      <c r="G80" s="7">
        <f t="shared" ca="1" si="18"/>
        <v>0.47489373007438895</v>
      </c>
      <c r="H80" s="7">
        <f t="shared" ca="1" si="19"/>
        <v>0.39926483238685351</v>
      </c>
      <c r="I80" s="7">
        <f t="shared" ca="1" si="20"/>
        <v>0.2804292628723728</v>
      </c>
      <c r="J80" s="7">
        <f t="shared" ca="1" si="21"/>
        <v>8.5787819131978083E-2</v>
      </c>
      <c r="K80" s="7" t="str">
        <f t="shared" ca="1" si="22"/>
        <v>NA</v>
      </c>
      <c r="L80" s="7" t="str">
        <f t="shared" ca="1" si="23"/>
        <v>NA</v>
      </c>
      <c r="Y80">
        <f t="shared" ca="1" si="24"/>
        <v>1</v>
      </c>
      <c r="Z80" s="10">
        <f t="shared" ca="1" si="25"/>
        <v>0.19059957041415365</v>
      </c>
    </row>
    <row r="81" spans="2:26" x14ac:dyDescent="0.2">
      <c r="B81" s="2">
        <f>'[1]NIFTY 50'!B81</f>
        <v>38562</v>
      </c>
      <c r="C81" s="3">
        <f>'[1]NIFTY 50'!C81</f>
        <v>14.1</v>
      </c>
      <c r="D81" s="4">
        <f>'[1]NIFTY 50'!D81</f>
        <v>2312.3000000000002</v>
      </c>
      <c r="E81" s="7">
        <f t="shared" ca="1" si="16"/>
        <v>1.1821171117055229</v>
      </c>
      <c r="F81" s="7">
        <f t="shared" ca="1" si="17"/>
        <v>0.26289270874778436</v>
      </c>
      <c r="G81" s="7">
        <f t="shared" ca="1" si="18"/>
        <v>0.416590087606445</v>
      </c>
      <c r="H81" s="7">
        <f t="shared" ca="1" si="19"/>
        <v>0.39639154527849407</v>
      </c>
      <c r="I81" s="7">
        <f t="shared" ca="1" si="20"/>
        <v>0.34098407442400891</v>
      </c>
      <c r="J81" s="7">
        <f t="shared" ca="1" si="21"/>
        <v>0.11648419760730055</v>
      </c>
      <c r="K81" s="7" t="str">
        <f t="shared" ca="1" si="22"/>
        <v>NA</v>
      </c>
      <c r="L81" s="7" t="str">
        <f t="shared" ca="1" si="23"/>
        <v>NA</v>
      </c>
      <c r="Y81">
        <f t="shared" ca="1" si="24"/>
        <v>0</v>
      </c>
      <c r="Z81" s="10" t="str">
        <f t="shared" ca="1" si="25"/>
        <v>NA</v>
      </c>
    </row>
    <row r="82" spans="2:26" x14ac:dyDescent="0.2">
      <c r="B82" s="2">
        <f>'[1]NIFTY 50'!B82</f>
        <v>38595</v>
      </c>
      <c r="C82" s="3">
        <f>'[1]NIFTY 50'!C82</f>
        <v>14.78</v>
      </c>
      <c r="D82" s="4">
        <f>'[1]NIFTY 50'!D82</f>
        <v>2384.65</v>
      </c>
      <c r="E82" s="7">
        <f t="shared" ca="1" si="16"/>
        <v>0.70275058377517374</v>
      </c>
      <c r="F82" s="7">
        <f t="shared" ca="1" si="17"/>
        <v>0.28548642965641213</v>
      </c>
      <c r="G82" s="7">
        <f t="shared" ca="1" si="18"/>
        <v>0.46140646545120267</v>
      </c>
      <c r="H82" s="7">
        <f t="shared" ca="1" si="19"/>
        <v>0.3258500826394477</v>
      </c>
      <c r="I82" s="7">
        <f t="shared" ca="1" si="20"/>
        <v>0.33131793885779581</v>
      </c>
      <c r="J82" s="7">
        <f t="shared" ca="1" si="21"/>
        <v>0.11333572158461003</v>
      </c>
      <c r="K82" s="7" t="str">
        <f t="shared" ca="1" si="22"/>
        <v>NA</v>
      </c>
      <c r="L82" s="7" t="str">
        <f t="shared" ca="1" si="23"/>
        <v>NA</v>
      </c>
      <c r="Y82">
        <f t="shared" ca="1" si="24"/>
        <v>0</v>
      </c>
      <c r="Z82" s="10" t="str">
        <f t="shared" ca="1" si="25"/>
        <v>NA</v>
      </c>
    </row>
    <row r="83" spans="2:26" x14ac:dyDescent="0.2">
      <c r="B83" s="2">
        <f>'[1]NIFTY 50'!B83</f>
        <v>38625</v>
      </c>
      <c r="C83" s="3">
        <f>'[1]NIFTY 50'!C83</f>
        <v>16.149999999999999</v>
      </c>
      <c r="D83" s="4">
        <f>'[1]NIFTY 50'!D83</f>
        <v>2601.4</v>
      </c>
      <c r="E83" s="7">
        <f t="shared" ca="1" si="16"/>
        <v>0.88342010341356136</v>
      </c>
      <c r="F83" s="7">
        <f t="shared" ca="1" si="17"/>
        <v>0.63308222832319672</v>
      </c>
      <c r="G83" s="7">
        <f t="shared" ca="1" si="18"/>
        <v>0.49034660555714704</v>
      </c>
      <c r="H83" s="7">
        <f t="shared" ca="1" si="19"/>
        <v>0.35488775857330879</v>
      </c>
      <c r="I83" s="7">
        <f t="shared" ca="1" si="20"/>
        <v>0.39263637850271405</v>
      </c>
      <c r="J83" s="7">
        <f t="shared" ca="1" si="21"/>
        <v>0.15389929513637313</v>
      </c>
      <c r="K83" s="7" t="str">
        <f t="shared" ca="1" si="22"/>
        <v>NA</v>
      </c>
      <c r="L83" s="7" t="str">
        <f t="shared" ca="1" si="23"/>
        <v>NA</v>
      </c>
      <c r="Y83">
        <f t="shared" ca="1" si="24"/>
        <v>0</v>
      </c>
      <c r="Z83" s="10" t="str">
        <f t="shared" ca="1" si="25"/>
        <v>NA</v>
      </c>
    </row>
    <row r="84" spans="2:26" x14ac:dyDescent="0.2">
      <c r="B84" s="2">
        <f>'[1]NIFTY 50'!B84</f>
        <v>38656</v>
      </c>
      <c r="C84" s="3">
        <f>'[1]NIFTY 50'!C84</f>
        <v>14.23</v>
      </c>
      <c r="D84" s="4">
        <f>'[1]NIFTY 50'!D84</f>
        <v>2370.9499999999998</v>
      </c>
      <c r="E84" s="7">
        <f t="shared" ca="1" si="16"/>
        <v>0.10538321321535782</v>
      </c>
      <c r="F84" s="7">
        <f t="shared" ca="1" si="17"/>
        <v>0.5530858394014373</v>
      </c>
      <c r="G84" s="7">
        <f t="shared" ca="1" si="18"/>
        <v>0.32685097095528559</v>
      </c>
      <c r="H84" s="7">
        <f t="shared" ca="1" si="19"/>
        <v>0.23444105574048879</v>
      </c>
      <c r="I84" s="7">
        <f t="shared" ca="1" si="20"/>
        <v>0.35577123730285876</v>
      </c>
      <c r="J84" s="7">
        <f t="shared" ca="1" si="21"/>
        <v>0.15118041077898803</v>
      </c>
      <c r="K84" s="7" t="str">
        <f t="shared" ca="1" si="22"/>
        <v>NA</v>
      </c>
      <c r="L84" s="7" t="str">
        <f t="shared" ca="1" si="23"/>
        <v>NA</v>
      </c>
      <c r="Y84">
        <f t="shared" ca="1" si="24"/>
        <v>0</v>
      </c>
      <c r="Z84" s="10" t="str">
        <f t="shared" ca="1" si="25"/>
        <v>NA</v>
      </c>
    </row>
    <row r="85" spans="2:26" x14ac:dyDescent="0.2">
      <c r="B85" s="2">
        <f>'[1]NIFTY 50'!B85</f>
        <v>38686</v>
      </c>
      <c r="C85" s="3">
        <f>'[1]NIFTY 50'!C85</f>
        <v>15.95</v>
      </c>
      <c r="D85" s="4">
        <f>'[1]NIFTY 50'!D85</f>
        <v>2652.25</v>
      </c>
      <c r="E85" s="7">
        <f t="shared" ca="1" si="16"/>
        <v>0.53023894014401129</v>
      </c>
      <c r="F85" s="7">
        <f t="shared" ca="1" si="17"/>
        <v>0.61419182523197002</v>
      </c>
      <c r="G85" s="7">
        <f t="shared" ca="1" si="18"/>
        <v>0.35401776597917101</v>
      </c>
      <c r="H85" s="7">
        <f t="shared" ca="1" si="19"/>
        <v>0.28140777328784039</v>
      </c>
      <c r="I85" s="7">
        <f t="shared" ca="1" si="20"/>
        <v>0.36182417808749867</v>
      </c>
      <c r="J85" s="7">
        <f t="shared" ca="1" si="21"/>
        <v>0.15901422542628674</v>
      </c>
      <c r="K85" s="7" t="str">
        <f t="shared" ca="1" si="22"/>
        <v>NA</v>
      </c>
      <c r="L85" s="7" t="str">
        <f t="shared" ca="1" si="23"/>
        <v>NA</v>
      </c>
      <c r="Y85">
        <f t="shared" ca="1" si="24"/>
        <v>0</v>
      </c>
      <c r="Z85" s="10" t="str">
        <f t="shared" ca="1" si="25"/>
        <v>NA</v>
      </c>
    </row>
    <row r="86" spans="2:26" x14ac:dyDescent="0.2">
      <c r="B86" s="2">
        <f>'[1]NIFTY 50'!B86</f>
        <v>38716</v>
      </c>
      <c r="C86" s="3">
        <f>'[1]NIFTY 50'!C86</f>
        <v>17.16</v>
      </c>
      <c r="D86" s="4">
        <f>'[1]NIFTY 50'!D86</f>
        <v>2836.55</v>
      </c>
      <c r="E86" s="7">
        <f t="shared" ca="1" si="16"/>
        <v>0.41362178562929319</v>
      </c>
      <c r="F86" s="7">
        <f t="shared" ca="1" si="17"/>
        <v>0.63169963218650849</v>
      </c>
      <c r="G86" s="7">
        <f t="shared" ca="1" si="18"/>
        <v>0.36339822158135071</v>
      </c>
      <c r="H86" s="7">
        <f t="shared" ca="1" si="19"/>
        <v>0.22841518099373226</v>
      </c>
      <c r="I86" s="7">
        <f t="shared" ca="1" si="20"/>
        <v>0.37401208321597523</v>
      </c>
      <c r="J86" s="7">
        <f t="shared" ca="1" si="21"/>
        <v>0.17554593010803909</v>
      </c>
      <c r="K86" s="7" t="str">
        <f t="shared" ca="1" si="22"/>
        <v>NA</v>
      </c>
      <c r="L86" s="7" t="str">
        <f t="shared" ca="1" si="23"/>
        <v>NA</v>
      </c>
      <c r="Y86">
        <f t="shared" ca="1" si="24"/>
        <v>0</v>
      </c>
      <c r="Z86" s="10" t="str">
        <f t="shared" ca="1" si="25"/>
        <v>NA</v>
      </c>
    </row>
    <row r="87" spans="2:26" x14ac:dyDescent="0.2">
      <c r="B87" s="2">
        <f>'[1]NIFTY 50'!B87</f>
        <v>38748</v>
      </c>
      <c r="C87" s="3">
        <f>'[1]NIFTY 50'!C87</f>
        <v>17.899999999999999</v>
      </c>
      <c r="D87" s="4">
        <f>'[1]NIFTY 50'!D87</f>
        <v>3001.1</v>
      </c>
      <c r="E87" s="7">
        <f t="shared" ca="1" si="16"/>
        <v>1.5670379297000996</v>
      </c>
      <c r="F87" s="7">
        <f t="shared" ca="1" si="17"/>
        <v>0.68450605079874838</v>
      </c>
      <c r="G87" s="7">
        <f t="shared" ca="1" si="18"/>
        <v>0.45854393468118193</v>
      </c>
      <c r="H87" s="7">
        <f t="shared" ca="1" si="19"/>
        <v>0.2877481681838514</v>
      </c>
      <c r="I87" s="7">
        <f t="shared" ca="1" si="20"/>
        <v>0.42284772427186068</v>
      </c>
      <c r="J87" s="7">
        <f t="shared" ca="1" si="21"/>
        <v>0.16951087790135566</v>
      </c>
      <c r="K87" s="7" t="str">
        <f t="shared" ca="1" si="22"/>
        <v>NA</v>
      </c>
      <c r="L87" s="7" t="str">
        <f t="shared" ca="1" si="23"/>
        <v>NA</v>
      </c>
      <c r="Y87">
        <f t="shared" ca="1" si="24"/>
        <v>0</v>
      </c>
      <c r="Z87" s="10" t="str">
        <f t="shared" ca="1" si="25"/>
        <v>NA</v>
      </c>
    </row>
    <row r="88" spans="2:26" x14ac:dyDescent="0.2">
      <c r="B88" s="2">
        <f>'[1]NIFTY 50'!B88</f>
        <v>38776</v>
      </c>
      <c r="C88" s="3">
        <f>'[1]NIFTY 50'!C88</f>
        <v>18.27</v>
      </c>
      <c r="D88" s="4">
        <f>'[1]NIFTY 50'!D88</f>
        <v>3074.7</v>
      </c>
      <c r="E88" s="7">
        <f t="shared" ca="1" si="16"/>
        <v>0.80614727026061317</v>
      </c>
      <c r="F88" s="7">
        <f t="shared" ca="1" si="17"/>
        <v>0.66247913809094183</v>
      </c>
      <c r="G88" s="7">
        <f t="shared" ca="1" si="18"/>
        <v>0.46188042315464162</v>
      </c>
      <c r="H88" s="7">
        <f t="shared" ca="1" si="19"/>
        <v>0.30685960212388141</v>
      </c>
      <c r="I88" s="7">
        <f t="shared" ca="1" si="20"/>
        <v>0.42462981992012017</v>
      </c>
      <c r="J88" s="7">
        <f t="shared" ca="1" si="21"/>
        <v>0.17870131121858024</v>
      </c>
      <c r="K88" s="7" t="str">
        <f t="shared" ca="1" si="22"/>
        <v>NA</v>
      </c>
      <c r="L88" s="7" t="str">
        <f t="shared" ca="1" si="23"/>
        <v>NA</v>
      </c>
      <c r="Y88">
        <f t="shared" ca="1" si="24"/>
        <v>0</v>
      </c>
      <c r="Z88" s="10" t="str">
        <f t="shared" ca="1" si="25"/>
        <v>NA</v>
      </c>
    </row>
    <row r="89" spans="2:26" x14ac:dyDescent="0.2">
      <c r="B89" s="2">
        <f>'[1]NIFTY 50'!B89</f>
        <v>38807</v>
      </c>
      <c r="C89" s="3">
        <f>'[1]NIFTY 50'!C89</f>
        <v>20.260000000000002</v>
      </c>
      <c r="D89" s="4">
        <f>'[1]NIFTY 50'!D89</f>
        <v>3402.55</v>
      </c>
      <c r="E89" s="7">
        <f t="shared" ca="1" si="16"/>
        <v>1.0704096828260217</v>
      </c>
      <c r="F89" s="7">
        <f t="shared" ca="1" si="17"/>
        <v>0.71078234525047068</v>
      </c>
      <c r="G89" s="7">
        <f t="shared" ca="1" si="18"/>
        <v>0.67148085378134748</v>
      </c>
      <c r="H89" s="7">
        <f t="shared" ca="1" si="19"/>
        <v>0.3857428735877757</v>
      </c>
      <c r="I89" s="7">
        <f t="shared" ca="1" si="20"/>
        <v>0.515161590692361</v>
      </c>
      <c r="J89" s="7">
        <f t="shared" ca="1" si="21"/>
        <v>0.24267452307499515</v>
      </c>
      <c r="K89" s="7" t="str">
        <f t="shared" ca="1" si="22"/>
        <v>NA</v>
      </c>
      <c r="L89" s="7" t="str">
        <f t="shared" ca="1" si="23"/>
        <v>NA</v>
      </c>
      <c r="Y89">
        <f t="shared" ca="1" si="24"/>
        <v>0</v>
      </c>
      <c r="Z89" s="10" t="str">
        <f t="shared" ca="1" si="25"/>
        <v>NA</v>
      </c>
    </row>
    <row r="90" spans="2:26" x14ac:dyDescent="0.2">
      <c r="B90" s="2">
        <f>'[1]NIFTY 50'!B90</f>
        <v>38836</v>
      </c>
      <c r="C90" s="3">
        <f>'[1]NIFTY 50'!C90</f>
        <v>20.309999999999999</v>
      </c>
      <c r="D90" s="4">
        <f>'[1]NIFTY 50'!D90</f>
        <v>3557.6</v>
      </c>
      <c r="E90" s="7">
        <f t="shared" ca="1" si="16"/>
        <v>0.97472488189086204</v>
      </c>
      <c r="F90" s="7">
        <f t="shared" ca="1" si="17"/>
        <v>1.2514869914206459</v>
      </c>
      <c r="G90" s="7">
        <f t="shared" ca="1" si="18"/>
        <v>0.86996057818659644</v>
      </c>
      <c r="H90" s="7">
        <f t="shared" ca="1" si="19"/>
        <v>0.40738624378527866</v>
      </c>
      <c r="I90" s="7">
        <f t="shared" ca="1" si="20"/>
        <v>0.56169300082762863</v>
      </c>
      <c r="J90" s="7">
        <f t="shared" ca="1" si="21"/>
        <v>0.25887213029513179</v>
      </c>
      <c r="K90" s="7" t="str">
        <f t="shared" ca="1" si="22"/>
        <v>NA</v>
      </c>
      <c r="L90" s="7" t="str">
        <f t="shared" ca="1" si="23"/>
        <v>NA</v>
      </c>
      <c r="Y90">
        <f t="shared" ca="1" si="24"/>
        <v>0</v>
      </c>
      <c r="Z90" s="10" t="str">
        <f t="shared" ca="1" si="25"/>
        <v>NA</v>
      </c>
    </row>
    <row r="91" spans="2:26" x14ac:dyDescent="0.2">
      <c r="B91" s="2">
        <f>'[1]NIFTY 50'!B91</f>
        <v>38868</v>
      </c>
      <c r="C91" s="3">
        <f>'[1]NIFTY 50'!C91</f>
        <v>17.46</v>
      </c>
      <c r="D91" s="4">
        <f>'[1]NIFTY 50'!D91</f>
        <v>3071.05</v>
      </c>
      <c r="E91" s="7">
        <f t="shared" ca="1" si="16"/>
        <v>-4.7399820828907258E-3</v>
      </c>
      <c r="F91" s="7">
        <f t="shared" ca="1" si="17"/>
        <v>0.34074090135287372</v>
      </c>
      <c r="G91" s="7">
        <f t="shared" ca="1" si="18"/>
        <v>0.47112644008526727</v>
      </c>
      <c r="H91" s="7">
        <f t="shared" ca="1" si="19"/>
        <v>0.43874898850624522</v>
      </c>
      <c r="I91" s="7">
        <f t="shared" ca="1" si="20"/>
        <v>0.45026676126290388</v>
      </c>
      <c r="J91" s="7">
        <f t="shared" ca="1" si="21"/>
        <v>0.2133224845954369</v>
      </c>
      <c r="K91" s="7" t="str">
        <f t="shared" ca="1" si="22"/>
        <v>NA</v>
      </c>
      <c r="L91" s="7" t="str">
        <f t="shared" ca="1" si="23"/>
        <v>NA</v>
      </c>
      <c r="Y91">
        <f t="shared" ca="1" si="24"/>
        <v>0</v>
      </c>
      <c r="Z91" s="10" t="str">
        <f t="shared" ca="1" si="25"/>
        <v>NA</v>
      </c>
    </row>
    <row r="92" spans="2:26" x14ac:dyDescent="0.2">
      <c r="B92" s="2">
        <f>'[1]NIFTY 50'!B92</f>
        <v>38898</v>
      </c>
      <c r="C92" s="3">
        <f>'[1]NIFTY 50'!C92</f>
        <v>18.440000000000001</v>
      </c>
      <c r="D92" s="4">
        <f>'[1]NIFTY 50'!D92</f>
        <v>3128.2</v>
      </c>
      <c r="E92" s="7">
        <f t="shared" ca="1" si="16"/>
        <v>-0.28556950561295769</v>
      </c>
      <c r="F92" s="7">
        <f t="shared" ca="1" si="17"/>
        <v>0.21620878688040812</v>
      </c>
      <c r="G92" s="7">
        <f t="shared" ca="1" si="18"/>
        <v>0.40871836440601639</v>
      </c>
      <c r="H92" s="7">
        <f t="shared" ca="1" si="19"/>
        <v>0.4414263363429578</v>
      </c>
      <c r="I92" s="7">
        <f t="shared" ca="1" si="20"/>
        <v>0.40240893971755609</v>
      </c>
      <c r="J92" s="7">
        <f t="shared" ca="1" si="21"/>
        <v>0.23071867274855196</v>
      </c>
      <c r="K92" s="7" t="str">
        <f t="shared" ca="1" si="22"/>
        <v>NA</v>
      </c>
      <c r="L92" s="7" t="str">
        <f t="shared" ca="1" si="23"/>
        <v>NA</v>
      </c>
      <c r="Y92">
        <f t="shared" ca="1" si="24"/>
        <v>0</v>
      </c>
      <c r="Z92" s="10" t="str">
        <f t="shared" ca="1" si="25"/>
        <v>NA</v>
      </c>
    </row>
    <row r="93" spans="2:26" x14ac:dyDescent="0.2">
      <c r="B93" s="2">
        <f>'[1]NIFTY 50'!B93</f>
        <v>38929</v>
      </c>
      <c r="C93" s="3">
        <f>'[1]NIFTY 50'!C93</f>
        <v>17.64</v>
      </c>
      <c r="D93" s="4">
        <f>'[1]NIFTY 50'!D93</f>
        <v>3143.2</v>
      </c>
      <c r="E93" s="7">
        <f t="shared" ca="1" si="16"/>
        <v>-0.39066012737153422</v>
      </c>
      <c r="F93" s="7">
        <f t="shared" ca="1" si="17"/>
        <v>9.6940567217586038E-2</v>
      </c>
      <c r="G93" s="7">
        <f t="shared" ca="1" si="18"/>
        <v>0.35933918609176985</v>
      </c>
      <c r="H93" s="7">
        <f t="shared" ca="1" si="19"/>
        <v>0.38766941910262398</v>
      </c>
      <c r="I93" s="7">
        <f t="shared" ca="1" si="20"/>
        <v>0.3839298794081718</v>
      </c>
      <c r="J93" s="7">
        <f t="shared" ca="1" si="21"/>
        <v>0.23984273637593367</v>
      </c>
      <c r="K93" s="7" t="str">
        <f t="shared" ca="1" si="22"/>
        <v>NA</v>
      </c>
      <c r="L93" s="7" t="str">
        <f t="shared" ca="1" si="23"/>
        <v>NA</v>
      </c>
      <c r="Y93">
        <f t="shared" ca="1" si="24"/>
        <v>0</v>
      </c>
      <c r="Z93" s="10" t="str">
        <f t="shared" ca="1" si="25"/>
        <v>NA</v>
      </c>
    </row>
    <row r="94" spans="2:26" x14ac:dyDescent="0.2">
      <c r="B94" s="2">
        <f>'[1]NIFTY 50'!B94</f>
        <v>38960</v>
      </c>
      <c r="C94" s="3">
        <f>'[1]NIFTY 50'!C94</f>
        <v>19.149999999999999</v>
      </c>
      <c r="D94" s="4">
        <f>'[1]NIFTY 50'!D94</f>
        <v>3413.9</v>
      </c>
      <c r="E94" s="7">
        <f t="shared" ca="1" si="16"/>
        <v>0.52705835427369374</v>
      </c>
      <c r="F94" s="7">
        <f t="shared" ca="1" si="17"/>
        <v>0.23280984950433714</v>
      </c>
      <c r="G94" s="7">
        <f t="shared" ca="1" si="18"/>
        <v>0.43161470236722366</v>
      </c>
      <c r="H94" s="7">
        <f t="shared" ca="1" si="19"/>
        <v>0.44643388444631649</v>
      </c>
      <c r="I94" s="7">
        <f t="shared" ca="1" si="20"/>
        <v>0.36020697218016418</v>
      </c>
      <c r="J94" s="7">
        <f t="shared" ca="1" si="21"/>
        <v>0.26503529185642227</v>
      </c>
      <c r="K94" s="7" t="str">
        <f t="shared" ca="1" si="22"/>
        <v>NA</v>
      </c>
      <c r="L94" s="7" t="str">
        <f t="shared" ca="1" si="23"/>
        <v>NA</v>
      </c>
      <c r="Y94">
        <f t="shared" ca="1" si="24"/>
        <v>0</v>
      </c>
      <c r="Z94" s="10" t="str">
        <f t="shared" ca="1" si="25"/>
        <v>NA</v>
      </c>
    </row>
    <row r="95" spans="2:26" x14ac:dyDescent="0.2">
      <c r="B95" s="2">
        <f>'[1]NIFTY 50'!B95</f>
        <v>38989</v>
      </c>
      <c r="C95" s="3">
        <f>'[1]NIFTY 50'!C95</f>
        <v>20.92</v>
      </c>
      <c r="D95" s="4">
        <f>'[1]NIFTY 50'!D95</f>
        <v>3588.4</v>
      </c>
      <c r="E95" s="7">
        <f t="shared" ca="1" si="16"/>
        <v>0.73151136026957198</v>
      </c>
      <c r="F95" s="7">
        <f t="shared" ca="1" si="17"/>
        <v>0.11222502990814309</v>
      </c>
      <c r="G95" s="7">
        <f t="shared" ca="1" si="18"/>
        <v>0.3794110863381257</v>
      </c>
      <c r="H95" s="7">
        <f t="shared" ca="1" si="19"/>
        <v>0.43380634333647805</v>
      </c>
      <c r="I95" s="7">
        <f t="shared" ca="1" si="20"/>
        <v>0.36301337232734809</v>
      </c>
      <c r="J95" s="7">
        <f t="shared" ca="1" si="21"/>
        <v>0.3146349875581016</v>
      </c>
      <c r="K95" s="7" t="str">
        <f t="shared" ca="1" si="22"/>
        <v>NA</v>
      </c>
      <c r="L95" s="7" t="str">
        <f t="shared" ca="1" si="23"/>
        <v>NA</v>
      </c>
      <c r="Y95">
        <f t="shared" ca="1" si="24"/>
        <v>0</v>
      </c>
      <c r="Z95" s="10" t="str">
        <f t="shared" ca="1" si="25"/>
        <v>NA</v>
      </c>
    </row>
    <row r="96" spans="2:26" x14ac:dyDescent="0.2">
      <c r="B96" s="2">
        <f>'[1]NIFTY 50'!B96</f>
        <v>39021</v>
      </c>
      <c r="C96" s="3">
        <f>'[1]NIFTY 50'!C96</f>
        <v>20.37</v>
      </c>
      <c r="D96" s="4">
        <f>'[1]NIFTY 50'!D96</f>
        <v>3744.1</v>
      </c>
      <c r="E96" s="7">
        <f t="shared" ca="1" si="16"/>
        <v>1.0132684855440184</v>
      </c>
      <c r="F96" s="7">
        <f t="shared" ca="1" si="17"/>
        <v>0.10759413259022677</v>
      </c>
      <c r="G96" s="7">
        <f t="shared" ca="1" si="18"/>
        <v>0.57915603450093855</v>
      </c>
      <c r="H96" s="7">
        <f t="shared" ca="1" si="19"/>
        <v>0.44751674175723055</v>
      </c>
      <c r="I96" s="7">
        <f t="shared" ca="1" si="20"/>
        <v>0.34005282805477965</v>
      </c>
      <c r="J96" s="7">
        <f t="shared" ca="1" si="21"/>
        <v>0.30961961605838284</v>
      </c>
      <c r="K96" s="7" t="str">
        <f t="shared" ca="1" si="22"/>
        <v>NA</v>
      </c>
      <c r="L96" s="7" t="str">
        <f t="shared" ca="1" si="23"/>
        <v>NA</v>
      </c>
      <c r="Y96">
        <f t="shared" ca="1" si="24"/>
        <v>0</v>
      </c>
      <c r="Z96" s="10" t="str">
        <f t="shared" ca="1" si="25"/>
        <v>NA</v>
      </c>
    </row>
    <row r="97" spans="2:26" x14ac:dyDescent="0.2">
      <c r="B97" s="2">
        <f>'[1]NIFTY 50'!B97</f>
        <v>39051</v>
      </c>
      <c r="C97" s="3">
        <f>'[1]NIFTY 50'!C97</f>
        <v>21.18</v>
      </c>
      <c r="D97" s="4">
        <f>'[1]NIFTY 50'!D97</f>
        <v>3954.5</v>
      </c>
      <c r="E97" s="7">
        <f t="shared" ca="1" si="16"/>
        <v>0.80037567732916193</v>
      </c>
      <c r="F97" s="7">
        <f t="shared" ca="1" si="17"/>
        <v>0.65809490648052305</v>
      </c>
      <c r="G97" s="7">
        <f t="shared" ca="1" si="18"/>
        <v>0.4909982090677727</v>
      </c>
      <c r="H97" s="7">
        <f t="shared" ca="1" si="19"/>
        <v>0.42085821394004364</v>
      </c>
      <c r="I97" s="7">
        <f t="shared" ca="1" si="20"/>
        <v>0.34777462877144916</v>
      </c>
      <c r="J97" s="7">
        <f t="shared" ca="1" si="21"/>
        <v>0.29949083907003571</v>
      </c>
      <c r="K97" s="7" t="str">
        <f t="shared" ca="1" si="22"/>
        <v>NA</v>
      </c>
      <c r="L97" s="7" t="str">
        <f t="shared" ca="1" si="23"/>
        <v>NA</v>
      </c>
      <c r="Y97">
        <f t="shared" ca="1" si="24"/>
        <v>0</v>
      </c>
      <c r="Z97" s="10" t="str">
        <f t="shared" ca="1" si="25"/>
        <v>NA</v>
      </c>
    </row>
    <row r="98" spans="2:26" x14ac:dyDescent="0.2">
      <c r="B98" s="2">
        <f>'[1]NIFTY 50'!B98</f>
        <v>39080</v>
      </c>
      <c r="C98" s="3">
        <f>'[1]NIFTY 50'!C98</f>
        <v>21.26</v>
      </c>
      <c r="D98" s="4">
        <f>'[1]NIFTY 50'!D98</f>
        <v>3966.4</v>
      </c>
      <c r="E98" s="7">
        <f t="shared" ca="1" si="16"/>
        <v>0.49273475900809194</v>
      </c>
      <c r="F98" s="7">
        <f t="shared" ca="1" si="17"/>
        <v>0.60769623781726012</v>
      </c>
      <c r="G98" s="7">
        <f t="shared" ca="1" si="18"/>
        <v>0.39831837972184525</v>
      </c>
      <c r="H98" s="7">
        <f t="shared" ca="1" si="19"/>
        <v>0.38074791041568457</v>
      </c>
      <c r="I98" s="7">
        <f t="shared" ca="1" si="20"/>
        <v>0.28262235583797457</v>
      </c>
      <c r="J98" s="7">
        <f t="shared" ca="1" si="21"/>
        <v>0.30225492621924466</v>
      </c>
      <c r="K98" s="7" t="str">
        <f t="shared" ca="1" si="22"/>
        <v>NA</v>
      </c>
      <c r="L98" s="7" t="str">
        <f t="shared" ca="1" si="23"/>
        <v>NA</v>
      </c>
      <c r="Y98">
        <f t="shared" ca="1" si="24"/>
        <v>0</v>
      </c>
      <c r="Z98" s="10" t="str">
        <f t="shared" ca="1" si="25"/>
        <v>NA</v>
      </c>
    </row>
    <row r="99" spans="2:26" x14ac:dyDescent="0.2">
      <c r="B99" s="2">
        <f>'[1]NIFTY 50'!B99</f>
        <v>39113</v>
      </c>
      <c r="C99" s="3">
        <f>'[1]NIFTY 50'!C99</f>
        <v>19.850000000000001</v>
      </c>
      <c r="D99" s="4">
        <f>'[1]NIFTY 50'!D99</f>
        <v>4082.7</v>
      </c>
      <c r="E99" s="7">
        <f t="shared" ca="1" si="16"/>
        <v>0.41383951854247725</v>
      </c>
      <c r="F99" s="7">
        <f t="shared" ca="1" si="17"/>
        <v>0.68713916032386013</v>
      </c>
      <c r="G99" s="7">
        <f t="shared" ca="1" si="18"/>
        <v>0.36040118623171491</v>
      </c>
      <c r="H99" s="7">
        <f t="shared" ca="1" si="19"/>
        <v>0.40861808128085353</v>
      </c>
      <c r="I99" s="7">
        <f t="shared" ca="1" si="20"/>
        <v>0.31152415765324815</v>
      </c>
      <c r="J99" s="7">
        <f t="shared" ca="1" si="21"/>
        <v>0.30579646128857707</v>
      </c>
      <c r="K99" s="7" t="str">
        <f t="shared" ca="1" si="22"/>
        <v>NA</v>
      </c>
      <c r="L99" s="7" t="str">
        <f t="shared" ca="1" si="23"/>
        <v>NA</v>
      </c>
      <c r="Y99">
        <f t="shared" ca="1" si="24"/>
        <v>0</v>
      </c>
      <c r="Z99" s="10" t="str">
        <f t="shared" ca="1" si="25"/>
        <v>NA</v>
      </c>
    </row>
    <row r="100" spans="2:26" x14ac:dyDescent="0.2">
      <c r="B100" s="2">
        <f>'[1]NIFTY 50'!B100</f>
        <v>39141</v>
      </c>
      <c r="C100" s="3">
        <f>'[1]NIFTY 50'!C100</f>
        <v>18.010000000000002</v>
      </c>
      <c r="D100" s="4">
        <f>'[1]NIFTY 50'!D100</f>
        <v>3745.3</v>
      </c>
      <c r="E100" s="7">
        <f t="shared" ca="1" si="16"/>
        <v>-0.19539982472862072</v>
      </c>
      <c r="F100" s="7">
        <f t="shared" ca="1" si="17"/>
        <v>0.20357076465547785</v>
      </c>
      <c r="G100" s="7">
        <f t="shared" ca="1" si="18"/>
        <v>0.21810257911340947</v>
      </c>
      <c r="H100" s="7">
        <f t="shared" ca="1" si="19"/>
        <v>0.33443632811763302</v>
      </c>
      <c r="I100" s="7">
        <f t="shared" ca="1" si="20"/>
        <v>0.27657766878853374</v>
      </c>
      <c r="J100" s="7">
        <f t="shared" ca="1" si="21"/>
        <v>0.26811984367921982</v>
      </c>
      <c r="K100" s="7" t="str">
        <f t="shared" ca="1" si="22"/>
        <v>NA</v>
      </c>
      <c r="L100" s="7" t="str">
        <f t="shared" ca="1" si="23"/>
        <v>NA</v>
      </c>
      <c r="Y100">
        <f t="shared" ca="1" si="24"/>
        <v>0</v>
      </c>
      <c r="Z100" s="10" t="str">
        <f t="shared" ca="1" si="25"/>
        <v>NA</v>
      </c>
    </row>
    <row r="101" spans="2:26" x14ac:dyDescent="0.2">
      <c r="B101" s="2">
        <f>'[1]NIFTY 50'!B101</f>
        <v>39171</v>
      </c>
      <c r="C101" s="3">
        <f>'[1]NIFTY 50'!C101</f>
        <v>18.399999999999999</v>
      </c>
      <c r="D101" s="4">
        <f>'[1]NIFTY 50'!D101</f>
        <v>3821.55</v>
      </c>
      <c r="E101" s="7">
        <f t="shared" ca="1" si="16"/>
        <v>-0.13826814626364081</v>
      </c>
      <c r="F101" s="7">
        <f t="shared" ca="1" si="17"/>
        <v>0.13416801710184934</v>
      </c>
      <c r="G101" s="7">
        <f t="shared" ca="1" si="18"/>
        <v>0.12314293691496081</v>
      </c>
      <c r="H101" s="7">
        <f t="shared" ca="1" si="19"/>
        <v>0.37015032573550433</v>
      </c>
      <c r="I101" s="7">
        <f t="shared" ca="1" si="20"/>
        <v>0.2920126901809319</v>
      </c>
      <c r="J101" s="7">
        <f t="shared" ca="1" si="21"/>
        <v>0.27604743019672418</v>
      </c>
      <c r="K101" s="7" t="str">
        <f t="shared" ca="1" si="22"/>
        <v>NA</v>
      </c>
      <c r="L101" s="7" t="str">
        <f t="shared" ca="1" si="23"/>
        <v>NA</v>
      </c>
      <c r="Y101">
        <f t="shared" ca="1" si="24"/>
        <v>0</v>
      </c>
      <c r="Z101" s="10" t="str">
        <f t="shared" ca="1" si="25"/>
        <v>NA</v>
      </c>
    </row>
    <row r="102" spans="2:26" x14ac:dyDescent="0.2">
      <c r="B102" s="2">
        <f>'[1]NIFTY 50'!B102</f>
        <v>39202</v>
      </c>
      <c r="C102" s="3">
        <f>'[1]NIFTY 50'!C102</f>
        <v>19.48</v>
      </c>
      <c r="D102" s="4">
        <f>'[1]NIFTY 50'!D102</f>
        <v>4087.9</v>
      </c>
      <c r="E102" s="7">
        <f t="shared" ca="1" si="16"/>
        <v>5.104409376511132E-3</v>
      </c>
      <c r="F102" s="7">
        <f t="shared" ca="1" si="17"/>
        <v>0.19208067438315957</v>
      </c>
      <c r="G102" s="7">
        <f t="shared" ca="1" si="18"/>
        <v>0.14906116483022269</v>
      </c>
      <c r="H102" s="7">
        <f t="shared" ca="1" si="19"/>
        <v>0.4658441527521564</v>
      </c>
      <c r="I102" s="7">
        <f t="shared" ca="1" si="20"/>
        <v>0.31539620178362426</v>
      </c>
      <c r="J102" s="7">
        <f t="shared" ca="1" si="21"/>
        <v>0.30392959162690358</v>
      </c>
      <c r="K102" s="7" t="str">
        <f t="shared" ca="1" si="22"/>
        <v>NA</v>
      </c>
      <c r="L102" s="7" t="str">
        <f t="shared" ca="1" si="23"/>
        <v>NA</v>
      </c>
      <c r="Y102">
        <f t="shared" ca="1" si="24"/>
        <v>0</v>
      </c>
      <c r="Z102" s="10" t="str">
        <f t="shared" ca="1" si="25"/>
        <v>NA</v>
      </c>
    </row>
    <row r="103" spans="2:26" x14ac:dyDescent="0.2">
      <c r="B103" s="2">
        <f>'[1]NIFTY 50'!B103</f>
        <v>39233</v>
      </c>
      <c r="C103" s="3">
        <f>'[1]NIFTY 50'!C103</f>
        <v>20.41</v>
      </c>
      <c r="D103" s="4">
        <f>'[1]NIFTY 50'!D103</f>
        <v>4295.8</v>
      </c>
      <c r="E103" s="7">
        <f t="shared" ca="1" si="16"/>
        <v>0.73073179588823423</v>
      </c>
      <c r="F103" s="7">
        <f t="shared" ca="1" si="17"/>
        <v>0.18006233153991613</v>
      </c>
      <c r="G103" s="7">
        <f t="shared" ca="1" si="18"/>
        <v>0.3988049689845492</v>
      </c>
      <c r="H103" s="7">
        <f t="shared" ca="1" si="19"/>
        <v>0.43451001195384586</v>
      </c>
      <c r="I103" s="7">
        <f t="shared" ca="1" si="20"/>
        <v>0.42530916039366518</v>
      </c>
      <c r="J103" s="7">
        <f t="shared" ca="1" si="21"/>
        <v>0.33089140271586692</v>
      </c>
      <c r="K103" s="7" t="str">
        <f t="shared" ca="1" si="22"/>
        <v>NA</v>
      </c>
      <c r="L103" s="7" t="str">
        <f t="shared" ca="1" si="23"/>
        <v>NA</v>
      </c>
      <c r="Y103">
        <f t="shared" ca="1" si="24"/>
        <v>0</v>
      </c>
      <c r="Z103" s="10" t="str">
        <f t="shared" ca="1" si="25"/>
        <v>NA</v>
      </c>
    </row>
    <row r="104" spans="2:26" x14ac:dyDescent="0.2">
      <c r="B104" s="2">
        <f>'[1]NIFTY 50'!B104</f>
        <v>39262</v>
      </c>
      <c r="C104" s="3">
        <f>'[1]NIFTY 50'!C104</f>
        <v>20.6</v>
      </c>
      <c r="D104" s="4">
        <f>'[1]NIFTY 50'!D104</f>
        <v>4318.3</v>
      </c>
      <c r="E104" s="7">
        <f t="shared" ca="1" si="16"/>
        <v>0.63039583227503426</v>
      </c>
      <c r="F104" s="7">
        <f t="shared" ca="1" si="17"/>
        <v>0.1853117829796509</v>
      </c>
      <c r="G104" s="7">
        <f t="shared" ca="1" si="18"/>
        <v>0.38044242695479835</v>
      </c>
      <c r="H104" s="7">
        <f t="shared" ca="1" si="19"/>
        <v>0.3945087299319554</v>
      </c>
      <c r="I104" s="7">
        <f t="shared" ca="1" si="20"/>
        <v>0.4208047533760404</v>
      </c>
      <c r="J104" s="7">
        <f t="shared" ca="1" si="21"/>
        <v>0.32489618487097038</v>
      </c>
      <c r="K104" s="7" t="str">
        <f t="shared" ca="1" si="22"/>
        <v>NA</v>
      </c>
      <c r="L104" s="7" t="str">
        <f t="shared" ca="1" si="23"/>
        <v>NA</v>
      </c>
      <c r="Y104">
        <f t="shared" ca="1" si="24"/>
        <v>0</v>
      </c>
      <c r="Z104" s="10" t="str">
        <f t="shared" ca="1" si="25"/>
        <v>NA</v>
      </c>
    </row>
    <row r="105" spans="2:26" x14ac:dyDescent="0.2">
      <c r="B105" s="2">
        <f>'[1]NIFTY 50'!B105</f>
        <v>39294</v>
      </c>
      <c r="C105" s="3">
        <f>'[1]NIFTY 50'!C105</f>
        <v>20.49</v>
      </c>
      <c r="D105" s="4">
        <f>'[1]NIFTY 50'!D105</f>
        <v>4528.8500000000004</v>
      </c>
      <c r="E105" s="7">
        <f t="shared" ca="1" si="16"/>
        <v>0.50643602615975469</v>
      </c>
      <c r="F105" s="7">
        <f t="shared" ca="1" si="17"/>
        <v>0.23049806677491302</v>
      </c>
      <c r="G105" s="7">
        <f t="shared" ca="1" si="18"/>
        <v>0.44084054466785472</v>
      </c>
      <c r="H105" s="7">
        <f t="shared" ca="1" si="19"/>
        <v>0.39949669998782911</v>
      </c>
      <c r="I105" s="7">
        <f t="shared" ca="1" si="20"/>
        <v>0.40517145445999403</v>
      </c>
      <c r="J105" s="7">
        <f t="shared" ca="1" si="21"/>
        <v>0.36408968099612959</v>
      </c>
      <c r="K105" s="7" t="str">
        <f t="shared" ca="1" si="22"/>
        <v>NA</v>
      </c>
      <c r="L105" s="7" t="str">
        <f t="shared" ca="1" si="23"/>
        <v>NA</v>
      </c>
      <c r="Y105">
        <f t="shared" ca="1" si="24"/>
        <v>0</v>
      </c>
      <c r="Z105" s="10" t="str">
        <f t="shared" ca="1" si="25"/>
        <v>NA</v>
      </c>
    </row>
    <row r="106" spans="2:26" x14ac:dyDescent="0.2">
      <c r="B106" s="2">
        <f>'[1]NIFTY 50'!B106</f>
        <v>39325</v>
      </c>
      <c r="C106" s="3">
        <f>'[1]NIFTY 50'!C106</f>
        <v>20.2</v>
      </c>
      <c r="D106" s="4">
        <f>'[1]NIFTY 50'!D106</f>
        <v>4464</v>
      </c>
      <c r="E106" s="7">
        <f t="shared" ca="1" si="16"/>
        <v>0.16605900999631595</v>
      </c>
      <c r="F106" s="7">
        <f t="shared" ca="1" si="17"/>
        <v>0.42061092649697085</v>
      </c>
      <c r="G106" s="7">
        <f t="shared" ca="1" si="18"/>
        <v>0.3075954187293124</v>
      </c>
      <c r="H106" s="7">
        <f t="shared" ca="1" si="19"/>
        <v>0.36820057966692521</v>
      </c>
      <c r="I106" s="7">
        <f t="shared" ca="1" si="20"/>
        <v>0.39858925771303744</v>
      </c>
      <c r="J106" s="7">
        <f t="shared" ca="1" si="21"/>
        <v>0.34595015991317468</v>
      </c>
      <c r="K106" s="7" t="str">
        <f t="shared" ca="1" si="22"/>
        <v>NA</v>
      </c>
      <c r="L106" s="7" t="str">
        <f t="shared" ca="1" si="23"/>
        <v>NA</v>
      </c>
      <c r="Y106">
        <f t="shared" ca="1" si="24"/>
        <v>0</v>
      </c>
      <c r="Z106" s="10" t="str">
        <f t="shared" ca="1" si="25"/>
        <v>NA</v>
      </c>
    </row>
    <row r="107" spans="2:26" x14ac:dyDescent="0.2">
      <c r="B107" s="2">
        <f>'[1]NIFTY 50'!B107</f>
        <v>39353</v>
      </c>
      <c r="C107" s="3">
        <f>'[1]NIFTY 50'!C107</f>
        <v>22.58</v>
      </c>
      <c r="D107" s="4">
        <f>'[1]NIFTY 50'!D107</f>
        <v>5021.3500000000004</v>
      </c>
      <c r="E107" s="7">
        <f t="shared" ca="1" si="16"/>
        <v>0.82822959151834818</v>
      </c>
      <c r="F107" s="7">
        <f t="shared" ca="1" si="17"/>
        <v>0.72648136579964384</v>
      </c>
      <c r="G107" s="7">
        <f t="shared" ca="1" si="18"/>
        <v>0.39932839148366961</v>
      </c>
      <c r="H107" s="7">
        <f t="shared" ca="1" si="19"/>
        <v>0.38933404789498738</v>
      </c>
      <c r="I107" s="7">
        <f t="shared" ca="1" si="20"/>
        <v>0.42222032285602773</v>
      </c>
      <c r="J107" s="7">
        <f t="shared" ca="1" si="21"/>
        <v>0.39131450537936829</v>
      </c>
      <c r="K107" s="7" t="str">
        <f t="shared" ca="1" si="22"/>
        <v>NA</v>
      </c>
      <c r="L107" s="7" t="str">
        <f t="shared" ca="1" si="23"/>
        <v>NA</v>
      </c>
      <c r="Y107">
        <f t="shared" ca="1" si="24"/>
        <v>0</v>
      </c>
      <c r="Z107" s="10" t="str">
        <f t="shared" ca="1" si="25"/>
        <v>NA</v>
      </c>
    </row>
    <row r="108" spans="2:26" x14ac:dyDescent="0.2">
      <c r="B108" s="2">
        <f>'[1]NIFTY 50'!B108</f>
        <v>39386</v>
      </c>
      <c r="C108" s="3">
        <f>'[1]NIFTY 50'!C108</f>
        <v>25.74</v>
      </c>
      <c r="D108" s="4">
        <f>'[1]NIFTY 50'!D108</f>
        <v>5900.65</v>
      </c>
      <c r="E108" s="7">
        <f t="shared" ca="1" si="16"/>
        <v>1.8816927468664066</v>
      </c>
      <c r="F108" s="7">
        <f t="shared" ca="1" si="17"/>
        <v>1.0835272424911597</v>
      </c>
      <c r="G108" s="7">
        <f t="shared" ca="1" si="18"/>
        <v>0.57598621831681851</v>
      </c>
      <c r="H108" s="7">
        <f t="shared" ca="1" si="19"/>
        <v>0.57757033026908733</v>
      </c>
      <c r="I108" s="7">
        <f t="shared" ca="1" si="20"/>
        <v>0.48913201976189336</v>
      </c>
      <c r="J108" s="7">
        <f t="shared" ca="1" si="21"/>
        <v>0.44048036081977116</v>
      </c>
      <c r="K108" s="7" t="str">
        <f t="shared" ca="1" si="22"/>
        <v>NA</v>
      </c>
      <c r="L108" s="7" t="str">
        <f t="shared" ca="1" si="23"/>
        <v>NA</v>
      </c>
      <c r="Y108">
        <f t="shared" ca="1" si="24"/>
        <v>0</v>
      </c>
      <c r="Z108" s="10" t="str">
        <f t="shared" ca="1" si="25"/>
        <v>NA</v>
      </c>
    </row>
    <row r="109" spans="2:26" x14ac:dyDescent="0.2">
      <c r="B109" s="2">
        <f>'[1]NIFTY 50'!B109</f>
        <v>39416</v>
      </c>
      <c r="C109" s="3">
        <f>'[1]NIFTY 50'!C109</f>
        <v>25.21</v>
      </c>
      <c r="D109" s="4">
        <f>'[1]NIFTY 50'!D109</f>
        <v>5762.75</v>
      </c>
      <c r="E109" s="7">
        <f t="shared" ca="1" si="16"/>
        <v>1.7772973123088724</v>
      </c>
      <c r="F109" s="7">
        <f t="shared" ca="1" si="17"/>
        <v>0.79958121641017188</v>
      </c>
      <c r="G109" s="7">
        <f t="shared" ca="1" si="18"/>
        <v>0.45726387659628265</v>
      </c>
      <c r="H109" s="7">
        <f t="shared" ca="1" si="19"/>
        <v>0.47403454170661052</v>
      </c>
      <c r="I109" s="7">
        <f t="shared" ca="1" si="20"/>
        <v>0.43289124131201651</v>
      </c>
      <c r="J109" s="7">
        <f t="shared" ca="1" si="21"/>
        <v>0.4056451178884366</v>
      </c>
      <c r="K109" s="7" t="str">
        <f t="shared" ca="1" si="22"/>
        <v>NA</v>
      </c>
      <c r="L109" s="7" t="str">
        <f t="shared" ca="1" si="23"/>
        <v>NA</v>
      </c>
      <c r="Y109">
        <f t="shared" ca="1" si="24"/>
        <v>0</v>
      </c>
      <c r="Z109" s="10" t="str">
        <f t="shared" ca="1" si="25"/>
        <v>NA</v>
      </c>
    </row>
    <row r="110" spans="2:26" x14ac:dyDescent="0.2">
      <c r="B110" s="2">
        <f>'[1]NIFTY 50'!B110</f>
        <v>39447</v>
      </c>
      <c r="C110" s="3">
        <f>'[1]NIFTY 50'!C110</f>
        <v>27.62</v>
      </c>
      <c r="D110" s="4">
        <f>'[1]NIFTY 50'!D110</f>
        <v>6138.6</v>
      </c>
      <c r="E110" s="7">
        <f t="shared" ca="1" si="16"/>
        <v>1.2335483855094251</v>
      </c>
      <c r="F110" s="7">
        <f t="shared" ca="1" si="17"/>
        <v>1.0207521501847672</v>
      </c>
      <c r="G110" s="7">
        <f t="shared" ca="1" si="18"/>
        <v>0.54765026220250101</v>
      </c>
      <c r="H110" s="7">
        <f t="shared" ca="1" si="19"/>
        <v>0.47109068619819983</v>
      </c>
      <c r="I110" s="7">
        <f t="shared" ca="1" si="20"/>
        <v>0.4342797658682418</v>
      </c>
      <c r="J110" s="7">
        <f t="shared" ca="1" si="21"/>
        <v>0.41205011182059526</v>
      </c>
      <c r="K110" s="7" t="str">
        <f t="shared" ca="1" si="22"/>
        <v>NA</v>
      </c>
      <c r="L110" s="7" t="str">
        <f t="shared" ca="1" si="23"/>
        <v>NA</v>
      </c>
      <c r="Y110">
        <f t="shared" ca="1" si="24"/>
        <v>0</v>
      </c>
      <c r="Z110" s="10" t="str">
        <f t="shared" ca="1" si="25"/>
        <v>NA</v>
      </c>
    </row>
    <row r="111" spans="2:26" x14ac:dyDescent="0.2">
      <c r="B111" s="2">
        <f>'[1]NIFTY 50'!B111</f>
        <v>39478</v>
      </c>
      <c r="C111" s="3">
        <f>'[1]NIFTY 50'!C111</f>
        <v>21.97</v>
      </c>
      <c r="D111" s="4">
        <f>'[1]NIFTY 50'!D111</f>
        <v>5137.45</v>
      </c>
      <c r="E111" s="7">
        <f t="shared" ca="1" si="16"/>
        <v>-0.4253664051688183</v>
      </c>
      <c r="F111" s="7">
        <f t="shared" ca="1" si="17"/>
        <v>0.28682456548310631</v>
      </c>
      <c r="G111" s="7">
        <f t="shared" ca="1" si="18"/>
        <v>0.25834619247066892</v>
      </c>
      <c r="H111" s="7">
        <f t="shared" ca="1" si="19"/>
        <v>0.30837901730624684</v>
      </c>
      <c r="I111" s="7">
        <f t="shared" ca="1" si="20"/>
        <v>0.35663250622761744</v>
      </c>
      <c r="J111" s="7">
        <f t="shared" ca="1" si="21"/>
        <v>0.37590510628330764</v>
      </c>
      <c r="K111" s="7" t="str">
        <f t="shared" ca="1" si="22"/>
        <v>NA</v>
      </c>
      <c r="L111" s="7" t="str">
        <f t="shared" ca="1" si="23"/>
        <v>NA</v>
      </c>
      <c r="Y111">
        <f t="shared" ca="1" si="24"/>
        <v>0</v>
      </c>
      <c r="Z111" s="10" t="str">
        <f t="shared" ca="1" si="25"/>
        <v>NA</v>
      </c>
    </row>
    <row r="112" spans="2:26" x14ac:dyDescent="0.2">
      <c r="B112" s="2">
        <f>'[1]NIFTY 50'!B112</f>
        <v>39507</v>
      </c>
      <c r="C112" s="3">
        <f>'[1]NIFTY 50'!C112</f>
        <v>22.27</v>
      </c>
      <c r="D112" s="4">
        <f>'[1]NIFTY 50'!D112</f>
        <v>5223.5</v>
      </c>
      <c r="E112" s="7">
        <f t="shared" ca="1" si="16"/>
        <v>-0.32496346532972886</v>
      </c>
      <c r="F112" s="7">
        <f t="shared" ca="1" si="17"/>
        <v>0.36922501929012341</v>
      </c>
      <c r="G112" s="7">
        <f t="shared" ca="1" si="18"/>
        <v>0.39468133393853622</v>
      </c>
      <c r="H112" s="7">
        <f t="shared" ca="1" si="19"/>
        <v>0.30340512884976079</v>
      </c>
      <c r="I112" s="7">
        <f t="shared" ca="1" si="20"/>
        <v>0.35422315053506193</v>
      </c>
      <c r="J112" s="7">
        <f t="shared" ca="1" si="21"/>
        <v>0.37484262585076111</v>
      </c>
      <c r="K112" s="7" t="str">
        <f t="shared" ca="1" si="22"/>
        <v>NA</v>
      </c>
      <c r="L112" s="7" t="str">
        <f t="shared" ca="1" si="23"/>
        <v>NA</v>
      </c>
      <c r="Y112">
        <f t="shared" ca="1" si="24"/>
        <v>0</v>
      </c>
      <c r="Z112" s="10" t="str">
        <f t="shared" ca="1" si="25"/>
        <v>NA</v>
      </c>
    </row>
    <row r="113" spans="2:26" x14ac:dyDescent="0.2">
      <c r="B113" s="2">
        <f>'[1]NIFTY 50'!B113</f>
        <v>39538</v>
      </c>
      <c r="C113" s="3">
        <f>'[1]NIFTY 50'!C113</f>
        <v>20.63</v>
      </c>
      <c r="D113" s="4">
        <f>'[1]NIFTY 50'!D113</f>
        <v>4734.5</v>
      </c>
      <c r="E113" s="7">
        <f t="shared" ca="1" si="16"/>
        <v>-0.64615004610567361</v>
      </c>
      <c r="F113" s="7">
        <f t="shared" ca="1" si="17"/>
        <v>-0.11098875528300711</v>
      </c>
      <c r="G113" s="7">
        <f t="shared" ca="1" si="18"/>
        <v>0.23889521267548508</v>
      </c>
      <c r="H113" s="7">
        <f t="shared" ca="1" si="19"/>
        <v>0.1796001049907674</v>
      </c>
      <c r="I113" s="7">
        <f t="shared" ca="1" si="20"/>
        <v>0.32492207811980878</v>
      </c>
      <c r="J113" s="7">
        <f t="shared" ca="1" si="21"/>
        <v>0.37078483909799576</v>
      </c>
      <c r="K113" s="7" t="str">
        <f t="shared" ca="1" si="22"/>
        <v>NA</v>
      </c>
      <c r="L113" s="7" t="str">
        <f t="shared" ca="1" si="23"/>
        <v>NA</v>
      </c>
      <c r="Y113">
        <f t="shared" ca="1" si="24"/>
        <v>0</v>
      </c>
      <c r="Z113" s="10" t="str">
        <f t="shared" ca="1" si="25"/>
        <v>NA</v>
      </c>
    </row>
    <row r="114" spans="2:26" x14ac:dyDescent="0.2">
      <c r="B114" s="2">
        <f>'[1]NIFTY 50'!B114</f>
        <v>39568</v>
      </c>
      <c r="C114" s="3">
        <f>'[1]NIFTY 50'!C114</f>
        <v>22.17</v>
      </c>
      <c r="D114" s="4">
        <f>'[1]NIFTY 50'!D114</f>
        <v>5165.8999999999996</v>
      </c>
      <c r="E114" s="7">
        <f t="shared" ca="1" si="16"/>
        <v>2.2335748574008552E-2</v>
      </c>
      <c r="F114" s="7">
        <f t="shared" ca="1" si="17"/>
        <v>-0.23353508473804907</v>
      </c>
      <c r="G114" s="7">
        <f t="shared" ca="1" si="18"/>
        <v>0.2637050808483572</v>
      </c>
      <c r="H114" s="7">
        <f t="shared" ca="1" si="19"/>
        <v>0.2050205111123562</v>
      </c>
      <c r="I114" s="7">
        <f t="shared" ca="1" si="20"/>
        <v>0.39510568947139668</v>
      </c>
      <c r="J114" s="7">
        <f t="shared" ca="1" si="21"/>
        <v>0.40784607387688498</v>
      </c>
      <c r="K114" s="7" t="str">
        <f t="shared" ca="1" si="22"/>
        <v>NA</v>
      </c>
      <c r="L114" s="7" t="str">
        <f t="shared" ca="1" si="23"/>
        <v>NA</v>
      </c>
      <c r="Y114">
        <f t="shared" ca="1" si="24"/>
        <v>0</v>
      </c>
      <c r="Z114" s="10" t="str">
        <f t="shared" ca="1" si="25"/>
        <v>NA</v>
      </c>
    </row>
    <row r="115" spans="2:26" x14ac:dyDescent="0.2">
      <c r="B115" s="2">
        <f>'[1]NIFTY 50'!B115</f>
        <v>39598</v>
      </c>
      <c r="C115" s="3">
        <f>'[1]NIFTY 50'!C115</f>
        <v>20.74</v>
      </c>
      <c r="D115" s="4">
        <f>'[1]NIFTY 50'!D115</f>
        <v>4870.1000000000004</v>
      </c>
      <c r="E115" s="7">
        <f t="shared" ca="1" si="16"/>
        <v>-0.24437708590770413</v>
      </c>
      <c r="F115" s="7">
        <f t="shared" ca="1" si="17"/>
        <v>-0.28580599733243661</v>
      </c>
      <c r="G115" s="7">
        <f t="shared" ca="1" si="18"/>
        <v>0.13368871921411607</v>
      </c>
      <c r="H115" s="7">
        <f t="shared" ca="1" si="19"/>
        <v>0.25928924942541909</v>
      </c>
      <c r="I115" s="7">
        <f t="shared" ca="1" si="20"/>
        <v>0.32627524690089738</v>
      </c>
      <c r="J115" s="7">
        <f t="shared" ca="1" si="21"/>
        <v>0.37062590064771017</v>
      </c>
      <c r="K115" s="7" t="str">
        <f t="shared" ca="1" si="22"/>
        <v>NA</v>
      </c>
      <c r="L115" s="7" t="str">
        <f t="shared" ca="1" si="23"/>
        <v>NA</v>
      </c>
      <c r="Y115">
        <f t="shared" ca="1" si="24"/>
        <v>0</v>
      </c>
      <c r="Z115" s="10" t="str">
        <f t="shared" ca="1" si="25"/>
        <v>NA</v>
      </c>
    </row>
    <row r="116" spans="2:26" x14ac:dyDescent="0.2">
      <c r="B116" s="2">
        <f>'[1]NIFTY 50'!B116</f>
        <v>39629</v>
      </c>
      <c r="C116" s="3">
        <f>'[1]NIFTY 50'!C116</f>
        <v>17.28</v>
      </c>
      <c r="D116" s="4">
        <f>'[1]NIFTY 50'!D116</f>
        <v>4040.55</v>
      </c>
      <c r="E116" s="7">
        <f t="shared" ca="1" si="16"/>
        <v>-0.46952434491076478</v>
      </c>
      <c r="F116" s="7">
        <f t="shared" ca="1" si="17"/>
        <v>-0.56674627976739944</v>
      </c>
      <c r="G116" s="7">
        <f t="shared" ca="1" si="18"/>
        <v>-6.4319292314105048E-2</v>
      </c>
      <c r="H116" s="7">
        <f t="shared" ca="1" si="19"/>
        <v>0.13650928151630159</v>
      </c>
      <c r="I116" s="7">
        <f t="shared" ca="1" si="20"/>
        <v>0.22083428340966083</v>
      </c>
      <c r="J116" s="7">
        <f t="shared" ca="1" si="21"/>
        <v>0.28930004446985924</v>
      </c>
      <c r="K116" s="7" t="str">
        <f t="shared" ca="1" si="22"/>
        <v>NA</v>
      </c>
      <c r="L116" s="7" t="str">
        <f t="shared" ca="1" si="23"/>
        <v>NA</v>
      </c>
      <c r="Y116">
        <f t="shared" ca="1" si="24"/>
        <v>0</v>
      </c>
      <c r="Z116" s="10" t="str">
        <f t="shared" ca="1" si="25"/>
        <v>NA</v>
      </c>
    </row>
    <row r="117" spans="2:26" x14ac:dyDescent="0.2">
      <c r="B117" s="2">
        <f>'[1]NIFTY 50'!B117</f>
        <v>39660</v>
      </c>
      <c r="C117" s="3">
        <f>'[1]NIFTY 50'!C117</f>
        <v>18.22</v>
      </c>
      <c r="D117" s="4">
        <f>'[1]NIFTY 50'!D117</f>
        <v>4332.95</v>
      </c>
      <c r="E117" s="7">
        <f t="shared" ca="1" si="16"/>
        <v>-0.50506207842190376</v>
      </c>
      <c r="F117" s="7">
        <f t="shared" ca="1" si="17"/>
        <v>-0.28866833997479968</v>
      </c>
      <c r="G117" s="7">
        <f t="shared" ca="1" si="18"/>
        <v>-4.3256014219945627E-2</v>
      </c>
      <c r="H117" s="7">
        <f t="shared" ca="1" si="19"/>
        <v>0.1741020081658271</v>
      </c>
      <c r="I117" s="7">
        <f t="shared" ca="1" si="20"/>
        <v>0.23285830792584017</v>
      </c>
      <c r="J117" s="7">
        <f t="shared" ca="1" si="21"/>
        <v>0.29583821659379028</v>
      </c>
      <c r="K117" s="7" t="str">
        <f t="shared" ca="1" si="22"/>
        <v>NA</v>
      </c>
      <c r="L117" s="7" t="str">
        <f t="shared" ca="1" si="23"/>
        <v>NA</v>
      </c>
      <c r="Y117">
        <f t="shared" ca="1" si="24"/>
        <v>0</v>
      </c>
      <c r="Z117" s="10" t="str">
        <f t="shared" ca="1" si="25"/>
        <v>NA</v>
      </c>
    </row>
    <row r="118" spans="2:26" x14ac:dyDescent="0.2">
      <c r="B118" s="2">
        <f>'[1]NIFTY 50'!B118</f>
        <v>39689</v>
      </c>
      <c r="C118" s="3">
        <f>'[1]NIFTY 50'!C118</f>
        <v>18.43</v>
      </c>
      <c r="D118" s="4">
        <f>'[1]NIFTY 50'!D118</f>
        <v>4360</v>
      </c>
      <c r="E118" s="7">
        <f t="shared" ca="1" si="16"/>
        <v>-0.35761640492955504</v>
      </c>
      <c r="F118" s="7">
        <f t="shared" ca="1" si="17"/>
        <v>-0.30329363138247745</v>
      </c>
      <c r="G118" s="7">
        <f t="shared" ca="1" si="18"/>
        <v>-2.3297491039426577E-2</v>
      </c>
      <c r="H118" s="7">
        <f t="shared" ca="1" si="19"/>
        <v>0.13010252905578046</v>
      </c>
      <c r="I118" s="7">
        <f t="shared" ca="1" si="20"/>
        <v>0.22279582667633058</v>
      </c>
      <c r="J118" s="7">
        <f t="shared" ca="1" si="21"/>
        <v>0.26301973541747348</v>
      </c>
      <c r="K118" s="7" t="str">
        <f t="shared" ca="1" si="22"/>
        <v>NA</v>
      </c>
      <c r="L118" s="7" t="str">
        <f t="shared" ca="1" si="23"/>
        <v>NA</v>
      </c>
      <c r="Y118">
        <f t="shared" ca="1" si="24"/>
        <v>0</v>
      </c>
      <c r="Z118" s="10" t="str">
        <f t="shared" ca="1" si="25"/>
        <v>NA</v>
      </c>
    </row>
    <row r="119" spans="2:26" x14ac:dyDescent="0.2">
      <c r="B119" s="2">
        <f>'[1]NIFTY 50'!B119</f>
        <v>39721</v>
      </c>
      <c r="C119" s="3">
        <f>'[1]NIFTY 50'!C119</f>
        <v>16.850000000000001</v>
      </c>
      <c r="D119" s="4">
        <f>'[1]NIFTY 50'!D119</f>
        <v>3921.2</v>
      </c>
      <c r="E119" s="7">
        <f t="shared" ca="1" si="16"/>
        <v>-0.11301957675147489</v>
      </c>
      <c r="F119" s="7">
        <f t="shared" ca="1" si="17"/>
        <v>-0.31405428707944505</v>
      </c>
      <c r="G119" s="7">
        <f t="shared" ca="1" si="18"/>
        <v>-0.21909446662750065</v>
      </c>
      <c r="H119" s="7">
        <f t="shared" ca="1" si="19"/>
        <v>4.5343620019195674E-2</v>
      </c>
      <c r="I119" s="7">
        <f t="shared" ca="1" si="20"/>
        <v>0.14657891929597833</v>
      </c>
      <c r="J119" s="7">
        <f t="shared" ca="1" si="21"/>
        <v>0.22575507260789385</v>
      </c>
      <c r="K119" s="7" t="str">
        <f t="shared" ca="1" si="22"/>
        <v>NA</v>
      </c>
      <c r="L119" s="7" t="str">
        <f t="shared" ca="1" si="23"/>
        <v>NA</v>
      </c>
      <c r="Y119">
        <f t="shared" ca="1" si="24"/>
        <v>0</v>
      </c>
      <c r="Z119" s="10" t="str">
        <f t="shared" ca="1" si="25"/>
        <v>NA</v>
      </c>
    </row>
    <row r="120" spans="2:26" x14ac:dyDescent="0.2">
      <c r="B120" s="2">
        <f>'[1]NIFTY 50'!B120</f>
        <v>39752</v>
      </c>
      <c r="C120" s="3">
        <f>'[1]NIFTY 50'!C120</f>
        <v>12.57</v>
      </c>
      <c r="D120" s="4">
        <f>'[1]NIFTY 50'!D120</f>
        <v>2885.6</v>
      </c>
      <c r="E120" s="7">
        <f t="shared" ca="1" si="16"/>
        <v>-0.80329753284569738</v>
      </c>
      <c r="F120" s="7">
        <f t="shared" ca="1" si="17"/>
        <v>-0.68798155461153532</v>
      </c>
      <c r="G120" s="7">
        <f t="shared" ca="1" si="18"/>
        <v>-0.51096913051951898</v>
      </c>
      <c r="H120" s="7">
        <f t="shared" ca="1" si="19"/>
        <v>-0.12210142349316411</v>
      </c>
      <c r="I120" s="7">
        <f t="shared" ca="1" si="20"/>
        <v>6.7672142393561563E-2</v>
      </c>
      <c r="J120" s="7">
        <f t="shared" ca="1" si="21"/>
        <v>0.13149044199082982</v>
      </c>
      <c r="K120" s="7" t="str">
        <f t="shared" ca="1" si="22"/>
        <v>NA</v>
      </c>
      <c r="L120" s="7" t="str">
        <f t="shared" ca="1" si="23"/>
        <v>NA</v>
      </c>
      <c r="Y120">
        <f t="shared" ca="1" si="24"/>
        <v>0</v>
      </c>
      <c r="Z120" s="10" t="str">
        <f t="shared" ca="1" si="25"/>
        <v>NA</v>
      </c>
    </row>
    <row r="121" spans="2:26" x14ac:dyDescent="0.2">
      <c r="B121" s="2">
        <f>'[1]NIFTY 50'!B121</f>
        <v>39780</v>
      </c>
      <c r="C121" s="3">
        <f>'[1]NIFTY 50'!C121</f>
        <v>12.08</v>
      </c>
      <c r="D121" s="4">
        <f>'[1]NIFTY 50'!D121</f>
        <v>2755.1</v>
      </c>
      <c r="E121" s="7">
        <f t="shared" ca="1" si="16"/>
        <v>-0.84055771489257802</v>
      </c>
      <c r="F121" s="7">
        <f t="shared" ca="1" si="17"/>
        <v>-0.67996389529687029</v>
      </c>
      <c r="G121" s="7">
        <f t="shared" ca="1" si="18"/>
        <v>-0.5219122814628433</v>
      </c>
      <c r="H121" s="7">
        <f t="shared" ca="1" si="19"/>
        <v>-0.16531445318100213</v>
      </c>
      <c r="I121" s="7">
        <f t="shared" ca="1" si="20"/>
        <v>1.2762556127879021E-2</v>
      </c>
      <c r="J121" s="7">
        <f t="shared" ca="1" si="21"/>
        <v>0.11270367752921717</v>
      </c>
      <c r="K121" s="7" t="str">
        <f t="shared" ca="1" si="22"/>
        <v>NA</v>
      </c>
      <c r="L121" s="7" t="str">
        <f t="shared" ca="1" si="23"/>
        <v>NA</v>
      </c>
      <c r="Y121">
        <f t="shared" ca="1" si="24"/>
        <v>0</v>
      </c>
      <c r="Z121" s="10" t="str">
        <f t="shared" ca="1" si="25"/>
        <v>NA</v>
      </c>
    </row>
    <row r="122" spans="2:26" x14ac:dyDescent="0.2">
      <c r="B122" s="2">
        <f>'[1]NIFTY 50'!B122</f>
        <v>39813</v>
      </c>
      <c r="C122" s="3">
        <f>'[1]NIFTY 50'!C122</f>
        <v>12.97</v>
      </c>
      <c r="D122" s="4">
        <f>'[1]NIFTY 50'!D122</f>
        <v>2959.15</v>
      </c>
      <c r="E122" s="7">
        <f t="shared" ca="1" si="16"/>
        <v>-0.67566639825414698</v>
      </c>
      <c r="F122" s="7">
        <f t="shared" ca="1" si="17"/>
        <v>-0.46364418959961351</v>
      </c>
      <c r="G122" s="7">
        <f t="shared" ca="1" si="18"/>
        <v>-0.51794383084090834</v>
      </c>
      <c r="H122" s="7">
        <f t="shared" ca="1" si="19"/>
        <v>-0.1362556184869268</v>
      </c>
      <c r="I122" s="7">
        <f t="shared" ca="1" si="20"/>
        <v>1.4204451269920204E-2</v>
      </c>
      <c r="J122" s="7">
        <f t="shared" ca="1" si="21"/>
        <v>9.4998129591919334E-2</v>
      </c>
      <c r="K122" s="7" t="str">
        <f t="shared" ca="1" si="22"/>
        <v>NA</v>
      </c>
      <c r="L122" s="7" t="str">
        <f t="shared" ca="1" si="23"/>
        <v>NA</v>
      </c>
      <c r="Y122">
        <f t="shared" ca="1" si="24"/>
        <v>0</v>
      </c>
      <c r="Z122" s="10" t="str">
        <f t="shared" ca="1" si="25"/>
        <v>NA</v>
      </c>
    </row>
    <row r="123" spans="2:26" x14ac:dyDescent="0.2">
      <c r="B123" s="2">
        <f>'[1]NIFTY 50'!B123</f>
        <v>39843</v>
      </c>
      <c r="C123" s="3">
        <f>'[1]NIFTY 50'!C123</f>
        <v>13.4</v>
      </c>
      <c r="D123" s="4">
        <f>'[1]NIFTY 50'!D123</f>
        <v>2874.8</v>
      </c>
      <c r="E123" s="7">
        <f t="shared" ca="1" si="16"/>
        <v>-1.4887051622256453E-2</v>
      </c>
      <c r="F123" s="7">
        <f t="shared" ca="1" si="17"/>
        <v>-0.55980214974224229</v>
      </c>
      <c r="G123" s="7">
        <f t="shared" ca="1" si="18"/>
        <v>-0.44042277783725381</v>
      </c>
      <c r="H123" s="7">
        <f t="shared" ca="1" si="19"/>
        <v>-0.160868385232802</v>
      </c>
      <c r="I123" s="7">
        <f t="shared" ca="1" si="20"/>
        <v>-1.422971399063655E-2</v>
      </c>
      <c r="J123" s="7">
        <f t="shared" ca="1" si="21"/>
        <v>9.6977728044744582E-2</v>
      </c>
      <c r="K123" s="7">
        <f t="shared" ca="1" si="22"/>
        <v>0.11520333704390984</v>
      </c>
      <c r="L123" s="7" t="str">
        <f t="shared" ca="1" si="23"/>
        <v>NA</v>
      </c>
      <c r="Y123">
        <f t="shared" ca="1" si="24"/>
        <v>0</v>
      </c>
      <c r="Z123" s="10" t="str">
        <f t="shared" ca="1" si="25"/>
        <v>NA</v>
      </c>
    </row>
    <row r="124" spans="2:26" x14ac:dyDescent="0.2">
      <c r="B124" s="2">
        <f>'[1]NIFTY 50'!B124</f>
        <v>39871</v>
      </c>
      <c r="C124" s="3">
        <f>'[1]NIFTY 50'!C124</f>
        <v>13.12</v>
      </c>
      <c r="D124" s="4">
        <f>'[1]NIFTY 50'!D124</f>
        <v>2763.65</v>
      </c>
      <c r="E124" s="7">
        <f t="shared" ca="1" si="16"/>
        <v>1.2471246322504514E-2</v>
      </c>
      <c r="F124" s="7">
        <f t="shared" ca="1" si="17"/>
        <v>-0.59821556884416283</v>
      </c>
      <c r="G124" s="7">
        <f t="shared" ca="1" si="18"/>
        <v>-0.470919881305638</v>
      </c>
      <c r="H124" s="7">
        <f t="shared" ca="1" si="19"/>
        <v>-0.14099000838115283</v>
      </c>
      <c r="I124" s="7">
        <f t="shared" ca="1" si="20"/>
        <v>-3.4927150295193665E-2</v>
      </c>
      <c r="J124" s="7">
        <f t="shared" ca="1" si="21"/>
        <v>8.950099691867508E-2</v>
      </c>
      <c r="K124" s="7">
        <f t="shared" ca="1" si="22"/>
        <v>0.10909340856023486</v>
      </c>
      <c r="L124" s="7" t="str">
        <f t="shared" ca="1" si="23"/>
        <v>NA</v>
      </c>
      <c r="Y124">
        <f t="shared" ca="1" si="24"/>
        <v>1</v>
      </c>
      <c r="Z124" s="10">
        <f t="shared" ca="1" si="25"/>
        <v>0.17829253318771165</v>
      </c>
    </row>
    <row r="125" spans="2:26" x14ac:dyDescent="0.2">
      <c r="B125" s="2">
        <f>'[1]NIFTY 50'!B125</f>
        <v>39903</v>
      </c>
      <c r="C125" s="3">
        <f>'[1]NIFTY 50'!C125</f>
        <v>14.29</v>
      </c>
      <c r="D125" s="4">
        <f>'[1]NIFTY 50'!D125</f>
        <v>3020.95</v>
      </c>
      <c r="E125" s="7">
        <f t="shared" ca="1" si="16"/>
        <v>8.6191070895141886E-2</v>
      </c>
      <c r="F125" s="7">
        <f t="shared" ca="1" si="17"/>
        <v>-0.4064612378221566</v>
      </c>
      <c r="G125" s="7">
        <f t="shared" ca="1" si="18"/>
        <v>-0.36192839793008769</v>
      </c>
      <c r="H125" s="7">
        <f t="shared" ca="1" si="19"/>
        <v>-0.11089716390701376</v>
      </c>
      <c r="I125" s="7">
        <f t="shared" ca="1" si="20"/>
        <v>-3.8875442811556526E-2</v>
      </c>
      <c r="J125" s="7">
        <f t="shared" ca="1" si="21"/>
        <v>0.11260463754440408</v>
      </c>
      <c r="K125" s="7">
        <f t="shared" ca="1" si="22"/>
        <v>0.10853768932078123</v>
      </c>
      <c r="L125" s="7" t="str">
        <f t="shared" ca="1" si="23"/>
        <v>NA</v>
      </c>
      <c r="Y125">
        <f t="shared" ca="1" si="24"/>
        <v>0</v>
      </c>
      <c r="Z125" s="10" t="str">
        <f t="shared" ca="1" si="25"/>
        <v>NA</v>
      </c>
    </row>
    <row r="126" spans="2:26" x14ac:dyDescent="0.2">
      <c r="B126" s="2">
        <f>'[1]NIFTY 50'!B126</f>
        <v>39932</v>
      </c>
      <c r="C126" s="3">
        <f>'[1]NIFTY 50'!C126</f>
        <v>16.53</v>
      </c>
      <c r="D126" s="4">
        <f>'[1]NIFTY 50'!D126</f>
        <v>3473.95</v>
      </c>
      <c r="E126" s="7">
        <f t="shared" ca="1" si="16"/>
        <v>1.1323756223770483</v>
      </c>
      <c r="F126" s="7">
        <f t="shared" ca="1" si="17"/>
        <v>0.44935531751488722</v>
      </c>
      <c r="G126" s="7">
        <f t="shared" ca="1" si="18"/>
        <v>-0.32752279370487236</v>
      </c>
      <c r="H126" s="7">
        <f t="shared" ca="1" si="19"/>
        <v>-7.8147049497664267E-2</v>
      </c>
      <c r="I126" s="7">
        <f t="shared" ca="1" si="20"/>
        <v>-7.8999253117802981E-3</v>
      </c>
      <c r="J126" s="7">
        <f t="shared" ca="1" si="21"/>
        <v>0.1410340646224697</v>
      </c>
      <c r="K126" s="7">
        <f t="shared" ca="1" si="22"/>
        <v>0.13511428852097063</v>
      </c>
      <c r="L126" s="7" t="str">
        <f t="shared" ca="1" si="23"/>
        <v>NA</v>
      </c>
      <c r="Y126">
        <f t="shared" ca="1" si="24"/>
        <v>0</v>
      </c>
      <c r="Z126" s="10" t="str">
        <f t="shared" ca="1" si="25"/>
        <v>NA</v>
      </c>
    </row>
    <row r="127" spans="2:26" x14ac:dyDescent="0.2">
      <c r="B127" s="2">
        <f>'[1]NIFTY 50'!B127</f>
        <v>39962</v>
      </c>
      <c r="C127" s="3">
        <f>'[1]NIFTY 50'!C127</f>
        <v>20.82</v>
      </c>
      <c r="D127" s="4">
        <f>'[1]NIFTY 50'!D127</f>
        <v>4448.95</v>
      </c>
      <c r="E127" s="7">
        <f t="shared" ca="1" si="16"/>
        <v>5.7158027852510651</v>
      </c>
      <c r="F127" s="7">
        <f t="shared" ca="1" si="17"/>
        <v>1.6075960607500726</v>
      </c>
      <c r="G127" s="7">
        <f t="shared" ca="1" si="18"/>
        <v>-8.6476663723537572E-2</v>
      </c>
      <c r="H127" s="7">
        <f t="shared" ca="1" si="19"/>
        <v>1.7669445878900847E-2</v>
      </c>
      <c r="I127" s="7">
        <f t="shared" ca="1" si="20"/>
        <v>0.13150604687967826</v>
      </c>
      <c r="J127" s="7">
        <f t="shared" ca="1" si="21"/>
        <v>0.2456273633819317</v>
      </c>
      <c r="K127" s="7">
        <f t="shared" ca="1" si="22"/>
        <v>0.1466466373006019</v>
      </c>
      <c r="L127" s="7" t="str">
        <f t="shared" ca="1" si="23"/>
        <v>NA</v>
      </c>
      <c r="Y127">
        <f t="shared" ca="1" si="24"/>
        <v>0</v>
      </c>
      <c r="Z127" s="10" t="str">
        <f t="shared" ca="1" si="25"/>
        <v>NA</v>
      </c>
    </row>
    <row r="128" spans="2:26" x14ac:dyDescent="0.2">
      <c r="B128" s="2">
        <f>'[1]NIFTY 50'!B128</f>
        <v>39994</v>
      </c>
      <c r="C128" s="3">
        <f>'[1]NIFTY 50'!C128</f>
        <v>19.97</v>
      </c>
      <c r="D128" s="4">
        <f>'[1]NIFTY 50'!D128</f>
        <v>4291.1000000000004</v>
      </c>
      <c r="E128" s="7">
        <f t="shared" ca="1" si="16"/>
        <v>3.0709933478620597</v>
      </c>
      <c r="F128" s="7">
        <f t="shared" ca="1" si="17"/>
        <v>1.1028258663335126</v>
      </c>
      <c r="G128" s="7">
        <f t="shared" ca="1" si="18"/>
        <v>6.2008884929031893E-2</v>
      </c>
      <c r="H128" s="7">
        <f t="shared" ca="1" si="19"/>
        <v>-3.1543624918125568E-3</v>
      </c>
      <c r="I128" s="7">
        <f t="shared" ca="1" si="20"/>
        <v>0.11111252003695316</v>
      </c>
      <c r="J128" s="7">
        <f t="shared" ca="1" si="21"/>
        <v>0.23302478344274524</v>
      </c>
      <c r="K128" s="7">
        <f t="shared" ca="1" si="22"/>
        <v>0.13706734637332008</v>
      </c>
      <c r="L128" s="7" t="str">
        <f t="shared" ca="1" si="23"/>
        <v>NA</v>
      </c>
      <c r="Y128">
        <f t="shared" ca="1" si="24"/>
        <v>0</v>
      </c>
      <c r="Z128" s="10" t="str">
        <f t="shared" ca="1" si="25"/>
        <v>NA</v>
      </c>
    </row>
    <row r="129" spans="2:26" x14ac:dyDescent="0.2">
      <c r="B129" s="2">
        <f>'[1]NIFTY 50'!B129</f>
        <v>40025</v>
      </c>
      <c r="C129" s="3">
        <f>'[1]NIFTY 50'!C129</f>
        <v>20.68</v>
      </c>
      <c r="D129" s="4">
        <f>'[1]NIFTY 50'!D129</f>
        <v>4636.45</v>
      </c>
      <c r="E129" s="7">
        <f t="shared" ca="1" si="16"/>
        <v>2.1728392468044677</v>
      </c>
      <c r="F129" s="7">
        <f t="shared" ca="1" si="17"/>
        <v>1.6010930517009578</v>
      </c>
      <c r="G129" s="7">
        <f t="shared" ca="1" si="18"/>
        <v>7.0044657796651144E-2</v>
      </c>
      <c r="H129" s="7">
        <f t="shared" ca="1" si="19"/>
        <v>1.1809661380549619E-2</v>
      </c>
      <c r="I129" s="7">
        <f t="shared" ca="1" si="20"/>
        <v>0.13833788093756483</v>
      </c>
      <c r="J129" s="7">
        <f t="shared" ca="1" si="21"/>
        <v>0.23218841146829527</v>
      </c>
      <c r="K129" s="7">
        <f t="shared" ca="1" si="22"/>
        <v>0.134714111736709</v>
      </c>
      <c r="L129" s="7" t="str">
        <f t="shared" ca="1" si="23"/>
        <v>NA</v>
      </c>
      <c r="Y129">
        <f t="shared" ca="1" si="24"/>
        <v>0</v>
      </c>
      <c r="Z129" s="10" t="str">
        <f t="shared" ca="1" si="25"/>
        <v>NA</v>
      </c>
    </row>
    <row r="130" spans="2:26" x14ac:dyDescent="0.2">
      <c r="B130" s="2">
        <f>'[1]NIFTY 50'!B130</f>
        <v>40056</v>
      </c>
      <c r="C130" s="3">
        <f>'[1]NIFTY 50'!C130</f>
        <v>20.94</v>
      </c>
      <c r="D130" s="4">
        <f>'[1]NIFTY 50'!D130</f>
        <v>4662.1000000000004</v>
      </c>
      <c r="E130" s="7">
        <f t="shared" ca="1" si="16"/>
        <v>0.20585819503165026</v>
      </c>
      <c r="F130" s="7">
        <f t="shared" ca="1" si="17"/>
        <v>1.8457522423449624</v>
      </c>
      <c r="G130" s="7">
        <f t="shared" ca="1" si="18"/>
        <v>6.9288990825688179E-2</v>
      </c>
      <c r="H130" s="7">
        <f t="shared" ca="1" si="19"/>
        <v>2.1947767815640118E-2</v>
      </c>
      <c r="I130" s="7">
        <f t="shared" ca="1" si="20"/>
        <v>0.1094564594308276</v>
      </c>
      <c r="J130" s="7">
        <f t="shared" ca="1" si="21"/>
        <v>0.23363190445106996</v>
      </c>
      <c r="K130" s="7">
        <f t="shared" ca="1" si="22"/>
        <v>0.12687226187506306</v>
      </c>
      <c r="L130" s="7" t="str">
        <f t="shared" ca="1" si="23"/>
        <v>NA</v>
      </c>
      <c r="Y130">
        <f t="shared" ca="1" si="24"/>
        <v>0</v>
      </c>
      <c r="Z130" s="10" t="str">
        <f t="shared" ca="1" si="25"/>
        <v>NA</v>
      </c>
    </row>
    <row r="131" spans="2:26" x14ac:dyDescent="0.2">
      <c r="B131" s="2">
        <f>'[1]NIFTY 50'!B131</f>
        <v>40086</v>
      </c>
      <c r="C131" s="3">
        <f>'[1]NIFTY 50'!C131</f>
        <v>22.9</v>
      </c>
      <c r="D131" s="4">
        <f>'[1]NIFTY 50'!D131</f>
        <v>5083.95</v>
      </c>
      <c r="E131" s="7">
        <f t="shared" ca="1" si="16"/>
        <v>0.97029175879840834</v>
      </c>
      <c r="F131" s="7">
        <f t="shared" ca="1" si="17"/>
        <v>1.8321448839026151</v>
      </c>
      <c r="G131" s="7">
        <f t="shared" ca="1" si="18"/>
        <v>0.29652912373763129</v>
      </c>
      <c r="H131" s="7">
        <f t="shared" ca="1" si="19"/>
        <v>6.2140760818814034E-3</v>
      </c>
      <c r="I131" s="7">
        <f t="shared" ca="1" si="20"/>
        <v>0.12313891265972288</v>
      </c>
      <c r="J131" s="7">
        <f t="shared" ca="1" si="21"/>
        <v>0.23838671245377729</v>
      </c>
      <c r="K131" s="7">
        <f t="shared" ca="1" si="22"/>
        <v>0.13658740052781959</v>
      </c>
      <c r="L131" s="7" t="str">
        <f t="shared" ca="1" si="23"/>
        <v>NA</v>
      </c>
      <c r="Y131">
        <f t="shared" ca="1" si="24"/>
        <v>0</v>
      </c>
      <c r="Z131" s="10" t="str">
        <f t="shared" ca="1" si="25"/>
        <v>NA</v>
      </c>
    </row>
    <row r="132" spans="2:26" x14ac:dyDescent="0.2">
      <c r="B132" s="2">
        <f>'[1]NIFTY 50'!B132</f>
        <v>40116</v>
      </c>
      <c r="C132" s="3">
        <f>'[1]NIFTY 50'!C132</f>
        <v>20.45</v>
      </c>
      <c r="D132" s="4">
        <f>'[1]NIFTY 50'!D132</f>
        <v>4711.7</v>
      </c>
      <c r="E132" s="7">
        <f t="shared" ref="E132:E195" ca="1" si="26">IFERROR(($D132/OFFSET($D132,-3,0))^(1/(3/12))-1,"NA")</f>
        <v>6.6518024659618424E-2</v>
      </c>
      <c r="F132" s="7">
        <f t="shared" ref="F132:F195" ca="1" si="27">IFERROR(($D132/OFFSET($D132,-6,0))^(1/(6/12))-1,"NA")</f>
        <v>0.83953533427994032</v>
      </c>
      <c r="G132" s="7">
        <f t="shared" ref="G132:G195" ca="1" si="28">IFERROR($D132/OFFSET($D132,-12,0)-1,"NA")</f>
        <v>0.63283199334627116</v>
      </c>
      <c r="H132" s="7">
        <f t="shared" ref="H132:H195" ca="1" si="29">IFERROR(($D132/OFFSET($D132,-24,0))^(1/2)-1,"NA")</f>
        <v>-0.10640879065331343</v>
      </c>
      <c r="I132" s="7">
        <f t="shared" ref="I132:I195" ca="1" si="30">IFERROR(($D132/OFFSET($D132,-36,0))^(1/3)-1,"NA")</f>
        <v>7.9634440848915578E-2</v>
      </c>
      <c r="J132" s="7">
        <f t="shared" ref="J132:J195" ca="1" si="31">IFERROR(($D132/OFFSET($D132,-60,0))^(1/5)-1,"NA")</f>
        <v>0.21399102590257124</v>
      </c>
      <c r="K132" s="7">
        <f t="shared" ref="K132:K195" ca="1" si="32">IFERROR(($D132/OFFSET($D132,-120,0))^(1/10)-1,"NA")</f>
        <v>0.13522364464954117</v>
      </c>
      <c r="L132" s="7" t="str">
        <f t="shared" ref="L132:L195" ca="1" si="33">IFERROR(($D132/OFFSET($D132,-240,0))^(1/20)-1,"NA")</f>
        <v>NA</v>
      </c>
      <c r="Y132">
        <f t="shared" ref="Y132:Y195" ca="1" si="34">IF(J132="NA","NA",IF(J132&lt;$T$3-$T$4/2,1,0))</f>
        <v>0</v>
      </c>
      <c r="Z132" s="10" t="str">
        <f t="shared" ref="Z132:Z195" ca="1" si="35">IF(Y132=1,OFFSET(J132,60,0),"NA")</f>
        <v>NA</v>
      </c>
    </row>
    <row r="133" spans="2:26" x14ac:dyDescent="0.2">
      <c r="B133" s="2">
        <f>'[1]NIFTY 50'!B133</f>
        <v>40147</v>
      </c>
      <c r="C133" s="3">
        <f>'[1]NIFTY 50'!C133</f>
        <v>22.37</v>
      </c>
      <c r="D133" s="4">
        <f>'[1]NIFTY 50'!D133</f>
        <v>5032.7</v>
      </c>
      <c r="E133" s="7">
        <f t="shared" ca="1" si="26"/>
        <v>0.3579314049813771</v>
      </c>
      <c r="F133" s="7">
        <f t="shared" ca="1" si="27"/>
        <v>0.27963772724456537</v>
      </c>
      <c r="G133" s="7">
        <f t="shared" ca="1" si="28"/>
        <v>0.82668505680374582</v>
      </c>
      <c r="H133" s="7">
        <f t="shared" ca="1" si="29"/>
        <v>-6.5486387850225425E-2</v>
      </c>
      <c r="I133" s="7">
        <f t="shared" ca="1" si="30"/>
        <v>8.3685230210100547E-2</v>
      </c>
      <c r="J133" s="7">
        <f t="shared" ca="1" si="31"/>
        <v>0.20770868510414586</v>
      </c>
      <c r="K133" s="7">
        <f t="shared" ca="1" si="32"/>
        <v>0.13844886075401086</v>
      </c>
      <c r="L133" s="7" t="str">
        <f t="shared" ca="1" si="33"/>
        <v>NA</v>
      </c>
      <c r="Y133">
        <f t="shared" ca="1" si="34"/>
        <v>0</v>
      </c>
      <c r="Z133" s="10" t="str">
        <f t="shared" ca="1" si="35"/>
        <v>NA</v>
      </c>
    </row>
    <row r="134" spans="2:26" x14ac:dyDescent="0.2">
      <c r="B134" s="2">
        <f>'[1]NIFTY 50'!B134</f>
        <v>40178</v>
      </c>
      <c r="C134" s="3">
        <f>'[1]NIFTY 50'!C134</f>
        <v>23.17</v>
      </c>
      <c r="D134" s="4">
        <f>'[1]NIFTY 50'!D134</f>
        <v>5201.05</v>
      </c>
      <c r="E134" s="7">
        <f t="shared" ca="1" si="26"/>
        <v>9.5365436011699556E-2</v>
      </c>
      <c r="F134" s="7">
        <f t="shared" ca="1" si="27"/>
        <v>0.46907776902602327</v>
      </c>
      <c r="G134" s="7">
        <f t="shared" ca="1" si="28"/>
        <v>0.75761620735684243</v>
      </c>
      <c r="H134" s="7">
        <f t="shared" ca="1" si="29"/>
        <v>-7.9527438882412316E-2</v>
      </c>
      <c r="I134" s="7">
        <f t="shared" ca="1" si="30"/>
        <v>9.4539669791285919E-2</v>
      </c>
      <c r="J134" s="7">
        <f t="shared" ca="1" si="31"/>
        <v>0.20111519664110888</v>
      </c>
      <c r="K134" s="7">
        <f t="shared" ca="1" si="32"/>
        <v>0.13388687549063016</v>
      </c>
      <c r="L134" s="7" t="str">
        <f t="shared" ca="1" si="33"/>
        <v>NA</v>
      </c>
      <c r="Y134">
        <f t="shared" ca="1" si="34"/>
        <v>0</v>
      </c>
      <c r="Z134" s="10" t="str">
        <f t="shared" ca="1" si="35"/>
        <v>NA</v>
      </c>
    </row>
    <row r="135" spans="2:26" x14ac:dyDescent="0.2">
      <c r="B135" s="2">
        <f>'[1]NIFTY 50'!B135</f>
        <v>40207</v>
      </c>
      <c r="C135" s="3">
        <f>'[1]NIFTY 50'!C135</f>
        <v>21</v>
      </c>
      <c r="D135" s="4">
        <f>'[1]NIFTY 50'!D135</f>
        <v>4882.05</v>
      </c>
      <c r="E135" s="7">
        <f t="shared" ca="1" si="26"/>
        <v>0.15265242848318139</v>
      </c>
      <c r="F135" s="7">
        <f t="shared" ca="1" si="27"/>
        <v>0.10874911100076856</v>
      </c>
      <c r="G135" s="7">
        <f t="shared" ca="1" si="28"/>
        <v>0.69822248504243767</v>
      </c>
      <c r="H135" s="7">
        <f t="shared" ca="1" si="29"/>
        <v>-2.5173543242509755E-2</v>
      </c>
      <c r="I135" s="7">
        <f t="shared" ca="1" si="30"/>
        <v>6.1414260052669922E-2</v>
      </c>
      <c r="J135" s="7">
        <f t="shared" ca="1" si="31"/>
        <v>0.18863428894431533</v>
      </c>
      <c r="K135" s="7">
        <f t="shared" ca="1" si="32"/>
        <v>0.12184706327896588</v>
      </c>
      <c r="L135" s="7" t="str">
        <f t="shared" ca="1" si="33"/>
        <v>NA</v>
      </c>
      <c r="Y135">
        <f t="shared" ca="1" si="34"/>
        <v>0</v>
      </c>
      <c r="Z135" s="10" t="str">
        <f t="shared" ca="1" si="35"/>
        <v>NA</v>
      </c>
    </row>
    <row r="136" spans="2:26" x14ac:dyDescent="0.2">
      <c r="B136" s="2">
        <f>'[1]NIFTY 50'!B136</f>
        <v>40235</v>
      </c>
      <c r="C136" s="3">
        <f>'[1]NIFTY 50'!C136</f>
        <v>20.92</v>
      </c>
      <c r="D136" s="4">
        <f>'[1]NIFTY 50'!D136</f>
        <v>4922.3</v>
      </c>
      <c r="E136" s="7">
        <f t="shared" ca="1" si="26"/>
        <v>-8.4900863713368357E-2</v>
      </c>
      <c r="F136" s="7">
        <f t="shared" ca="1" si="27"/>
        <v>0.11473846970262502</v>
      </c>
      <c r="G136" s="7">
        <f t="shared" ca="1" si="28"/>
        <v>0.78108660648056016</v>
      </c>
      <c r="H136" s="7">
        <f t="shared" ca="1" si="29"/>
        <v>-2.9259296639069898E-2</v>
      </c>
      <c r="I136" s="7">
        <f t="shared" ca="1" si="30"/>
        <v>9.5369110254898137E-2</v>
      </c>
      <c r="J136" s="7">
        <f t="shared" ca="1" si="31"/>
        <v>0.18537410679345467</v>
      </c>
      <c r="K136" s="7">
        <f t="shared" ca="1" si="32"/>
        <v>0.11517302755232461</v>
      </c>
      <c r="L136" s="7" t="str">
        <f t="shared" ca="1" si="33"/>
        <v>NA</v>
      </c>
      <c r="Y136">
        <f t="shared" ca="1" si="34"/>
        <v>0</v>
      </c>
      <c r="Z136" s="10" t="str">
        <f t="shared" ca="1" si="35"/>
        <v>NA</v>
      </c>
    </row>
    <row r="137" spans="2:26" x14ac:dyDescent="0.2">
      <c r="B137" s="2">
        <f>'[1]NIFTY 50'!B137</f>
        <v>40268</v>
      </c>
      <c r="C137" s="3">
        <f>'[1]NIFTY 50'!C137</f>
        <v>22.33</v>
      </c>
      <c r="D137" s="4">
        <f>'[1]NIFTY 50'!D137</f>
        <v>5249.1</v>
      </c>
      <c r="E137" s="7">
        <f t="shared" ca="1" si="26"/>
        <v>3.7469339320485018E-2</v>
      </c>
      <c r="F137" s="7">
        <f t="shared" ca="1" si="27"/>
        <v>6.6024415861828389E-2</v>
      </c>
      <c r="G137" s="7">
        <f t="shared" ca="1" si="28"/>
        <v>0.73756599745113305</v>
      </c>
      <c r="H137" s="7">
        <f t="shared" ca="1" si="29"/>
        <v>5.2944214902123754E-2</v>
      </c>
      <c r="I137" s="7">
        <f t="shared" ca="1" si="30"/>
        <v>0.1115997321767277</v>
      </c>
      <c r="J137" s="7">
        <f t="shared" ca="1" si="31"/>
        <v>0.20858262780431702</v>
      </c>
      <c r="K137" s="7">
        <f t="shared" ca="1" si="32"/>
        <v>0.13131451963054519</v>
      </c>
      <c r="L137" s="7" t="str">
        <f t="shared" ca="1" si="33"/>
        <v>NA</v>
      </c>
      <c r="Y137">
        <f t="shared" ca="1" si="34"/>
        <v>0</v>
      </c>
      <c r="Z137" s="10" t="str">
        <f t="shared" ca="1" si="35"/>
        <v>NA</v>
      </c>
    </row>
    <row r="138" spans="2:26" x14ac:dyDescent="0.2">
      <c r="B138" s="2">
        <f>'[1]NIFTY 50'!B138</f>
        <v>40298</v>
      </c>
      <c r="C138" s="3">
        <f>'[1]NIFTY 50'!C138</f>
        <v>22.29</v>
      </c>
      <c r="D138" s="4">
        <f>'[1]NIFTY 50'!D138</f>
        <v>5278</v>
      </c>
      <c r="E138" s="7">
        <f t="shared" ca="1" si="26"/>
        <v>0.36605646707982475</v>
      </c>
      <c r="F138" s="7">
        <f t="shared" ca="1" si="27"/>
        <v>0.25482600555802737</v>
      </c>
      <c r="G138" s="7">
        <f t="shared" ca="1" si="28"/>
        <v>0.51930799234301017</v>
      </c>
      <c r="H138" s="7">
        <f t="shared" ca="1" si="29"/>
        <v>1.0791765989754509E-2</v>
      </c>
      <c r="I138" s="7">
        <f t="shared" ca="1" si="30"/>
        <v>8.890428672056605E-2</v>
      </c>
      <c r="J138" s="7">
        <f t="shared" ca="1" si="31"/>
        <v>0.22639096991516339</v>
      </c>
      <c r="K138" s="7">
        <f t="shared" ca="1" si="32"/>
        <v>0.14138305596570278</v>
      </c>
      <c r="L138" s="7" t="str">
        <f t="shared" ca="1" si="33"/>
        <v>NA</v>
      </c>
      <c r="Y138">
        <f t="shared" ca="1" si="34"/>
        <v>0</v>
      </c>
      <c r="Z138" s="10" t="str">
        <f t="shared" ca="1" si="35"/>
        <v>NA</v>
      </c>
    </row>
    <row r="139" spans="2:26" x14ac:dyDescent="0.2">
      <c r="B139" s="2">
        <f>'[1]NIFTY 50'!B139</f>
        <v>40329</v>
      </c>
      <c r="C139" s="3">
        <f>'[1]NIFTY 50'!C139</f>
        <v>21.3</v>
      </c>
      <c r="D139" s="4">
        <f>'[1]NIFTY 50'!D139</f>
        <v>5086.3</v>
      </c>
      <c r="E139" s="7">
        <f t="shared" ca="1" si="26"/>
        <v>0.14008064264263265</v>
      </c>
      <c r="F139" s="7">
        <f t="shared" ca="1" si="27"/>
        <v>2.1414123350260494E-2</v>
      </c>
      <c r="G139" s="7">
        <f t="shared" ca="1" si="28"/>
        <v>0.14325852167365349</v>
      </c>
      <c r="H139" s="7">
        <f t="shared" ca="1" si="29"/>
        <v>2.1955644314278544E-2</v>
      </c>
      <c r="I139" s="7">
        <f t="shared" ca="1" si="30"/>
        <v>5.7919541882365477E-2</v>
      </c>
      <c r="J139" s="7">
        <f t="shared" ca="1" si="31"/>
        <v>0.19495903472586829</v>
      </c>
      <c r="K139" s="7">
        <f t="shared" ca="1" si="32"/>
        <v>0.13930008322819698</v>
      </c>
      <c r="L139" s="7" t="str">
        <f t="shared" ca="1" si="33"/>
        <v>NA</v>
      </c>
      <c r="Y139">
        <f t="shared" ca="1" si="34"/>
        <v>0</v>
      </c>
      <c r="Z139" s="10" t="str">
        <f t="shared" ca="1" si="35"/>
        <v>NA</v>
      </c>
    </row>
    <row r="140" spans="2:26" x14ac:dyDescent="0.2">
      <c r="B140" s="2">
        <f>'[1]NIFTY 50'!B140</f>
        <v>40359</v>
      </c>
      <c r="C140" s="3">
        <f>'[1]NIFTY 50'!C140</f>
        <v>22.25</v>
      </c>
      <c r="D140" s="4">
        <f>'[1]NIFTY 50'!D140</f>
        <v>5312.5</v>
      </c>
      <c r="E140" s="7">
        <f t="shared" ca="1" si="26"/>
        <v>4.9195419879921598E-2</v>
      </c>
      <c r="F140" s="7">
        <f t="shared" ca="1" si="27"/>
        <v>4.331590569726318E-2</v>
      </c>
      <c r="G140" s="7">
        <f t="shared" ca="1" si="28"/>
        <v>0.23802754538463322</v>
      </c>
      <c r="H140" s="7">
        <f t="shared" ca="1" si="29"/>
        <v>0.14664565275649166</v>
      </c>
      <c r="I140" s="7">
        <f t="shared" ca="1" si="30"/>
        <v>7.1507900615541242E-2</v>
      </c>
      <c r="J140" s="7">
        <f t="shared" ca="1" si="31"/>
        <v>0.19059957041415365</v>
      </c>
      <c r="K140" s="7">
        <f t="shared" ca="1" si="32"/>
        <v>0.13698659227778665</v>
      </c>
      <c r="L140" s="7" t="str">
        <f t="shared" ca="1" si="33"/>
        <v>NA</v>
      </c>
      <c r="Y140">
        <f t="shared" ca="1" si="34"/>
        <v>0</v>
      </c>
      <c r="Z140" s="10" t="str">
        <f t="shared" ca="1" si="35"/>
        <v>NA</v>
      </c>
    </row>
    <row r="141" spans="2:26" x14ac:dyDescent="0.2">
      <c r="B141" s="2">
        <f>'[1]NIFTY 50'!B141</f>
        <v>40389</v>
      </c>
      <c r="C141" s="3">
        <f>'[1]NIFTY 50'!C141</f>
        <v>22.31</v>
      </c>
      <c r="D141" s="4">
        <f>'[1]NIFTY 50'!D141</f>
        <v>5367.6</v>
      </c>
      <c r="E141" s="7">
        <f t="shared" ca="1" si="26"/>
        <v>6.9653295055320363E-2</v>
      </c>
      <c r="F141" s="7">
        <f t="shared" ca="1" si="27"/>
        <v>0.20880387211638429</v>
      </c>
      <c r="G141" s="7">
        <f t="shared" ca="1" si="28"/>
        <v>0.15769608213180364</v>
      </c>
      <c r="H141" s="7">
        <f t="shared" ca="1" si="29"/>
        <v>0.11300786521805395</v>
      </c>
      <c r="I141" s="7">
        <f t="shared" ca="1" si="30"/>
        <v>5.8272236131954092E-2</v>
      </c>
      <c r="J141" s="7">
        <f t="shared" ca="1" si="31"/>
        <v>0.18344258535949653</v>
      </c>
      <c r="K141" s="7">
        <f t="shared" ca="1" si="32"/>
        <v>0.1494759437802109</v>
      </c>
      <c r="L141" s="7" t="str">
        <f t="shared" ca="1" si="33"/>
        <v>NA</v>
      </c>
      <c r="Y141">
        <f t="shared" ca="1" si="34"/>
        <v>0</v>
      </c>
      <c r="Z141" s="10" t="str">
        <f t="shared" ca="1" si="35"/>
        <v>NA</v>
      </c>
    </row>
    <row r="142" spans="2:26" x14ac:dyDescent="0.2">
      <c r="B142" s="2">
        <f>'[1]NIFTY 50'!B142</f>
        <v>40421</v>
      </c>
      <c r="C142" s="3">
        <f>'[1]NIFTY 50'!C142</f>
        <v>22.73</v>
      </c>
      <c r="D142" s="4">
        <f>'[1]NIFTY 50'!D142</f>
        <v>5402.4</v>
      </c>
      <c r="E142" s="7">
        <f t="shared" ca="1" si="26"/>
        <v>0.27273813862503049</v>
      </c>
      <c r="F142" s="7">
        <f t="shared" ca="1" si="27"/>
        <v>0.20458462342809791</v>
      </c>
      <c r="G142" s="7">
        <f t="shared" ca="1" si="28"/>
        <v>0.15879110272194907</v>
      </c>
      <c r="H142" s="7">
        <f t="shared" ca="1" si="29"/>
        <v>0.11314085757703607</v>
      </c>
      <c r="I142" s="7">
        <f t="shared" ca="1" si="30"/>
        <v>6.5665362991500942E-2</v>
      </c>
      <c r="J142" s="7">
        <f t="shared" ca="1" si="31"/>
        <v>0.17769387995756003</v>
      </c>
      <c r="K142" s="7">
        <f t="shared" ca="1" si="32"/>
        <v>0.14506273437237005</v>
      </c>
      <c r="L142" s="7" t="str">
        <f t="shared" ca="1" si="33"/>
        <v>NA</v>
      </c>
      <c r="Y142">
        <f t="shared" ca="1" si="34"/>
        <v>0</v>
      </c>
      <c r="Z142" s="10" t="str">
        <f t="shared" ca="1" si="35"/>
        <v>NA</v>
      </c>
    </row>
    <row r="143" spans="2:26" x14ac:dyDescent="0.2">
      <c r="B143" s="2">
        <f>'[1]NIFTY 50'!B143</f>
        <v>40451</v>
      </c>
      <c r="C143" s="3">
        <f>'[1]NIFTY 50'!C143</f>
        <v>25.46</v>
      </c>
      <c r="D143" s="4">
        <f>'[1]NIFTY 50'!D143</f>
        <v>6029.95</v>
      </c>
      <c r="E143" s="7">
        <f t="shared" ca="1" si="26"/>
        <v>0.65981265625340013</v>
      </c>
      <c r="F143" s="7">
        <f t="shared" ca="1" si="27"/>
        <v>0.31964686064105541</v>
      </c>
      <c r="G143" s="7">
        <f t="shared" ca="1" si="28"/>
        <v>0.1860757875274146</v>
      </c>
      <c r="H143" s="7">
        <f t="shared" ca="1" si="29"/>
        <v>0.24007330488537648</v>
      </c>
      <c r="I143" s="7">
        <f t="shared" ca="1" si="30"/>
        <v>6.2913049766049278E-2</v>
      </c>
      <c r="J143" s="7">
        <f t="shared" ca="1" si="31"/>
        <v>0.18309962041327466</v>
      </c>
      <c r="K143" s="7">
        <f t="shared" ca="1" si="32"/>
        <v>0.16840824118584008</v>
      </c>
      <c r="L143" s="7" t="str">
        <f t="shared" ca="1" si="33"/>
        <v>NA</v>
      </c>
      <c r="Y143">
        <f t="shared" ca="1" si="34"/>
        <v>0</v>
      </c>
      <c r="Z143" s="10" t="str">
        <f t="shared" ca="1" si="35"/>
        <v>NA</v>
      </c>
    </row>
    <row r="144" spans="2:26" x14ac:dyDescent="0.2">
      <c r="B144" s="2">
        <f>'[1]NIFTY 50'!B144</f>
        <v>40480</v>
      </c>
      <c r="C144" s="3">
        <f>'[1]NIFTY 50'!C144</f>
        <v>24.71</v>
      </c>
      <c r="D144" s="4">
        <f>'[1]NIFTY 50'!D144</f>
        <v>6017.7</v>
      </c>
      <c r="E144" s="7">
        <f t="shared" ca="1" si="26"/>
        <v>0.57979798471307031</v>
      </c>
      <c r="F144" s="7">
        <f t="shared" ca="1" si="27"/>
        <v>0.29993696765269706</v>
      </c>
      <c r="G144" s="7">
        <f t="shared" ca="1" si="28"/>
        <v>0.27718233334040798</v>
      </c>
      <c r="H144" s="7">
        <f t="shared" ca="1" si="29"/>
        <v>0.44409978021425522</v>
      </c>
      <c r="I144" s="7">
        <f t="shared" ca="1" si="30"/>
        <v>6.5690193759424531E-3</v>
      </c>
      <c r="J144" s="7">
        <f t="shared" ca="1" si="31"/>
        <v>0.20476301742121961</v>
      </c>
      <c r="K144" s="7">
        <f t="shared" ca="1" si="32"/>
        <v>0.17766700950917902</v>
      </c>
      <c r="L144" s="7" t="str">
        <f t="shared" ca="1" si="33"/>
        <v>NA</v>
      </c>
      <c r="Y144">
        <f t="shared" ca="1" si="34"/>
        <v>0</v>
      </c>
      <c r="Z144" s="10" t="str">
        <f t="shared" ca="1" si="35"/>
        <v>NA</v>
      </c>
    </row>
    <row r="145" spans="2:26" x14ac:dyDescent="0.2">
      <c r="B145" s="2">
        <f>'[1]NIFTY 50'!B145</f>
        <v>40512</v>
      </c>
      <c r="C145" s="3">
        <f>'[1]NIFTY 50'!C145</f>
        <v>23.39</v>
      </c>
      <c r="D145" s="4">
        <f>'[1]NIFTY 50'!D145</f>
        <v>5862.7</v>
      </c>
      <c r="E145" s="7">
        <f t="shared" ca="1" si="26"/>
        <v>0.38689550024103481</v>
      </c>
      <c r="F145" s="7">
        <f t="shared" ca="1" si="27"/>
        <v>0.32859128306797358</v>
      </c>
      <c r="G145" s="7">
        <f t="shared" ca="1" si="28"/>
        <v>0.16492141395274906</v>
      </c>
      <c r="H145" s="7">
        <f t="shared" ca="1" si="29"/>
        <v>0.45874759270347276</v>
      </c>
      <c r="I145" s="7">
        <f t="shared" ca="1" si="30"/>
        <v>5.7482773046499958E-3</v>
      </c>
      <c r="J145" s="7">
        <f t="shared" ca="1" si="31"/>
        <v>0.17191642911245264</v>
      </c>
      <c r="K145" s="7">
        <f t="shared" ca="1" si="32"/>
        <v>0.16544747301288054</v>
      </c>
      <c r="L145" s="7" t="str">
        <f t="shared" ca="1" si="33"/>
        <v>NA</v>
      </c>
      <c r="Y145">
        <f t="shared" ca="1" si="34"/>
        <v>0</v>
      </c>
      <c r="Z145" s="10" t="str">
        <f t="shared" ca="1" si="35"/>
        <v>NA</v>
      </c>
    </row>
    <row r="146" spans="2:26" x14ac:dyDescent="0.2">
      <c r="B146" s="2">
        <f>'[1]NIFTY 50'!B146</f>
        <v>40543</v>
      </c>
      <c r="C146" s="3">
        <f>'[1]NIFTY 50'!C146</f>
        <v>24.48</v>
      </c>
      <c r="D146" s="4">
        <f>'[1]NIFTY 50'!D146</f>
        <v>6134.5</v>
      </c>
      <c r="E146" s="7">
        <f t="shared" ca="1" si="26"/>
        <v>7.1178480106564246E-2</v>
      </c>
      <c r="F146" s="7">
        <f t="shared" ca="1" si="27"/>
        <v>0.33340001439446354</v>
      </c>
      <c r="G146" s="7">
        <f t="shared" ca="1" si="28"/>
        <v>0.17947337556839482</v>
      </c>
      <c r="H146" s="7">
        <f t="shared" ca="1" si="29"/>
        <v>0.43981301600065215</v>
      </c>
      <c r="I146" s="7">
        <f t="shared" ca="1" si="30"/>
        <v>-2.226844960301344E-4</v>
      </c>
      <c r="J146" s="7">
        <f t="shared" ca="1" si="31"/>
        <v>0.1668035599601092</v>
      </c>
      <c r="K146" s="7">
        <f t="shared" ca="1" si="32"/>
        <v>0.17116658770077531</v>
      </c>
      <c r="L146" s="7" t="str">
        <f t="shared" ca="1" si="33"/>
        <v>NA</v>
      </c>
      <c r="Y146">
        <f t="shared" ca="1" si="34"/>
        <v>0</v>
      </c>
      <c r="Z146" s="10" t="str">
        <f t="shared" ca="1" si="35"/>
        <v>NA</v>
      </c>
    </row>
    <row r="147" spans="2:26" x14ac:dyDescent="0.2">
      <c r="B147" s="2">
        <f>'[1]NIFTY 50'!B147</f>
        <v>40574</v>
      </c>
      <c r="C147" s="3">
        <f>'[1]NIFTY 50'!C147</f>
        <v>21.06</v>
      </c>
      <c r="D147" s="4">
        <f>'[1]NIFTY 50'!D147</f>
        <v>5505.9</v>
      </c>
      <c r="E147" s="7">
        <f t="shared" ca="1" si="26"/>
        <v>-0.29920475736811925</v>
      </c>
      <c r="F147" s="7">
        <f t="shared" ca="1" si="27"/>
        <v>5.2195282258170828E-2</v>
      </c>
      <c r="G147" s="7">
        <f t="shared" ca="1" si="28"/>
        <v>0.12778443481734092</v>
      </c>
      <c r="H147" s="7">
        <f t="shared" ca="1" si="29"/>
        <v>0.38391794752712327</v>
      </c>
      <c r="I147" s="7">
        <f t="shared" ca="1" si="30"/>
        <v>2.335638531647044E-2</v>
      </c>
      <c r="J147" s="7">
        <f t="shared" ca="1" si="31"/>
        <v>0.12904062905685687</v>
      </c>
      <c r="K147" s="7">
        <f t="shared" ca="1" si="32"/>
        <v>0.14909760128310401</v>
      </c>
      <c r="L147" s="7" t="str">
        <f t="shared" ca="1" si="33"/>
        <v>NA</v>
      </c>
      <c r="Y147">
        <f t="shared" ca="1" si="34"/>
        <v>0</v>
      </c>
      <c r="Z147" s="10" t="str">
        <f t="shared" ca="1" si="35"/>
        <v>NA</v>
      </c>
    </row>
    <row r="148" spans="2:26" x14ac:dyDescent="0.2">
      <c r="B148" s="2">
        <f>'[1]NIFTY 50'!B148</f>
        <v>40602</v>
      </c>
      <c r="C148" s="3">
        <f>'[1]NIFTY 50'!C148</f>
        <v>20.420000000000002</v>
      </c>
      <c r="D148" s="4">
        <f>'[1]NIFTY 50'!D148</f>
        <v>5333.25</v>
      </c>
      <c r="E148" s="7">
        <f t="shared" ca="1" si="26"/>
        <v>-0.31517897999020583</v>
      </c>
      <c r="F148" s="7">
        <f t="shared" ca="1" si="27"/>
        <v>-2.5435896863598262E-2</v>
      </c>
      <c r="G148" s="7">
        <f t="shared" ca="1" si="28"/>
        <v>8.3487394104382107E-2</v>
      </c>
      <c r="H148" s="7">
        <f t="shared" ca="1" si="29"/>
        <v>0.38916697553959967</v>
      </c>
      <c r="I148" s="7">
        <f t="shared" ca="1" si="30"/>
        <v>6.9551196629888956E-3</v>
      </c>
      <c r="J148" s="7">
        <f t="shared" ca="1" si="31"/>
        <v>0.11644630019502844</v>
      </c>
      <c r="K148" s="7">
        <f t="shared" ca="1" si="32"/>
        <v>0.14715156711962529</v>
      </c>
      <c r="L148" s="7" t="str">
        <f t="shared" ca="1" si="33"/>
        <v>NA</v>
      </c>
      <c r="Y148">
        <f t="shared" ca="1" si="34"/>
        <v>0</v>
      </c>
      <c r="Z148" s="10" t="str">
        <f t="shared" ca="1" si="35"/>
        <v>NA</v>
      </c>
    </row>
    <row r="149" spans="2:26" x14ac:dyDescent="0.2">
      <c r="B149" s="2">
        <f>'[1]NIFTY 50'!B149</f>
        <v>40633</v>
      </c>
      <c r="C149" s="3">
        <f>'[1]NIFTY 50'!C149</f>
        <v>22.14</v>
      </c>
      <c r="D149" s="4">
        <f>'[1]NIFTY 50'!D149</f>
        <v>5833.75</v>
      </c>
      <c r="E149" s="7">
        <f t="shared" ca="1" si="26"/>
        <v>-0.18214827808963796</v>
      </c>
      <c r="F149" s="7">
        <f t="shared" ca="1" si="27"/>
        <v>-6.4016472138276437E-2</v>
      </c>
      <c r="G149" s="7">
        <f t="shared" ca="1" si="28"/>
        <v>0.11138099864738704</v>
      </c>
      <c r="H149" s="7">
        <f t="shared" ca="1" si="29"/>
        <v>0.38963946168169228</v>
      </c>
      <c r="I149" s="7">
        <f t="shared" ca="1" si="30"/>
        <v>7.2073508093163818E-2</v>
      </c>
      <c r="J149" s="7">
        <f t="shared" ca="1" si="31"/>
        <v>0.11385500233953971</v>
      </c>
      <c r="K149" s="7">
        <f t="shared" ca="1" si="32"/>
        <v>0.17650296804002386</v>
      </c>
      <c r="L149" s="7" t="str">
        <f t="shared" ca="1" si="33"/>
        <v>NA</v>
      </c>
      <c r="Y149">
        <f t="shared" ca="1" si="34"/>
        <v>0</v>
      </c>
      <c r="Z149" s="10" t="str">
        <f t="shared" ca="1" si="35"/>
        <v>NA</v>
      </c>
    </row>
    <row r="150" spans="2:26" x14ac:dyDescent="0.2">
      <c r="B150" s="2">
        <f>'[1]NIFTY 50'!B150</f>
        <v>40662</v>
      </c>
      <c r="C150" s="3">
        <f>'[1]NIFTY 50'!C150</f>
        <v>21.36</v>
      </c>
      <c r="D150" s="4">
        <f>'[1]NIFTY 50'!D150</f>
        <v>5749.5</v>
      </c>
      <c r="E150" s="7">
        <f t="shared" ca="1" si="26"/>
        <v>0.18906894273473362</v>
      </c>
      <c r="F150" s="7">
        <f t="shared" ca="1" si="27"/>
        <v>-8.7150692485434611E-2</v>
      </c>
      <c r="G150" s="7">
        <f t="shared" ca="1" si="28"/>
        <v>8.93330807123911E-2</v>
      </c>
      <c r="H150" s="7">
        <f t="shared" ca="1" si="29"/>
        <v>0.28648064728932821</v>
      </c>
      <c r="I150" s="7">
        <f t="shared" ca="1" si="30"/>
        <v>3.6321944137905238E-2</v>
      </c>
      <c r="J150" s="7">
        <f t="shared" ca="1" si="31"/>
        <v>0.10076494961261262</v>
      </c>
      <c r="K150" s="7">
        <f t="shared" ca="1" si="32"/>
        <v>0.17716707271017529</v>
      </c>
      <c r="L150" s="7" t="str">
        <f t="shared" ca="1" si="33"/>
        <v>NA</v>
      </c>
      <c r="Y150">
        <f t="shared" ca="1" si="34"/>
        <v>0</v>
      </c>
      <c r="Z150" s="10" t="str">
        <f t="shared" ca="1" si="35"/>
        <v>NA</v>
      </c>
    </row>
    <row r="151" spans="2:26" x14ac:dyDescent="0.2">
      <c r="B151" s="2">
        <f>'[1]NIFTY 50'!B151</f>
        <v>40694</v>
      </c>
      <c r="C151" s="3">
        <f>'[1]NIFTY 50'!C151</f>
        <v>20.53</v>
      </c>
      <c r="D151" s="4">
        <f>'[1]NIFTY 50'!D151</f>
        <v>5560.15</v>
      </c>
      <c r="E151" s="7">
        <f t="shared" ca="1" si="26"/>
        <v>0.18134912478257181</v>
      </c>
      <c r="F151" s="7">
        <f t="shared" ca="1" si="27"/>
        <v>-0.10054866022598041</v>
      </c>
      <c r="G151" s="7">
        <f t="shared" ca="1" si="28"/>
        <v>9.3162023474824496E-2</v>
      </c>
      <c r="H151" s="7">
        <f t="shared" ca="1" si="29"/>
        <v>0.11792969318629654</v>
      </c>
      <c r="I151" s="7">
        <f t="shared" ca="1" si="30"/>
        <v>4.5160231439503207E-2</v>
      </c>
      <c r="J151" s="7">
        <f t="shared" ca="1" si="31"/>
        <v>0.12605583185579694</v>
      </c>
      <c r="K151" s="7">
        <f t="shared" ca="1" si="32"/>
        <v>0.16887504024188016</v>
      </c>
      <c r="L151" s="7" t="str">
        <f t="shared" ca="1" si="33"/>
        <v>NA</v>
      </c>
      <c r="Y151">
        <f t="shared" ca="1" si="34"/>
        <v>0</v>
      </c>
      <c r="Z151" s="10" t="str">
        <f t="shared" ca="1" si="35"/>
        <v>NA</v>
      </c>
    </row>
    <row r="152" spans="2:26" x14ac:dyDescent="0.2">
      <c r="B152" s="2">
        <f>'[1]NIFTY 50'!B152</f>
        <v>40724</v>
      </c>
      <c r="C152" s="3">
        <f>'[1]NIFTY 50'!C152</f>
        <v>20.82</v>
      </c>
      <c r="D152" s="4">
        <f>'[1]NIFTY 50'!D152</f>
        <v>5647.4</v>
      </c>
      <c r="E152" s="7">
        <f t="shared" ca="1" si="26"/>
        <v>-0.12178077007234311</v>
      </c>
      <c r="F152" s="7">
        <f t="shared" ca="1" si="27"/>
        <v>-0.15250185285681828</v>
      </c>
      <c r="G152" s="7">
        <f t="shared" ca="1" si="28"/>
        <v>6.3039999999999985E-2</v>
      </c>
      <c r="H152" s="7">
        <f t="shared" ca="1" si="29"/>
        <v>0.1472021625876061</v>
      </c>
      <c r="I152" s="7">
        <f t="shared" ca="1" si="30"/>
        <v>0.11807092695248111</v>
      </c>
      <c r="J152" s="7">
        <f t="shared" ca="1" si="31"/>
        <v>0.12541009778909817</v>
      </c>
      <c r="K152" s="7">
        <f t="shared" ca="1" si="32"/>
        <v>0.1768870896771777</v>
      </c>
      <c r="L152" s="7" t="str">
        <f t="shared" ca="1" si="33"/>
        <v>NA</v>
      </c>
      <c r="Y152">
        <f t="shared" ca="1" si="34"/>
        <v>0</v>
      </c>
      <c r="Z152" s="10" t="str">
        <f t="shared" ca="1" si="35"/>
        <v>NA</v>
      </c>
    </row>
    <row r="153" spans="2:26" x14ac:dyDescent="0.2">
      <c r="B153" s="2">
        <f>'[1]NIFTY 50'!B153</f>
        <v>40753</v>
      </c>
      <c r="C153" s="3">
        <f>'[1]NIFTY 50'!C153</f>
        <v>19.760000000000002</v>
      </c>
      <c r="D153" s="4">
        <f>'[1]NIFTY 50'!D153</f>
        <v>5482</v>
      </c>
      <c r="E153" s="7">
        <f t="shared" ca="1" si="26"/>
        <v>-0.17351340967427797</v>
      </c>
      <c r="F153" s="7">
        <f t="shared" ca="1" si="27"/>
        <v>-8.6627535782582976E-3</v>
      </c>
      <c r="G153" s="7">
        <f t="shared" ca="1" si="28"/>
        <v>2.1313063566584578E-2</v>
      </c>
      <c r="H153" s="7">
        <f t="shared" ca="1" si="29"/>
        <v>8.7368443684598063E-2</v>
      </c>
      <c r="I153" s="7">
        <f t="shared" ca="1" si="30"/>
        <v>8.1562907387177086E-2</v>
      </c>
      <c r="J153" s="7">
        <f t="shared" ca="1" si="31"/>
        <v>0.11766950879346916</v>
      </c>
      <c r="K153" s="7">
        <f t="shared" ca="1" si="32"/>
        <v>0.1771722143112453</v>
      </c>
      <c r="L153" s="7" t="str">
        <f t="shared" ca="1" si="33"/>
        <v>NA</v>
      </c>
      <c r="Y153">
        <f t="shared" ca="1" si="34"/>
        <v>0</v>
      </c>
      <c r="Z153" s="10" t="str">
        <f t="shared" ca="1" si="35"/>
        <v>NA</v>
      </c>
    </row>
    <row r="154" spans="2:26" x14ac:dyDescent="0.2">
      <c r="B154" s="2">
        <f>'[1]NIFTY 50'!B154</f>
        <v>40785</v>
      </c>
      <c r="C154" s="3">
        <f>'[1]NIFTY 50'!C154</f>
        <v>18.05</v>
      </c>
      <c r="D154" s="4">
        <f>'[1]NIFTY 50'!D154</f>
        <v>5001</v>
      </c>
      <c r="E154" s="7">
        <f t="shared" ca="1" si="26"/>
        <v>-0.34554259470707982</v>
      </c>
      <c r="F154" s="7">
        <f t="shared" ca="1" si="27"/>
        <v>-0.1207146748920096</v>
      </c>
      <c r="G154" s="7">
        <f t="shared" ca="1" si="28"/>
        <v>-7.4300310972900907E-2</v>
      </c>
      <c r="H154" s="7">
        <f t="shared" ca="1" si="29"/>
        <v>3.5708725191150315E-2</v>
      </c>
      <c r="I154" s="7">
        <f t="shared" ca="1" si="30"/>
        <v>4.678330718136503E-2</v>
      </c>
      <c r="J154" s="7">
        <f t="shared" ca="1" si="31"/>
        <v>7.9347305763101561E-2</v>
      </c>
      <c r="K154" s="7">
        <f t="shared" ca="1" si="32"/>
        <v>0.16850863666490201</v>
      </c>
      <c r="L154" s="7" t="str">
        <f t="shared" ca="1" si="33"/>
        <v>NA</v>
      </c>
      <c r="Y154">
        <f t="shared" ca="1" si="34"/>
        <v>1</v>
      </c>
      <c r="Z154" s="10">
        <f t="shared" ca="1" si="35"/>
        <v>0.11930603679957841</v>
      </c>
    </row>
    <row r="155" spans="2:26" x14ac:dyDescent="0.2">
      <c r="B155" s="2">
        <f>'[1]NIFTY 50'!B155</f>
        <v>40816</v>
      </c>
      <c r="C155" s="3">
        <f>'[1]NIFTY 50'!C155</f>
        <v>17.850000000000001</v>
      </c>
      <c r="D155" s="4">
        <f>'[1]NIFTY 50'!D155</f>
        <v>4943.25</v>
      </c>
      <c r="E155" s="7">
        <f t="shared" ca="1" si="26"/>
        <v>-0.41297566915808093</v>
      </c>
      <c r="F155" s="7">
        <f t="shared" ca="1" si="27"/>
        <v>-0.28199160465856099</v>
      </c>
      <c r="G155" s="7">
        <f t="shared" ca="1" si="28"/>
        <v>-0.18021708306039019</v>
      </c>
      <c r="H155" s="7">
        <f t="shared" ca="1" si="29"/>
        <v>-1.3934754283131179E-2</v>
      </c>
      <c r="I155" s="7">
        <f t="shared" ca="1" si="30"/>
        <v>8.0267209500322512E-2</v>
      </c>
      <c r="J155" s="7">
        <f t="shared" ca="1" si="31"/>
        <v>6.6159903505943696E-2</v>
      </c>
      <c r="K155" s="7">
        <f t="shared" ca="1" si="32"/>
        <v>0.183896579723281</v>
      </c>
      <c r="L155" s="7" t="str">
        <f t="shared" ca="1" si="33"/>
        <v>NA</v>
      </c>
      <c r="Y155">
        <f t="shared" ca="1" si="34"/>
        <v>1</v>
      </c>
      <c r="Z155" s="10">
        <f t="shared" ca="1" si="35"/>
        <v>0.11740269859321506</v>
      </c>
    </row>
    <row r="156" spans="2:26" x14ac:dyDescent="0.2">
      <c r="B156" s="2">
        <f>'[1]NIFTY 50'!B156</f>
        <v>40847</v>
      </c>
      <c r="C156" s="3">
        <f>'[1]NIFTY 50'!C156</f>
        <v>18.899999999999999</v>
      </c>
      <c r="D156" s="4">
        <f>'[1]NIFTY 50'!D156</f>
        <v>5326.6</v>
      </c>
      <c r="E156" s="7">
        <f t="shared" ca="1" si="26"/>
        <v>-0.10865832173804768</v>
      </c>
      <c r="F156" s="7">
        <f t="shared" ca="1" si="27"/>
        <v>-0.14169822062288162</v>
      </c>
      <c r="G156" s="7">
        <f t="shared" ca="1" si="28"/>
        <v>-0.11484454193462612</v>
      </c>
      <c r="H156" s="7">
        <f t="shared" ca="1" si="29"/>
        <v>6.3252045989534933E-2</v>
      </c>
      <c r="I156" s="7">
        <f t="shared" ca="1" si="30"/>
        <v>0.22669892629868182</v>
      </c>
      <c r="J156" s="7">
        <f t="shared" ca="1" si="31"/>
        <v>7.3051408670921081E-2</v>
      </c>
      <c r="K156" s="7">
        <f t="shared" ca="1" si="32"/>
        <v>0.18544893345707569</v>
      </c>
      <c r="L156" s="7" t="str">
        <f t="shared" ca="1" si="33"/>
        <v>NA</v>
      </c>
      <c r="Y156">
        <f t="shared" ca="1" si="34"/>
        <v>1</v>
      </c>
      <c r="Z156" s="10">
        <f t="shared" ca="1" si="35"/>
        <v>0.10120671990976793</v>
      </c>
    </row>
    <row r="157" spans="2:26" x14ac:dyDescent="0.2">
      <c r="B157" s="2">
        <f>'[1]NIFTY 50'!B157</f>
        <v>40877</v>
      </c>
      <c r="C157" s="3">
        <f>'[1]NIFTY 50'!C157</f>
        <v>17.489999999999998</v>
      </c>
      <c r="D157" s="4">
        <f>'[1]NIFTY 50'!D157</f>
        <v>4832.05</v>
      </c>
      <c r="E157" s="7">
        <f t="shared" ca="1" si="26"/>
        <v>-0.12843805391470586</v>
      </c>
      <c r="F157" s="7">
        <f t="shared" ca="1" si="27"/>
        <v>-0.24475158405526631</v>
      </c>
      <c r="G157" s="7">
        <f t="shared" ca="1" si="28"/>
        <v>-0.17579784058539571</v>
      </c>
      <c r="H157" s="7">
        <f t="shared" ca="1" si="29"/>
        <v>-2.013738466651871E-2</v>
      </c>
      <c r="I157" s="7">
        <f t="shared" ca="1" si="30"/>
        <v>0.2059556898652779</v>
      </c>
      <c r="J157" s="7">
        <f t="shared" ca="1" si="31"/>
        <v>4.0897505920679089E-2</v>
      </c>
      <c r="K157" s="7">
        <f t="shared" ca="1" si="32"/>
        <v>0.16302913693285026</v>
      </c>
      <c r="L157" s="7" t="str">
        <f t="shared" ca="1" si="33"/>
        <v>NA</v>
      </c>
      <c r="Y157">
        <f t="shared" ca="1" si="34"/>
        <v>1</v>
      </c>
      <c r="Z157" s="10">
        <f t="shared" ca="1" si="35"/>
        <v>0.11223259181072698</v>
      </c>
    </row>
    <row r="158" spans="2:26" x14ac:dyDescent="0.2">
      <c r="B158" s="2">
        <f>'[1]NIFTY 50'!B158</f>
        <v>40907</v>
      </c>
      <c r="C158" s="3">
        <f>'[1]NIFTY 50'!C158</f>
        <v>16.75</v>
      </c>
      <c r="D158" s="4">
        <f>'[1]NIFTY 50'!D158</f>
        <v>4624.3</v>
      </c>
      <c r="E158" s="7">
        <f t="shared" ca="1" si="26"/>
        <v>-0.23416765644567661</v>
      </c>
      <c r="F158" s="7">
        <f t="shared" ca="1" si="27"/>
        <v>-0.32950598883205873</v>
      </c>
      <c r="G158" s="7">
        <f t="shared" ca="1" si="28"/>
        <v>-0.24618143287961525</v>
      </c>
      <c r="H158" s="7">
        <f t="shared" ca="1" si="29"/>
        <v>-5.7074271255890041E-2</v>
      </c>
      <c r="I158" s="7">
        <f t="shared" ca="1" si="30"/>
        <v>0.16044975260852912</v>
      </c>
      <c r="J158" s="7">
        <f t="shared" ca="1" si="31"/>
        <v>3.1169118630373083E-2</v>
      </c>
      <c r="K158" s="7">
        <f t="shared" ca="1" si="32"/>
        <v>0.15881191938189865</v>
      </c>
      <c r="L158" s="7" t="str">
        <f t="shared" ca="1" si="33"/>
        <v>NA</v>
      </c>
      <c r="Y158">
        <f t="shared" ca="1" si="34"/>
        <v>1</v>
      </c>
      <c r="Z158" s="10">
        <f t="shared" ca="1" si="35"/>
        <v>0.12099332271755414</v>
      </c>
    </row>
    <row r="159" spans="2:26" x14ac:dyDescent="0.2">
      <c r="B159" s="2">
        <f>'[1]NIFTY 50'!B159</f>
        <v>40939</v>
      </c>
      <c r="C159" s="3">
        <f>'[1]NIFTY 50'!C159</f>
        <v>18.53</v>
      </c>
      <c r="D159" s="4">
        <f>'[1]NIFTY 50'!D159</f>
        <v>5199.25</v>
      </c>
      <c r="E159" s="7">
        <f t="shared" ca="1" si="26"/>
        <v>-9.2257931374061686E-2</v>
      </c>
      <c r="F159" s="7">
        <f t="shared" ca="1" si="27"/>
        <v>-0.10049550369216043</v>
      </c>
      <c r="G159" s="7">
        <f t="shared" ca="1" si="28"/>
        <v>-5.5694800123503807E-2</v>
      </c>
      <c r="H159" s="7">
        <f t="shared" ca="1" si="29"/>
        <v>3.1975148023338118E-2</v>
      </c>
      <c r="I159" s="7">
        <f t="shared" ca="1" si="30"/>
        <v>0.21836576750520886</v>
      </c>
      <c r="J159" s="7">
        <f t="shared" ca="1" si="31"/>
        <v>4.9539157317481486E-2</v>
      </c>
      <c r="K159" s="7">
        <f t="shared" ca="1" si="32"/>
        <v>0.17067694844007342</v>
      </c>
      <c r="L159" s="7" t="str">
        <f t="shared" ca="1" si="33"/>
        <v>NA</v>
      </c>
      <c r="Y159">
        <f t="shared" ca="1" si="34"/>
        <v>1</v>
      </c>
      <c r="Z159" s="10">
        <f t="shared" ca="1" si="35"/>
        <v>0.10489193374692962</v>
      </c>
    </row>
    <row r="160" spans="2:26" x14ac:dyDescent="0.2">
      <c r="B160" s="2">
        <f>'[1]NIFTY 50'!B160</f>
        <v>40968</v>
      </c>
      <c r="C160" s="3">
        <f>'[1]NIFTY 50'!C160</f>
        <v>19.09</v>
      </c>
      <c r="D160" s="4">
        <f>'[1]NIFTY 50'!D160</f>
        <v>5385.2</v>
      </c>
      <c r="E160" s="7">
        <f t="shared" ca="1" si="26"/>
        <v>0.54270067788046972</v>
      </c>
      <c r="F160" s="7">
        <f t="shared" ca="1" si="27"/>
        <v>0.1595512947000679</v>
      </c>
      <c r="G160" s="7">
        <f t="shared" ca="1" si="28"/>
        <v>9.7407771996436132E-3</v>
      </c>
      <c r="H160" s="7">
        <f t="shared" ca="1" si="29"/>
        <v>4.5964341365887673E-2</v>
      </c>
      <c r="I160" s="7">
        <f t="shared" ca="1" si="30"/>
        <v>0.24903017906916203</v>
      </c>
      <c r="J160" s="7">
        <f t="shared" ca="1" si="31"/>
        <v>7.5333177276352359E-2</v>
      </c>
      <c r="K160" s="7">
        <f t="shared" ca="1" si="32"/>
        <v>0.16775482900768468</v>
      </c>
      <c r="L160" s="7" t="str">
        <f t="shared" ca="1" si="33"/>
        <v>NA</v>
      </c>
      <c r="Y160">
        <f t="shared" ca="1" si="34"/>
        <v>1</v>
      </c>
      <c r="Z160" s="10">
        <f t="shared" ca="1" si="35"/>
        <v>0.10519347723625394</v>
      </c>
    </row>
    <row r="161" spans="2:26" x14ac:dyDescent="0.2">
      <c r="B161" s="2">
        <f>'[1]NIFTY 50'!B161</f>
        <v>40998</v>
      </c>
      <c r="C161" s="3">
        <f>'[1]NIFTY 50'!C161</f>
        <v>18.71</v>
      </c>
      <c r="D161" s="4">
        <f>'[1]NIFTY 50'!D161</f>
        <v>5295.55</v>
      </c>
      <c r="E161" s="7">
        <f t="shared" ca="1" si="26"/>
        <v>0.71973008005704919</v>
      </c>
      <c r="F161" s="7">
        <f t="shared" ca="1" si="27"/>
        <v>0.14761706047398637</v>
      </c>
      <c r="G161" s="7">
        <f t="shared" ca="1" si="28"/>
        <v>-9.2256267409470682E-2</v>
      </c>
      <c r="H161" s="7">
        <f t="shared" ca="1" si="29"/>
        <v>4.4148226914859645E-3</v>
      </c>
      <c r="I161" s="7">
        <f t="shared" ca="1" si="30"/>
        <v>0.20574604268621699</v>
      </c>
      <c r="J161" s="7">
        <f t="shared" ca="1" si="31"/>
        <v>6.7417467325162406E-2</v>
      </c>
      <c r="K161" s="7">
        <f t="shared" ca="1" si="32"/>
        <v>0.16707982423113177</v>
      </c>
      <c r="L161" s="7" t="str">
        <f t="shared" ca="1" si="33"/>
        <v>NA</v>
      </c>
      <c r="Y161">
        <f t="shared" ca="1" si="34"/>
        <v>1</v>
      </c>
      <c r="Z161" s="10">
        <f t="shared" ca="1" si="35"/>
        <v>0.11616182723337798</v>
      </c>
    </row>
    <row r="162" spans="2:26" x14ac:dyDescent="0.2">
      <c r="B162" s="2">
        <f>'[1]NIFTY 50'!B162</f>
        <v>41029</v>
      </c>
      <c r="C162" s="3">
        <f>'[1]NIFTY 50'!C162</f>
        <v>18.12</v>
      </c>
      <c r="D162" s="4">
        <f>'[1]NIFTY 50'!D162</f>
        <v>5248.15</v>
      </c>
      <c r="E162" s="7">
        <f t="shared" ca="1" si="26"/>
        <v>3.8154893398164136E-2</v>
      </c>
      <c r="F162" s="7">
        <f t="shared" ca="1" si="27"/>
        <v>-2.9239025049219047E-2</v>
      </c>
      <c r="G162" s="7">
        <f t="shared" ca="1" si="28"/>
        <v>-8.7198886859726987E-2</v>
      </c>
      <c r="H162" s="7">
        <f t="shared" ca="1" si="29"/>
        <v>-2.8317851762454938E-3</v>
      </c>
      <c r="I162" s="7">
        <f t="shared" ca="1" si="30"/>
        <v>0.14743358829705677</v>
      </c>
      <c r="J162" s="7">
        <f t="shared" ca="1" si="31"/>
        <v>5.1238348275036927E-2</v>
      </c>
      <c r="K162" s="7">
        <f t="shared" ca="1" si="32"/>
        <v>0.17078639818235408</v>
      </c>
      <c r="L162" s="7" t="str">
        <f t="shared" ca="1" si="33"/>
        <v>NA</v>
      </c>
      <c r="Y162">
        <f t="shared" ca="1" si="34"/>
        <v>1</v>
      </c>
      <c r="Z162" s="10">
        <f t="shared" ca="1" si="35"/>
        <v>0.12132927152850748</v>
      </c>
    </row>
    <row r="163" spans="2:26" x14ac:dyDescent="0.2">
      <c r="B163" s="2">
        <f>'[1]NIFTY 50'!B163</f>
        <v>41060</v>
      </c>
      <c r="C163" s="3">
        <f>'[1]NIFTY 50'!C163</f>
        <v>16.66</v>
      </c>
      <c r="D163" s="4">
        <f>'[1]NIFTY 50'!D163</f>
        <v>4924.25</v>
      </c>
      <c r="E163" s="7">
        <f t="shared" ca="1" si="26"/>
        <v>-0.30087790807200721</v>
      </c>
      <c r="F163" s="7">
        <f t="shared" ca="1" si="27"/>
        <v>3.852593859687814E-2</v>
      </c>
      <c r="G163" s="7">
        <f t="shared" ca="1" si="28"/>
        <v>-0.11436741814519391</v>
      </c>
      <c r="H163" s="7">
        <f t="shared" ca="1" si="29"/>
        <v>-1.6058993010438116E-2</v>
      </c>
      <c r="I163" s="7">
        <f t="shared" ca="1" si="30"/>
        <v>3.4413523164029236E-2</v>
      </c>
      <c r="J163" s="7">
        <f t="shared" ca="1" si="31"/>
        <v>2.7683084059752394E-2</v>
      </c>
      <c r="K163" s="7">
        <f t="shared" ca="1" si="32"/>
        <v>0.1695018517692275</v>
      </c>
      <c r="L163" s="7" t="str">
        <f t="shared" ca="1" si="33"/>
        <v>NA</v>
      </c>
      <c r="Y163">
        <f t="shared" ca="1" si="34"/>
        <v>1</v>
      </c>
      <c r="Z163" s="10">
        <f t="shared" ca="1" si="35"/>
        <v>0.14334759137292363</v>
      </c>
    </row>
    <row r="164" spans="2:26" x14ac:dyDescent="0.2">
      <c r="B164" s="2">
        <f>'[1]NIFTY 50'!B164</f>
        <v>41089</v>
      </c>
      <c r="C164" s="3">
        <f>'[1]NIFTY 50'!C164</f>
        <v>17.510000000000002</v>
      </c>
      <c r="D164" s="4">
        <f>'[1]NIFTY 50'!D164</f>
        <v>5278.9</v>
      </c>
      <c r="E164" s="7">
        <f t="shared" ca="1" si="26"/>
        <v>-1.2517407511983381E-2</v>
      </c>
      <c r="F164" s="7">
        <f t="shared" ca="1" si="27"/>
        <v>0.3031513794775953</v>
      </c>
      <c r="G164" s="7">
        <f t="shared" ca="1" si="28"/>
        <v>-6.5251266069341618E-2</v>
      </c>
      <c r="H164" s="7">
        <f t="shared" ca="1" si="29"/>
        <v>-3.1673690545402922E-3</v>
      </c>
      <c r="I164" s="7">
        <f t="shared" ca="1" si="30"/>
        <v>7.1498580105253451E-2</v>
      </c>
      <c r="J164" s="7">
        <f t="shared" ca="1" si="31"/>
        <v>4.0988963007475565E-2</v>
      </c>
      <c r="K164" s="7">
        <f t="shared" ca="1" si="32"/>
        <v>0.17439444207701893</v>
      </c>
      <c r="L164" s="7" t="str">
        <f t="shared" ca="1" si="33"/>
        <v>NA</v>
      </c>
      <c r="Y164">
        <f t="shared" ca="1" si="34"/>
        <v>1</v>
      </c>
      <c r="Z164" s="10">
        <f t="shared" ca="1" si="35"/>
        <v>0.12519272027248918</v>
      </c>
    </row>
    <row r="165" spans="2:26" x14ac:dyDescent="0.2">
      <c r="B165" s="2">
        <f>'[1]NIFTY 50'!B165</f>
        <v>41121</v>
      </c>
      <c r="C165" s="3">
        <f>'[1]NIFTY 50'!C165</f>
        <v>17.09</v>
      </c>
      <c r="D165" s="4">
        <f>'[1]NIFTY 50'!D165</f>
        <v>5229</v>
      </c>
      <c r="E165" s="7">
        <f t="shared" ca="1" si="26"/>
        <v>-1.4515926525217049E-2</v>
      </c>
      <c r="F165" s="7">
        <f t="shared" ca="1" si="27"/>
        <v>1.1476699308393457E-2</v>
      </c>
      <c r="G165" s="7">
        <f t="shared" ca="1" si="28"/>
        <v>-4.6151039766508584E-2</v>
      </c>
      <c r="H165" s="7">
        <f t="shared" ca="1" si="29"/>
        <v>-1.2995236204065508E-2</v>
      </c>
      <c r="I165" s="7">
        <f t="shared" ca="1" si="30"/>
        <v>4.0904821940410008E-2</v>
      </c>
      <c r="J165" s="7">
        <f t="shared" ca="1" si="31"/>
        <v>2.9167684439825203E-2</v>
      </c>
      <c r="K165" s="7">
        <f t="shared" ca="1" si="32"/>
        <v>0.18485316320590828</v>
      </c>
      <c r="L165" s="7" t="str">
        <f t="shared" ca="1" si="33"/>
        <v>NA</v>
      </c>
      <c r="Y165">
        <f t="shared" ca="1" si="34"/>
        <v>1</v>
      </c>
      <c r="Z165" s="10">
        <f t="shared" ca="1" si="35"/>
        <v>0.14020616611672221</v>
      </c>
    </row>
    <row r="166" spans="2:26" x14ac:dyDescent="0.2">
      <c r="B166" s="2">
        <f>'[1]NIFTY 50'!B166</f>
        <v>41152</v>
      </c>
      <c r="C166" s="3">
        <f>'[1]NIFTY 50'!C166</f>
        <v>17.64</v>
      </c>
      <c r="D166" s="4">
        <f>'[1]NIFTY 50'!D166</f>
        <v>5258.5</v>
      </c>
      <c r="E166" s="7">
        <f t="shared" ca="1" si="26"/>
        <v>0.30043047576362203</v>
      </c>
      <c r="F166" s="7">
        <f t="shared" ca="1" si="27"/>
        <v>-4.6501350487176185E-2</v>
      </c>
      <c r="G166" s="7">
        <f t="shared" ca="1" si="28"/>
        <v>5.1489702059588138E-2</v>
      </c>
      <c r="H166" s="7">
        <f t="shared" ca="1" si="29"/>
        <v>-1.3408042698625167E-2</v>
      </c>
      <c r="I166" s="7">
        <f t="shared" ca="1" si="30"/>
        <v>4.0942557703934623E-2</v>
      </c>
      <c r="J166" s="7">
        <f t="shared" ca="1" si="31"/>
        <v>3.3302638784580285E-2</v>
      </c>
      <c r="K166" s="7">
        <f t="shared" ca="1" si="32"/>
        <v>0.17931075290222442</v>
      </c>
      <c r="L166" s="7" t="str">
        <f t="shared" ca="1" si="33"/>
        <v>NA</v>
      </c>
      <c r="Y166">
        <f t="shared" ca="1" si="34"/>
        <v>1</v>
      </c>
      <c r="Z166" s="10">
        <f t="shared" ca="1" si="35"/>
        <v>0.13530243508906503</v>
      </c>
    </row>
    <row r="167" spans="2:26" x14ac:dyDescent="0.2">
      <c r="B167" s="2">
        <f>'[1]NIFTY 50'!B167</f>
        <v>41180</v>
      </c>
      <c r="C167" s="3">
        <f>'[1]NIFTY 50'!C167</f>
        <v>19.170000000000002</v>
      </c>
      <c r="D167" s="4">
        <f>'[1]NIFTY 50'!D167</f>
        <v>5703.3</v>
      </c>
      <c r="E167" s="7">
        <f t="shared" ca="1" si="26"/>
        <v>0.36248310572770226</v>
      </c>
      <c r="F167" s="7">
        <f t="shared" ca="1" si="27"/>
        <v>0.15992601034079601</v>
      </c>
      <c r="G167" s="7">
        <f t="shared" ca="1" si="28"/>
        <v>0.15375512061902596</v>
      </c>
      <c r="H167" s="7">
        <f t="shared" ca="1" si="29"/>
        <v>-2.7462731708919774E-2</v>
      </c>
      <c r="I167" s="7">
        <f t="shared" ca="1" si="30"/>
        <v>3.906244571732076E-2</v>
      </c>
      <c r="J167" s="7">
        <f t="shared" ca="1" si="31"/>
        <v>2.5796338508963457E-2</v>
      </c>
      <c r="K167" s="7">
        <f t="shared" ca="1" si="32"/>
        <v>0.19465699065989894</v>
      </c>
      <c r="L167" s="7" t="str">
        <f t="shared" ca="1" si="33"/>
        <v>NA</v>
      </c>
      <c r="Y167">
        <f t="shared" ca="1" si="34"/>
        <v>1</v>
      </c>
      <c r="Z167" s="10">
        <f t="shared" ca="1" si="35"/>
        <v>0.11408640096683387</v>
      </c>
    </row>
    <row r="168" spans="2:26" x14ac:dyDescent="0.2">
      <c r="B168" s="2">
        <f>'[1]NIFTY 50'!B168</f>
        <v>41213</v>
      </c>
      <c r="C168" s="3">
        <f>'[1]NIFTY 50'!C168</f>
        <v>18.399999999999999</v>
      </c>
      <c r="D168" s="4">
        <f>'[1]NIFTY 50'!D168</f>
        <v>5619.7</v>
      </c>
      <c r="E168" s="7">
        <f t="shared" ca="1" si="26"/>
        <v>0.33406798033652385</v>
      </c>
      <c r="F168" s="7">
        <f t="shared" ca="1" si="27"/>
        <v>0.14660487856729154</v>
      </c>
      <c r="G168" s="7">
        <f t="shared" ca="1" si="28"/>
        <v>5.5025719971463882E-2</v>
      </c>
      <c r="H168" s="7">
        <f t="shared" ca="1" si="29"/>
        <v>-3.3634761370168076E-2</v>
      </c>
      <c r="I168" s="7">
        <f t="shared" ca="1" si="30"/>
        <v>6.0502834911261516E-2</v>
      </c>
      <c r="J168" s="7">
        <f t="shared" ca="1" si="31"/>
        <v>-9.7094029256974412E-3</v>
      </c>
      <c r="K168" s="7">
        <f t="shared" ca="1" si="32"/>
        <v>0.19435930799320933</v>
      </c>
      <c r="L168" s="7" t="str">
        <f t="shared" ca="1" si="33"/>
        <v>NA</v>
      </c>
      <c r="Y168">
        <f t="shared" ca="1" si="34"/>
        <v>1</v>
      </c>
      <c r="Z168" s="10">
        <f t="shared" ca="1" si="35"/>
        <v>0.12959299645800848</v>
      </c>
    </row>
    <row r="169" spans="2:26" x14ac:dyDescent="0.2">
      <c r="B169" s="2">
        <f>'[1]NIFTY 50'!B169</f>
        <v>41243</v>
      </c>
      <c r="C169" s="3">
        <f>'[1]NIFTY 50'!C169</f>
        <v>18.59</v>
      </c>
      <c r="D169" s="4">
        <f>'[1]NIFTY 50'!D169</f>
        <v>5879.85</v>
      </c>
      <c r="E169" s="7">
        <f t="shared" ca="1" si="26"/>
        <v>0.56321054117161684</v>
      </c>
      <c r="F169" s="7">
        <f t="shared" ca="1" si="27"/>
        <v>0.42577930542370912</v>
      </c>
      <c r="G169" s="7">
        <f t="shared" ca="1" si="28"/>
        <v>0.21684378265953375</v>
      </c>
      <c r="H169" s="7">
        <f t="shared" ca="1" si="29"/>
        <v>1.4615685777576992E-3</v>
      </c>
      <c r="I169" s="7">
        <f t="shared" ca="1" si="30"/>
        <v>5.3226395643133362E-2</v>
      </c>
      <c r="J169" s="7">
        <f t="shared" ca="1" si="31"/>
        <v>4.0313963145985898E-3</v>
      </c>
      <c r="K169" s="7">
        <f t="shared" ca="1" si="32"/>
        <v>0.18798646054419565</v>
      </c>
      <c r="L169" s="7" t="str">
        <f t="shared" ca="1" si="33"/>
        <v>NA</v>
      </c>
      <c r="Y169">
        <f t="shared" ca="1" si="34"/>
        <v>1</v>
      </c>
      <c r="Z169" s="10">
        <f t="shared" ca="1" si="35"/>
        <v>0.11704991490050509</v>
      </c>
    </row>
    <row r="170" spans="2:26" x14ac:dyDescent="0.2">
      <c r="B170" s="2">
        <f>'[1]NIFTY 50'!B170</f>
        <v>41274</v>
      </c>
      <c r="C170" s="3">
        <f>'[1]NIFTY 50'!C170</f>
        <v>18.68</v>
      </c>
      <c r="D170" s="4">
        <f>'[1]NIFTY 50'!D170</f>
        <v>5905.1</v>
      </c>
      <c r="E170" s="7">
        <f t="shared" ca="1" si="26"/>
        <v>0.14922260541220633</v>
      </c>
      <c r="F170" s="7">
        <f t="shared" ca="1" si="27"/>
        <v>0.25131785913672</v>
      </c>
      <c r="G170" s="7">
        <f t="shared" ca="1" si="28"/>
        <v>0.27697164976320754</v>
      </c>
      <c r="H170" s="7">
        <f t="shared" ca="1" si="29"/>
        <v>-1.8875675932017888E-2</v>
      </c>
      <c r="I170" s="7">
        <f t="shared" ca="1" si="30"/>
        <v>4.322681735005296E-2</v>
      </c>
      <c r="J170" s="7">
        <f t="shared" ca="1" si="31"/>
        <v>-7.7260631146349734E-3</v>
      </c>
      <c r="K170" s="7">
        <f t="shared" ca="1" si="32"/>
        <v>0.18369781766109639</v>
      </c>
      <c r="L170" s="7" t="str">
        <f t="shared" ca="1" si="33"/>
        <v>NA</v>
      </c>
      <c r="Y170">
        <f t="shared" ca="1" si="34"/>
        <v>1</v>
      </c>
      <c r="Z170" s="10">
        <f t="shared" ca="1" si="35"/>
        <v>0.12265417769877618</v>
      </c>
    </row>
    <row r="171" spans="2:26" x14ac:dyDescent="0.2">
      <c r="B171" s="2">
        <f>'[1]NIFTY 50'!B171</f>
        <v>41305</v>
      </c>
      <c r="C171" s="3">
        <f>'[1]NIFTY 50'!C171</f>
        <v>18.5</v>
      </c>
      <c r="D171" s="4">
        <f>'[1]NIFTY 50'!D171</f>
        <v>6034.75</v>
      </c>
      <c r="E171" s="7">
        <f t="shared" ca="1" si="26"/>
        <v>0.32979472456785919</v>
      </c>
      <c r="F171" s="7">
        <f t="shared" ca="1" si="27"/>
        <v>0.33192963870709291</v>
      </c>
      <c r="G171" s="7">
        <f t="shared" ca="1" si="28"/>
        <v>0.16069625426744238</v>
      </c>
      <c r="H171" s="7">
        <f t="shared" ca="1" si="29"/>
        <v>4.6924786401543628E-2</v>
      </c>
      <c r="I171" s="7">
        <f t="shared" ca="1" si="30"/>
        <v>7.3212412109211478E-2</v>
      </c>
      <c r="J171" s="7">
        <f t="shared" ca="1" si="31"/>
        <v>3.2719398993127813E-2</v>
      </c>
      <c r="K171" s="7">
        <f t="shared" ca="1" si="32"/>
        <v>0.19202512323879861</v>
      </c>
      <c r="L171" s="7" t="str">
        <f t="shared" ca="1" si="33"/>
        <v>NA</v>
      </c>
      <c r="Y171">
        <f t="shared" ca="1" si="34"/>
        <v>1</v>
      </c>
      <c r="Z171" s="10">
        <f t="shared" ca="1" si="35"/>
        <v>0.12814554287922197</v>
      </c>
    </row>
    <row r="172" spans="2:26" x14ac:dyDescent="0.2">
      <c r="B172" s="2">
        <f>'[1]NIFTY 50'!B172</f>
        <v>41333</v>
      </c>
      <c r="C172" s="3">
        <f>'[1]NIFTY 50'!C172</f>
        <v>17.66</v>
      </c>
      <c r="D172" s="4">
        <f>'[1]NIFTY 50'!D172</f>
        <v>5693.05</v>
      </c>
      <c r="E172" s="7">
        <f t="shared" ca="1" si="26"/>
        <v>-0.12114949959765364</v>
      </c>
      <c r="F172" s="7">
        <f t="shared" ca="1" si="27"/>
        <v>0.17210424721647399</v>
      </c>
      <c r="G172" s="7">
        <f t="shared" ca="1" si="28"/>
        <v>5.7165936269776507E-2</v>
      </c>
      <c r="H172" s="7">
        <f t="shared" ca="1" si="29"/>
        <v>3.3181278439574191E-2</v>
      </c>
      <c r="I172" s="7">
        <f t="shared" ca="1" si="30"/>
        <v>4.9684955990302537E-2</v>
      </c>
      <c r="J172" s="7">
        <f t="shared" ca="1" si="31"/>
        <v>1.7364735557062749E-2</v>
      </c>
      <c r="K172" s="7">
        <f t="shared" ca="1" si="32"/>
        <v>0.18267341412633309</v>
      </c>
      <c r="L172" s="7" t="str">
        <f t="shared" ca="1" si="33"/>
        <v>NA</v>
      </c>
      <c r="Y172">
        <f t="shared" ca="1" si="34"/>
        <v>1</v>
      </c>
      <c r="Z172" s="10">
        <f t="shared" ca="1" si="35"/>
        <v>0.13008131242838683</v>
      </c>
    </row>
    <row r="173" spans="2:26" x14ac:dyDescent="0.2">
      <c r="B173" s="2">
        <f>'[1]NIFTY 50'!B173</f>
        <v>41361</v>
      </c>
      <c r="C173" s="3">
        <f>'[1]NIFTY 50'!C173</f>
        <v>17.57</v>
      </c>
      <c r="D173" s="4">
        <f>'[1]NIFTY 50'!D173</f>
        <v>5682.55</v>
      </c>
      <c r="E173" s="7">
        <f t="shared" ca="1" si="26"/>
        <v>-0.14244094595974932</v>
      </c>
      <c r="F173" s="7">
        <f t="shared" ca="1" si="27"/>
        <v>-7.2632522269746591E-3</v>
      </c>
      <c r="G173" s="7">
        <f t="shared" ca="1" si="28"/>
        <v>7.3080227738384185E-2</v>
      </c>
      <c r="H173" s="7">
        <f t="shared" ca="1" si="29"/>
        <v>-1.3044149266880356E-2</v>
      </c>
      <c r="I173" s="7">
        <f t="shared" ca="1" si="30"/>
        <v>2.6800661351443544E-2</v>
      </c>
      <c r="J173" s="7">
        <f t="shared" ca="1" si="31"/>
        <v>3.7179272345263081E-2</v>
      </c>
      <c r="K173" s="7">
        <f t="shared" ca="1" si="32"/>
        <v>0.19237142785189953</v>
      </c>
      <c r="L173" s="7" t="str">
        <f t="shared" ca="1" si="33"/>
        <v>NA</v>
      </c>
      <c r="Y173">
        <f t="shared" ca="1" si="34"/>
        <v>1</v>
      </c>
      <c r="Z173" s="10">
        <f t="shared" ca="1" si="35"/>
        <v>0.12220799975226848</v>
      </c>
    </row>
    <row r="174" spans="2:26" x14ac:dyDescent="0.2">
      <c r="B174" s="2">
        <f>'[1]NIFTY 50'!B174</f>
        <v>41394</v>
      </c>
      <c r="C174" s="3">
        <f>'[1]NIFTY 50'!C174</f>
        <v>17.850000000000001</v>
      </c>
      <c r="D174" s="4">
        <f>'[1]NIFTY 50'!D174</f>
        <v>5930.2</v>
      </c>
      <c r="E174" s="7">
        <f t="shared" ca="1" si="26"/>
        <v>-6.7518491481834864E-2</v>
      </c>
      <c r="F174" s="7">
        <f t="shared" ca="1" si="27"/>
        <v>0.1135569095401161</v>
      </c>
      <c r="G174" s="7">
        <f t="shared" ca="1" si="28"/>
        <v>0.12996008117146052</v>
      </c>
      <c r="H174" s="7">
        <f t="shared" ca="1" si="29"/>
        <v>1.559284159420038E-2</v>
      </c>
      <c r="I174" s="7">
        <f t="shared" ca="1" si="30"/>
        <v>3.9600911319646048E-2</v>
      </c>
      <c r="J174" s="7">
        <f t="shared" ca="1" si="31"/>
        <v>2.7980009077033685E-2</v>
      </c>
      <c r="K174" s="7">
        <f t="shared" ca="1" si="32"/>
        <v>0.20301189512116902</v>
      </c>
      <c r="L174" s="7" t="str">
        <f t="shared" ca="1" si="33"/>
        <v>NA</v>
      </c>
      <c r="Y174">
        <f t="shared" ca="1" si="34"/>
        <v>1</v>
      </c>
      <c r="Z174" s="10">
        <f t="shared" ca="1" si="35"/>
        <v>0.12611237545116105</v>
      </c>
    </row>
    <row r="175" spans="2:26" x14ac:dyDescent="0.2">
      <c r="B175" s="2">
        <f>'[1]NIFTY 50'!B175</f>
        <v>41425</v>
      </c>
      <c r="C175" s="3">
        <f>'[1]NIFTY 50'!C175</f>
        <v>17.95</v>
      </c>
      <c r="D175" s="4">
        <f>'[1]NIFTY 50'!D175</f>
        <v>5985.95</v>
      </c>
      <c r="E175" s="7">
        <f t="shared" ca="1" si="26"/>
        <v>0.22222833364604</v>
      </c>
      <c r="F175" s="7">
        <f t="shared" ca="1" si="27"/>
        <v>3.6414966425489359E-2</v>
      </c>
      <c r="G175" s="7">
        <f t="shared" ca="1" si="28"/>
        <v>0.21560643752855757</v>
      </c>
      <c r="H175" s="7">
        <f t="shared" ca="1" si="29"/>
        <v>3.7584053360372183E-2</v>
      </c>
      <c r="I175" s="7">
        <f t="shared" ca="1" si="30"/>
        <v>5.5788768332512673E-2</v>
      </c>
      <c r="J175" s="7">
        <f t="shared" ca="1" si="31"/>
        <v>4.2123144407337332E-2</v>
      </c>
      <c r="K175" s="7">
        <f t="shared" ca="1" si="32"/>
        <v>0.19514056637247923</v>
      </c>
      <c r="L175" s="7" t="str">
        <f t="shared" ca="1" si="33"/>
        <v>NA</v>
      </c>
      <c r="Y175">
        <f t="shared" ca="1" si="34"/>
        <v>1</v>
      </c>
      <c r="Z175" s="10">
        <f t="shared" ca="1" si="35"/>
        <v>0.12393992108244922</v>
      </c>
    </row>
    <row r="176" spans="2:26" x14ac:dyDescent="0.2">
      <c r="B176" s="2">
        <f>'[1]NIFTY 50'!B176</f>
        <v>41453</v>
      </c>
      <c r="C176" s="3">
        <f>'[1]NIFTY 50'!C176</f>
        <v>17.760000000000002</v>
      </c>
      <c r="D176" s="4">
        <f>'[1]NIFTY 50'!D176</f>
        <v>5842.2</v>
      </c>
      <c r="E176" s="7">
        <f t="shared" ca="1" si="26"/>
        <v>0.11720435176358635</v>
      </c>
      <c r="F176" s="7">
        <f t="shared" ca="1" si="27"/>
        <v>-2.1190157861072145E-2</v>
      </c>
      <c r="G176" s="7">
        <f t="shared" ca="1" si="28"/>
        <v>0.10670783685995189</v>
      </c>
      <c r="H176" s="7">
        <f t="shared" ca="1" si="29"/>
        <v>1.7100658408978564E-2</v>
      </c>
      <c r="I176" s="7">
        <f t="shared" ca="1" si="30"/>
        <v>3.2188839839140559E-2</v>
      </c>
      <c r="J176" s="7">
        <f t="shared" ca="1" si="31"/>
        <v>7.6532602898675473E-2</v>
      </c>
      <c r="K176" s="7">
        <f t="shared" ca="1" si="32"/>
        <v>0.17812288526728626</v>
      </c>
      <c r="L176" s="7" t="str">
        <f t="shared" ca="1" si="33"/>
        <v>NA</v>
      </c>
      <c r="Y176">
        <f t="shared" ca="1" si="34"/>
        <v>1</v>
      </c>
      <c r="Z176" s="10">
        <f t="shared" ca="1" si="35"/>
        <v>0.12895719675107387</v>
      </c>
    </row>
    <row r="177" spans="2:26" x14ac:dyDescent="0.2">
      <c r="B177" s="2">
        <f>'[1]NIFTY 50'!B177</f>
        <v>41486</v>
      </c>
      <c r="C177" s="3">
        <f>'[1]NIFTY 50'!C177</f>
        <v>17.05</v>
      </c>
      <c r="D177" s="4">
        <f>'[1]NIFTY 50'!D177</f>
        <v>5742</v>
      </c>
      <c r="E177" s="7">
        <f t="shared" ca="1" si="26"/>
        <v>-0.12102729157910708</v>
      </c>
      <c r="F177" s="7">
        <f t="shared" ca="1" si="27"/>
        <v>-9.4668128753542913E-2</v>
      </c>
      <c r="G177" s="7">
        <f t="shared" ca="1" si="28"/>
        <v>9.8106712564543841E-2</v>
      </c>
      <c r="H177" s="7">
        <f t="shared" ca="1" si="29"/>
        <v>2.3439273237600311E-2</v>
      </c>
      <c r="I177" s="7">
        <f t="shared" ca="1" si="30"/>
        <v>2.2730045309905078E-2</v>
      </c>
      <c r="J177" s="7">
        <f t="shared" ca="1" si="31"/>
        <v>5.7927489529790765E-2</v>
      </c>
      <c r="K177" s="7">
        <f t="shared" ca="1" si="32"/>
        <v>0.1708556150601277</v>
      </c>
      <c r="L177" s="7" t="str">
        <f t="shared" ca="1" si="33"/>
        <v>NA</v>
      </c>
      <c r="Y177">
        <f t="shared" ca="1" si="34"/>
        <v>1</v>
      </c>
      <c r="Z177" s="10">
        <f t="shared" ca="1" si="35"/>
        <v>0.14613628906382825</v>
      </c>
    </row>
    <row r="178" spans="2:26" x14ac:dyDescent="0.2">
      <c r="B178" s="2">
        <f>'[1]NIFTY 50'!B178</f>
        <v>41516</v>
      </c>
      <c r="C178" s="3">
        <f>'[1]NIFTY 50'!C178</f>
        <v>15.77</v>
      </c>
      <c r="D178" s="4">
        <f>'[1]NIFTY 50'!D178</f>
        <v>5471.8</v>
      </c>
      <c r="E178" s="7">
        <f t="shared" ca="1" si="26"/>
        <v>-0.30178605136036629</v>
      </c>
      <c r="F178" s="7">
        <f t="shared" ca="1" si="27"/>
        <v>-7.6216004157767969E-2</v>
      </c>
      <c r="G178" s="7">
        <f t="shared" ca="1" si="28"/>
        <v>4.0562898164876016E-2</v>
      </c>
      <c r="H178" s="7">
        <f t="shared" ca="1" si="29"/>
        <v>4.6012032323551555E-2</v>
      </c>
      <c r="I178" s="7">
        <f t="shared" ca="1" si="30"/>
        <v>4.2638413030455791E-3</v>
      </c>
      <c r="J178" s="7">
        <f t="shared" ca="1" si="31"/>
        <v>4.6474729017956795E-2</v>
      </c>
      <c r="K178" s="7">
        <f t="shared" ca="1" si="32"/>
        <v>0.14966005208728195</v>
      </c>
      <c r="L178" s="7" t="str">
        <f t="shared" ca="1" si="33"/>
        <v>NA</v>
      </c>
      <c r="Y178">
        <f t="shared" ca="1" si="34"/>
        <v>1</v>
      </c>
      <c r="Z178" s="10">
        <f t="shared" ca="1" si="35"/>
        <v>0.16376755104470964</v>
      </c>
    </row>
    <row r="179" spans="2:26" x14ac:dyDescent="0.2">
      <c r="B179" s="2">
        <f>'[1]NIFTY 50'!B179</f>
        <v>41547</v>
      </c>
      <c r="C179" s="3">
        <f>'[1]NIFTY 50'!C179</f>
        <v>16.82</v>
      </c>
      <c r="D179" s="4">
        <f>'[1]NIFTY 50'!D179</f>
        <v>5735.3</v>
      </c>
      <c r="E179" s="7">
        <f t="shared" ca="1" si="26"/>
        <v>-7.1207120127240175E-2</v>
      </c>
      <c r="F179" s="7">
        <f t="shared" ca="1" si="27"/>
        <v>1.865177920665384E-2</v>
      </c>
      <c r="G179" s="7">
        <f t="shared" ca="1" si="28"/>
        <v>5.6107867375028153E-3</v>
      </c>
      <c r="H179" s="7">
        <f t="shared" ca="1" si="29"/>
        <v>7.7139078553981832E-2</v>
      </c>
      <c r="I179" s="7">
        <f t="shared" ca="1" si="30"/>
        <v>-1.6560888496174542E-2</v>
      </c>
      <c r="J179" s="7">
        <f t="shared" ca="1" si="31"/>
        <v>7.9014868464056365E-2</v>
      </c>
      <c r="K179" s="7">
        <f t="shared" ca="1" si="32"/>
        <v>0.1500469331462766</v>
      </c>
      <c r="L179" s="7" t="str">
        <f t="shared" ca="1" si="33"/>
        <v>NA</v>
      </c>
      <c r="Y179">
        <f t="shared" ca="1" si="34"/>
        <v>1</v>
      </c>
      <c r="Z179" s="10">
        <f t="shared" ca="1" si="35"/>
        <v>0.1376701949312642</v>
      </c>
    </row>
    <row r="180" spans="2:26" x14ac:dyDescent="0.2">
      <c r="B180" s="2">
        <f>'[1]NIFTY 50'!B180</f>
        <v>41578</v>
      </c>
      <c r="C180" s="3">
        <f>'[1]NIFTY 50'!C180</f>
        <v>18.18</v>
      </c>
      <c r="D180" s="4">
        <f>'[1]NIFTY 50'!D180</f>
        <v>6299.15</v>
      </c>
      <c r="E180" s="7">
        <f t="shared" ca="1" si="26"/>
        <v>0.44835508426989557</v>
      </c>
      <c r="F180" s="7">
        <f t="shared" ca="1" si="27"/>
        <v>0.1283016401547421</v>
      </c>
      <c r="G180" s="7">
        <f t="shared" ca="1" si="28"/>
        <v>0.12090503051764334</v>
      </c>
      <c r="H180" s="7">
        <f t="shared" ca="1" si="29"/>
        <v>8.7466614127308384E-2</v>
      </c>
      <c r="I180" s="7">
        <f t="shared" ca="1" si="30"/>
        <v>1.5353193355760908E-2</v>
      </c>
      <c r="J180" s="7">
        <f t="shared" ca="1" si="31"/>
        <v>0.16898560750160652</v>
      </c>
      <c r="K180" s="7">
        <f t="shared" ca="1" si="32"/>
        <v>0.15008523236884996</v>
      </c>
      <c r="L180" s="7" t="str">
        <f t="shared" ca="1" si="33"/>
        <v>NA</v>
      </c>
      <c r="Y180">
        <f t="shared" ca="1" si="34"/>
        <v>0</v>
      </c>
      <c r="Z180" s="10" t="str">
        <f t="shared" ca="1" si="35"/>
        <v>NA</v>
      </c>
    </row>
    <row r="181" spans="2:26" x14ac:dyDescent="0.2">
      <c r="B181" s="2">
        <f>'[1]NIFTY 50'!B181</f>
        <v>41607</v>
      </c>
      <c r="C181" s="3">
        <f>'[1]NIFTY 50'!C181</f>
        <v>18.38</v>
      </c>
      <c r="D181" s="4">
        <f>'[1]NIFTY 50'!D181</f>
        <v>6176.1</v>
      </c>
      <c r="E181" s="7">
        <f t="shared" ca="1" si="26"/>
        <v>0.6230668834126043</v>
      </c>
      <c r="F181" s="7">
        <f t="shared" ca="1" si="27"/>
        <v>6.4541186414944773E-2</v>
      </c>
      <c r="G181" s="7">
        <f t="shared" ca="1" si="28"/>
        <v>5.0383938365774705E-2</v>
      </c>
      <c r="H181" s="7">
        <f t="shared" ca="1" si="29"/>
        <v>0.13055436172075674</v>
      </c>
      <c r="I181" s="7">
        <f t="shared" ca="1" si="30"/>
        <v>1.7510460282187168E-2</v>
      </c>
      <c r="J181" s="7">
        <f t="shared" ca="1" si="31"/>
        <v>0.17520976250375875</v>
      </c>
      <c r="K181" s="7">
        <f t="shared" ca="1" si="32"/>
        <v>0.1435297217852145</v>
      </c>
      <c r="L181" s="7" t="str">
        <f t="shared" ca="1" si="33"/>
        <v>NA</v>
      </c>
      <c r="Y181">
        <f t="shared" ca="1" si="34"/>
        <v>0</v>
      </c>
      <c r="Z181" s="10" t="str">
        <f t="shared" ca="1" si="35"/>
        <v>NA</v>
      </c>
    </row>
    <row r="182" spans="2:26" x14ac:dyDescent="0.2">
      <c r="B182" s="2">
        <f>'[1]NIFTY 50'!B182</f>
        <v>41639</v>
      </c>
      <c r="C182" s="3">
        <f>'[1]NIFTY 50'!C182</f>
        <v>18.7</v>
      </c>
      <c r="D182" s="4">
        <f>'[1]NIFTY 50'!D182</f>
        <v>6304</v>
      </c>
      <c r="E182" s="7">
        <f t="shared" ca="1" si="26"/>
        <v>0.45962152384331301</v>
      </c>
      <c r="F182" s="7">
        <f t="shared" ca="1" si="27"/>
        <v>0.16433933140416479</v>
      </c>
      <c r="G182" s="7">
        <f t="shared" ca="1" si="28"/>
        <v>6.7551777277268688E-2</v>
      </c>
      <c r="H182" s="7">
        <f t="shared" ca="1" si="29"/>
        <v>0.16757584517554913</v>
      </c>
      <c r="I182" s="7">
        <f t="shared" ca="1" si="30"/>
        <v>9.1266553388424931E-3</v>
      </c>
      <c r="J182" s="7">
        <f t="shared" ca="1" si="31"/>
        <v>0.16329495557402285</v>
      </c>
      <c r="K182" s="7">
        <f t="shared" ca="1" si="32"/>
        <v>0.12863005476430134</v>
      </c>
      <c r="L182" s="7" t="str">
        <f t="shared" ca="1" si="33"/>
        <v>NA</v>
      </c>
      <c r="Y182">
        <f t="shared" ca="1" si="34"/>
        <v>0</v>
      </c>
      <c r="Z182" s="10" t="str">
        <f t="shared" ca="1" si="35"/>
        <v>NA</v>
      </c>
    </row>
    <row r="183" spans="2:26" x14ac:dyDescent="0.2">
      <c r="B183" s="2">
        <f>'[1]NIFTY 50'!B183</f>
        <v>41670</v>
      </c>
      <c r="C183" s="3">
        <f>'[1]NIFTY 50'!C183</f>
        <v>17.7</v>
      </c>
      <c r="D183" s="4">
        <f>'[1]NIFTY 50'!D183</f>
        <v>6089.5</v>
      </c>
      <c r="E183" s="7">
        <f t="shared" ca="1" si="26"/>
        <v>-0.12662905799667856</v>
      </c>
      <c r="F183" s="7">
        <f t="shared" ca="1" si="27"/>
        <v>0.12470051316076991</v>
      </c>
      <c r="G183" s="7">
        <f t="shared" ca="1" si="28"/>
        <v>9.0724553626910787E-3</v>
      </c>
      <c r="H183" s="7">
        <f t="shared" ca="1" si="29"/>
        <v>8.2232239042954403E-2</v>
      </c>
      <c r="I183" s="7">
        <f t="shared" ca="1" si="30"/>
        <v>3.4152148347179612E-2</v>
      </c>
      <c r="J183" s="7">
        <f t="shared" ca="1" si="31"/>
        <v>0.16196969027237462</v>
      </c>
      <c r="K183" s="7">
        <f t="shared" ca="1" si="32"/>
        <v>0.12900614298233348</v>
      </c>
      <c r="L183" s="7" t="str">
        <f t="shared" ca="1" si="33"/>
        <v>NA</v>
      </c>
      <c r="Y183">
        <f t="shared" ca="1" si="34"/>
        <v>0</v>
      </c>
      <c r="Z183" s="10" t="str">
        <f t="shared" ca="1" si="35"/>
        <v>NA</v>
      </c>
    </row>
    <row r="184" spans="2:26" x14ac:dyDescent="0.2">
      <c r="B184" s="2">
        <f>'[1]NIFTY 50'!B184</f>
        <v>41698</v>
      </c>
      <c r="C184" s="3">
        <f>'[1]NIFTY 50'!C184</f>
        <v>17.670000000000002</v>
      </c>
      <c r="D184" s="4">
        <f>'[1]NIFTY 50'!D184</f>
        <v>6276.95</v>
      </c>
      <c r="E184" s="7">
        <f t="shared" ca="1" si="26"/>
        <v>6.6933619017925716E-2</v>
      </c>
      <c r="F184" s="7">
        <f t="shared" ca="1" si="27"/>
        <v>0.31594248499984046</v>
      </c>
      <c r="G184" s="7">
        <f t="shared" ca="1" si="28"/>
        <v>0.10256365217238561</v>
      </c>
      <c r="H184" s="7">
        <f t="shared" ca="1" si="29"/>
        <v>7.9626201815167219E-2</v>
      </c>
      <c r="I184" s="7">
        <f t="shared" ca="1" si="30"/>
        <v>5.5809525133863058E-2</v>
      </c>
      <c r="J184" s="7">
        <f t="shared" ca="1" si="31"/>
        <v>0.17829253318771165</v>
      </c>
      <c r="K184" s="7">
        <f t="shared" ca="1" si="32"/>
        <v>0.13302731192581718</v>
      </c>
      <c r="L184" s="7" t="str">
        <f t="shared" ca="1" si="33"/>
        <v>NA</v>
      </c>
      <c r="Y184">
        <f t="shared" ca="1" si="34"/>
        <v>0</v>
      </c>
      <c r="Z184" s="10" t="str">
        <f t="shared" ca="1" si="35"/>
        <v>NA</v>
      </c>
    </row>
    <row r="185" spans="2:26" x14ac:dyDescent="0.2">
      <c r="B185" s="2">
        <f>'[1]NIFTY 50'!B185</f>
        <v>41729</v>
      </c>
      <c r="C185" s="3">
        <f>'[1]NIFTY 50'!C185</f>
        <v>18.86</v>
      </c>
      <c r="D185" s="4">
        <f>'[1]NIFTY 50'!D185</f>
        <v>6704.2</v>
      </c>
      <c r="E185" s="7">
        <f t="shared" ca="1" si="26"/>
        <v>0.27915457631406015</v>
      </c>
      <c r="F185" s="7">
        <f t="shared" ca="1" si="27"/>
        <v>0.3664119261447758</v>
      </c>
      <c r="G185" s="7">
        <f t="shared" ca="1" si="28"/>
        <v>0.17978724340304963</v>
      </c>
      <c r="H185" s="7">
        <f t="shared" ca="1" si="29"/>
        <v>0.12516948227090885</v>
      </c>
      <c r="I185" s="7">
        <f t="shared" ca="1" si="30"/>
        <v>4.7449392637833432E-2</v>
      </c>
      <c r="J185" s="7">
        <f t="shared" ca="1" si="31"/>
        <v>0.17284517324692539</v>
      </c>
      <c r="K185" s="7">
        <f t="shared" ca="1" si="32"/>
        <v>0.14232787713339956</v>
      </c>
      <c r="L185" s="7" t="str">
        <f t="shared" ca="1" si="33"/>
        <v>NA</v>
      </c>
      <c r="Y185">
        <f t="shared" ca="1" si="34"/>
        <v>0</v>
      </c>
      <c r="Z185" s="10" t="str">
        <f t="shared" ca="1" si="35"/>
        <v>NA</v>
      </c>
    </row>
    <row r="186" spans="2:26" x14ac:dyDescent="0.2">
      <c r="B186" s="2">
        <f>'[1]NIFTY 50'!B186</f>
        <v>41759</v>
      </c>
      <c r="C186" s="3">
        <f>'[1]NIFTY 50'!C186</f>
        <v>18.79</v>
      </c>
      <c r="D186" s="4">
        <f>'[1]NIFTY 50'!D186</f>
        <v>6696.4</v>
      </c>
      <c r="E186" s="7">
        <f t="shared" ca="1" si="26"/>
        <v>0.46230852438887293</v>
      </c>
      <c r="F186" s="7">
        <f t="shared" ca="1" si="27"/>
        <v>0.13010520459158914</v>
      </c>
      <c r="G186" s="7">
        <f t="shared" ca="1" si="28"/>
        <v>0.12920306229132228</v>
      </c>
      <c r="H186" s="7">
        <f t="shared" ca="1" si="29"/>
        <v>0.12958150831436877</v>
      </c>
      <c r="I186" s="7">
        <f t="shared" ca="1" si="30"/>
        <v>5.2132501118294261E-2</v>
      </c>
      <c r="J186" s="7">
        <f t="shared" ca="1" si="31"/>
        <v>0.14025914721951338</v>
      </c>
      <c r="K186" s="7">
        <f t="shared" ca="1" si="32"/>
        <v>0.14064654011434774</v>
      </c>
      <c r="L186" s="7" t="str">
        <f t="shared" ca="1" si="33"/>
        <v>NA</v>
      </c>
      <c r="Y186">
        <f t="shared" ca="1" si="34"/>
        <v>0</v>
      </c>
      <c r="Z186" s="10" t="str">
        <f t="shared" ca="1" si="35"/>
        <v>NA</v>
      </c>
    </row>
    <row r="187" spans="2:26" x14ac:dyDescent="0.2">
      <c r="B187" s="2">
        <f>'[1]NIFTY 50'!B187</f>
        <v>41789</v>
      </c>
      <c r="C187" s="3">
        <f>'[1]NIFTY 50'!C187</f>
        <v>19.82</v>
      </c>
      <c r="D187" s="4">
        <f>'[1]NIFTY 50'!D187</f>
        <v>7229.95</v>
      </c>
      <c r="E187" s="7">
        <f t="shared" ca="1" si="26"/>
        <v>0.76013710610105845</v>
      </c>
      <c r="F187" s="7">
        <f t="shared" ca="1" si="27"/>
        <v>0.3703829583660696</v>
      </c>
      <c r="G187" s="7">
        <f t="shared" ca="1" si="28"/>
        <v>0.20781997844953604</v>
      </c>
      <c r="H187" s="7">
        <f t="shared" ca="1" si="29"/>
        <v>0.21170695350767876</v>
      </c>
      <c r="I187" s="7">
        <f t="shared" ca="1" si="30"/>
        <v>9.1481205688074496E-2</v>
      </c>
      <c r="J187" s="7">
        <f t="shared" ca="1" si="31"/>
        <v>0.10198467207643236</v>
      </c>
      <c r="K187" s="7">
        <f t="shared" ca="1" si="32"/>
        <v>0.17160670088808772</v>
      </c>
      <c r="L187" s="7" t="str">
        <f t="shared" ca="1" si="33"/>
        <v>NA</v>
      </c>
      <c r="Y187">
        <f t="shared" ca="1" si="34"/>
        <v>0</v>
      </c>
      <c r="Z187" s="10" t="str">
        <f t="shared" ca="1" si="35"/>
        <v>NA</v>
      </c>
    </row>
    <row r="188" spans="2:26" x14ac:dyDescent="0.2">
      <c r="B188" s="2">
        <f>'[1]NIFTY 50'!B188</f>
        <v>41820</v>
      </c>
      <c r="C188" s="3">
        <f>'[1]NIFTY 50'!C188</f>
        <v>20.65</v>
      </c>
      <c r="D188" s="4">
        <f>'[1]NIFTY 50'!D188</f>
        <v>7611.35</v>
      </c>
      <c r="E188" s="7">
        <f t="shared" ca="1" si="26"/>
        <v>0.66134154317190719</v>
      </c>
      <c r="F188" s="7">
        <f t="shared" ca="1" si="27"/>
        <v>0.45777660763541106</v>
      </c>
      <c r="G188" s="7">
        <f t="shared" ca="1" si="28"/>
        <v>0.30282256684125852</v>
      </c>
      <c r="H188" s="7">
        <f t="shared" ca="1" si="29"/>
        <v>0.20076806451588292</v>
      </c>
      <c r="I188" s="7">
        <f t="shared" ca="1" si="30"/>
        <v>0.10459832711865946</v>
      </c>
      <c r="J188" s="7">
        <f t="shared" ca="1" si="31"/>
        <v>0.12144663336468997</v>
      </c>
      <c r="K188" s="7">
        <f t="shared" ca="1" si="32"/>
        <v>0.17591304621008974</v>
      </c>
      <c r="L188" s="7" t="str">
        <f t="shared" ca="1" si="33"/>
        <v>NA</v>
      </c>
      <c r="Y188">
        <f t="shared" ca="1" si="34"/>
        <v>0</v>
      </c>
      <c r="Z188" s="10" t="str">
        <f t="shared" ca="1" si="35"/>
        <v>NA</v>
      </c>
    </row>
    <row r="189" spans="2:26" x14ac:dyDescent="0.2">
      <c r="B189" s="2">
        <f>'[1]NIFTY 50'!B189</f>
        <v>41851</v>
      </c>
      <c r="C189" s="3">
        <f>'[1]NIFTY 50'!C189</f>
        <v>20.56</v>
      </c>
      <c r="D189" s="4">
        <f>'[1]NIFTY 50'!D189</f>
        <v>7721.3</v>
      </c>
      <c r="E189" s="7">
        <f t="shared" ca="1" si="26"/>
        <v>0.76764950420006861</v>
      </c>
      <c r="F189" s="7">
        <f t="shared" ca="1" si="27"/>
        <v>0.6077465403861162</v>
      </c>
      <c r="G189" s="7">
        <f t="shared" ca="1" si="28"/>
        <v>0.34470567746429825</v>
      </c>
      <c r="H189" s="7">
        <f t="shared" ca="1" si="29"/>
        <v>0.21516679136948036</v>
      </c>
      <c r="I189" s="7">
        <f t="shared" ca="1" si="30"/>
        <v>0.12094369488883783</v>
      </c>
      <c r="J189" s="7">
        <f t="shared" ca="1" si="31"/>
        <v>0.10739094801768889</v>
      </c>
      <c r="K189" s="7">
        <f t="shared" ca="1" si="32"/>
        <v>0.16812426270165526</v>
      </c>
      <c r="L189" s="7" t="str">
        <f t="shared" ca="1" si="33"/>
        <v>NA</v>
      </c>
      <c r="Y189">
        <f t="shared" ca="1" si="34"/>
        <v>0</v>
      </c>
      <c r="Z189" s="10" t="str">
        <f t="shared" ca="1" si="35"/>
        <v>NA</v>
      </c>
    </row>
    <row r="190" spans="2:26" x14ac:dyDescent="0.2">
      <c r="B190" s="2">
        <f>'[1]NIFTY 50'!B190</f>
        <v>41879</v>
      </c>
      <c r="C190" s="3">
        <f>'[1]NIFTY 50'!C190</f>
        <v>20.8</v>
      </c>
      <c r="D190" s="4">
        <f>'[1]NIFTY 50'!D190</f>
        <v>7954.35</v>
      </c>
      <c r="E190" s="7">
        <f t="shared" ca="1" si="26"/>
        <v>0.46513488993190188</v>
      </c>
      <c r="F190" s="7">
        <f t="shared" ca="1" si="27"/>
        <v>0.60587617368601343</v>
      </c>
      <c r="G190" s="7">
        <f t="shared" ca="1" si="28"/>
        <v>0.45369896560546796</v>
      </c>
      <c r="H190" s="7">
        <f t="shared" ca="1" si="29"/>
        <v>0.2299045526827308</v>
      </c>
      <c r="I190" s="7">
        <f t="shared" ca="1" si="30"/>
        <v>0.16730034527514848</v>
      </c>
      <c r="J190" s="7">
        <f t="shared" ca="1" si="31"/>
        <v>0.11276798527003185</v>
      </c>
      <c r="K190" s="7">
        <f t="shared" ca="1" si="32"/>
        <v>0.17164247485350659</v>
      </c>
      <c r="L190" s="7" t="str">
        <f t="shared" ca="1" si="33"/>
        <v>NA</v>
      </c>
      <c r="Y190">
        <f t="shared" ca="1" si="34"/>
        <v>0</v>
      </c>
      <c r="Z190" s="10" t="str">
        <f t="shared" ca="1" si="35"/>
        <v>NA</v>
      </c>
    </row>
    <row r="191" spans="2:26" x14ac:dyDescent="0.2">
      <c r="B191" s="2">
        <f>'[1]NIFTY 50'!B191</f>
        <v>41912</v>
      </c>
      <c r="C191" s="3">
        <f>'[1]NIFTY 50'!C191</f>
        <v>20.82</v>
      </c>
      <c r="D191" s="4">
        <f>'[1]NIFTY 50'!D191</f>
        <v>7964.8</v>
      </c>
      <c r="E191" s="7">
        <f t="shared" ca="1" si="26"/>
        <v>0.19909261375671661</v>
      </c>
      <c r="F191" s="7">
        <f t="shared" ca="1" si="27"/>
        <v>0.41141856773411445</v>
      </c>
      <c r="G191" s="7">
        <f t="shared" ca="1" si="28"/>
        <v>0.38873293463288761</v>
      </c>
      <c r="H191" s="7">
        <f t="shared" ca="1" si="29"/>
        <v>0.18174651214397897</v>
      </c>
      <c r="I191" s="7">
        <f t="shared" ca="1" si="30"/>
        <v>0.17234139475534582</v>
      </c>
      <c r="J191" s="7">
        <f t="shared" ca="1" si="31"/>
        <v>9.3943068559376508E-2</v>
      </c>
      <c r="K191" s="7">
        <f t="shared" ca="1" si="32"/>
        <v>0.16392635518096399</v>
      </c>
      <c r="L191" s="7" t="str">
        <f t="shared" ca="1" si="33"/>
        <v>NA</v>
      </c>
      <c r="Y191">
        <f t="shared" ca="1" si="34"/>
        <v>1</v>
      </c>
      <c r="Z191" s="10">
        <f t="shared" ca="1" si="35"/>
        <v>6.2754335243259574E-2</v>
      </c>
    </row>
    <row r="192" spans="2:26" x14ac:dyDescent="0.2">
      <c r="B192" s="2">
        <f>'[1]NIFTY 50'!B192</f>
        <v>41943</v>
      </c>
      <c r="C192" s="3">
        <f>'[1]NIFTY 50'!C192</f>
        <v>21.58</v>
      </c>
      <c r="D192" s="4">
        <f>'[1]NIFTY 50'!D192</f>
        <v>8322.2000000000007</v>
      </c>
      <c r="E192" s="7">
        <f t="shared" ca="1" si="26"/>
        <v>0.34955592954013737</v>
      </c>
      <c r="F192" s="7">
        <f t="shared" ca="1" si="27"/>
        <v>0.54451994799092374</v>
      </c>
      <c r="G192" s="7">
        <f t="shared" ca="1" si="28"/>
        <v>0.32116237905114198</v>
      </c>
      <c r="H192" s="7">
        <f t="shared" ca="1" si="29"/>
        <v>0.2169213437232016</v>
      </c>
      <c r="I192" s="7">
        <f t="shared" ca="1" si="30"/>
        <v>0.16036874203536211</v>
      </c>
      <c r="J192" s="7">
        <f t="shared" ca="1" si="31"/>
        <v>0.12050062626383951</v>
      </c>
      <c r="K192" s="7">
        <f t="shared" ca="1" si="32"/>
        <v>0.1663094378433676</v>
      </c>
      <c r="L192" s="7" t="str">
        <f t="shared" ca="1" si="33"/>
        <v>NA</v>
      </c>
      <c r="Y192">
        <f t="shared" ca="1" si="34"/>
        <v>0</v>
      </c>
      <c r="Z192" s="10" t="str">
        <f t="shared" ca="1" si="35"/>
        <v>NA</v>
      </c>
    </row>
    <row r="193" spans="2:26" x14ac:dyDescent="0.2">
      <c r="B193" s="2">
        <f>'[1]NIFTY 50'!B193</f>
        <v>41971</v>
      </c>
      <c r="C193" s="3">
        <f>'[1]NIFTY 50'!C193</f>
        <v>21.94</v>
      </c>
      <c r="D193" s="4">
        <f>'[1]NIFTY 50'!D193</f>
        <v>8588.25</v>
      </c>
      <c r="E193" s="7">
        <f t="shared" ca="1" si="26"/>
        <v>0.35893888634195359</v>
      </c>
      <c r="F193" s="7">
        <f t="shared" ca="1" si="27"/>
        <v>0.41103819071802583</v>
      </c>
      <c r="G193" s="7">
        <f t="shared" ca="1" si="28"/>
        <v>0.39056200514888029</v>
      </c>
      <c r="H193" s="7">
        <f t="shared" ca="1" si="29"/>
        <v>0.208562780955168</v>
      </c>
      <c r="I193" s="7">
        <f t="shared" ca="1" si="30"/>
        <v>0.21131683419767677</v>
      </c>
      <c r="J193" s="7">
        <f t="shared" ca="1" si="31"/>
        <v>0.11280925017124765</v>
      </c>
      <c r="K193" s="7">
        <f t="shared" ca="1" si="32"/>
        <v>0.15928831456892034</v>
      </c>
      <c r="L193" s="7" t="str">
        <f t="shared" ca="1" si="33"/>
        <v>NA</v>
      </c>
      <c r="Y193">
        <f t="shared" ca="1" si="34"/>
        <v>0</v>
      </c>
      <c r="Z193" s="10" t="str">
        <f t="shared" ca="1" si="35"/>
        <v>NA</v>
      </c>
    </row>
    <row r="194" spans="2:26" x14ac:dyDescent="0.2">
      <c r="B194" s="2">
        <f>'[1]NIFTY 50'!B194</f>
        <v>42004</v>
      </c>
      <c r="C194" s="3">
        <f>'[1]NIFTY 50'!C194</f>
        <v>21.16</v>
      </c>
      <c r="D194" s="4">
        <f>'[1]NIFTY 50'!D194</f>
        <v>8282.7000000000007</v>
      </c>
      <c r="E194" s="7">
        <f t="shared" ca="1" si="26"/>
        <v>0.1694676859789952</v>
      </c>
      <c r="F194" s="7">
        <f t="shared" ca="1" si="27"/>
        <v>0.1841875122988641</v>
      </c>
      <c r="G194" s="7">
        <f t="shared" ca="1" si="28"/>
        <v>0.31388007614213209</v>
      </c>
      <c r="H194" s="7">
        <f t="shared" ca="1" si="29"/>
        <v>0.18432892830274406</v>
      </c>
      <c r="I194" s="7">
        <f t="shared" ca="1" si="30"/>
        <v>0.21443789434949778</v>
      </c>
      <c r="J194" s="7">
        <f t="shared" ca="1" si="31"/>
        <v>9.752944502106442E-2</v>
      </c>
      <c r="K194" s="7">
        <f t="shared" ca="1" si="32"/>
        <v>0.14815473485758135</v>
      </c>
      <c r="L194" s="7" t="str">
        <f t="shared" ca="1" si="33"/>
        <v>NA</v>
      </c>
      <c r="Y194">
        <f t="shared" ca="1" si="34"/>
        <v>0</v>
      </c>
      <c r="Z194" s="10" t="str">
        <f t="shared" ca="1" si="35"/>
        <v>NA</v>
      </c>
    </row>
    <row r="195" spans="2:26" x14ac:dyDescent="0.2">
      <c r="B195" s="2">
        <f>'[1]NIFTY 50'!B195</f>
        <v>42034</v>
      </c>
      <c r="C195" s="3">
        <f>'[1]NIFTY 50'!C195</f>
        <v>22.48</v>
      </c>
      <c r="D195" s="4">
        <f>'[1]NIFTY 50'!D195</f>
        <v>8808.9</v>
      </c>
      <c r="E195" s="7">
        <f t="shared" ca="1" si="26"/>
        <v>0.25526125762101248</v>
      </c>
      <c r="F195" s="7">
        <f t="shared" ca="1" si="27"/>
        <v>0.30155494442011399</v>
      </c>
      <c r="G195" s="7">
        <f t="shared" ca="1" si="28"/>
        <v>0.4465719681418836</v>
      </c>
      <c r="H195" s="7">
        <f t="shared" ca="1" si="29"/>
        <v>0.20817876481577469</v>
      </c>
      <c r="I195" s="7">
        <f t="shared" ca="1" si="30"/>
        <v>0.19213926698840678</v>
      </c>
      <c r="J195" s="7">
        <f t="shared" ca="1" si="31"/>
        <v>0.12528852797275625</v>
      </c>
      <c r="K195" s="7">
        <f t="shared" ca="1" si="32"/>
        <v>0.15652779011318718</v>
      </c>
      <c r="L195" s="7" t="str">
        <f t="shared" ca="1" si="33"/>
        <v>NA</v>
      </c>
      <c r="Y195">
        <f t="shared" ca="1" si="34"/>
        <v>0</v>
      </c>
      <c r="Z195" s="10" t="str">
        <f t="shared" ca="1" si="35"/>
        <v>NA</v>
      </c>
    </row>
    <row r="196" spans="2:26" x14ac:dyDescent="0.2">
      <c r="B196" s="2">
        <f>'[1]NIFTY 50'!B196</f>
        <v>42063</v>
      </c>
      <c r="C196" s="3">
        <f>'[1]NIFTY 50'!C196</f>
        <v>23.8</v>
      </c>
      <c r="D196" s="4">
        <f>'[1]NIFTY 50'!D196</f>
        <v>8901.85</v>
      </c>
      <c r="E196" s="7">
        <f t="shared" ref="E196:E259" ca="1" si="36">IFERROR(($D196/OFFSET($D196,-3,0))^(1/(3/12))-1,"NA")</f>
        <v>0.15425662414433683</v>
      </c>
      <c r="F196" s="7">
        <f t="shared" ref="F196:F259" ca="1" si="37">IFERROR(($D196/OFFSET($D196,-6,0))^(1/(6/12))-1,"NA")</f>
        <v>0.25242333552498497</v>
      </c>
      <c r="G196" s="7">
        <f t="shared" ref="G196:G259" ca="1" si="38">IFERROR($D196/OFFSET($D196,-12,0)-1,"NA")</f>
        <v>0.41818080437155003</v>
      </c>
      <c r="H196" s="7">
        <f t="shared" ref="H196:H259" ca="1" si="39">IFERROR(($D196/OFFSET($D196,-24,0))^(1/2)-1,"NA")</f>
        <v>0.25045376048403623</v>
      </c>
      <c r="I196" s="7">
        <f t="shared" ref="I196:I259" ca="1" si="40">IFERROR(($D196/OFFSET($D196,-36,0))^(1/3)-1,"NA")</f>
        <v>0.18238654300376167</v>
      </c>
      <c r="J196" s="7">
        <f t="shared" ref="J196:J259" ca="1" si="41">IFERROR(($D196/OFFSET($D196,-60,0))^(1/5)-1,"NA")</f>
        <v>0.12580309575663007</v>
      </c>
      <c r="K196" s="7">
        <f t="shared" ref="K196:K259" ca="1" si="42">IFERROR(($D196/OFFSET($D196,-120,0))^(1/10)-1,"NA")</f>
        <v>0.15520467409798044</v>
      </c>
      <c r="L196" s="7" t="str">
        <f t="shared" ref="L196:L259" ca="1" si="43">IFERROR(($D196/OFFSET($D196,-240,0))^(1/20)-1,"NA")</f>
        <v>NA</v>
      </c>
      <c r="Y196">
        <f t="shared" ref="Y196:Y259" ca="1" si="44">IF(J196="NA","NA",IF(J196&lt;$T$3-$T$4/2,1,0))</f>
        <v>0</v>
      </c>
      <c r="Z196" s="10" t="str">
        <f t="shared" ref="Z196:Z259" ca="1" si="45">IF(Y196=1,OFFSET(J196,60,0),"NA")</f>
        <v>NA</v>
      </c>
    </row>
    <row r="197" spans="2:26" x14ac:dyDescent="0.2">
      <c r="B197" s="2">
        <f>'[1]NIFTY 50'!B197</f>
        <v>42094</v>
      </c>
      <c r="C197" s="3">
        <f>'[1]NIFTY 50'!C197</f>
        <v>22.7</v>
      </c>
      <c r="D197" s="4">
        <f>'[1]NIFTY 50'!D197</f>
        <v>8491</v>
      </c>
      <c r="E197" s="7">
        <f t="shared" ca="1" si="36"/>
        <v>0.10445401332747584</v>
      </c>
      <c r="F197" s="7">
        <f t="shared" ca="1" si="37"/>
        <v>0.13649605333071801</v>
      </c>
      <c r="G197" s="7">
        <f t="shared" ca="1" si="38"/>
        <v>0.26651949524178886</v>
      </c>
      <c r="H197" s="7">
        <f t="shared" ca="1" si="39"/>
        <v>0.22238436835863196</v>
      </c>
      <c r="I197" s="7">
        <f t="shared" ca="1" si="40"/>
        <v>0.17044027088352043</v>
      </c>
      <c r="J197" s="7">
        <f t="shared" ca="1" si="41"/>
        <v>0.1009682601640578</v>
      </c>
      <c r="K197" s="7">
        <f t="shared" ca="1" si="42"/>
        <v>0.15352118012554228</v>
      </c>
      <c r="L197" s="7" t="str">
        <f t="shared" ca="1" si="43"/>
        <v>NA</v>
      </c>
      <c r="Y197">
        <f t="shared" ca="1" si="44"/>
        <v>0</v>
      </c>
      <c r="Z197" s="10" t="str">
        <f t="shared" ca="1" si="45"/>
        <v>NA</v>
      </c>
    </row>
    <row r="198" spans="2:26" x14ac:dyDescent="0.2">
      <c r="B198" s="2">
        <f>'[1]NIFTY 50'!B198</f>
        <v>42124</v>
      </c>
      <c r="C198" s="3">
        <f>'[1]NIFTY 50'!C198</f>
        <v>22.07</v>
      </c>
      <c r="D198" s="4">
        <f>'[1]NIFTY 50'!D198</f>
        <v>8181.5</v>
      </c>
      <c r="E198" s="7">
        <f t="shared" ca="1" si="36"/>
        <v>-0.2558765009668571</v>
      </c>
      <c r="F198" s="7">
        <f t="shared" ca="1" si="37"/>
        <v>-3.3527341710231862E-2</v>
      </c>
      <c r="G198" s="7">
        <f t="shared" ca="1" si="38"/>
        <v>0.22177587957708633</v>
      </c>
      <c r="H198" s="7">
        <f t="shared" ca="1" si="39"/>
        <v>0.17457782400832</v>
      </c>
      <c r="I198" s="7">
        <f t="shared" ca="1" si="40"/>
        <v>0.15951284779346064</v>
      </c>
      <c r="J198" s="7">
        <f t="shared" ca="1" si="41"/>
        <v>9.1623081153496821E-2</v>
      </c>
      <c r="K198" s="7">
        <f t="shared" ca="1" si="42"/>
        <v>0.15704653721344153</v>
      </c>
      <c r="L198" s="7" t="str">
        <f t="shared" ca="1" si="43"/>
        <v>NA</v>
      </c>
      <c r="Y198">
        <f t="shared" ca="1" si="44"/>
        <v>1</v>
      </c>
      <c r="Z198" s="10">
        <f t="shared" ca="1" si="45"/>
        <v>1.7611875670799915E-3</v>
      </c>
    </row>
    <row r="199" spans="2:26" x14ac:dyDescent="0.2">
      <c r="B199" s="2">
        <f>'[1]NIFTY 50'!B199</f>
        <v>42153</v>
      </c>
      <c r="C199" s="3">
        <f>'[1]NIFTY 50'!C199</f>
        <v>23.12</v>
      </c>
      <c r="D199" s="4">
        <f>'[1]NIFTY 50'!D199</f>
        <v>8433.65</v>
      </c>
      <c r="E199" s="7">
        <f t="shared" ca="1" si="36"/>
        <v>-0.19435965500483554</v>
      </c>
      <c r="F199" s="7">
        <f t="shared" ca="1" si="37"/>
        <v>-3.5678629870416256E-2</v>
      </c>
      <c r="G199" s="7">
        <f t="shared" ca="1" si="38"/>
        <v>0.16648801167366312</v>
      </c>
      <c r="H199" s="7">
        <f t="shared" ca="1" si="39"/>
        <v>0.18697410465491027</v>
      </c>
      <c r="I199" s="7">
        <f t="shared" ca="1" si="40"/>
        <v>0.19644248638710127</v>
      </c>
      <c r="J199" s="7">
        <f t="shared" ca="1" si="41"/>
        <v>0.10642688545163437</v>
      </c>
      <c r="K199" s="7">
        <f t="shared" ca="1" si="42"/>
        <v>0.14984120774741494</v>
      </c>
      <c r="L199" s="7" t="str">
        <f t="shared" ca="1" si="43"/>
        <v>NA</v>
      </c>
      <c r="Y199">
        <f t="shared" ca="1" si="44"/>
        <v>0</v>
      </c>
      <c r="Z199" s="10" t="str">
        <f t="shared" ca="1" si="45"/>
        <v>NA</v>
      </c>
    </row>
    <row r="200" spans="2:26" x14ac:dyDescent="0.2">
      <c r="B200" s="2">
        <f>'[1]NIFTY 50'!B200</f>
        <v>42185</v>
      </c>
      <c r="C200" s="3">
        <f>'[1]NIFTY 50'!C200</f>
        <v>23.19</v>
      </c>
      <c r="D200" s="4">
        <f>'[1]NIFTY 50'!D200</f>
        <v>8368.5</v>
      </c>
      <c r="E200" s="7">
        <f t="shared" ca="1" si="36"/>
        <v>-5.6471292640910886E-2</v>
      </c>
      <c r="F200" s="7">
        <f t="shared" ca="1" si="37"/>
        <v>2.082518950721024E-2</v>
      </c>
      <c r="G200" s="7">
        <f t="shared" ca="1" si="38"/>
        <v>9.9476439790575855E-2</v>
      </c>
      <c r="H200" s="7">
        <f t="shared" ca="1" si="39"/>
        <v>0.19683863468282414</v>
      </c>
      <c r="I200" s="7">
        <f t="shared" ca="1" si="40"/>
        <v>0.16600763752176451</v>
      </c>
      <c r="J200" s="7">
        <f t="shared" ca="1" si="41"/>
        <v>9.5140236076149076E-2</v>
      </c>
      <c r="K200" s="7">
        <f t="shared" ca="1" si="42"/>
        <v>0.14187280141682934</v>
      </c>
      <c r="L200" s="7" t="str">
        <f t="shared" ca="1" si="43"/>
        <v>NA</v>
      </c>
      <c r="Y200">
        <f t="shared" ca="1" si="44"/>
        <v>0</v>
      </c>
      <c r="Z200" s="10" t="str">
        <f t="shared" ca="1" si="45"/>
        <v>NA</v>
      </c>
    </row>
    <row r="201" spans="2:26" x14ac:dyDescent="0.2">
      <c r="B201" s="2">
        <f>'[1]NIFTY 50'!B201</f>
        <v>42216</v>
      </c>
      <c r="C201" s="3">
        <f>'[1]NIFTY 50'!C201</f>
        <v>23.53</v>
      </c>
      <c r="D201" s="4">
        <f>'[1]NIFTY 50'!D201</f>
        <v>8532.85</v>
      </c>
      <c r="E201" s="7">
        <f t="shared" ca="1" si="36"/>
        <v>0.18316334312850446</v>
      </c>
      <c r="F201" s="7">
        <f t="shared" ca="1" si="37"/>
        <v>-6.1693202189958773E-2</v>
      </c>
      <c r="G201" s="7">
        <f t="shared" ca="1" si="38"/>
        <v>0.10510535790605213</v>
      </c>
      <c r="H201" s="7">
        <f t="shared" ca="1" si="39"/>
        <v>0.21903299749124239</v>
      </c>
      <c r="I201" s="7">
        <f t="shared" ca="1" si="40"/>
        <v>0.17731268432844582</v>
      </c>
      <c r="J201" s="7">
        <f t="shared" ca="1" si="41"/>
        <v>9.7141880427719984E-2</v>
      </c>
      <c r="K201" s="7">
        <f t="shared" ca="1" si="42"/>
        <v>0.13947550367682782</v>
      </c>
      <c r="L201" s="7" t="str">
        <f t="shared" ca="1" si="43"/>
        <v>NA</v>
      </c>
      <c r="Y201">
        <f t="shared" ca="1" si="44"/>
        <v>0</v>
      </c>
      <c r="Z201" s="10" t="str">
        <f t="shared" ca="1" si="45"/>
        <v>NA</v>
      </c>
    </row>
    <row r="202" spans="2:26" x14ac:dyDescent="0.2">
      <c r="B202" s="2">
        <f>'[1]NIFTY 50'!B202</f>
        <v>42247</v>
      </c>
      <c r="C202" s="3">
        <f>'[1]NIFTY 50'!C202</f>
        <v>22.08</v>
      </c>
      <c r="D202" s="4">
        <f>'[1]NIFTY 50'!D202</f>
        <v>7971.3</v>
      </c>
      <c r="E202" s="7">
        <f t="shared" ca="1" si="36"/>
        <v>-0.20190549273788072</v>
      </c>
      <c r="F202" s="7">
        <f t="shared" ca="1" si="37"/>
        <v>-0.1981414500241333</v>
      </c>
      <c r="G202" s="7">
        <f t="shared" ca="1" si="38"/>
        <v>2.1309095023478442E-3</v>
      </c>
      <c r="H202" s="7">
        <f t="shared" ca="1" si="39"/>
        <v>0.20697832066066124</v>
      </c>
      <c r="I202" s="7">
        <f t="shared" ca="1" si="40"/>
        <v>0.14874180259841241</v>
      </c>
      <c r="J202" s="7">
        <f t="shared" ca="1" si="41"/>
        <v>8.0907383586323878E-2</v>
      </c>
      <c r="K202" s="7">
        <f t="shared" ca="1" si="42"/>
        <v>0.12826327178125951</v>
      </c>
      <c r="L202" s="7" t="str">
        <f t="shared" ca="1" si="43"/>
        <v>NA</v>
      </c>
      <c r="Y202">
        <f t="shared" ca="1" si="44"/>
        <v>1</v>
      </c>
      <c r="Z202" s="10">
        <f t="shared" ca="1" si="45"/>
        <v>6.4418724697652419E-2</v>
      </c>
    </row>
    <row r="203" spans="2:26" x14ac:dyDescent="0.2">
      <c r="B203" s="2">
        <f>'[1]NIFTY 50'!B203</f>
        <v>42277</v>
      </c>
      <c r="C203" s="3">
        <f>'[1]NIFTY 50'!C203</f>
        <v>22.21</v>
      </c>
      <c r="D203" s="4">
        <f>'[1]NIFTY 50'!D203</f>
        <v>7948.9</v>
      </c>
      <c r="E203" s="7">
        <f t="shared" ca="1" si="36"/>
        <v>-0.1859751707119407</v>
      </c>
      <c r="F203" s="7">
        <f t="shared" ca="1" si="37"/>
        <v>-0.12361207508525907</v>
      </c>
      <c r="G203" s="7">
        <f t="shared" ca="1" si="38"/>
        <v>-1.9962836480514889E-3</v>
      </c>
      <c r="H203" s="7">
        <f t="shared" ca="1" si="39"/>
        <v>0.17726829133548372</v>
      </c>
      <c r="I203" s="7">
        <f t="shared" ca="1" si="40"/>
        <v>0.1170182591407114</v>
      </c>
      <c r="J203" s="7">
        <f t="shared" ca="1" si="41"/>
        <v>5.6814259361729569E-2</v>
      </c>
      <c r="K203" s="7">
        <f t="shared" ca="1" si="42"/>
        <v>0.11817554484892856</v>
      </c>
      <c r="L203" s="7" t="str">
        <f t="shared" ca="1" si="43"/>
        <v>NA</v>
      </c>
      <c r="Y203">
        <f t="shared" ca="1" si="44"/>
        <v>1</v>
      </c>
      <c r="Z203" s="10">
        <f t="shared" ca="1" si="45"/>
        <v>7.6101334678868815E-2</v>
      </c>
    </row>
    <row r="204" spans="2:26" x14ac:dyDescent="0.2">
      <c r="B204" s="2">
        <f>'[1]NIFTY 50'!B204</f>
        <v>42307</v>
      </c>
      <c r="C204" s="3">
        <f>'[1]NIFTY 50'!C204</f>
        <v>22.06</v>
      </c>
      <c r="D204" s="4">
        <f>'[1]NIFTY 50'!D204</f>
        <v>8065.8</v>
      </c>
      <c r="E204" s="7">
        <f t="shared" ca="1" si="36"/>
        <v>-0.20161319388505783</v>
      </c>
      <c r="F204" s="7">
        <f t="shared" ca="1" si="37"/>
        <v>-2.8083335551527866E-2</v>
      </c>
      <c r="G204" s="7">
        <f t="shared" ca="1" si="38"/>
        <v>-3.0809161039148325E-2</v>
      </c>
      <c r="H204" s="7">
        <f t="shared" ca="1" si="39"/>
        <v>0.13157345080029637</v>
      </c>
      <c r="I204" s="7">
        <f t="shared" ca="1" si="40"/>
        <v>0.12800607609388792</v>
      </c>
      <c r="J204" s="7">
        <f t="shared" ca="1" si="41"/>
        <v>6.0335698662894011E-2</v>
      </c>
      <c r="K204" s="7">
        <f t="shared" ca="1" si="42"/>
        <v>0.1302447680925336</v>
      </c>
      <c r="L204" s="7" t="str">
        <f t="shared" ca="1" si="43"/>
        <v>NA</v>
      </c>
      <c r="Y204">
        <f t="shared" ca="1" si="44"/>
        <v>1</v>
      </c>
      <c r="Z204" s="10">
        <f t="shared" ca="1" si="45"/>
        <v>7.1964813099680391E-2</v>
      </c>
    </row>
    <row r="205" spans="2:26" x14ac:dyDescent="0.2">
      <c r="B205" s="2">
        <f>'[1]NIFTY 50'!B205</f>
        <v>42338</v>
      </c>
      <c r="C205" s="3">
        <f>'[1]NIFTY 50'!C205</f>
        <v>21.45</v>
      </c>
      <c r="D205" s="4">
        <f>'[1]NIFTY 50'!D205</f>
        <v>7935.25</v>
      </c>
      <c r="E205" s="7">
        <f t="shared" ca="1" si="36"/>
        <v>-1.7967550430651347E-2</v>
      </c>
      <c r="F205" s="7">
        <f t="shared" ca="1" si="37"/>
        <v>-0.11470078281156193</v>
      </c>
      <c r="G205" s="7">
        <f t="shared" ca="1" si="38"/>
        <v>-7.6034116379937733E-2</v>
      </c>
      <c r="H205" s="7">
        <f t="shared" ca="1" si="39"/>
        <v>0.13350423546446044</v>
      </c>
      <c r="I205" s="7">
        <f t="shared" ca="1" si="40"/>
        <v>0.10509120426758756</v>
      </c>
      <c r="J205" s="7">
        <f t="shared" ca="1" si="41"/>
        <v>6.2411072908734155E-2</v>
      </c>
      <c r="K205" s="7">
        <f t="shared" ca="1" si="42"/>
        <v>0.11582121812265833</v>
      </c>
      <c r="L205" s="7" t="str">
        <f t="shared" ca="1" si="43"/>
        <v>NA</v>
      </c>
      <c r="Y205">
        <f t="shared" ca="1" si="44"/>
        <v>1</v>
      </c>
      <c r="Z205" s="10">
        <f t="shared" ca="1" si="45"/>
        <v>8.0178979936353034E-2</v>
      </c>
    </row>
    <row r="206" spans="2:26" x14ac:dyDescent="0.2">
      <c r="B206" s="2">
        <f>'[1]NIFTY 50'!B206</f>
        <v>42369</v>
      </c>
      <c r="C206" s="3">
        <f>'[1]NIFTY 50'!C206</f>
        <v>21.49</v>
      </c>
      <c r="D206" s="4">
        <f>'[1]NIFTY 50'!D206</f>
        <v>7946.35</v>
      </c>
      <c r="E206" s="7">
        <f t="shared" ca="1" si="36"/>
        <v>-1.2825790767679868E-3</v>
      </c>
      <c r="F206" s="7">
        <f t="shared" ca="1" si="37"/>
        <v>-9.8345532881888853E-2</v>
      </c>
      <c r="G206" s="7">
        <f t="shared" ca="1" si="38"/>
        <v>-4.0608738696318869E-2</v>
      </c>
      <c r="H206" s="7">
        <f t="shared" ca="1" si="39"/>
        <v>0.12273107352196178</v>
      </c>
      <c r="I206" s="7">
        <f t="shared" ca="1" si="40"/>
        <v>0.10402814347891076</v>
      </c>
      <c r="J206" s="7">
        <f t="shared" ca="1" si="41"/>
        <v>5.3119619745495061E-2</v>
      </c>
      <c r="K206" s="7">
        <f t="shared" ca="1" si="42"/>
        <v>0.10850517426978223</v>
      </c>
      <c r="L206" s="7" t="str">
        <f t="shared" ca="1" si="43"/>
        <v>NA</v>
      </c>
      <c r="Y206">
        <f t="shared" ca="1" si="44"/>
        <v>1</v>
      </c>
      <c r="Z206" s="10">
        <f t="shared" ca="1" si="45"/>
        <v>0.10530136415463986</v>
      </c>
    </row>
    <row r="207" spans="2:26" x14ac:dyDescent="0.2">
      <c r="B207" s="2">
        <f>'[1]NIFTY 50'!B207</f>
        <v>42398</v>
      </c>
      <c r="C207" s="3">
        <f>'[1]NIFTY 50'!C207</f>
        <v>20.22</v>
      </c>
      <c r="D207" s="4">
        <f>'[1]NIFTY 50'!D207</f>
        <v>7563.55</v>
      </c>
      <c r="E207" s="7">
        <f t="shared" ca="1" si="36"/>
        <v>-0.22676245589786304</v>
      </c>
      <c r="F207" s="7">
        <f t="shared" ca="1" si="37"/>
        <v>-0.21428844147240211</v>
      </c>
      <c r="G207" s="7">
        <f t="shared" ca="1" si="38"/>
        <v>-0.14137406486621484</v>
      </c>
      <c r="H207" s="7">
        <f t="shared" ca="1" si="39"/>
        <v>0.11447934430573681</v>
      </c>
      <c r="I207" s="7">
        <f t="shared" ca="1" si="40"/>
        <v>7.8173863281486788E-2</v>
      </c>
      <c r="J207" s="7">
        <f t="shared" ca="1" si="41"/>
        <v>6.5563835881073729E-2</v>
      </c>
      <c r="K207" s="7">
        <f t="shared" ca="1" si="42"/>
        <v>9.6843135349538034E-2</v>
      </c>
      <c r="L207" s="7" t="str">
        <f t="shared" ca="1" si="43"/>
        <v>NA</v>
      </c>
      <c r="Y207">
        <f t="shared" ca="1" si="44"/>
        <v>1</v>
      </c>
      <c r="Z207" s="10">
        <f t="shared" ca="1" si="45"/>
        <v>0.13134528897744069</v>
      </c>
    </row>
    <row r="208" spans="2:26" x14ac:dyDescent="0.2">
      <c r="B208" s="2">
        <f>'[1]NIFTY 50'!B208</f>
        <v>42429</v>
      </c>
      <c r="C208" s="3">
        <f>'[1]NIFTY 50'!C208</f>
        <v>18.899999999999999</v>
      </c>
      <c r="D208" s="4">
        <f>'[1]NIFTY 50'!D208</f>
        <v>6987.05</v>
      </c>
      <c r="E208" s="7">
        <f t="shared" ca="1" si="36"/>
        <v>-0.39891907029733997</v>
      </c>
      <c r="F208" s="7">
        <f t="shared" ca="1" si="37"/>
        <v>-0.23170254602444196</v>
      </c>
      <c r="G208" s="7">
        <f t="shared" ca="1" si="38"/>
        <v>-0.2151013553362503</v>
      </c>
      <c r="H208" s="7">
        <f t="shared" ca="1" si="39"/>
        <v>5.5048904667160725E-2</v>
      </c>
      <c r="I208" s="7">
        <f t="shared" ca="1" si="40"/>
        <v>7.0655168052720985E-2</v>
      </c>
      <c r="J208" s="7">
        <f t="shared" ca="1" si="41"/>
        <v>5.5505211166466228E-2</v>
      </c>
      <c r="K208" s="7">
        <f t="shared" ca="1" si="42"/>
        <v>8.5548196923274977E-2</v>
      </c>
      <c r="L208" s="7" t="str">
        <f t="shared" ca="1" si="43"/>
        <v>NA</v>
      </c>
      <c r="Y208">
        <f t="shared" ca="1" si="44"/>
        <v>1</v>
      </c>
      <c r="Z208" s="10">
        <f t="shared" ca="1" si="45"/>
        <v>0.15370339339361849</v>
      </c>
    </row>
    <row r="209" spans="2:26" x14ac:dyDescent="0.2">
      <c r="B209" s="2">
        <f>'[1]NIFTY 50'!B209</f>
        <v>42460</v>
      </c>
      <c r="C209" s="3">
        <f>'[1]NIFTY 50'!C209</f>
        <v>20.89</v>
      </c>
      <c r="D209" s="4">
        <f>'[1]NIFTY 50'!D209</f>
        <v>7738.4</v>
      </c>
      <c r="E209" s="7">
        <f t="shared" ca="1" si="36"/>
        <v>-0.10063922987218155</v>
      </c>
      <c r="F209" s="7">
        <f t="shared" ca="1" si="37"/>
        <v>-5.2262025229764864E-2</v>
      </c>
      <c r="G209" s="7">
        <f t="shared" ca="1" si="38"/>
        <v>-8.863502532092804E-2</v>
      </c>
      <c r="H209" s="7">
        <f t="shared" ca="1" si="39"/>
        <v>7.4365630365930802E-2</v>
      </c>
      <c r="I209" s="7">
        <f t="shared" ca="1" si="40"/>
        <v>0.10841561754589124</v>
      </c>
      <c r="J209" s="7">
        <f t="shared" ca="1" si="41"/>
        <v>5.813400681483949E-2</v>
      </c>
      <c r="K209" s="7">
        <f t="shared" ca="1" si="42"/>
        <v>8.5637074088891652E-2</v>
      </c>
      <c r="L209" s="7" t="str">
        <f t="shared" ca="1" si="43"/>
        <v>NA</v>
      </c>
      <c r="Y209">
        <f t="shared" ca="1" si="44"/>
        <v>1</v>
      </c>
      <c r="Z209" s="10">
        <f t="shared" ca="1" si="45"/>
        <v>0.13787919651489466</v>
      </c>
    </row>
    <row r="210" spans="2:26" x14ac:dyDescent="0.2">
      <c r="B210" s="2">
        <f>'[1]NIFTY 50'!B210</f>
        <v>42489</v>
      </c>
      <c r="C210" s="3">
        <f>'[1]NIFTY 50'!C210</f>
        <v>21.24</v>
      </c>
      <c r="D210" s="4">
        <f>'[1]NIFTY 50'!D210</f>
        <v>7849.8</v>
      </c>
      <c r="E210" s="7">
        <f t="shared" ca="1" si="36"/>
        <v>0.16019673314090865</v>
      </c>
      <c r="F210" s="7">
        <f t="shared" ca="1" si="37"/>
        <v>-5.2842319035949492E-2</v>
      </c>
      <c r="G210" s="7">
        <f t="shared" ca="1" si="38"/>
        <v>-4.0542687771191077E-2</v>
      </c>
      <c r="H210" s="7">
        <f t="shared" ca="1" si="39"/>
        <v>8.2701159861307216E-2</v>
      </c>
      <c r="I210" s="7">
        <f t="shared" ca="1" si="40"/>
        <v>9.7985025302522955E-2</v>
      </c>
      <c r="J210" s="7">
        <f t="shared" ca="1" si="41"/>
        <v>6.4255008505432087E-2</v>
      </c>
      <c r="K210" s="7">
        <f t="shared" ca="1" si="42"/>
        <v>8.2356046230838365E-2</v>
      </c>
      <c r="L210" s="7" t="str">
        <f t="shared" ca="1" si="43"/>
        <v>NA</v>
      </c>
      <c r="Y210">
        <f t="shared" ca="1" si="44"/>
        <v>1</v>
      </c>
      <c r="Z210" s="10">
        <f t="shared" ca="1" si="45"/>
        <v>0.13625287406089237</v>
      </c>
    </row>
    <row r="211" spans="2:26" x14ac:dyDescent="0.2">
      <c r="B211" s="2">
        <f>'[1]NIFTY 50'!B211</f>
        <v>42521</v>
      </c>
      <c r="C211" s="3">
        <f>'[1]NIFTY 50'!C211</f>
        <v>22.6</v>
      </c>
      <c r="D211" s="4">
        <f>'[1]NIFTY 50'!D211</f>
        <v>8160.1</v>
      </c>
      <c r="E211" s="7">
        <f t="shared" ca="1" si="36"/>
        <v>0.86040080755587645</v>
      </c>
      <c r="F211" s="7">
        <f t="shared" ca="1" si="37"/>
        <v>5.7474088110562649E-2</v>
      </c>
      <c r="G211" s="7">
        <f t="shared" ca="1" si="38"/>
        <v>-3.2435540957948095E-2</v>
      </c>
      <c r="H211" s="7">
        <f t="shared" ca="1" si="39"/>
        <v>6.2380507160248344E-2</v>
      </c>
      <c r="I211" s="7">
        <f t="shared" ca="1" si="40"/>
        <v>0.10880233545681617</v>
      </c>
      <c r="J211" s="7">
        <f t="shared" ca="1" si="41"/>
        <v>7.9746474231930042E-2</v>
      </c>
      <c r="K211" s="7">
        <f t="shared" ca="1" si="42"/>
        <v>0.10265806768671482</v>
      </c>
      <c r="L211" s="7" t="str">
        <f t="shared" ca="1" si="43"/>
        <v>NA</v>
      </c>
      <c r="Y211">
        <f t="shared" ca="1" si="44"/>
        <v>1</v>
      </c>
      <c r="Z211" s="10">
        <f t="shared" ca="1" si="45"/>
        <v>0.12391742440599129</v>
      </c>
    </row>
    <row r="212" spans="2:26" x14ac:dyDescent="0.2">
      <c r="B212" s="2">
        <f>'[1]NIFTY 50'!B212</f>
        <v>42551</v>
      </c>
      <c r="C212" s="3">
        <f>'[1]NIFTY 50'!C212</f>
        <v>22.75</v>
      </c>
      <c r="D212" s="4">
        <f>'[1]NIFTY 50'!D212</f>
        <v>8287.75</v>
      </c>
      <c r="E212" s="7">
        <f t="shared" ca="1" si="36"/>
        <v>0.31565454196043041</v>
      </c>
      <c r="F212" s="7">
        <f t="shared" ca="1" si="37"/>
        <v>8.7772072669497714E-2</v>
      </c>
      <c r="G212" s="7">
        <f t="shared" ca="1" si="38"/>
        <v>-9.6492800382386168E-3</v>
      </c>
      <c r="H212" s="7">
        <f t="shared" ca="1" si="39"/>
        <v>4.3488037175122951E-2</v>
      </c>
      <c r="I212" s="7">
        <f t="shared" ca="1" si="40"/>
        <v>0.12362158605962148</v>
      </c>
      <c r="J212" s="7">
        <f t="shared" ca="1" si="41"/>
        <v>7.9736091705197687E-2</v>
      </c>
      <c r="K212" s="7">
        <f t="shared" ca="1" si="42"/>
        <v>0.10233656410025938</v>
      </c>
      <c r="L212" s="7" t="str">
        <f t="shared" ca="1" si="43"/>
        <v>NA</v>
      </c>
      <c r="Y212">
        <f t="shared" ca="1" si="44"/>
        <v>1</v>
      </c>
      <c r="Z212" s="10">
        <f t="shared" ca="1" si="45"/>
        <v>0.13448157284058526</v>
      </c>
    </row>
    <row r="213" spans="2:26" x14ac:dyDescent="0.2">
      <c r="B213" s="2">
        <f>'[1]NIFTY 50'!B213</f>
        <v>42580</v>
      </c>
      <c r="C213" s="3">
        <f>'[1]NIFTY 50'!C213</f>
        <v>23.62</v>
      </c>
      <c r="D213" s="4">
        <f>'[1]NIFTY 50'!D213</f>
        <v>8638.5</v>
      </c>
      <c r="E213" s="7">
        <f t="shared" ca="1" si="36"/>
        <v>0.46662466079630227</v>
      </c>
      <c r="F213" s="7">
        <f t="shared" ca="1" si="37"/>
        <v>0.3044436132695667</v>
      </c>
      <c r="G213" s="7">
        <f t="shared" ca="1" si="38"/>
        <v>1.2381560674334935E-2</v>
      </c>
      <c r="H213" s="7">
        <f t="shared" ca="1" si="39"/>
        <v>5.7727888895106494E-2</v>
      </c>
      <c r="I213" s="7">
        <f t="shared" ca="1" si="40"/>
        <v>0.14584282544073846</v>
      </c>
      <c r="J213" s="7">
        <f t="shared" ca="1" si="41"/>
        <v>9.5216205529605302E-2</v>
      </c>
      <c r="K213" s="7">
        <f t="shared" ca="1" si="42"/>
        <v>0.10638589942972487</v>
      </c>
      <c r="L213" s="7" t="str">
        <f t="shared" ca="1" si="43"/>
        <v>NA</v>
      </c>
      <c r="Y213">
        <f t="shared" ca="1" si="44"/>
        <v>0</v>
      </c>
      <c r="Z213" s="10" t="str">
        <f t="shared" ca="1" si="45"/>
        <v>NA</v>
      </c>
    </row>
    <row r="214" spans="2:26" x14ac:dyDescent="0.2">
      <c r="B214" s="2">
        <f>'[1]NIFTY 50'!B214</f>
        <v>42613</v>
      </c>
      <c r="C214" s="3">
        <f>'[1]NIFTY 50'!C214</f>
        <v>24.09</v>
      </c>
      <c r="D214" s="4">
        <f>'[1]NIFTY 50'!D214</f>
        <v>8786.2000000000007</v>
      </c>
      <c r="E214" s="7">
        <f t="shared" ca="1" si="36"/>
        <v>0.34407163417228648</v>
      </c>
      <c r="F214" s="7">
        <f t="shared" ca="1" si="37"/>
        <v>0.5813007157486112</v>
      </c>
      <c r="G214" s="7">
        <f t="shared" ca="1" si="38"/>
        <v>0.10222924742513784</v>
      </c>
      <c r="H214" s="7">
        <f t="shared" ca="1" si="39"/>
        <v>5.0989057127733162E-2</v>
      </c>
      <c r="I214" s="7">
        <f t="shared" ca="1" si="40"/>
        <v>0.17100016588794631</v>
      </c>
      <c r="J214" s="7">
        <f t="shared" ca="1" si="41"/>
        <v>0.11930603679957841</v>
      </c>
      <c r="K214" s="7">
        <f t="shared" ca="1" si="42"/>
        <v>9.914510195151216E-2</v>
      </c>
      <c r="L214" s="7" t="str">
        <f t="shared" ca="1" si="43"/>
        <v>NA</v>
      </c>
      <c r="Y214">
        <f t="shared" ca="1" si="44"/>
        <v>0</v>
      </c>
      <c r="Z214" s="10" t="str">
        <f t="shared" ca="1" si="45"/>
        <v>NA</v>
      </c>
    </row>
    <row r="215" spans="2:26" x14ac:dyDescent="0.2">
      <c r="B215" s="2">
        <f>'[1]NIFTY 50'!B215</f>
        <v>42643</v>
      </c>
      <c r="C215" s="3">
        <f>'[1]NIFTY 50'!C215</f>
        <v>23.4</v>
      </c>
      <c r="D215" s="4">
        <f>'[1]NIFTY 50'!D215</f>
        <v>8611.15</v>
      </c>
      <c r="E215" s="7">
        <f t="shared" ca="1" si="36"/>
        <v>0.16546181557736239</v>
      </c>
      <c r="F215" s="7">
        <f t="shared" ca="1" si="37"/>
        <v>0.23828313852115701</v>
      </c>
      <c r="G215" s="7">
        <f t="shared" ca="1" si="38"/>
        <v>8.3313414434701638E-2</v>
      </c>
      <c r="H215" s="7">
        <f t="shared" ca="1" si="39"/>
        <v>3.9784022564181676E-2</v>
      </c>
      <c r="I215" s="7">
        <f t="shared" ca="1" si="40"/>
        <v>0.14507782620909948</v>
      </c>
      <c r="J215" s="7">
        <f t="shared" ca="1" si="41"/>
        <v>0.11740269859321506</v>
      </c>
      <c r="K215" s="7">
        <f t="shared" ca="1" si="42"/>
        <v>9.148062433990245E-2</v>
      </c>
      <c r="L215" s="7" t="str">
        <f t="shared" ca="1" si="43"/>
        <v>NA</v>
      </c>
      <c r="Y215">
        <f t="shared" ca="1" si="44"/>
        <v>0</v>
      </c>
      <c r="Z215" s="10" t="str">
        <f t="shared" ca="1" si="45"/>
        <v>NA</v>
      </c>
    </row>
    <row r="216" spans="2:26" x14ac:dyDescent="0.2">
      <c r="B216" s="2">
        <f>'[1]NIFTY 50'!B216</f>
        <v>42673</v>
      </c>
      <c r="C216" s="3">
        <f>'[1]NIFTY 50'!C216</f>
        <v>23.31</v>
      </c>
      <c r="D216" s="4">
        <f>'[1]NIFTY 50'!D216</f>
        <v>8625.7000000000007</v>
      </c>
      <c r="E216" s="7">
        <f t="shared" ca="1" si="36"/>
        <v>-5.9137946213122516E-3</v>
      </c>
      <c r="F216" s="7">
        <f t="shared" ca="1" si="37"/>
        <v>0.20745655978416133</v>
      </c>
      <c r="G216" s="7">
        <f t="shared" ca="1" si="38"/>
        <v>6.9416548885417484E-2</v>
      </c>
      <c r="H216" s="7">
        <f t="shared" ca="1" si="39"/>
        <v>1.8071079155515646E-2</v>
      </c>
      <c r="I216" s="7">
        <f t="shared" ca="1" si="40"/>
        <v>0.11046310326118602</v>
      </c>
      <c r="J216" s="7">
        <f t="shared" ca="1" si="41"/>
        <v>0.10120671990976793</v>
      </c>
      <c r="K216" s="7">
        <f t="shared" ca="1" si="42"/>
        <v>8.7037911959403802E-2</v>
      </c>
      <c r="L216" s="7" t="str">
        <f t="shared" ca="1" si="43"/>
        <v>NA</v>
      </c>
      <c r="Y216">
        <f t="shared" ca="1" si="44"/>
        <v>0</v>
      </c>
      <c r="Z216" s="10" t="str">
        <f t="shared" ca="1" si="45"/>
        <v>NA</v>
      </c>
    </row>
    <row r="217" spans="2:26" x14ac:dyDescent="0.2">
      <c r="B217" s="2">
        <f>'[1]NIFTY 50'!B217</f>
        <v>42704</v>
      </c>
      <c r="C217" s="3">
        <f>'[1]NIFTY 50'!C217</f>
        <v>21.61</v>
      </c>
      <c r="D217" s="4">
        <f>'[1]NIFTY 50'!D217</f>
        <v>8224.5</v>
      </c>
      <c r="E217" s="7">
        <f t="shared" ca="1" si="36"/>
        <v>-0.23222550634666517</v>
      </c>
      <c r="F217" s="7">
        <f t="shared" ca="1" si="37"/>
        <v>1.5846404905996536E-2</v>
      </c>
      <c r="G217" s="7">
        <f t="shared" ca="1" si="38"/>
        <v>3.6451277527488113E-2</v>
      </c>
      <c r="H217" s="7">
        <f t="shared" ca="1" si="39"/>
        <v>-2.1406304705661849E-2</v>
      </c>
      <c r="I217" s="7">
        <f t="shared" ca="1" si="40"/>
        <v>0.10018333424204928</v>
      </c>
      <c r="J217" s="7">
        <f t="shared" ca="1" si="41"/>
        <v>0.11223259181072698</v>
      </c>
      <c r="K217" s="7">
        <f t="shared" ca="1" si="42"/>
        <v>7.5974038171682912E-2</v>
      </c>
      <c r="L217" s="7" t="str">
        <f t="shared" ca="1" si="43"/>
        <v>NA</v>
      </c>
      <c r="Y217">
        <f t="shared" ca="1" si="44"/>
        <v>0</v>
      </c>
      <c r="Z217" s="10" t="str">
        <f t="shared" ca="1" si="45"/>
        <v>NA</v>
      </c>
    </row>
    <row r="218" spans="2:26" x14ac:dyDescent="0.2">
      <c r="B218" s="2">
        <f>'[1]NIFTY 50'!B218</f>
        <v>42734</v>
      </c>
      <c r="C218" s="3">
        <f>'[1]NIFTY 50'!C218</f>
        <v>21.93</v>
      </c>
      <c r="D218" s="4">
        <f>'[1]NIFTY 50'!D218</f>
        <v>8185.8</v>
      </c>
      <c r="E218" s="7">
        <f t="shared" ca="1" si="36"/>
        <v>-0.18341781574098859</v>
      </c>
      <c r="F218" s="7">
        <f t="shared" ca="1" si="37"/>
        <v>-2.4451254403637934E-2</v>
      </c>
      <c r="G218" s="7">
        <f t="shared" ca="1" si="38"/>
        <v>3.0133331655413986E-2</v>
      </c>
      <c r="H218" s="7">
        <f t="shared" ca="1" si="39"/>
        <v>-5.866751200901188E-3</v>
      </c>
      <c r="I218" s="7">
        <f t="shared" ca="1" si="40"/>
        <v>9.0975442850596222E-2</v>
      </c>
      <c r="J218" s="7">
        <f t="shared" ca="1" si="41"/>
        <v>0.12099332271755414</v>
      </c>
      <c r="K218" s="7">
        <f t="shared" ca="1" si="42"/>
        <v>7.5143570216179789E-2</v>
      </c>
      <c r="L218" s="7" t="str">
        <f t="shared" ca="1" si="43"/>
        <v>NA</v>
      </c>
      <c r="Y218">
        <f t="shared" ca="1" si="44"/>
        <v>0</v>
      </c>
      <c r="Z218" s="10" t="str">
        <f t="shared" ca="1" si="45"/>
        <v>NA</v>
      </c>
    </row>
    <row r="219" spans="2:26" x14ac:dyDescent="0.2">
      <c r="B219" s="2">
        <f>'[1]NIFTY 50'!B219</f>
        <v>42766</v>
      </c>
      <c r="C219" s="3">
        <f>'[1]NIFTY 50'!C219</f>
        <v>22.86</v>
      </c>
      <c r="D219" s="4">
        <f>'[1]NIFTY 50'!D219</f>
        <v>8561.2999999999993</v>
      </c>
      <c r="E219" s="7">
        <f t="shared" ca="1" si="36"/>
        <v>-2.953145211280872E-2</v>
      </c>
      <c r="F219" s="7">
        <f t="shared" ca="1" si="37"/>
        <v>-1.779360814106723E-2</v>
      </c>
      <c r="G219" s="7">
        <f t="shared" ca="1" si="38"/>
        <v>0.13191556874747956</v>
      </c>
      <c r="H219" s="7">
        <f t="shared" ca="1" si="39"/>
        <v>-1.4154137956498336E-2</v>
      </c>
      <c r="I219" s="7">
        <f t="shared" ca="1" si="40"/>
        <v>0.1202613695437289</v>
      </c>
      <c r="J219" s="7">
        <f t="shared" ca="1" si="41"/>
        <v>0.10489193374692962</v>
      </c>
      <c r="K219" s="7">
        <f t="shared" ca="1" si="42"/>
        <v>7.6859948680251922E-2</v>
      </c>
      <c r="L219" s="7" t="str">
        <f t="shared" ca="1" si="43"/>
        <v>NA</v>
      </c>
      <c r="Y219">
        <f t="shared" ca="1" si="44"/>
        <v>0</v>
      </c>
      <c r="Z219" s="10" t="str">
        <f t="shared" ca="1" si="45"/>
        <v>NA</v>
      </c>
    </row>
    <row r="220" spans="2:26" x14ac:dyDescent="0.2">
      <c r="B220" s="2">
        <f>'[1]NIFTY 50'!B220</f>
        <v>42794</v>
      </c>
      <c r="C220" s="3">
        <f>'[1]NIFTY 50'!C220</f>
        <v>23.13</v>
      </c>
      <c r="D220" s="4">
        <f>'[1]NIFTY 50'!D220</f>
        <v>8879.6</v>
      </c>
      <c r="E220" s="7">
        <f t="shared" ca="1" si="36"/>
        <v>0.35873758951179058</v>
      </c>
      <c r="F220" s="7">
        <f t="shared" ca="1" si="37"/>
        <v>2.1373616653165728E-2</v>
      </c>
      <c r="G220" s="7">
        <f t="shared" ca="1" si="38"/>
        <v>0.27086538667964311</v>
      </c>
      <c r="H220" s="7">
        <f t="shared" ca="1" si="39"/>
        <v>-1.250522125330944E-3</v>
      </c>
      <c r="I220" s="7">
        <f t="shared" ca="1" si="40"/>
        <v>0.12257382376220738</v>
      </c>
      <c r="J220" s="7">
        <f t="shared" ca="1" si="41"/>
        <v>0.10519347723625394</v>
      </c>
      <c r="K220" s="7">
        <f t="shared" ca="1" si="42"/>
        <v>9.0161095151336301E-2</v>
      </c>
      <c r="L220" s="7" t="str">
        <f t="shared" ca="1" si="43"/>
        <v>NA</v>
      </c>
      <c r="Y220">
        <f t="shared" ca="1" si="44"/>
        <v>0</v>
      </c>
      <c r="Z220" s="10" t="str">
        <f t="shared" ca="1" si="45"/>
        <v>NA</v>
      </c>
    </row>
    <row r="221" spans="2:26" x14ac:dyDescent="0.2">
      <c r="B221" s="2">
        <f>'[1]NIFTY 50'!B221</f>
        <v>42825</v>
      </c>
      <c r="C221" s="3">
        <f>'[1]NIFTY 50'!C221</f>
        <v>23.26</v>
      </c>
      <c r="D221" s="4">
        <f>'[1]NIFTY 50'!D221</f>
        <v>9173.75</v>
      </c>
      <c r="E221" s="7">
        <f t="shared" ca="1" si="36"/>
        <v>0.57740453387654855</v>
      </c>
      <c r="F221" s="7">
        <f t="shared" ca="1" si="37"/>
        <v>0.13493631527631478</v>
      </c>
      <c r="G221" s="7">
        <f t="shared" ca="1" si="38"/>
        <v>0.18548407939625777</v>
      </c>
      <c r="H221" s="7">
        <f t="shared" ca="1" si="39"/>
        <v>3.942708642858328E-2</v>
      </c>
      <c r="I221" s="7">
        <f t="shared" ca="1" si="40"/>
        <v>0.11019682164443045</v>
      </c>
      <c r="J221" s="7">
        <f t="shared" ca="1" si="41"/>
        <v>0.11616182723337798</v>
      </c>
      <c r="K221" s="7">
        <f t="shared" ca="1" si="42"/>
        <v>9.1517581512307933E-2</v>
      </c>
      <c r="L221" s="7" t="str">
        <f t="shared" ca="1" si="43"/>
        <v>NA</v>
      </c>
      <c r="Y221">
        <f t="shared" ca="1" si="44"/>
        <v>0</v>
      </c>
      <c r="Z221" s="10" t="str">
        <f t="shared" ca="1" si="45"/>
        <v>NA</v>
      </c>
    </row>
    <row r="222" spans="2:26" x14ac:dyDescent="0.2">
      <c r="B222" s="2">
        <f>'[1]NIFTY 50'!B222</f>
        <v>42853</v>
      </c>
      <c r="C222" s="3">
        <f>'[1]NIFTY 50'!C222</f>
        <v>23.63</v>
      </c>
      <c r="D222" s="4">
        <f>'[1]NIFTY 50'!D222</f>
        <v>9304.0499999999993</v>
      </c>
      <c r="E222" s="7">
        <f t="shared" ca="1" si="36"/>
        <v>0.39485569546580757</v>
      </c>
      <c r="F222" s="7">
        <f t="shared" ca="1" si="37"/>
        <v>0.16347049008166925</v>
      </c>
      <c r="G222" s="7">
        <f t="shared" ca="1" si="38"/>
        <v>0.18525949705724964</v>
      </c>
      <c r="H222" s="7">
        <f t="shared" ca="1" si="39"/>
        <v>6.6398561205058382E-2</v>
      </c>
      <c r="I222" s="7">
        <f t="shared" ca="1" si="40"/>
        <v>0.1158613005324467</v>
      </c>
      <c r="J222" s="7">
        <f t="shared" ca="1" si="41"/>
        <v>0.12132927152850748</v>
      </c>
      <c r="K222" s="7">
        <f t="shared" ca="1" si="42"/>
        <v>8.5718348041552872E-2</v>
      </c>
      <c r="L222" s="7" t="str">
        <f t="shared" ca="1" si="43"/>
        <v>NA</v>
      </c>
      <c r="Y222">
        <f t="shared" ca="1" si="44"/>
        <v>0</v>
      </c>
      <c r="Z222" s="10" t="str">
        <f t="shared" ca="1" si="45"/>
        <v>NA</v>
      </c>
    </row>
    <row r="223" spans="2:26" x14ac:dyDescent="0.2">
      <c r="B223" s="2">
        <f>'[1]NIFTY 50'!B223</f>
        <v>42886</v>
      </c>
      <c r="C223" s="3">
        <f>'[1]NIFTY 50'!C223</f>
        <v>24.35</v>
      </c>
      <c r="D223" s="4">
        <f>'[1]NIFTY 50'!D223</f>
        <v>9621.25</v>
      </c>
      <c r="E223" s="7">
        <f t="shared" ca="1" si="36"/>
        <v>0.37832739532088278</v>
      </c>
      <c r="F223" s="7">
        <f t="shared" ca="1" si="37"/>
        <v>0.36849743977705751</v>
      </c>
      <c r="G223" s="7">
        <f t="shared" ca="1" si="38"/>
        <v>0.17906030563350939</v>
      </c>
      <c r="H223" s="7">
        <f t="shared" ca="1" si="39"/>
        <v>6.8090280265784786E-2</v>
      </c>
      <c r="I223" s="7">
        <f t="shared" ca="1" si="40"/>
        <v>9.9930897947113184E-2</v>
      </c>
      <c r="J223" s="7">
        <f t="shared" ca="1" si="41"/>
        <v>0.14334759137292363</v>
      </c>
      <c r="K223" s="7">
        <f t="shared" ca="1" si="42"/>
        <v>8.3973698414502973E-2</v>
      </c>
      <c r="L223" s="7" t="str">
        <f t="shared" ca="1" si="43"/>
        <v>NA</v>
      </c>
      <c r="Y223">
        <f t="shared" ca="1" si="44"/>
        <v>0</v>
      </c>
      <c r="Z223" s="10" t="str">
        <f t="shared" ca="1" si="45"/>
        <v>NA</v>
      </c>
    </row>
    <row r="224" spans="2:26" x14ac:dyDescent="0.2">
      <c r="B224" s="2">
        <f>'[1]NIFTY 50'!B224</f>
        <v>42916</v>
      </c>
      <c r="C224" s="3">
        <f>'[1]NIFTY 50'!C224</f>
        <v>24.23</v>
      </c>
      <c r="D224" s="4">
        <f>'[1]NIFTY 50'!D224</f>
        <v>9520.9</v>
      </c>
      <c r="E224" s="7">
        <f t="shared" ca="1" si="36"/>
        <v>0.16017742857678252</v>
      </c>
      <c r="F224" s="7">
        <f t="shared" ca="1" si="37"/>
        <v>0.3528004789835979</v>
      </c>
      <c r="G224" s="7">
        <f t="shared" ca="1" si="38"/>
        <v>0.14879189164731077</v>
      </c>
      <c r="H224" s="7">
        <f t="shared" ca="1" si="39"/>
        <v>6.6633431399535592E-2</v>
      </c>
      <c r="I224" s="7">
        <f t="shared" ca="1" si="40"/>
        <v>7.7470620158476056E-2</v>
      </c>
      <c r="J224" s="7">
        <f t="shared" ca="1" si="41"/>
        <v>0.12519272027248918</v>
      </c>
      <c r="K224" s="7">
        <f t="shared" ca="1" si="42"/>
        <v>8.2272240732441215E-2</v>
      </c>
      <c r="L224" s="7" t="str">
        <f t="shared" ca="1" si="43"/>
        <v>NA</v>
      </c>
      <c r="Y224">
        <f t="shared" ca="1" si="44"/>
        <v>0</v>
      </c>
      <c r="Z224" s="10" t="str">
        <f t="shared" ca="1" si="45"/>
        <v>NA</v>
      </c>
    </row>
    <row r="225" spans="2:26" x14ac:dyDescent="0.2">
      <c r="B225" s="2">
        <f>'[1]NIFTY 50'!B225</f>
        <v>42947</v>
      </c>
      <c r="C225" s="3">
        <f>'[1]NIFTY 50'!C225</f>
        <v>25.69</v>
      </c>
      <c r="D225" s="4">
        <f>'[1]NIFTY 50'!D225</f>
        <v>10077.1</v>
      </c>
      <c r="E225" s="7">
        <f t="shared" ca="1" si="36"/>
        <v>0.37611310483071869</v>
      </c>
      <c r="F225" s="7">
        <f t="shared" ca="1" si="37"/>
        <v>0.38545270647476926</v>
      </c>
      <c r="G225" s="7">
        <f t="shared" ca="1" si="38"/>
        <v>0.16653354170284196</v>
      </c>
      <c r="H225" s="7">
        <f t="shared" ca="1" si="39"/>
        <v>8.6727678642668504E-2</v>
      </c>
      <c r="I225" s="7">
        <f t="shared" ca="1" si="40"/>
        <v>9.2819360832570919E-2</v>
      </c>
      <c r="J225" s="7">
        <f t="shared" ca="1" si="41"/>
        <v>0.14020616611672221</v>
      </c>
      <c r="K225" s="7">
        <f t="shared" ca="1" si="42"/>
        <v>8.3265129027219276E-2</v>
      </c>
      <c r="L225" s="7" t="str">
        <f t="shared" ca="1" si="43"/>
        <v>NA</v>
      </c>
      <c r="Y225">
        <f t="shared" ca="1" si="44"/>
        <v>0</v>
      </c>
      <c r="Z225" s="10" t="str">
        <f t="shared" ca="1" si="45"/>
        <v>NA</v>
      </c>
    </row>
    <row r="226" spans="2:26" x14ac:dyDescent="0.2">
      <c r="B226" s="2">
        <f>'[1]NIFTY 50'!B226</f>
        <v>42978</v>
      </c>
      <c r="C226" s="3">
        <f>'[1]NIFTY 50'!C226</f>
        <v>25.62</v>
      </c>
      <c r="D226" s="4">
        <f>'[1]NIFTY 50'!D226</f>
        <v>9917.9</v>
      </c>
      <c r="E226" s="7">
        <f t="shared" ca="1" si="36"/>
        <v>0.12915328425709705</v>
      </c>
      <c r="F226" s="7">
        <f t="shared" ca="1" si="37"/>
        <v>0.24753473106286905</v>
      </c>
      <c r="G226" s="7">
        <f t="shared" ca="1" si="38"/>
        <v>0.12880426122783439</v>
      </c>
      <c r="H226" s="7">
        <f t="shared" ca="1" si="39"/>
        <v>0.11543761427676658</v>
      </c>
      <c r="I226" s="7">
        <f t="shared" ca="1" si="40"/>
        <v>7.6312397841611812E-2</v>
      </c>
      <c r="J226" s="7">
        <f t="shared" ca="1" si="41"/>
        <v>0.13530243508906503</v>
      </c>
      <c r="K226" s="7">
        <f t="shared" ca="1" si="42"/>
        <v>8.3102489146844594E-2</v>
      </c>
      <c r="L226" s="7" t="str">
        <f t="shared" ca="1" si="43"/>
        <v>NA</v>
      </c>
      <c r="Y226">
        <f t="shared" ca="1" si="44"/>
        <v>0</v>
      </c>
      <c r="Z226" s="10" t="str">
        <f t="shared" ca="1" si="45"/>
        <v>NA</v>
      </c>
    </row>
    <row r="227" spans="2:26" x14ac:dyDescent="0.2">
      <c r="B227" s="2">
        <f>'[1]NIFTY 50'!B227</f>
        <v>43007</v>
      </c>
      <c r="C227" s="3">
        <f>'[1]NIFTY 50'!C227</f>
        <v>25.43</v>
      </c>
      <c r="D227" s="4">
        <f>'[1]NIFTY 50'!D227</f>
        <v>9788.6</v>
      </c>
      <c r="E227" s="7">
        <f t="shared" ca="1" si="36"/>
        <v>0.1173013227024593</v>
      </c>
      <c r="F227" s="7">
        <f t="shared" ca="1" si="37"/>
        <v>0.13853755999456463</v>
      </c>
      <c r="G227" s="7">
        <f t="shared" ca="1" si="38"/>
        <v>0.13673551151704477</v>
      </c>
      <c r="H227" s="7">
        <f t="shared" ca="1" si="39"/>
        <v>0.10970303608249488</v>
      </c>
      <c r="I227" s="7">
        <f t="shared" ca="1" si="40"/>
        <v>7.1145750048616563E-2</v>
      </c>
      <c r="J227" s="7">
        <f t="shared" ca="1" si="41"/>
        <v>0.11408640096683387</v>
      </c>
      <c r="K227" s="7">
        <f t="shared" ca="1" si="42"/>
        <v>6.9030285302716266E-2</v>
      </c>
      <c r="L227" s="7" t="str">
        <f t="shared" ca="1" si="43"/>
        <v>NA</v>
      </c>
      <c r="Y227">
        <f t="shared" ca="1" si="44"/>
        <v>0</v>
      </c>
      <c r="Z227" s="10" t="str">
        <f t="shared" ca="1" si="45"/>
        <v>NA</v>
      </c>
    </row>
    <row r="228" spans="2:26" x14ac:dyDescent="0.2">
      <c r="B228" s="2">
        <f>'[1]NIFTY 50'!B228</f>
        <v>43039</v>
      </c>
      <c r="C228" s="3">
        <f>'[1]NIFTY 50'!C228</f>
        <v>26.38</v>
      </c>
      <c r="D228" s="4">
        <f>'[1]NIFTY 50'!D228</f>
        <v>10335.299999999999</v>
      </c>
      <c r="E228" s="7">
        <f t="shared" ca="1" si="36"/>
        <v>0.10649658014130292</v>
      </c>
      <c r="F228" s="7">
        <f t="shared" ca="1" si="37"/>
        <v>0.23396290235274919</v>
      </c>
      <c r="G228" s="7">
        <f t="shared" ca="1" si="38"/>
        <v>0.19819840708580161</v>
      </c>
      <c r="H228" s="7">
        <f t="shared" ca="1" si="39"/>
        <v>0.1319775639939611</v>
      </c>
      <c r="I228" s="7">
        <f t="shared" ca="1" si="40"/>
        <v>7.4884118592209337E-2</v>
      </c>
      <c r="J228" s="7">
        <f t="shared" ca="1" si="41"/>
        <v>0.12959299645800848</v>
      </c>
      <c r="K228" s="7">
        <f t="shared" ca="1" si="42"/>
        <v>5.7650851138196568E-2</v>
      </c>
      <c r="L228" s="7" t="str">
        <f t="shared" ca="1" si="43"/>
        <v>NA</v>
      </c>
      <c r="Y228">
        <f t="shared" ca="1" si="44"/>
        <v>0</v>
      </c>
      <c r="Z228" s="10" t="str">
        <f t="shared" ca="1" si="45"/>
        <v>NA</v>
      </c>
    </row>
    <row r="229" spans="2:26" x14ac:dyDescent="0.2">
      <c r="B229" s="2">
        <f>'[1]NIFTY 50'!B229</f>
        <v>43069</v>
      </c>
      <c r="C229" s="3">
        <f>'[1]NIFTY 50'!C229</f>
        <v>26.16</v>
      </c>
      <c r="D229" s="4">
        <f>'[1]NIFTY 50'!D229</f>
        <v>10226.549999999999</v>
      </c>
      <c r="E229" s="7">
        <f t="shared" ca="1" si="36"/>
        <v>0.13041440702730034</v>
      </c>
      <c r="F229" s="7">
        <f t="shared" ca="1" si="37"/>
        <v>0.1297836696759318</v>
      </c>
      <c r="G229" s="7">
        <f t="shared" ca="1" si="38"/>
        <v>0.243425132226883</v>
      </c>
      <c r="H229" s="7">
        <f t="shared" ca="1" si="39"/>
        <v>0.13523106317891886</v>
      </c>
      <c r="I229" s="7">
        <f t="shared" ca="1" si="40"/>
        <v>5.9924235791426916E-2</v>
      </c>
      <c r="J229" s="7">
        <f t="shared" ca="1" si="41"/>
        <v>0.11704991490050509</v>
      </c>
      <c r="K229" s="7">
        <f t="shared" ca="1" si="42"/>
        <v>5.9034081515159542E-2</v>
      </c>
      <c r="L229" s="7" t="str">
        <f t="shared" ca="1" si="43"/>
        <v>NA</v>
      </c>
      <c r="N229" s="14"/>
      <c r="Y229">
        <f t="shared" ca="1" si="44"/>
        <v>0</v>
      </c>
      <c r="Z229" s="10" t="str">
        <f t="shared" ca="1" si="45"/>
        <v>NA</v>
      </c>
    </row>
    <row r="230" spans="2:26" x14ac:dyDescent="0.2">
      <c r="B230" s="2">
        <f>'[1]NIFTY 50'!B230</f>
        <v>43098</v>
      </c>
      <c r="C230" s="3">
        <f>'[1]NIFTY 50'!C230</f>
        <v>26.92</v>
      </c>
      <c r="D230" s="4">
        <f>'[1]NIFTY 50'!D230</f>
        <v>10530.7</v>
      </c>
      <c r="E230" s="7">
        <f t="shared" ca="1" si="36"/>
        <v>0.33951208189849402</v>
      </c>
      <c r="F230" s="7">
        <f t="shared" ca="1" si="37"/>
        <v>0.22337182445939674</v>
      </c>
      <c r="G230" s="7">
        <f t="shared" ca="1" si="38"/>
        <v>0.2864594786092991</v>
      </c>
      <c r="H230" s="7">
        <f t="shared" ca="1" si="39"/>
        <v>0.15118408117011595</v>
      </c>
      <c r="I230" s="7">
        <f t="shared" ca="1" si="40"/>
        <v>8.3332493912841255E-2</v>
      </c>
      <c r="J230" s="7">
        <f t="shared" ca="1" si="41"/>
        <v>0.12265417769877618</v>
      </c>
      <c r="K230" s="7">
        <f t="shared" ca="1" si="42"/>
        <v>5.5452737296164623E-2</v>
      </c>
      <c r="L230" s="7" t="str">
        <f t="shared" ca="1" si="43"/>
        <v>NA</v>
      </c>
      <c r="N230" s="14"/>
      <c r="Y230">
        <f t="shared" ca="1" si="44"/>
        <v>0</v>
      </c>
      <c r="Z230" s="10" t="str">
        <f t="shared" ca="1" si="45"/>
        <v>NA</v>
      </c>
    </row>
    <row r="231" spans="2:26" x14ac:dyDescent="0.2">
      <c r="B231" s="2">
        <f>'[1]NIFTY 50'!B231</f>
        <v>43131</v>
      </c>
      <c r="C231" s="3">
        <f>'[1]NIFTY 50'!C231</f>
        <v>27.5</v>
      </c>
      <c r="D231" s="4">
        <f>'[1]NIFTY 50'!D231</f>
        <v>11027.7</v>
      </c>
      <c r="E231" s="7">
        <f t="shared" ca="1" si="36"/>
        <v>0.29612659706946287</v>
      </c>
      <c r="F231" s="7">
        <f t="shared" ca="1" si="37"/>
        <v>0.19756404717557619</v>
      </c>
      <c r="G231" s="7">
        <f t="shared" ca="1" si="38"/>
        <v>0.28808708957751761</v>
      </c>
      <c r="H231" s="7">
        <f t="shared" ca="1" si="39"/>
        <v>0.20747912221927112</v>
      </c>
      <c r="I231" s="7">
        <f t="shared" ca="1" si="40"/>
        <v>7.7757584274601665E-2</v>
      </c>
      <c r="J231" s="7">
        <f t="shared" ca="1" si="41"/>
        <v>0.12814554287922197</v>
      </c>
      <c r="K231" s="7">
        <f t="shared" ca="1" si="42"/>
        <v>7.937842623382374E-2</v>
      </c>
      <c r="L231" s="7" t="str">
        <f t="shared" ca="1" si="43"/>
        <v>NA</v>
      </c>
      <c r="Y231">
        <f t="shared" ca="1" si="44"/>
        <v>0</v>
      </c>
      <c r="Z231" s="10" t="str">
        <f t="shared" ca="1" si="45"/>
        <v>NA</v>
      </c>
    </row>
    <row r="232" spans="2:26" x14ac:dyDescent="0.2">
      <c r="B232" s="2">
        <f>'[1]NIFTY 50'!B232</f>
        <v>43159</v>
      </c>
      <c r="C232" s="3">
        <f>'[1]NIFTY 50'!C232</f>
        <v>25.68</v>
      </c>
      <c r="D232" s="4">
        <f>'[1]NIFTY 50'!D232</f>
        <v>10492.85</v>
      </c>
      <c r="E232" s="7">
        <f t="shared" ca="1" si="36"/>
        <v>0.10829984792728053</v>
      </c>
      <c r="F232" s="7">
        <f t="shared" ca="1" si="37"/>
        <v>0.1193025129084464</v>
      </c>
      <c r="G232" s="7">
        <f t="shared" ca="1" si="38"/>
        <v>0.18168048110275237</v>
      </c>
      <c r="H232" s="7">
        <f t="shared" ca="1" si="39"/>
        <v>0.22546188090386399</v>
      </c>
      <c r="I232" s="7">
        <f t="shared" ca="1" si="40"/>
        <v>5.6341634878868341E-2</v>
      </c>
      <c r="J232" s="7">
        <f t="shared" ca="1" si="41"/>
        <v>0.13008131242838683</v>
      </c>
      <c r="K232" s="7">
        <f t="shared" ca="1" si="42"/>
        <v>7.2242918175113857E-2</v>
      </c>
      <c r="L232" s="7" t="str">
        <f t="shared" ca="1" si="43"/>
        <v>NA</v>
      </c>
      <c r="Y232">
        <f t="shared" ca="1" si="44"/>
        <v>0</v>
      </c>
      <c r="Z232" s="10" t="str">
        <f t="shared" ca="1" si="45"/>
        <v>NA</v>
      </c>
    </row>
    <row r="233" spans="2:26" x14ac:dyDescent="0.2">
      <c r="B233" s="2">
        <f>'[1]NIFTY 50'!B233</f>
        <v>43187</v>
      </c>
      <c r="C233" s="3">
        <f>'[1]NIFTY 50'!C233</f>
        <v>24.66</v>
      </c>
      <c r="D233" s="4">
        <f>'[1]NIFTY 50'!D233</f>
        <v>10113.700000000001</v>
      </c>
      <c r="E233" s="7">
        <f t="shared" ca="1" si="36"/>
        <v>-0.14923168794089803</v>
      </c>
      <c r="F233" s="7">
        <f t="shared" ca="1" si="37"/>
        <v>6.75272515957408E-2</v>
      </c>
      <c r="G233" s="7">
        <f t="shared" ca="1" si="38"/>
        <v>0.10246082572557569</v>
      </c>
      <c r="H233" s="7">
        <f t="shared" ca="1" si="39"/>
        <v>0.14321903284354143</v>
      </c>
      <c r="I233" s="7">
        <f t="shared" ca="1" si="40"/>
        <v>6.0027361417227088E-2</v>
      </c>
      <c r="J233" s="7">
        <f t="shared" ca="1" si="41"/>
        <v>0.12220799975226848</v>
      </c>
      <c r="K233" s="7">
        <f t="shared" ca="1" si="42"/>
        <v>7.8856281718325594E-2</v>
      </c>
      <c r="L233" s="7" t="str">
        <f t="shared" ca="1" si="43"/>
        <v>NA</v>
      </c>
      <c r="Y233">
        <f t="shared" ca="1" si="44"/>
        <v>0</v>
      </c>
      <c r="Z233" s="10" t="str">
        <f t="shared" ca="1" si="45"/>
        <v>NA</v>
      </c>
    </row>
    <row r="234" spans="2:26" x14ac:dyDescent="0.2">
      <c r="B234" s="2">
        <f>'[1]NIFTY 50'!B234</f>
        <v>43220</v>
      </c>
      <c r="C234" s="3">
        <f>'[1]NIFTY 50'!C234</f>
        <v>26.66</v>
      </c>
      <c r="D234" s="4">
        <f>'[1]NIFTY 50'!D234</f>
        <v>10739.35</v>
      </c>
      <c r="E234" s="7">
        <f t="shared" ca="1" si="36"/>
        <v>-0.10055996614641283</v>
      </c>
      <c r="F234" s="7">
        <f t="shared" ca="1" si="37"/>
        <v>7.9716699114491085E-2</v>
      </c>
      <c r="G234" s="7">
        <f t="shared" ca="1" si="38"/>
        <v>0.15426615291190404</v>
      </c>
      <c r="H234" s="7">
        <f t="shared" ca="1" si="39"/>
        <v>0.16966017281540791</v>
      </c>
      <c r="I234" s="7">
        <f t="shared" ca="1" si="40"/>
        <v>9.4918231424903743E-2</v>
      </c>
      <c r="J234" s="7">
        <f t="shared" ca="1" si="41"/>
        <v>0.12611237545116105</v>
      </c>
      <c r="K234" s="7">
        <f t="shared" ca="1" si="42"/>
        <v>7.592797618522984E-2</v>
      </c>
      <c r="L234" s="7" t="str">
        <f t="shared" ca="1" si="43"/>
        <v>NA</v>
      </c>
      <c r="Y234">
        <f t="shared" ca="1" si="44"/>
        <v>0</v>
      </c>
      <c r="Z234" s="10" t="str">
        <f t="shared" ca="1" si="45"/>
        <v>NA</v>
      </c>
    </row>
    <row r="235" spans="2:26" x14ac:dyDescent="0.2">
      <c r="B235" s="2">
        <f>'[1]NIFTY 50'!B235</f>
        <v>43251</v>
      </c>
      <c r="C235" s="3">
        <f>'[1]NIFTY 50'!C235</f>
        <v>27.19</v>
      </c>
      <c r="D235" s="4">
        <f>'[1]NIFTY 50'!D235</f>
        <v>10736.15</v>
      </c>
      <c r="E235" s="7">
        <f t="shared" ca="1" si="36"/>
        <v>9.6024909536143621E-2</v>
      </c>
      <c r="F235" s="7">
        <f t="shared" ca="1" si="37"/>
        <v>0.1021452901334825</v>
      </c>
      <c r="G235" s="7">
        <f t="shared" ca="1" si="38"/>
        <v>0.11587891386254379</v>
      </c>
      <c r="H235" s="7">
        <f t="shared" ca="1" si="39"/>
        <v>0.1470346695844722</v>
      </c>
      <c r="I235" s="7">
        <f t="shared" ca="1" si="40"/>
        <v>8.3787985637323592E-2</v>
      </c>
      <c r="J235" s="7">
        <f t="shared" ca="1" si="41"/>
        <v>0.12393992108244922</v>
      </c>
      <c r="K235" s="7">
        <f t="shared" ca="1" si="42"/>
        <v>8.2258658862739864E-2</v>
      </c>
      <c r="L235" s="7" t="str">
        <f t="shared" ca="1" si="43"/>
        <v>NA</v>
      </c>
      <c r="Y235">
        <f t="shared" ca="1" si="44"/>
        <v>0</v>
      </c>
      <c r="Z235" s="10" t="str">
        <f t="shared" ca="1" si="45"/>
        <v>NA</v>
      </c>
    </row>
    <row r="236" spans="2:26" x14ac:dyDescent="0.2">
      <c r="B236" s="2">
        <f>'[1]NIFTY 50'!B236</f>
        <v>43280</v>
      </c>
      <c r="C236" s="3">
        <f>'[1]NIFTY 50'!C236</f>
        <v>25.9</v>
      </c>
      <c r="D236" s="4">
        <f>'[1]NIFTY 50'!D236</f>
        <v>10714.3</v>
      </c>
      <c r="E236" s="7">
        <f t="shared" ca="1" si="36"/>
        <v>0.25954863400133377</v>
      </c>
      <c r="F236" s="7">
        <f t="shared" ca="1" si="37"/>
        <v>3.5173446967059485E-2</v>
      </c>
      <c r="G236" s="7">
        <f t="shared" ca="1" si="38"/>
        <v>0.12534529298700758</v>
      </c>
      <c r="H236" s="7">
        <f t="shared" ca="1" si="39"/>
        <v>0.13700815647335673</v>
      </c>
      <c r="I236" s="7">
        <f t="shared" ca="1" si="40"/>
        <v>8.585556302885089E-2</v>
      </c>
      <c r="J236" s="7">
        <f t="shared" ca="1" si="41"/>
        <v>0.12895719675107387</v>
      </c>
      <c r="K236" s="7">
        <f t="shared" ca="1" si="42"/>
        <v>0.10243332205608957</v>
      </c>
      <c r="L236" s="7" t="str">
        <f t="shared" ca="1" si="43"/>
        <v>NA</v>
      </c>
      <c r="Y236">
        <f t="shared" ca="1" si="44"/>
        <v>0</v>
      </c>
      <c r="Z236" s="10" t="str">
        <f t="shared" ca="1" si="45"/>
        <v>NA</v>
      </c>
    </row>
    <row r="237" spans="2:26" x14ac:dyDescent="0.2">
      <c r="B237" s="2">
        <f>'[1]NIFTY 50'!B237</f>
        <v>43312</v>
      </c>
      <c r="C237" s="3">
        <f>'[1]NIFTY 50'!C237</f>
        <v>28.22</v>
      </c>
      <c r="D237" s="4">
        <f>'[1]NIFTY 50'!D237</f>
        <v>11356.5</v>
      </c>
      <c r="E237" s="7">
        <f t="shared" ca="1" si="36"/>
        <v>0.2504491485085667</v>
      </c>
      <c r="F237" s="7">
        <f t="shared" ca="1" si="37"/>
        <v>6.0520638397355109E-2</v>
      </c>
      <c r="G237" s="7">
        <f t="shared" ca="1" si="38"/>
        <v>0.12696112969008944</v>
      </c>
      <c r="H237" s="7">
        <f t="shared" ca="1" si="39"/>
        <v>0.14657662542841665</v>
      </c>
      <c r="I237" s="7">
        <f t="shared" ca="1" si="40"/>
        <v>9.9976646231546118E-2</v>
      </c>
      <c r="J237" s="7">
        <f t="shared" ca="1" si="41"/>
        <v>0.14613628906382825</v>
      </c>
      <c r="K237" s="7">
        <f t="shared" ca="1" si="42"/>
        <v>0.10114898490090174</v>
      </c>
      <c r="L237" s="7" t="str">
        <f t="shared" ca="1" si="43"/>
        <v>NA</v>
      </c>
      <c r="Y237">
        <f t="shared" ca="1" si="44"/>
        <v>0</v>
      </c>
      <c r="Z237" s="10" t="str">
        <f t="shared" ca="1" si="45"/>
        <v>NA</v>
      </c>
    </row>
    <row r="238" spans="2:26" x14ac:dyDescent="0.2">
      <c r="B238" s="2">
        <f>'[1]NIFTY 50'!B238</f>
        <v>43343</v>
      </c>
      <c r="C238" s="3">
        <f>'[1]NIFTY 50'!C238</f>
        <v>28.4</v>
      </c>
      <c r="D238" s="4">
        <f>'[1]NIFTY 50'!D238</f>
        <v>11680.5</v>
      </c>
      <c r="E238" s="7">
        <f t="shared" ca="1" si="36"/>
        <v>0.40104296119458471</v>
      </c>
      <c r="F238" s="7">
        <f t="shared" ca="1" si="37"/>
        <v>0.23918440306499367</v>
      </c>
      <c r="G238" s="7">
        <f t="shared" ca="1" si="38"/>
        <v>0.17771907359420847</v>
      </c>
      <c r="H238" s="7">
        <f t="shared" ca="1" si="39"/>
        <v>0.1530023021670166</v>
      </c>
      <c r="I238" s="7">
        <f t="shared" ca="1" si="40"/>
        <v>0.13582326450777682</v>
      </c>
      <c r="J238" s="7">
        <f t="shared" ca="1" si="41"/>
        <v>0.16376755104470964</v>
      </c>
      <c r="K238" s="7">
        <f t="shared" ca="1" si="42"/>
        <v>0.10356392321396757</v>
      </c>
      <c r="L238" s="7" t="str">
        <f t="shared" ca="1" si="43"/>
        <v>NA</v>
      </c>
      <c r="Y238">
        <f t="shared" ca="1" si="44"/>
        <v>0</v>
      </c>
      <c r="Z238" s="10" t="str">
        <f t="shared" ca="1" si="45"/>
        <v>NA</v>
      </c>
    </row>
    <row r="239" spans="2:26" x14ac:dyDescent="0.2">
      <c r="B239" s="2">
        <f>'[1]NIFTY 50'!B239</f>
        <v>43371</v>
      </c>
      <c r="C239" s="3">
        <f>'[1]NIFTY 50'!C239</f>
        <v>26.44</v>
      </c>
      <c r="D239" s="4">
        <f>'[1]NIFTY 50'!D239</f>
        <v>10930.45</v>
      </c>
      <c r="E239" s="7">
        <f t="shared" ca="1" si="36"/>
        <v>8.3170835545789634E-2</v>
      </c>
      <c r="F239" s="7">
        <f t="shared" ca="1" si="37"/>
        <v>0.16803525045341972</v>
      </c>
      <c r="G239" s="7">
        <f t="shared" ca="1" si="38"/>
        <v>0.1166510021862166</v>
      </c>
      <c r="H239" s="7">
        <f t="shared" ca="1" si="39"/>
        <v>0.12664850248698678</v>
      </c>
      <c r="I239" s="7">
        <f t="shared" ca="1" si="40"/>
        <v>0.1120142079781532</v>
      </c>
      <c r="J239" s="7">
        <f t="shared" ca="1" si="41"/>
        <v>0.1376701949312642</v>
      </c>
      <c r="K239" s="7">
        <f t="shared" ca="1" si="42"/>
        <v>0.1079544465993334</v>
      </c>
      <c r="L239" s="7" t="str">
        <f t="shared" ca="1" si="43"/>
        <v>NA</v>
      </c>
      <c r="Y239">
        <f t="shared" ca="1" si="44"/>
        <v>0</v>
      </c>
      <c r="Z239" s="10" t="str">
        <f t="shared" ca="1" si="45"/>
        <v>NA</v>
      </c>
    </row>
    <row r="240" spans="2:26" x14ac:dyDescent="0.2">
      <c r="B240" s="2">
        <f>'[1]NIFTY 50'!B240</f>
        <v>43404</v>
      </c>
      <c r="C240" s="3">
        <f>'[1]NIFTY 50'!C240</f>
        <v>25</v>
      </c>
      <c r="D240" s="4">
        <f>'[1]NIFTY 50'!D240</f>
        <v>10386.6</v>
      </c>
      <c r="E240" s="7">
        <f t="shared" ca="1" si="36"/>
        <v>-0.30029398701310117</v>
      </c>
      <c r="F240" s="7">
        <f t="shared" ca="1" si="37"/>
        <v>-6.4614096671437138E-2</v>
      </c>
      <c r="G240" s="7">
        <f t="shared" ca="1" si="38"/>
        <v>4.9635714493048155E-3</v>
      </c>
      <c r="H240" s="7">
        <f t="shared" ca="1" si="39"/>
        <v>9.7335751030565465E-2</v>
      </c>
      <c r="I240" s="7">
        <f t="shared" ca="1" si="40"/>
        <v>8.7949288711684837E-2</v>
      </c>
      <c r="J240" s="7">
        <f t="shared" ca="1" si="41"/>
        <v>0.10519342183226765</v>
      </c>
      <c r="K240" s="7">
        <f t="shared" ca="1" si="42"/>
        <v>0.13664207366583647</v>
      </c>
      <c r="L240" s="7" t="str">
        <f t="shared" ca="1" si="43"/>
        <v>NA</v>
      </c>
      <c r="Y240">
        <f t="shared" ca="1" si="44"/>
        <v>0</v>
      </c>
      <c r="Z240" s="10" t="str">
        <f t="shared" ca="1" si="45"/>
        <v>NA</v>
      </c>
    </row>
    <row r="241" spans="2:26" x14ac:dyDescent="0.2">
      <c r="B241" s="2">
        <f>'[1]NIFTY 50'!B241</f>
        <v>43434</v>
      </c>
      <c r="C241" s="3">
        <f>'[1]NIFTY 50'!C241</f>
        <v>26.31</v>
      </c>
      <c r="D241" s="4">
        <f>'[1]NIFTY 50'!D241</f>
        <v>10876.75</v>
      </c>
      <c r="E241" s="7">
        <f t="shared" ca="1" si="36"/>
        <v>-0.24811598668170021</v>
      </c>
      <c r="F241" s="7">
        <f t="shared" ca="1" si="37"/>
        <v>2.6363388130314469E-2</v>
      </c>
      <c r="G241" s="7">
        <f t="shared" ca="1" si="38"/>
        <v>6.3579604069798679E-2</v>
      </c>
      <c r="H241" s="7">
        <f t="shared" ca="1" si="39"/>
        <v>0.14999200424364068</v>
      </c>
      <c r="I241" s="7">
        <f t="shared" ca="1" si="40"/>
        <v>0.11082636135522628</v>
      </c>
      <c r="J241" s="7">
        <f t="shared" ca="1" si="41"/>
        <v>0.11984255088019702</v>
      </c>
      <c r="K241" s="7">
        <f t="shared" ca="1" si="42"/>
        <v>0.14719218017798563</v>
      </c>
      <c r="L241" s="7" t="str">
        <f t="shared" ca="1" si="43"/>
        <v>NA</v>
      </c>
      <c r="Y241">
        <f t="shared" ca="1" si="44"/>
        <v>0</v>
      </c>
      <c r="Z241" s="10" t="str">
        <f t="shared" ca="1" si="45"/>
        <v>NA</v>
      </c>
    </row>
    <row r="242" spans="2:26" x14ac:dyDescent="0.2">
      <c r="B242" s="2">
        <f>'[1]NIFTY 50'!B242</f>
        <v>43465</v>
      </c>
      <c r="C242" s="3">
        <f>'[1]NIFTY 50'!C242</f>
        <v>26.17</v>
      </c>
      <c r="D242" s="4">
        <f>'[1]NIFTY 50'!D242</f>
        <v>10862.55</v>
      </c>
      <c r="E242" s="7">
        <f t="shared" ca="1" si="36"/>
        <v>-2.4617439724072154E-2</v>
      </c>
      <c r="F242" s="7">
        <f t="shared" ca="1" si="37"/>
        <v>2.7864749269507882E-2</v>
      </c>
      <c r="G242" s="7">
        <f t="shared" ca="1" si="38"/>
        <v>3.151262499169083E-2</v>
      </c>
      <c r="H242" s="7">
        <f t="shared" ca="1" si="39"/>
        <v>0.15195451026753659</v>
      </c>
      <c r="I242" s="7">
        <f t="shared" ca="1" si="40"/>
        <v>0.10982550094521648</v>
      </c>
      <c r="J242" s="7">
        <f t="shared" ca="1" si="41"/>
        <v>0.11496983217800549</v>
      </c>
      <c r="K242" s="7">
        <f t="shared" ca="1" si="42"/>
        <v>0.13887610449508014</v>
      </c>
      <c r="L242" s="7" t="str">
        <f t="shared" ca="1" si="43"/>
        <v>NA</v>
      </c>
      <c r="Y242">
        <f t="shared" ca="1" si="44"/>
        <v>0</v>
      </c>
      <c r="Z242" s="10" t="str">
        <f t="shared" ca="1" si="45"/>
        <v>NA</v>
      </c>
    </row>
    <row r="243" spans="2:26" x14ac:dyDescent="0.2">
      <c r="B243" s="2">
        <f>'[1]NIFTY 50'!B243</f>
        <v>43496</v>
      </c>
      <c r="C243" s="3">
        <f>'[1]NIFTY 50'!C243</f>
        <v>26.26</v>
      </c>
      <c r="D243" s="4">
        <f>'[1]NIFTY 50'!D243</f>
        <v>10830.95</v>
      </c>
      <c r="E243" s="7">
        <f t="shared" ca="1" si="36"/>
        <v>0.18242220488819516</v>
      </c>
      <c r="F243" s="7">
        <f t="shared" ca="1" si="37"/>
        <v>-9.0413320980624379E-2</v>
      </c>
      <c r="G243" s="7">
        <f t="shared" ca="1" si="38"/>
        <v>-1.7841435657480753E-2</v>
      </c>
      <c r="H243" s="7">
        <f t="shared" ca="1" si="39"/>
        <v>0.12476920594741947</v>
      </c>
      <c r="I243" s="7">
        <f t="shared" ca="1" si="40"/>
        <v>0.12714629957850243</v>
      </c>
      <c r="J243" s="7">
        <f t="shared" ca="1" si="41"/>
        <v>0.12206233206640538</v>
      </c>
      <c r="K243" s="7">
        <f t="shared" ca="1" si="42"/>
        <v>0.14184167924344893</v>
      </c>
      <c r="L243" s="7">
        <f t="shared" ca="1" si="43"/>
        <v>0.1284439069214367</v>
      </c>
      <c r="Y243">
        <f t="shared" ca="1" si="44"/>
        <v>0</v>
      </c>
      <c r="Z243" s="10" t="str">
        <f t="shared" ca="1" si="45"/>
        <v>NA</v>
      </c>
    </row>
    <row r="244" spans="2:26" x14ac:dyDescent="0.2">
      <c r="B244" s="2">
        <f>'[1]NIFTY 50'!B244</f>
        <v>43524</v>
      </c>
      <c r="C244" s="3">
        <f>'[1]NIFTY 50'!C244</f>
        <v>26.32</v>
      </c>
      <c r="D244" s="4">
        <f>'[1]NIFTY 50'!D244</f>
        <v>10792.5</v>
      </c>
      <c r="E244" s="7">
        <f t="shared" ca="1" si="36"/>
        <v>-3.0625383323712785E-2</v>
      </c>
      <c r="F244" s="7">
        <f t="shared" ca="1" si="37"/>
        <v>-0.14626861531541724</v>
      </c>
      <c r="G244" s="7">
        <f t="shared" ca="1" si="38"/>
        <v>2.8557541564017352E-2</v>
      </c>
      <c r="H244" s="7">
        <f t="shared" ca="1" si="39"/>
        <v>0.10246377290014941</v>
      </c>
      <c r="I244" s="7">
        <f t="shared" ca="1" si="40"/>
        <v>0.15595981120457081</v>
      </c>
      <c r="J244" s="7">
        <f t="shared" ca="1" si="41"/>
        <v>0.11448615476696955</v>
      </c>
      <c r="K244" s="7">
        <f t="shared" ca="1" si="42"/>
        <v>0.14594533661209375</v>
      </c>
      <c r="L244" s="7">
        <f t="shared" ca="1" si="43"/>
        <v>0.12736880363384762</v>
      </c>
      <c r="Y244">
        <f t="shared" ca="1" si="44"/>
        <v>0</v>
      </c>
      <c r="Z244" s="10" t="str">
        <f t="shared" ca="1" si="45"/>
        <v>NA</v>
      </c>
    </row>
    <row r="245" spans="2:26" x14ac:dyDescent="0.2">
      <c r="B245" s="2">
        <f>'[1]NIFTY 50'!B245</f>
        <v>43553</v>
      </c>
      <c r="C245" s="3">
        <f>'[1]NIFTY 50'!C245</f>
        <v>29.01</v>
      </c>
      <c r="D245" s="4">
        <f>'[1]NIFTY 50'!D245</f>
        <v>11623.9</v>
      </c>
      <c r="E245" s="7">
        <f t="shared" ca="1" si="36"/>
        <v>0.31123431536950097</v>
      </c>
      <c r="F245" s="7">
        <f t="shared" ca="1" si="37"/>
        <v>0.13090896346556424</v>
      </c>
      <c r="G245" s="7">
        <f t="shared" ca="1" si="38"/>
        <v>0.14932220651195882</v>
      </c>
      <c r="H245" s="7">
        <f t="shared" ca="1" si="39"/>
        <v>0.12564768414274052</v>
      </c>
      <c r="I245" s="7">
        <f t="shared" ca="1" si="40"/>
        <v>0.14524981450771368</v>
      </c>
      <c r="J245" s="7">
        <f t="shared" ca="1" si="41"/>
        <v>0.11635155247743434</v>
      </c>
      <c r="K245" s="7">
        <f t="shared" ca="1" si="42"/>
        <v>0.14424976730164563</v>
      </c>
      <c r="L245" s="7">
        <f t="shared" ca="1" si="43"/>
        <v>0.1262521889214725</v>
      </c>
      <c r="Y245">
        <f t="shared" ca="1" si="44"/>
        <v>0</v>
      </c>
      <c r="Z245" s="10" t="str">
        <f t="shared" ca="1" si="45"/>
        <v>NA</v>
      </c>
    </row>
    <row r="246" spans="2:26" x14ac:dyDescent="0.2">
      <c r="B246" s="2">
        <f>'[1]NIFTY 50'!B246</f>
        <v>43585</v>
      </c>
      <c r="C246" s="3">
        <f>'[1]NIFTY 50'!C246</f>
        <v>29.33</v>
      </c>
      <c r="D246" s="4">
        <f>'[1]NIFTY 50'!D246</f>
        <v>11748.15</v>
      </c>
      <c r="E246" s="7">
        <f t="shared" ca="1" si="36"/>
        <v>0.38424106187865781</v>
      </c>
      <c r="F246" s="7">
        <f t="shared" ca="1" si="37"/>
        <v>0.27935818615559693</v>
      </c>
      <c r="G246" s="7">
        <f t="shared" ca="1" si="38"/>
        <v>9.3934921573465724E-2</v>
      </c>
      <c r="H246" s="7">
        <f t="shared" ca="1" si="39"/>
        <v>0.12369571213055264</v>
      </c>
      <c r="I246" s="7">
        <f t="shared" ca="1" si="40"/>
        <v>0.14385321467441603</v>
      </c>
      <c r="J246" s="7">
        <f t="shared" ca="1" si="41"/>
        <v>0.11898848916965621</v>
      </c>
      <c r="K246" s="7">
        <f t="shared" ca="1" si="42"/>
        <v>0.12957375164663043</v>
      </c>
      <c r="L246" s="7">
        <f t="shared" ca="1" si="43"/>
        <v>0.13234063136157426</v>
      </c>
      <c r="Y246">
        <f t="shared" ca="1" si="44"/>
        <v>0</v>
      </c>
      <c r="Z246" s="10" t="str">
        <f t="shared" ca="1" si="45"/>
        <v>NA</v>
      </c>
    </row>
    <row r="247" spans="2:26" x14ac:dyDescent="0.2">
      <c r="B247" s="2">
        <f>'[1]NIFTY 50'!B247</f>
        <v>43616</v>
      </c>
      <c r="C247" s="3">
        <f>'[1]NIFTY 50'!C247</f>
        <v>29.49</v>
      </c>
      <c r="D247" s="4">
        <f>'[1]NIFTY 50'!D247</f>
        <v>11922.8</v>
      </c>
      <c r="E247" s="7">
        <f t="shared" ca="1" si="36"/>
        <v>0.48944615043193385</v>
      </c>
      <c r="F247" s="7">
        <f t="shared" ca="1" si="37"/>
        <v>0.20159531088254812</v>
      </c>
      <c r="G247" s="7">
        <f t="shared" ca="1" si="38"/>
        <v>0.11052844827987673</v>
      </c>
      <c r="H247" s="7">
        <f t="shared" ca="1" si="39"/>
        <v>0.1132004665288302</v>
      </c>
      <c r="I247" s="7">
        <f t="shared" ca="1" si="40"/>
        <v>0.13473450037228174</v>
      </c>
      <c r="J247" s="7">
        <f t="shared" ca="1" si="41"/>
        <v>0.10521963792696187</v>
      </c>
      <c r="K247" s="7">
        <f t="shared" ca="1" si="42"/>
        <v>0.10360096967761701</v>
      </c>
      <c r="L247" s="7">
        <f t="shared" ca="1" si="43"/>
        <v>0.12491792625174347</v>
      </c>
      <c r="Y247">
        <f t="shared" ca="1" si="44"/>
        <v>0</v>
      </c>
      <c r="Z247" s="10" t="str">
        <f t="shared" ca="1" si="45"/>
        <v>NA</v>
      </c>
    </row>
    <row r="248" spans="2:26" x14ac:dyDescent="0.2">
      <c r="B248" s="2">
        <f>'[1]NIFTY 50'!B248</f>
        <v>43619</v>
      </c>
      <c r="C248" s="3">
        <f>'[1]NIFTY 50'!C248</f>
        <v>29.9</v>
      </c>
      <c r="D248" s="4">
        <f>'[1]NIFTY 50'!D248</f>
        <v>12088.55</v>
      </c>
      <c r="E248" s="7">
        <f t="shared" ca="1" si="36"/>
        <v>0.1697401159958285</v>
      </c>
      <c r="F248" s="7">
        <f t="shared" ca="1" si="37"/>
        <v>0.23846815871786964</v>
      </c>
      <c r="G248" s="7">
        <f t="shared" ca="1" si="38"/>
        <v>0.1282631623157835</v>
      </c>
      <c r="H248" s="7">
        <f t="shared" ca="1" si="39"/>
        <v>0.12680328317000522</v>
      </c>
      <c r="I248" s="7">
        <f t="shared" ca="1" si="40"/>
        <v>0.13408565301409858</v>
      </c>
      <c r="J248" s="7">
        <f t="shared" ca="1" si="41"/>
        <v>9.6939066159091425E-2</v>
      </c>
      <c r="K248" s="7">
        <f t="shared" ca="1" si="42"/>
        <v>0.10912516099415948</v>
      </c>
      <c r="L248" s="7">
        <f t="shared" ca="1" si="43"/>
        <v>0.12300935152273351</v>
      </c>
      <c r="Y248">
        <f t="shared" ca="1" si="44"/>
        <v>0</v>
      </c>
      <c r="Z248" s="10" t="str">
        <f t="shared" ca="1" si="45"/>
        <v>NA</v>
      </c>
    </row>
    <row r="249" spans="2:26" x14ac:dyDescent="0.2">
      <c r="B249" s="2">
        <f>'[1]NIFTY 50'!B249</f>
        <v>43647</v>
      </c>
      <c r="C249" s="3">
        <f>'[1]NIFTY 50'!C249</f>
        <v>29.17</v>
      </c>
      <c r="D249" s="4">
        <f>'[1]NIFTY 50'!D249</f>
        <v>11865.6</v>
      </c>
      <c r="E249" s="7">
        <f t="shared" ca="1" si="36"/>
        <v>4.0592959970076281E-2</v>
      </c>
      <c r="F249" s="7">
        <f t="shared" ca="1" si="37"/>
        <v>0.20017977982152058</v>
      </c>
      <c r="G249" s="7">
        <f t="shared" ca="1" si="38"/>
        <v>4.4828952582221637E-2</v>
      </c>
      <c r="H249" s="7">
        <f t="shared" ca="1" si="39"/>
        <v>8.5118250116075211E-2</v>
      </c>
      <c r="I249" s="7">
        <f t="shared" ca="1" si="40"/>
        <v>0.11160490743505869</v>
      </c>
      <c r="J249" s="7">
        <f t="shared" ca="1" si="41"/>
        <v>8.9732379579134935E-2</v>
      </c>
      <c r="K249" s="7">
        <f t="shared" ca="1" si="42"/>
        <v>9.8526182167594234E-2</v>
      </c>
      <c r="L249" s="7">
        <f t="shared" ca="1" si="43"/>
        <v>0.11647353798369076</v>
      </c>
      <c r="Y249">
        <f t="shared" ca="1" si="44"/>
        <v>1</v>
      </c>
      <c r="Z249" s="10">
        <f t="shared" ca="1" si="45"/>
        <v>0.15264754194669172</v>
      </c>
    </row>
    <row r="250" spans="2:26" x14ac:dyDescent="0.2">
      <c r="B250" s="2">
        <f>'[1]NIFTY 50'!B250</f>
        <v>43678</v>
      </c>
      <c r="C250" s="3">
        <f>'[1]NIFTY 50'!C250</f>
        <v>27.05</v>
      </c>
      <c r="D250" s="4">
        <f>'[1]NIFTY 50'!D250</f>
        <v>10980</v>
      </c>
      <c r="E250" s="7">
        <f t="shared" ca="1" si="36"/>
        <v>-0.2807227490073696</v>
      </c>
      <c r="F250" s="7">
        <f t="shared" ca="1" si="37"/>
        <v>3.5048178871030844E-2</v>
      </c>
      <c r="G250" s="7">
        <f t="shared" ca="1" si="38"/>
        <v>-5.9971747784769436E-2</v>
      </c>
      <c r="H250" s="7">
        <f t="shared" ca="1" si="39"/>
        <v>5.2183065037308074E-2</v>
      </c>
      <c r="I250" s="7">
        <f t="shared" ca="1" si="40"/>
        <v>7.7127428404794474E-2</v>
      </c>
      <c r="J250" s="7">
        <f t="shared" ca="1" si="41"/>
        <v>6.6594963809299523E-2</v>
      </c>
      <c r="K250" s="7">
        <f t="shared" ca="1" si="42"/>
        <v>8.9436886183516862E-2</v>
      </c>
      <c r="L250" s="7">
        <f t="shared" ca="1" si="43"/>
        <v>0.10799648379574989</v>
      </c>
      <c r="Y250">
        <f t="shared" ca="1" si="44"/>
        <v>1</v>
      </c>
      <c r="Z250" s="10">
        <f t="shared" ca="1" si="45"/>
        <v>0.17897717147751724</v>
      </c>
    </row>
    <row r="251" spans="2:26" x14ac:dyDescent="0.2">
      <c r="B251" s="2">
        <f>'[1]NIFTY 50'!B251</f>
        <v>43711</v>
      </c>
      <c r="C251" s="3">
        <f>'[1]NIFTY 50'!C251</f>
        <v>26.54</v>
      </c>
      <c r="D251" s="4">
        <f>'[1]NIFTY 50'!D251</f>
        <v>10797.9</v>
      </c>
      <c r="E251" s="7">
        <f t="shared" ca="1" si="36"/>
        <v>-0.36340919700060981</v>
      </c>
      <c r="F251" s="7">
        <f t="shared" ca="1" si="37"/>
        <v>-0.13707138201217128</v>
      </c>
      <c r="G251" s="7">
        <f t="shared" ca="1" si="38"/>
        <v>-1.2126673650215802E-2</v>
      </c>
      <c r="H251" s="7">
        <f t="shared" ca="1" si="39"/>
        <v>5.0290312200163889E-2</v>
      </c>
      <c r="I251" s="7">
        <f t="shared" ca="1" si="40"/>
        <v>7.8349105073925562E-2</v>
      </c>
      <c r="J251" s="7">
        <f t="shared" ca="1" si="41"/>
        <v>6.2754335243259574E-2</v>
      </c>
      <c r="K251" s="7">
        <f t="shared" ca="1" si="42"/>
        <v>7.8235938290312834E-2</v>
      </c>
      <c r="L251" s="7">
        <f t="shared" ca="1" si="43"/>
        <v>0.10702727258955158</v>
      </c>
      <c r="Y251">
        <f t="shared" ca="1" si="44"/>
        <v>1</v>
      </c>
      <c r="Z251" s="10">
        <f t="shared" ca="1" si="45"/>
        <v>0.18544957950721308</v>
      </c>
    </row>
    <row r="252" spans="2:26" x14ac:dyDescent="0.2">
      <c r="B252" s="2">
        <f>'[1]NIFTY 50'!B252</f>
        <v>43739</v>
      </c>
      <c r="C252" s="3">
        <f>'[1]NIFTY 50'!C252</f>
        <v>26.17</v>
      </c>
      <c r="D252" s="4">
        <f>'[1]NIFTY 50'!D252</f>
        <v>11359.9</v>
      </c>
      <c r="E252" s="7">
        <f t="shared" ca="1" si="36"/>
        <v>-0.15988407296135865</v>
      </c>
      <c r="F252" s="7">
        <f t="shared" ca="1" si="37"/>
        <v>-6.5003358703816461E-2</v>
      </c>
      <c r="G252" s="7">
        <f t="shared" ca="1" si="38"/>
        <v>9.370727668341905E-2</v>
      </c>
      <c r="H252" s="7">
        <f t="shared" ca="1" si="39"/>
        <v>4.8396857538147042E-2</v>
      </c>
      <c r="I252" s="7">
        <f t="shared" ca="1" si="40"/>
        <v>9.6124924016889768E-2</v>
      </c>
      <c r="J252" s="7">
        <f t="shared" ca="1" si="41"/>
        <v>6.42098442318777E-2</v>
      </c>
      <c r="K252" s="7">
        <f t="shared" ca="1" si="42"/>
        <v>9.1992580990348127E-2</v>
      </c>
      <c r="L252" s="7">
        <f t="shared" ca="1" si="43"/>
        <v>0.11339831045413495</v>
      </c>
      <c r="Y252">
        <f t="shared" ca="1" si="44"/>
        <v>1</v>
      </c>
      <c r="Z252" s="10">
        <f t="shared" ca="1" si="45"/>
        <v>0.17825313064356907</v>
      </c>
    </row>
    <row r="253" spans="2:26" x14ac:dyDescent="0.2">
      <c r="B253" s="2">
        <f>'[1]NIFTY 50'!B253</f>
        <v>43770</v>
      </c>
      <c r="C253" s="3">
        <f>'[1]NIFTY 50'!C253</f>
        <v>27.47</v>
      </c>
      <c r="D253" s="4">
        <f>'[1]NIFTY 50'!D253</f>
        <v>11890.6</v>
      </c>
      <c r="E253" s="7">
        <f t="shared" ca="1" si="36"/>
        <v>0.37532620596993649</v>
      </c>
      <c r="F253" s="7">
        <f t="shared" ca="1" si="37"/>
        <v>-5.3941219517248395E-3</v>
      </c>
      <c r="G253" s="7">
        <f t="shared" ca="1" si="38"/>
        <v>9.321258648033659E-2</v>
      </c>
      <c r="H253" s="7">
        <f t="shared" ca="1" si="39"/>
        <v>7.8294305787096841E-2</v>
      </c>
      <c r="I253" s="7">
        <f t="shared" ca="1" si="40"/>
        <v>0.13074520538349832</v>
      </c>
      <c r="J253" s="7">
        <f t="shared" ca="1" si="41"/>
        <v>6.723440732331265E-2</v>
      </c>
      <c r="K253" s="7">
        <f t="shared" ca="1" si="42"/>
        <v>8.9783611810349884E-2</v>
      </c>
      <c r="L253" s="7">
        <f t="shared" ca="1" si="43"/>
        <v>0.11385048877032156</v>
      </c>
      <c r="Y253">
        <f t="shared" ca="1" si="44"/>
        <v>1</v>
      </c>
      <c r="Z253" s="10">
        <f t="shared" ca="1" si="45"/>
        <v>0.15370838279452492</v>
      </c>
    </row>
    <row r="254" spans="2:26" x14ac:dyDescent="0.2">
      <c r="B254" s="2">
        <f>'[1]NIFTY 50'!B254</f>
        <v>43801</v>
      </c>
      <c r="C254" s="3">
        <f>'[1]NIFTY 50'!C254</f>
        <v>28.08</v>
      </c>
      <c r="D254" s="4">
        <f>'[1]NIFTY 50'!D254</f>
        <v>12048.2</v>
      </c>
      <c r="E254" s="7">
        <f t="shared" ca="1" si="36"/>
        <v>0.54999917957661593</v>
      </c>
      <c r="F254" s="7">
        <f t="shared" ca="1" si="37"/>
        <v>-6.6645972406531584E-3</v>
      </c>
      <c r="G254" s="7">
        <f t="shared" ca="1" si="38"/>
        <v>0.10915024556849007</v>
      </c>
      <c r="H254" s="7">
        <f t="shared" ca="1" si="39"/>
        <v>6.962726279603193E-2</v>
      </c>
      <c r="I254" s="7">
        <f t="shared" ca="1" si="40"/>
        <v>0.13750595666391052</v>
      </c>
      <c r="J254" s="7">
        <f t="shared" ca="1" si="41"/>
        <v>7.7829453744864052E-2</v>
      </c>
      <c r="K254" s="7">
        <f t="shared" ca="1" si="42"/>
        <v>8.7634847821619566E-2</v>
      </c>
      <c r="L254" s="7">
        <f t="shared" ca="1" si="43"/>
        <v>0.11052009404205898</v>
      </c>
      <c r="Y254">
        <f t="shared" ca="1" si="44"/>
        <v>1</v>
      </c>
      <c r="Z254" s="10">
        <f t="shared" ca="1" si="45"/>
        <v>0.15040608712999215</v>
      </c>
    </row>
    <row r="255" spans="2:26" x14ac:dyDescent="0.2">
      <c r="B255" s="2">
        <f>'[1]NIFTY 50'!B255</f>
        <v>43831</v>
      </c>
      <c r="C255" s="3">
        <f>'[1]NIFTY 50'!C255</f>
        <v>28.33</v>
      </c>
      <c r="D255" s="4">
        <f>'[1]NIFTY 50'!D255</f>
        <v>12182.5</v>
      </c>
      <c r="E255" s="7">
        <f t="shared" ca="1" si="36"/>
        <v>0.32265825511293356</v>
      </c>
      <c r="F255" s="7">
        <f t="shared" ca="1" si="37"/>
        <v>5.4128201951505028E-2</v>
      </c>
      <c r="G255" s="7">
        <f t="shared" ca="1" si="38"/>
        <v>0.12478591443963816</v>
      </c>
      <c r="H255" s="7">
        <f t="shared" ca="1" si="39"/>
        <v>5.1055716372220949E-2</v>
      </c>
      <c r="I255" s="7">
        <f t="shared" ca="1" si="40"/>
        <v>0.12477477541724769</v>
      </c>
      <c r="J255" s="7">
        <f t="shared" ca="1" si="41"/>
        <v>6.6996385031582228E-2</v>
      </c>
      <c r="K255" s="7">
        <f t="shared" ca="1" si="42"/>
        <v>9.5754895706353427E-2</v>
      </c>
      <c r="L255" s="7">
        <f t="shared" ca="1" si="43"/>
        <v>0.10872422712851471</v>
      </c>
      <c r="Y255">
        <f t="shared" ca="1" si="44"/>
        <v>1</v>
      </c>
      <c r="Z255" s="10">
        <f t="shared" ca="1" si="45"/>
        <v>0</v>
      </c>
    </row>
    <row r="256" spans="2:26" x14ac:dyDescent="0.2">
      <c r="B256" s="2">
        <f>'[1]NIFTY 50'!B256</f>
        <v>43862</v>
      </c>
      <c r="C256" s="3">
        <f>'[1]NIFTY 50'!C256</f>
        <v>25.75</v>
      </c>
      <c r="D256" s="4">
        <f>'[1]NIFTY 50'!D256</f>
        <v>11661.85</v>
      </c>
      <c r="E256" s="7">
        <f t="shared" ca="1" si="36"/>
        <v>-7.4759306653039759E-2</v>
      </c>
      <c r="F256" s="7">
        <f t="shared" ca="1" si="37"/>
        <v>0.12805486231382779</v>
      </c>
      <c r="G256" s="7">
        <f t="shared" ca="1" si="38"/>
        <v>8.0551308779244879E-2</v>
      </c>
      <c r="H256" s="7">
        <f t="shared" ca="1" si="39"/>
        <v>5.4233938787668468E-2</v>
      </c>
      <c r="I256" s="7">
        <f t="shared" ca="1" si="40"/>
        <v>9.511068442676196E-2</v>
      </c>
      <c r="J256" s="7">
        <f t="shared" ca="1" si="41"/>
        <v>5.5498051251700709E-2</v>
      </c>
      <c r="K256" s="7">
        <f t="shared" ca="1" si="42"/>
        <v>9.0083929642233773E-2</v>
      </c>
      <c r="L256" s="7">
        <f t="shared" ca="1" si="43"/>
        <v>0.10255711693556502</v>
      </c>
      <c r="Y256">
        <f t="shared" ca="1" si="44"/>
        <v>1</v>
      </c>
      <c r="Z256" s="10">
        <f t="shared" ca="1" si="45"/>
        <v>0</v>
      </c>
    </row>
    <row r="257" spans="2:26" x14ac:dyDescent="0.2">
      <c r="B257" s="2">
        <f>'[1]NIFTY 50'!B257</f>
        <v>43892</v>
      </c>
      <c r="C257" s="3">
        <f>'[1]NIFTY 50'!C257</f>
        <v>25.34</v>
      </c>
      <c r="D257" s="4">
        <f>'[1]NIFTY 50'!D257</f>
        <v>11132.75</v>
      </c>
      <c r="E257" s="7">
        <f t="shared" ca="1" si="36"/>
        <v>-0.27101070079495371</v>
      </c>
      <c r="F257" s="7">
        <f t="shared" ca="1" si="37"/>
        <v>6.2982979961557994E-2</v>
      </c>
      <c r="G257" s="7">
        <f t="shared" ca="1" si="38"/>
        <v>-4.2253460542502896E-2</v>
      </c>
      <c r="H257" s="7">
        <f t="shared" ca="1" si="39"/>
        <v>4.9170799254574904E-2</v>
      </c>
      <c r="I257" s="7">
        <f t="shared" ca="1" si="40"/>
        <v>6.6641602585121973E-2</v>
      </c>
      <c r="J257" s="7">
        <f t="shared" ca="1" si="41"/>
        <v>5.5671320324383489E-2</v>
      </c>
      <c r="K257" s="7">
        <f t="shared" ca="1" si="42"/>
        <v>7.8081915645852096E-2</v>
      </c>
      <c r="L257" s="7">
        <f t="shared" ca="1" si="43"/>
        <v>0.10437752807690948</v>
      </c>
      <c r="Y257">
        <f t="shared" ca="1" si="44"/>
        <v>1</v>
      </c>
      <c r="Z257" s="10">
        <f t="shared" ca="1" si="45"/>
        <v>0</v>
      </c>
    </row>
    <row r="258" spans="2:26" x14ac:dyDescent="0.2">
      <c r="B258" s="2">
        <f>'[1]NIFTY 50'!B258</f>
        <v>43922</v>
      </c>
      <c r="C258" s="3">
        <f>'[1]NIFTY 50'!C258</f>
        <v>18.600000000000001</v>
      </c>
      <c r="D258" s="4">
        <f>'[1]NIFTY 50'!D258</f>
        <v>8253.7999999999993</v>
      </c>
      <c r="E258" s="7">
        <f t="shared" ca="1" si="36"/>
        <v>-0.78929730793779207</v>
      </c>
      <c r="F258" s="7">
        <f t="shared" ca="1" si="37"/>
        <v>-0.47209124365038446</v>
      </c>
      <c r="G258" s="7">
        <f t="shared" ca="1" si="38"/>
        <v>-0.29743832007592685</v>
      </c>
      <c r="H258" s="7">
        <f t="shared" ca="1" si="39"/>
        <v>-0.12332631143152062</v>
      </c>
      <c r="I258" s="7">
        <f t="shared" ca="1" si="40"/>
        <v>-3.9138847689697331E-2</v>
      </c>
      <c r="J258" s="7">
        <f t="shared" ca="1" si="41"/>
        <v>1.7611875670799915E-3</v>
      </c>
      <c r="K258" s="7">
        <f t="shared" ca="1" si="42"/>
        <v>4.5727323039788326E-2</v>
      </c>
      <c r="L258" s="7">
        <f t="shared" ca="1" si="43"/>
        <v>9.250878608731905E-2</v>
      </c>
      <c r="Y258">
        <f t="shared" ca="1" si="44"/>
        <v>1</v>
      </c>
      <c r="Z258" s="10">
        <f t="shared" ca="1" si="45"/>
        <v>0</v>
      </c>
    </row>
    <row r="259" spans="2:26" x14ac:dyDescent="0.2">
      <c r="B259" s="2">
        <f>'[1]NIFTY 50'!B259</f>
        <v>43955</v>
      </c>
      <c r="C259" s="3">
        <f>'[1]NIFTY 50'!C259</f>
        <v>21.39</v>
      </c>
      <c r="D259" s="4">
        <f>'[1]NIFTY 50'!D259</f>
        <v>9293.5</v>
      </c>
      <c r="E259" s="7">
        <f t="shared" ca="1" si="36"/>
        <v>-0.59668218195355693</v>
      </c>
      <c r="F259" s="7">
        <f t="shared" ca="1" si="37"/>
        <v>-0.38912680725990756</v>
      </c>
      <c r="G259" s="7">
        <f t="shared" ca="1" si="38"/>
        <v>-0.22052705740262346</v>
      </c>
      <c r="H259" s="7">
        <f t="shared" ca="1" si="39"/>
        <v>-6.9609287761956407E-2</v>
      </c>
      <c r="I259" s="7">
        <f t="shared" ca="1" si="40"/>
        <v>-1.1486508097372061E-2</v>
      </c>
      <c r="J259" s="7">
        <f t="shared" ca="1" si="41"/>
        <v>1.9606853305142113E-2</v>
      </c>
      <c r="K259" s="7">
        <f t="shared" ca="1" si="42"/>
        <v>6.2130140372426146E-2</v>
      </c>
      <c r="L259" s="7">
        <f t="shared" ca="1" si="43"/>
        <v>0.1000386162883018</v>
      </c>
      <c r="Y259">
        <f t="shared" ca="1" si="44"/>
        <v>1</v>
      </c>
      <c r="Z259" s="10">
        <f t="shared" ca="1" si="45"/>
        <v>0</v>
      </c>
    </row>
    <row r="260" spans="2:26" x14ac:dyDescent="0.2">
      <c r="B260" s="2">
        <f>'[1]NIFTY 50'!B260</f>
        <v>43983</v>
      </c>
      <c r="C260" s="3">
        <f>'[1]NIFTY 50'!C260</f>
        <v>22.96</v>
      </c>
      <c r="D260" s="4">
        <f>'[1]NIFTY 50'!D260</f>
        <v>9826.15</v>
      </c>
      <c r="E260" s="7">
        <f t="shared" ref="E260:E314" ca="1" si="46">IFERROR(($D260/OFFSET($D260,-3,0))^(1/(3/12))-1,"NA")</f>
        <v>-0.39309078462800462</v>
      </c>
      <c r="F260" s="7">
        <f t="shared" ref="F260:F314" ca="1" si="47">IFERROR(($D260/OFFSET($D260,-6,0))^(1/(6/12))-1,"NA")</f>
        <v>-0.33484563927226985</v>
      </c>
      <c r="G260" s="7">
        <f t="shared" ref="G260:G314" ca="1" si="48">IFERROR($D260/OFFSET($D260,-12,0)-1,"NA")</f>
        <v>-0.18715230528061677</v>
      </c>
      <c r="H260" s="7">
        <f t="shared" ref="H260:H314" ca="1" si="49">IFERROR(($D260/OFFSET($D260,-24,0))^(1/2)-1,"NA")</f>
        <v>-4.2343427670865963E-2</v>
      </c>
      <c r="I260" s="7">
        <f t="shared" ref="I260:I314" ca="1" si="50">IFERROR(($D260/OFFSET($D260,-36,0))^(1/3)-1,"NA")</f>
        <v>1.057479442593201E-2</v>
      </c>
      <c r="J260" s="7">
        <f t="shared" ref="J260:J314" ca="1" si="51">IFERROR(($D260/OFFSET($D260,-60,0))^(1/5)-1,"NA")</f>
        <v>3.2635744060025118E-2</v>
      </c>
      <c r="K260" s="7">
        <f t="shared" ref="K260:K314" ca="1" si="52">IFERROR(($D260/OFFSET($D260,-120,0))^(1/10)-1,"NA")</f>
        <v>6.3428865759513675E-2</v>
      </c>
      <c r="L260" s="7">
        <f t="shared" ref="L260:L314" ca="1" si="53">IFERROR(($D260/OFFSET($D260,-240,0))^(1/20)-1,"NA")</f>
        <v>9.9592816550627239E-2</v>
      </c>
      <c r="Y260">
        <f t="shared" ref="Y260:Y314" ca="1" si="54">IF(J260="NA","NA",IF(J260&lt;$T$3-$T$4/2,1,0))</f>
        <v>1</v>
      </c>
      <c r="Z260" s="10">
        <f t="shared" ref="Z260:Z314" ca="1" si="55">IF(Y260=1,OFFSET(J260,60,0),"NA")</f>
        <v>0</v>
      </c>
    </row>
    <row r="261" spans="2:26" x14ac:dyDescent="0.2">
      <c r="B261" s="2">
        <f>'[1]NIFTY 50'!B261</f>
        <v>44013</v>
      </c>
      <c r="C261" s="3">
        <f>'[1]NIFTY 50'!C261</f>
        <v>26.97</v>
      </c>
      <c r="D261" s="4">
        <f>'[1]NIFTY 50'!D261</f>
        <v>10430.049999999999</v>
      </c>
      <c r="E261" s="7">
        <f t="shared" ca="1" si="46"/>
        <v>1.549939032387925</v>
      </c>
      <c r="F261" s="7">
        <f t="shared" ca="1" si="47"/>
        <v>-0.26700680854551084</v>
      </c>
      <c r="G261" s="7">
        <f t="shared" ca="1" si="48"/>
        <v>-0.12098418959007562</v>
      </c>
      <c r="H261" s="7">
        <f t="shared" ca="1" si="49"/>
        <v>-4.1657071558508285E-2</v>
      </c>
      <c r="I261" s="7">
        <f t="shared" ca="1" si="50"/>
        <v>1.1541272452965323E-2</v>
      </c>
      <c r="J261" s="7">
        <f t="shared" ca="1" si="51"/>
        <v>4.0970580529963829E-2</v>
      </c>
      <c r="K261" s="7">
        <f t="shared" ca="1" si="52"/>
        <v>6.8687241522317199E-2</v>
      </c>
      <c r="L261" s="7">
        <f t="shared" ca="1" si="53"/>
        <v>0.10834573827607419</v>
      </c>
      <c r="Y261">
        <f t="shared" ca="1" si="54"/>
        <v>1</v>
      </c>
      <c r="Z261" s="10">
        <f t="shared" ca="1" si="55"/>
        <v>0</v>
      </c>
    </row>
    <row r="262" spans="2:26" x14ac:dyDescent="0.2">
      <c r="B262" s="2">
        <f>'[1]NIFTY 50'!B262</f>
        <v>44046</v>
      </c>
      <c r="C262" s="3">
        <f>'[1]NIFTY 50'!C262</f>
        <v>29.7</v>
      </c>
      <c r="D262" s="4">
        <f>'[1]NIFTY 50'!D262</f>
        <v>10891.6</v>
      </c>
      <c r="E262" s="7">
        <f t="shared" ca="1" si="46"/>
        <v>0.88646833546954418</v>
      </c>
      <c r="F262" s="7">
        <f t="shared" ca="1" si="47"/>
        <v>-0.12773496408758755</v>
      </c>
      <c r="G262" s="7">
        <f t="shared" ca="1" si="48"/>
        <v>-8.0510018214935419E-3</v>
      </c>
      <c r="H262" s="7">
        <f t="shared" ca="1" si="49"/>
        <v>-3.4360272645957202E-2</v>
      </c>
      <c r="I262" s="7">
        <f t="shared" ca="1" si="50"/>
        <v>3.1709238304502119E-2</v>
      </c>
      <c r="J262" s="7">
        <f t="shared" ca="1" si="51"/>
        <v>6.4418724697652419E-2</v>
      </c>
      <c r="K262" s="7">
        <f t="shared" ca="1" si="52"/>
        <v>7.2631371326249639E-2</v>
      </c>
      <c r="L262" s="7">
        <f t="shared" ca="1" si="53"/>
        <v>0.10825548093588089</v>
      </c>
      <c r="Y262">
        <f t="shared" ca="1" si="54"/>
        <v>1</v>
      </c>
      <c r="Z262" s="10">
        <f t="shared" ca="1" si="55"/>
        <v>0</v>
      </c>
    </row>
    <row r="263" spans="2:26" x14ac:dyDescent="0.2">
      <c r="B263" s="2">
        <f>'[1]NIFTY 50'!B263</f>
        <v>44075</v>
      </c>
      <c r="C263" s="3">
        <f>'[1]NIFTY 50'!C263</f>
        <v>32.53</v>
      </c>
      <c r="D263" s="4">
        <f>'[1]NIFTY 50'!D263</f>
        <v>11470.25</v>
      </c>
      <c r="E263" s="7">
        <f t="shared" ca="1" si="46"/>
        <v>0.8567694272747528</v>
      </c>
      <c r="F263" s="7">
        <f t="shared" ca="1" si="47"/>
        <v>6.1550976747716035E-2</v>
      </c>
      <c r="G263" s="7">
        <f t="shared" ca="1" si="48"/>
        <v>6.2266737050722831E-2</v>
      </c>
      <c r="H263" s="7">
        <f t="shared" ca="1" si="49"/>
        <v>2.4394931167188716E-2</v>
      </c>
      <c r="I263" s="7">
        <f t="shared" ca="1" si="50"/>
        <v>5.4267375134652074E-2</v>
      </c>
      <c r="J263" s="7">
        <f t="shared" ca="1" si="51"/>
        <v>7.6101334678868815E-2</v>
      </c>
      <c r="K263" s="7">
        <f t="shared" ca="1" si="52"/>
        <v>6.641419486371114E-2</v>
      </c>
      <c r="L263" s="7">
        <f t="shared" ca="1" si="53"/>
        <v>0.11624689643300812</v>
      </c>
      <c r="Y263">
        <f t="shared" ca="1" si="54"/>
        <v>1</v>
      </c>
      <c r="Z263" s="10">
        <f t="shared" ca="1" si="55"/>
        <v>0</v>
      </c>
    </row>
    <row r="264" spans="2:26" x14ac:dyDescent="0.2">
      <c r="B264" s="2">
        <f>'[1]NIFTY 50'!B264</f>
        <v>44105</v>
      </c>
      <c r="C264" s="3">
        <f>'[1]NIFTY 50'!C264</f>
        <v>33.18</v>
      </c>
      <c r="D264" s="4">
        <f>'[1]NIFTY 50'!D264</f>
        <v>11416.95</v>
      </c>
      <c r="E264" s="7">
        <f t="shared" ca="1" si="46"/>
        <v>0.4356706924792646</v>
      </c>
      <c r="F264" s="7">
        <f t="shared" ca="1" si="47"/>
        <v>0.9133407266893887</v>
      </c>
      <c r="G264" s="7">
        <f t="shared" ca="1" si="48"/>
        <v>5.0220512504512982E-3</v>
      </c>
      <c r="H264" s="7">
        <f t="shared" ca="1" si="49"/>
        <v>4.8427360707414158E-2</v>
      </c>
      <c r="I264" s="7">
        <f t="shared" ca="1" si="50"/>
        <v>3.37344838371747E-2</v>
      </c>
      <c r="J264" s="7">
        <f t="shared" ca="1" si="51"/>
        <v>7.1964813099680391E-2</v>
      </c>
      <c r="K264" s="7">
        <f t="shared" ca="1" si="52"/>
        <v>6.6134400082882738E-2</v>
      </c>
      <c r="L264" s="7">
        <f t="shared" ca="1" si="53"/>
        <v>0.1205138601019049</v>
      </c>
      <c r="Y264">
        <f t="shared" ca="1" si="54"/>
        <v>1</v>
      </c>
      <c r="Z264" s="10">
        <f t="shared" ca="1" si="55"/>
        <v>0</v>
      </c>
    </row>
    <row r="265" spans="2:26" x14ac:dyDescent="0.2">
      <c r="B265" s="2">
        <f>'[1]NIFTY 50'!B265</f>
        <v>44137</v>
      </c>
      <c r="C265" s="3">
        <f>'[1]NIFTY 50'!C265</f>
        <v>31.43</v>
      </c>
      <c r="D265" s="4">
        <f>'[1]NIFTY 50'!D265</f>
        <v>11669.15</v>
      </c>
      <c r="E265" s="7">
        <f t="shared" ca="1" si="46"/>
        <v>0.31761993494894969</v>
      </c>
      <c r="F265" s="7">
        <f t="shared" ca="1" si="47"/>
        <v>0.57659388729775185</v>
      </c>
      <c r="G265" s="7">
        <f t="shared" ca="1" si="48"/>
        <v>-1.8623955056935815E-2</v>
      </c>
      <c r="H265" s="7">
        <f t="shared" ca="1" si="49"/>
        <v>3.5786003188907012E-2</v>
      </c>
      <c r="I265" s="7">
        <f t="shared" ca="1" si="50"/>
        <v>4.4968884327476921E-2</v>
      </c>
      <c r="J265" s="7">
        <f t="shared" ca="1" si="51"/>
        <v>8.0178979936353034E-2</v>
      </c>
      <c r="K265" s="7">
        <f t="shared" ca="1" si="52"/>
        <v>7.12581897038842E-2</v>
      </c>
      <c r="L265" s="7">
        <f t="shared" ca="1" si="53"/>
        <v>0.11736079675937483</v>
      </c>
      <c r="Y265">
        <f t="shared" ca="1" si="54"/>
        <v>1</v>
      </c>
      <c r="Z265" s="10">
        <f t="shared" ca="1" si="55"/>
        <v>0</v>
      </c>
    </row>
    <row r="266" spans="2:26" x14ac:dyDescent="0.2">
      <c r="B266" s="2">
        <f>'[1]NIFTY 50'!B266</f>
        <v>44166</v>
      </c>
      <c r="C266" s="3">
        <f>'[1]NIFTY 50'!C266</f>
        <v>36.049999999999997</v>
      </c>
      <c r="D266" s="4">
        <f>'[1]NIFTY 50'!D266</f>
        <v>13109.05</v>
      </c>
      <c r="E266" s="7">
        <f t="shared" ca="1" si="46"/>
        <v>0.70605624584469218</v>
      </c>
      <c r="F266" s="7">
        <f t="shared" ca="1" si="47"/>
        <v>0.77981827119949632</v>
      </c>
      <c r="G266" s="7">
        <f t="shared" ca="1" si="48"/>
        <v>8.8050497169701591E-2</v>
      </c>
      <c r="H266" s="7">
        <f t="shared" ca="1" si="49"/>
        <v>9.8549714909021313E-2</v>
      </c>
      <c r="I266" s="7">
        <f t="shared" ca="1" si="50"/>
        <v>7.5733416546049481E-2</v>
      </c>
      <c r="J266" s="7">
        <f t="shared" ca="1" si="51"/>
        <v>0.10530136415463986</v>
      </c>
      <c r="K266" s="7">
        <f t="shared" ca="1" si="52"/>
        <v>7.8895060848232612E-2</v>
      </c>
      <c r="L266" s="7">
        <f t="shared" ca="1" si="53"/>
        <v>0.12408444829596532</v>
      </c>
      <c r="Y266">
        <f t="shared" ca="1" si="54"/>
        <v>0</v>
      </c>
      <c r="Z266" s="10" t="str">
        <f t="shared" ca="1" si="55"/>
        <v>NA</v>
      </c>
    </row>
    <row r="267" spans="2:26" x14ac:dyDescent="0.2">
      <c r="B267" s="2">
        <f>'[1]NIFTY 50'!B267</f>
        <v>44197</v>
      </c>
      <c r="C267" s="3">
        <f>'[1]NIFTY 50'!C267</f>
        <v>38.549999999999997</v>
      </c>
      <c r="D267" s="4">
        <f>'[1]NIFTY 50'!D267</f>
        <v>14018.5</v>
      </c>
      <c r="E267" s="7">
        <f t="shared" ca="1" si="46"/>
        <v>1.2730332442347629</v>
      </c>
      <c r="F267" s="7">
        <f t="shared" ca="1" si="47"/>
        <v>0.806468159636065</v>
      </c>
      <c r="G267" s="7">
        <f t="shared" ca="1" si="48"/>
        <v>0.15070798276215891</v>
      </c>
      <c r="H267" s="7">
        <f t="shared" ca="1" si="49"/>
        <v>0.13767312117502639</v>
      </c>
      <c r="I267" s="7">
        <f t="shared" ca="1" si="50"/>
        <v>8.3275366995235744E-2</v>
      </c>
      <c r="J267" s="7">
        <f t="shared" ca="1" si="51"/>
        <v>0.13134528897744069</v>
      </c>
      <c r="K267" s="7">
        <f t="shared" ca="1" si="52"/>
        <v>9.7962032963245793E-2</v>
      </c>
      <c r="L267" s="7">
        <f t="shared" ca="1" si="53"/>
        <v>0.12323886078517865</v>
      </c>
      <c r="Y267">
        <f t="shared" ca="1" si="54"/>
        <v>0</v>
      </c>
      <c r="Z267" s="10" t="str">
        <f t="shared" ca="1" si="55"/>
        <v>NA</v>
      </c>
    </row>
    <row r="268" spans="2:26" x14ac:dyDescent="0.2">
      <c r="B268" s="2">
        <f>'[1]NIFTY 50'!B268</f>
        <v>44228</v>
      </c>
      <c r="C268" s="3">
        <f>'[1]NIFTY 50'!C268</f>
        <v>38.26</v>
      </c>
      <c r="D268" s="4">
        <f>'[1]NIFTY 50'!D268</f>
        <v>14281.2</v>
      </c>
      <c r="E268" s="7">
        <f t="shared" ca="1" si="46"/>
        <v>1.2433752027036387</v>
      </c>
      <c r="F268" s="7">
        <f t="shared" ca="1" si="47"/>
        <v>0.71927772295590886</v>
      </c>
      <c r="G268" s="7">
        <f t="shared" ca="1" si="48"/>
        <v>0.22460844548677961</v>
      </c>
      <c r="H268" s="7">
        <f t="shared" ca="1" si="49"/>
        <v>0.15032702242138796</v>
      </c>
      <c r="I268" s="7">
        <f t="shared" ca="1" si="50"/>
        <v>0.1082142891533906</v>
      </c>
      <c r="J268" s="7">
        <f t="shared" ca="1" si="51"/>
        <v>0.15370339339361849</v>
      </c>
      <c r="K268" s="7">
        <f t="shared" ca="1" si="52"/>
        <v>0.10351254812412525</v>
      </c>
      <c r="L268" s="7">
        <f t="shared" ca="1" si="53"/>
        <v>0.12512050417578013</v>
      </c>
      <c r="Y268">
        <f t="shared" ca="1" si="54"/>
        <v>0</v>
      </c>
      <c r="Z268" s="10" t="str">
        <f t="shared" ca="1" si="55"/>
        <v>NA</v>
      </c>
    </row>
    <row r="269" spans="2:26" x14ac:dyDescent="0.2">
      <c r="B269" s="2">
        <f>'[1]NIFTY 50'!B269</f>
        <v>44256</v>
      </c>
      <c r="C269" s="3">
        <f>'[1]NIFTY 50'!C269</f>
        <v>40.28</v>
      </c>
      <c r="D269" s="4">
        <f>'[1]NIFTY 50'!D269</f>
        <v>14761.55</v>
      </c>
      <c r="E269" s="7">
        <f t="shared" ca="1" si="46"/>
        <v>0.60784051449235554</v>
      </c>
      <c r="F269" s="7">
        <f t="shared" ca="1" si="47"/>
        <v>0.65622050224957262</v>
      </c>
      <c r="G269" s="7">
        <f t="shared" ca="1" si="48"/>
        <v>0.32595719835620129</v>
      </c>
      <c r="H269" s="7">
        <f t="shared" ca="1" si="49"/>
        <v>0.12691211644671285</v>
      </c>
      <c r="I269" s="7">
        <f t="shared" ca="1" si="50"/>
        <v>0.1343331693442622</v>
      </c>
      <c r="J269" s="7">
        <f t="shared" ca="1" si="51"/>
        <v>0.13787919651489466</v>
      </c>
      <c r="K269" s="7">
        <f t="shared" ca="1" si="52"/>
        <v>9.7282403704513687E-2</v>
      </c>
      <c r="L269" s="7">
        <f t="shared" ca="1" si="53"/>
        <v>0.13620244883403232</v>
      </c>
      <c r="Y269">
        <f t="shared" ca="1" si="54"/>
        <v>0</v>
      </c>
      <c r="Z269" s="10" t="str">
        <f t="shared" ca="1" si="55"/>
        <v>NA</v>
      </c>
    </row>
    <row r="270" spans="2:26" x14ac:dyDescent="0.2">
      <c r="B270" s="2">
        <f>'[1]NIFTY 50'!B270</f>
        <v>44287</v>
      </c>
      <c r="C270" s="3">
        <f>'[1]NIFTY 50'!C270</f>
        <v>33.6</v>
      </c>
      <c r="D270" s="4">
        <f>'[1]NIFTY 50'!D270</f>
        <v>14867.35</v>
      </c>
      <c r="E270" s="7">
        <f t="shared" ca="1" si="46"/>
        <v>0.26510938681970875</v>
      </c>
      <c r="F270" s="7">
        <f t="shared" ca="1" si="47"/>
        <v>0.6957699413053211</v>
      </c>
      <c r="G270" s="7">
        <f t="shared" ca="1" si="48"/>
        <v>0.80127335287988588</v>
      </c>
      <c r="H270" s="7">
        <f t="shared" ca="1" si="49"/>
        <v>0.12494694666093498</v>
      </c>
      <c r="I270" s="7">
        <f t="shared" ca="1" si="50"/>
        <v>0.11451313113932815</v>
      </c>
      <c r="J270" s="7">
        <f t="shared" ca="1" si="51"/>
        <v>0.13625287406089237</v>
      </c>
      <c r="K270" s="7">
        <f t="shared" ca="1" si="52"/>
        <v>9.966486355980142E-2</v>
      </c>
      <c r="L270" s="7">
        <f t="shared" ca="1" si="53"/>
        <v>0.13775624296196498</v>
      </c>
      <c r="Y270">
        <f t="shared" ca="1" si="54"/>
        <v>0</v>
      </c>
      <c r="Z270" s="10" t="str">
        <f t="shared" ca="1" si="55"/>
        <v>NA</v>
      </c>
    </row>
    <row r="271" spans="2:26" x14ac:dyDescent="0.2">
      <c r="B271" s="2">
        <f>'[1]NIFTY 50'!B271</f>
        <v>44319</v>
      </c>
      <c r="C271" s="3">
        <f>'[1]NIFTY 50'!C271</f>
        <v>31.54</v>
      </c>
      <c r="D271" s="4">
        <f>'[1]NIFTY 50'!D271</f>
        <v>14634.15</v>
      </c>
      <c r="E271" s="7">
        <f t="shared" ca="1" si="46"/>
        <v>0.10258277630608714</v>
      </c>
      <c r="F271" s="7">
        <f t="shared" ca="1" si="47"/>
        <v>0.57273864939258345</v>
      </c>
      <c r="G271" s="7">
        <f t="shared" ca="1" si="48"/>
        <v>0.57466508850271691</v>
      </c>
      <c r="H271" s="7">
        <f t="shared" ca="1" si="49"/>
        <v>0.10788484516242525</v>
      </c>
      <c r="I271" s="7">
        <f t="shared" ca="1" si="50"/>
        <v>0.10876534623034551</v>
      </c>
      <c r="J271" s="7">
        <f t="shared" ca="1" si="51"/>
        <v>0.12391742440599129</v>
      </c>
      <c r="K271" s="7">
        <f t="shared" ca="1" si="52"/>
        <v>0.1016105828877103</v>
      </c>
      <c r="L271" s="7">
        <f t="shared" ca="1" si="53"/>
        <v>0.1347445150357649</v>
      </c>
      <c r="Y271">
        <f t="shared" ca="1" si="54"/>
        <v>0</v>
      </c>
      <c r="Z271" s="10" t="str">
        <f t="shared" ca="1" si="55"/>
        <v>NA</v>
      </c>
    </row>
    <row r="272" spans="2:26" x14ac:dyDescent="0.2">
      <c r="B272" s="2">
        <f>'[1]NIFTY 50'!B272</f>
        <v>44348</v>
      </c>
      <c r="C272" s="3">
        <f>'[1]NIFTY 50'!C272</f>
        <v>28.87</v>
      </c>
      <c r="D272" s="4">
        <f>'[1]NIFTY 50'!D272</f>
        <v>15574.85</v>
      </c>
      <c r="E272" s="7">
        <f t="shared" ca="1" si="46"/>
        <v>0.23927487011318904</v>
      </c>
      <c r="F272" s="7">
        <f t="shared" ca="1" si="47"/>
        <v>0.41157937954627144</v>
      </c>
      <c r="G272" s="7">
        <f t="shared" ca="1" si="48"/>
        <v>0.58504093668425594</v>
      </c>
      <c r="H272" s="7">
        <f t="shared" ca="1" si="49"/>
        <v>0.13507571175655464</v>
      </c>
      <c r="I272" s="7">
        <f t="shared" ca="1" si="50"/>
        <v>0.13280030363693252</v>
      </c>
      <c r="J272" s="7">
        <f t="shared" ca="1" si="51"/>
        <v>0.13448157284058526</v>
      </c>
      <c r="K272" s="7">
        <f t="shared" ca="1" si="52"/>
        <v>0.10677039153135048</v>
      </c>
      <c r="L272" s="7">
        <f t="shared" ca="1" si="53"/>
        <v>0.14129040346013677</v>
      </c>
      <c r="Y272">
        <f t="shared" ca="1" si="54"/>
        <v>0</v>
      </c>
      <c r="Z272" s="10" t="str">
        <f t="shared" ca="1" si="55"/>
        <v>NA</v>
      </c>
    </row>
    <row r="273" spans="2:26" x14ac:dyDescent="0.2">
      <c r="B273" s="2">
        <f>'[1]NIFTY 50'!B273</f>
        <v>44378</v>
      </c>
      <c r="C273" s="3">
        <f>'[1]NIFTY 50'!C273</f>
        <v>28.26</v>
      </c>
      <c r="D273" s="4">
        <f>'[1]NIFTY 50'!D273</f>
        <v>15680</v>
      </c>
      <c r="E273" s="7">
        <f t="shared" ca="1" si="46"/>
        <v>0.2372286590203696</v>
      </c>
      <c r="F273" s="7">
        <f t="shared" ca="1" si="47"/>
        <v>0.25109135964126517</v>
      </c>
      <c r="G273" s="7">
        <f t="shared" ca="1" si="48"/>
        <v>0.5033484978499625</v>
      </c>
      <c r="H273" s="7">
        <f t="shared" ca="1" si="49"/>
        <v>0.14955082452500856</v>
      </c>
      <c r="I273" s="7">
        <f t="shared" ca="1" si="50"/>
        <v>0.11352639937399434</v>
      </c>
      <c r="J273" s="7">
        <f t="shared" ca="1" si="51"/>
        <v>0.12663060358021117</v>
      </c>
      <c r="K273" s="7">
        <f t="shared" ca="1" si="52"/>
        <v>0.11081235800050759</v>
      </c>
      <c r="L273" s="7">
        <f t="shared" ca="1" si="53"/>
        <v>0.14351101575444103</v>
      </c>
      <c r="Y273">
        <f t="shared" ca="1" si="54"/>
        <v>0</v>
      </c>
      <c r="Z273" s="10" t="str">
        <f t="shared" ca="1" si="55"/>
        <v>NA</v>
      </c>
    </row>
    <row r="274" spans="2:26" x14ac:dyDescent="0.2">
      <c r="B274" s="2">
        <f>'[1]NIFTY 50'!B274</f>
        <v>44410</v>
      </c>
      <c r="C274" s="3">
        <f>'[1]NIFTY 50'!C274</f>
        <v>27.21</v>
      </c>
      <c r="D274" s="4">
        <f>'[1]NIFTY 50'!D274</f>
        <v>15885.15</v>
      </c>
      <c r="E274" s="7">
        <f t="shared" ca="1" si="46"/>
        <v>0.38833819416366411</v>
      </c>
      <c r="F274" s="7">
        <f t="shared" ca="1" si="47"/>
        <v>0.23723796440812128</v>
      </c>
      <c r="G274" s="7">
        <f t="shared" ca="1" si="48"/>
        <v>0.45847717507069663</v>
      </c>
      <c r="H274" s="7">
        <f t="shared" ca="1" si="49"/>
        <v>0.20280296502693895</v>
      </c>
      <c r="I274" s="7">
        <f t="shared" ca="1" si="50"/>
        <v>0.10792397935573916</v>
      </c>
      <c r="J274" s="7">
        <f t="shared" ca="1" si="51"/>
        <v>0.1257398684684925</v>
      </c>
      <c r="K274" s="7">
        <f t="shared" ca="1" si="52"/>
        <v>0.12251834312083609</v>
      </c>
      <c r="L274" s="7">
        <f t="shared" ca="1" si="53"/>
        <v>0.14528266325456651</v>
      </c>
      <c r="Y274">
        <f t="shared" ca="1" si="54"/>
        <v>0</v>
      </c>
      <c r="Z274" s="10" t="str">
        <f t="shared" ca="1" si="55"/>
        <v>NA</v>
      </c>
    </row>
    <row r="275" spans="2:26" x14ac:dyDescent="0.2">
      <c r="B275" s="2">
        <f>'[1]NIFTY 50'!B275</f>
        <v>44440</v>
      </c>
      <c r="C275" s="3">
        <f>'[1]NIFTY 50'!C275</f>
        <v>26.17</v>
      </c>
      <c r="D275" s="4">
        <f>'[1]NIFTY 50'!D275</f>
        <v>17076.25</v>
      </c>
      <c r="E275" s="7">
        <f t="shared" ca="1" si="46"/>
        <v>0.44502222438616146</v>
      </c>
      <c r="F275" s="7">
        <f t="shared" ca="1" si="47"/>
        <v>0.33820018287131859</v>
      </c>
      <c r="G275" s="7">
        <f t="shared" ca="1" si="48"/>
        <v>0.48874261676946884</v>
      </c>
      <c r="H275" s="7">
        <f t="shared" ca="1" si="49"/>
        <v>0.25755388028666926</v>
      </c>
      <c r="I275" s="7">
        <f t="shared" ca="1" si="50"/>
        <v>0.16033881642653447</v>
      </c>
      <c r="J275" s="7">
        <f t="shared" ca="1" si="51"/>
        <v>0.14674345473707984</v>
      </c>
      <c r="K275" s="7">
        <f t="shared" ca="1" si="52"/>
        <v>0.13197801697617773</v>
      </c>
      <c r="L275" s="7">
        <f t="shared" ca="1" si="53"/>
        <v>0.15764627698621259</v>
      </c>
      <c r="Y275">
        <f t="shared" ca="1" si="54"/>
        <v>0</v>
      </c>
      <c r="Z275" s="10" t="str">
        <f t="shared" ca="1" si="55"/>
        <v>NA</v>
      </c>
    </row>
    <row r="276" spans="2:26" x14ac:dyDescent="0.2">
      <c r="B276" s="2">
        <f>'[1]NIFTY 50'!B276</f>
        <v>44470</v>
      </c>
      <c r="C276" s="3">
        <f>'[1]NIFTY 50'!C276</f>
        <v>26.84</v>
      </c>
      <c r="D276" s="4">
        <f>'[1]NIFTY 50'!D276</f>
        <v>17532.05</v>
      </c>
      <c r="E276" s="7">
        <f t="shared" ca="1" si="46"/>
        <v>0.56295534071581987</v>
      </c>
      <c r="F276" s="7">
        <f t="shared" ca="1" si="47"/>
        <v>0.39058733645267973</v>
      </c>
      <c r="G276" s="7">
        <f t="shared" ca="1" si="48"/>
        <v>0.53561590442280971</v>
      </c>
      <c r="H276" s="7">
        <f t="shared" ca="1" si="49"/>
        <v>0.24230746846174478</v>
      </c>
      <c r="I276" s="7">
        <f t="shared" ca="1" si="50"/>
        <v>0.19065634665305242</v>
      </c>
      <c r="J276" s="7">
        <f t="shared" ca="1" si="51"/>
        <v>0.15241173017675425</v>
      </c>
      <c r="K276" s="7">
        <f t="shared" ca="1" si="52"/>
        <v>0.12651832713608524</v>
      </c>
      <c r="L276" s="7">
        <f t="shared" ca="1" si="53"/>
        <v>0.15560804316313126</v>
      </c>
      <c r="Y276">
        <f t="shared" ca="1" si="54"/>
        <v>0</v>
      </c>
      <c r="Z276" s="10" t="str">
        <f t="shared" ca="1" si="55"/>
        <v>NA</v>
      </c>
    </row>
    <row r="277" spans="2:26" x14ac:dyDescent="0.2">
      <c r="B277" s="2">
        <f>'[1]NIFTY 50'!B277</f>
        <v>44501</v>
      </c>
      <c r="C277" s="3">
        <f>'[1]NIFTY 50'!C277</f>
        <v>26.07</v>
      </c>
      <c r="D277" s="4">
        <f>'[1]NIFTY 50'!D277</f>
        <v>17929.650000000001</v>
      </c>
      <c r="E277" s="7">
        <f t="shared" ca="1" si="46"/>
        <v>0.62301288270406996</v>
      </c>
      <c r="F277" s="7">
        <f t="shared" ca="1" si="47"/>
        <v>0.50109652410420713</v>
      </c>
      <c r="G277" s="7">
        <f t="shared" ca="1" si="48"/>
        <v>0.53650008783844605</v>
      </c>
      <c r="H277" s="7">
        <f t="shared" ca="1" si="49"/>
        <v>0.22795943713852562</v>
      </c>
      <c r="I277" s="7">
        <f t="shared" ca="1" si="50"/>
        <v>0.18129279510936414</v>
      </c>
      <c r="J277" s="7">
        <f t="shared" ca="1" si="51"/>
        <v>0.16867152210923453</v>
      </c>
      <c r="K277" s="7">
        <f t="shared" ca="1" si="52"/>
        <v>0.14010287080199091</v>
      </c>
      <c r="L277" s="7">
        <f t="shared" ca="1" si="53"/>
        <v>0.1515089482255465</v>
      </c>
      <c r="Y277">
        <f t="shared" ca="1" si="54"/>
        <v>0</v>
      </c>
      <c r="Z277" s="10" t="str">
        <f t="shared" ca="1" si="55"/>
        <v>NA</v>
      </c>
    </row>
    <row r="278" spans="2:26" x14ac:dyDescent="0.2">
      <c r="B278" s="2">
        <f>'[1]NIFTY 50'!B278</f>
        <v>44531</v>
      </c>
      <c r="C278" s="3">
        <f>'[1]NIFTY 50'!C278</f>
        <v>23.68</v>
      </c>
      <c r="D278" s="4">
        <f>'[1]NIFTY 50'!D278</f>
        <v>17166.900000000001</v>
      </c>
      <c r="E278" s="7">
        <f t="shared" ca="1" si="46"/>
        <v>2.1403853197117462E-2</v>
      </c>
      <c r="F278" s="7">
        <f t="shared" ca="1" si="47"/>
        <v>0.21488734784073471</v>
      </c>
      <c r="G278" s="7">
        <f t="shared" ca="1" si="48"/>
        <v>0.30954569553095013</v>
      </c>
      <c r="H278" s="7">
        <f t="shared" ca="1" si="49"/>
        <v>0.19367158175475252</v>
      </c>
      <c r="I278" s="7">
        <f t="shared" ca="1" si="50"/>
        <v>0.16480536670741919</v>
      </c>
      <c r="J278" s="7">
        <f t="shared" ca="1" si="51"/>
        <v>0.15964790986384281</v>
      </c>
      <c r="K278" s="7">
        <f t="shared" ca="1" si="52"/>
        <v>0.14015681538143521</v>
      </c>
      <c r="L278" s="7">
        <f t="shared" ca="1" si="53"/>
        <v>0.14944652230041311</v>
      </c>
      <c r="Y278">
        <f t="shared" ca="1" si="54"/>
        <v>0</v>
      </c>
      <c r="Z278" s="10" t="str">
        <f t="shared" ca="1" si="55"/>
        <v>NA</v>
      </c>
    </row>
    <row r="279" spans="2:26" x14ac:dyDescent="0.2">
      <c r="B279" s="2">
        <f>'[1]NIFTY 50'!B279</f>
        <v>44564</v>
      </c>
      <c r="C279" s="3">
        <f>'[1]NIFTY 50'!C279</f>
        <v>24.49</v>
      </c>
      <c r="D279" s="4">
        <f>'[1]NIFTY 50'!D279</f>
        <v>17625.7</v>
      </c>
      <c r="E279" s="7">
        <f t="shared" ca="1" si="46"/>
        <v>2.1538392460522804E-2</v>
      </c>
      <c r="F279" s="7">
        <f t="shared" ca="1" si="47"/>
        <v>0.26357385468457184</v>
      </c>
      <c r="G279" s="7">
        <f t="shared" ca="1" si="48"/>
        <v>0.2573171166672612</v>
      </c>
      <c r="H279" s="7">
        <f t="shared" ca="1" si="49"/>
        <v>0.20283200947285995</v>
      </c>
      <c r="I279" s="7">
        <f t="shared" ca="1" si="50"/>
        <v>0.1762327688499683</v>
      </c>
      <c r="J279" s="7">
        <f t="shared" ca="1" si="51"/>
        <v>0.15537065196837174</v>
      </c>
      <c r="K279" s="7">
        <f t="shared" ca="1" si="52"/>
        <v>0.12984942087332363</v>
      </c>
      <c r="L279" s="7">
        <f t="shared" ca="1" si="53"/>
        <v>0.15008202847656338</v>
      </c>
      <c r="Y279">
        <f t="shared" ca="1" si="54"/>
        <v>0</v>
      </c>
      <c r="Z279" s="10" t="str">
        <f t="shared" ca="1" si="55"/>
        <v>NA</v>
      </c>
    </row>
    <row r="280" spans="2:26" x14ac:dyDescent="0.2">
      <c r="B280" s="2">
        <f>'[1]NIFTY 50'!B280</f>
        <v>44593</v>
      </c>
      <c r="C280" s="3">
        <f>'[1]NIFTY 50'!C280</f>
        <v>23.62</v>
      </c>
      <c r="D280" s="4">
        <f>'[1]NIFTY 50'!D280</f>
        <v>17576.849999999999</v>
      </c>
      <c r="E280" s="7">
        <f t="shared" ca="1" si="46"/>
        <v>-7.6414856464118386E-2</v>
      </c>
      <c r="F280" s="7">
        <f t="shared" ca="1" si="47"/>
        <v>0.22433271059496884</v>
      </c>
      <c r="G280" s="7">
        <f t="shared" ca="1" si="48"/>
        <v>0.23076842282161136</v>
      </c>
      <c r="H280" s="7">
        <f t="shared" ca="1" si="49"/>
        <v>0.22768457065558545</v>
      </c>
      <c r="I280" s="7">
        <f t="shared" ca="1" si="50"/>
        <v>0.17653900527323318</v>
      </c>
      <c r="J280" s="7">
        <f t="shared" ca="1" si="51"/>
        <v>0.14632965830008282</v>
      </c>
      <c r="K280" s="7">
        <f t="shared" ca="1" si="52"/>
        <v>0.12557365868063708</v>
      </c>
      <c r="L280" s="7">
        <f t="shared" ca="1" si="53"/>
        <v>0.14647026796518436</v>
      </c>
      <c r="Y280">
        <f t="shared" ca="1" si="54"/>
        <v>0</v>
      </c>
      <c r="Z280" s="10" t="str">
        <f t="shared" ca="1" si="55"/>
        <v>NA</v>
      </c>
    </row>
    <row r="281" spans="2:26" x14ac:dyDescent="0.2">
      <c r="B281" s="2">
        <f>'[1]NIFTY 50'!B281</f>
        <v>44622</v>
      </c>
      <c r="C281" s="3">
        <f>'[1]NIFTY 50'!C281</f>
        <v>21.35</v>
      </c>
      <c r="D281" s="4">
        <f>'[1]NIFTY 50'!D281</f>
        <v>16605.95</v>
      </c>
      <c r="E281" s="7">
        <f t="shared" ca="1" si="46"/>
        <v>-0.12443701234781401</v>
      </c>
      <c r="F281" s="7">
        <f t="shared" ca="1" si="47"/>
        <v>-5.4323834864850151E-2</v>
      </c>
      <c r="G281" s="7">
        <f t="shared" ca="1" si="48"/>
        <v>0.12494622854646042</v>
      </c>
      <c r="H281" s="7">
        <f t="shared" ca="1" si="49"/>
        <v>0.22132327804919827</v>
      </c>
      <c r="I281" s="7">
        <f t="shared" ca="1" si="50"/>
        <v>0.12625643905761974</v>
      </c>
      <c r="J281" s="7">
        <f t="shared" ca="1" si="51"/>
        <v>0.12601289759557455</v>
      </c>
      <c r="K281" s="7">
        <f t="shared" ca="1" si="52"/>
        <v>0.12107654210969332</v>
      </c>
      <c r="L281" s="7">
        <f t="shared" ca="1" si="53"/>
        <v>0.14384693631404444</v>
      </c>
      <c r="Y281">
        <f t="shared" ca="1" si="54"/>
        <v>0</v>
      </c>
      <c r="Z281" s="10" t="str">
        <f t="shared" ca="1" si="55"/>
        <v>NA</v>
      </c>
    </row>
    <row r="282" spans="2:26" x14ac:dyDescent="0.2">
      <c r="B282" s="2">
        <f>'[1]NIFTY 50'!B282</f>
        <v>44652</v>
      </c>
      <c r="C282" s="3">
        <f>'[1]NIFTY 50'!C282</f>
        <v>23.19</v>
      </c>
      <c r="D282" s="4">
        <f>'[1]NIFTY 50'!D282</f>
        <v>17670.45</v>
      </c>
      <c r="E282" s="7">
        <f t="shared" ca="1" si="46"/>
        <v>1.0194366799855414E-2</v>
      </c>
      <c r="F282" s="7">
        <f t="shared" ca="1" si="47"/>
        <v>1.5850544880200435E-2</v>
      </c>
      <c r="G282" s="7">
        <f t="shared" ca="1" si="48"/>
        <v>0.18854066124763325</v>
      </c>
      <c r="H282" s="7">
        <f t="shared" ca="1" si="49"/>
        <v>0.46317689358450465</v>
      </c>
      <c r="I282" s="7">
        <f t="shared" ca="1" si="50"/>
        <v>0.14575750021613021</v>
      </c>
      <c r="J282" s="7">
        <f t="shared" ca="1" si="51"/>
        <v>0.13688127834461294</v>
      </c>
      <c r="K282" s="7">
        <f t="shared" ca="1" si="52"/>
        <v>0.12907849844931651</v>
      </c>
      <c r="L282" s="7">
        <f t="shared" ca="1" si="53"/>
        <v>0.14974334025669211</v>
      </c>
      <c r="Y282">
        <f t="shared" ca="1" si="54"/>
        <v>0</v>
      </c>
      <c r="Z282" s="10" t="str">
        <f t="shared" ca="1" si="55"/>
        <v>NA</v>
      </c>
    </row>
    <row r="283" spans="2:26" x14ac:dyDescent="0.2">
      <c r="B283" s="2">
        <f>'[1]NIFTY 50'!B283</f>
        <v>44683</v>
      </c>
      <c r="C283" s="3">
        <f>'[1]NIFTY 50'!C283</f>
        <v>21.87</v>
      </c>
      <c r="D283" s="4">
        <f>'[1]NIFTY 50'!D283</f>
        <v>17069.099999999999</v>
      </c>
      <c r="E283" s="7">
        <f t="shared" ca="1" si="46"/>
        <v>-0.11063854131177653</v>
      </c>
      <c r="F283" s="7">
        <f t="shared" ca="1" si="47"/>
        <v>-9.3688226669296881E-2</v>
      </c>
      <c r="G283" s="7">
        <f t="shared" ca="1" si="48"/>
        <v>0.16638820840294777</v>
      </c>
      <c r="H283" s="7">
        <f t="shared" ca="1" si="49"/>
        <v>0.3552382784637369</v>
      </c>
      <c r="I283" s="7">
        <f t="shared" ca="1" si="50"/>
        <v>0.12705243406246836</v>
      </c>
      <c r="J283" s="7">
        <f t="shared" ca="1" si="51"/>
        <v>0.12149108244660489</v>
      </c>
      <c r="K283" s="7">
        <f t="shared" ca="1" si="52"/>
        <v>0.13236660488621732</v>
      </c>
      <c r="L283" s="7">
        <f t="shared" ca="1" si="53"/>
        <v>0.15078444606106145</v>
      </c>
      <c r="Y283">
        <f t="shared" ca="1" si="54"/>
        <v>0</v>
      </c>
      <c r="Z283" s="10" t="str">
        <f t="shared" ca="1" si="55"/>
        <v>NA</v>
      </c>
    </row>
    <row r="284" spans="2:26" x14ac:dyDescent="0.2">
      <c r="B284" s="2">
        <f>'[1]NIFTY 50'!B284</f>
        <v>44713</v>
      </c>
      <c r="C284" s="3">
        <f>'[1]NIFTY 50'!C284</f>
        <v>20.45</v>
      </c>
      <c r="D284" s="4">
        <f>'[1]NIFTY 50'!D284</f>
        <v>16522.75</v>
      </c>
      <c r="E284" s="7">
        <f t="shared" ca="1" si="46"/>
        <v>-1.9890896077485287E-2</v>
      </c>
      <c r="F284" s="7">
        <f t="shared" ca="1" si="47"/>
        <v>-7.3637622063858044E-2</v>
      </c>
      <c r="G284" s="7">
        <f t="shared" ca="1" si="48"/>
        <v>6.0860939270683145E-2</v>
      </c>
      <c r="H284" s="7">
        <f t="shared" ca="1" si="49"/>
        <v>0.29672973933404601</v>
      </c>
      <c r="I284" s="7">
        <f t="shared" ca="1" si="50"/>
        <v>0.10977781857385893</v>
      </c>
      <c r="J284" s="7">
        <f t="shared" ca="1" si="51"/>
        <v>0.11655691514748101</v>
      </c>
      <c r="K284" s="7">
        <f t="shared" ca="1" si="52"/>
        <v>0.12086650083489126</v>
      </c>
      <c r="L284" s="7">
        <f t="shared" ca="1" si="53"/>
        <v>0.14731834679430289</v>
      </c>
      <c r="Y284">
        <f t="shared" ca="1" si="54"/>
        <v>0</v>
      </c>
      <c r="Z284" s="10" t="str">
        <f t="shared" ca="1" si="55"/>
        <v>NA</v>
      </c>
    </row>
    <row r="285" spans="2:26" x14ac:dyDescent="0.2">
      <c r="B285" s="2">
        <f>'[1]NIFTY 50'!B285</f>
        <v>44743</v>
      </c>
      <c r="C285" s="3">
        <f>'[1]NIFTY 50'!C285</f>
        <v>19.46</v>
      </c>
      <c r="D285" s="4">
        <f>'[1]NIFTY 50'!D285</f>
        <v>15752.05</v>
      </c>
      <c r="E285" s="7">
        <f t="shared" ca="1" si="46"/>
        <v>-0.36852248875585059</v>
      </c>
      <c r="F285" s="7">
        <f t="shared" ca="1" si="47"/>
        <v>-0.20130417265417477</v>
      </c>
      <c r="G285" s="7">
        <f t="shared" ca="1" si="48"/>
        <v>4.595025510204076E-3</v>
      </c>
      <c r="H285" s="7">
        <f t="shared" ca="1" si="49"/>
        <v>0.22892490517049491</v>
      </c>
      <c r="I285" s="7">
        <f t="shared" ca="1" si="50"/>
        <v>9.9045804255225134E-2</v>
      </c>
      <c r="J285" s="7">
        <f t="shared" ca="1" si="51"/>
        <v>9.3453458791971089E-2</v>
      </c>
      <c r="K285" s="7">
        <f t="shared" ca="1" si="52"/>
        <v>0.11658514054068569</v>
      </c>
      <c r="L285" s="7">
        <f t="shared" ca="1" si="53"/>
        <v>0.15021277847115955</v>
      </c>
      <c r="Y285">
        <f t="shared" ca="1" si="54"/>
        <v>1</v>
      </c>
      <c r="Z285" s="10">
        <f t="shared" ca="1" si="55"/>
        <v>0</v>
      </c>
    </row>
    <row r="286" spans="2:26" x14ac:dyDescent="0.2">
      <c r="B286" s="2">
        <f>'[1]NIFTY 50'!B286</f>
        <v>44774</v>
      </c>
      <c r="C286" s="3">
        <f>'[1]NIFTY 50'!C286</f>
        <v>20.9</v>
      </c>
      <c r="D286" s="4">
        <f>'[1]NIFTY 50'!D286</f>
        <v>17340.05</v>
      </c>
      <c r="E286" s="7">
        <f t="shared" ca="1" si="46"/>
        <v>6.5022764512549847E-2</v>
      </c>
      <c r="F286" s="7">
        <f t="shared" ca="1" si="47"/>
        <v>-2.6763030201253479E-2</v>
      </c>
      <c r="G286" s="7">
        <f t="shared" ca="1" si="48"/>
        <v>9.1588685029728945E-2</v>
      </c>
      <c r="H286" s="7">
        <f t="shared" ca="1" si="49"/>
        <v>0.26176748320809717</v>
      </c>
      <c r="I286" s="7">
        <f t="shared" ca="1" si="50"/>
        <v>0.16452639087594423</v>
      </c>
      <c r="J286" s="7">
        <f t="shared" ca="1" si="51"/>
        <v>0.11821708655403973</v>
      </c>
      <c r="K286" s="7">
        <f t="shared" ca="1" si="52"/>
        <v>0.12672737666349487</v>
      </c>
      <c r="L286" s="7">
        <f t="shared" ca="1" si="53"/>
        <v>0.15271926803041436</v>
      </c>
      <c r="Y286">
        <f t="shared" ca="1" si="54"/>
        <v>0</v>
      </c>
      <c r="Z286" s="10" t="str">
        <f t="shared" ca="1" si="55"/>
        <v>NA</v>
      </c>
    </row>
    <row r="287" spans="2:26" x14ac:dyDescent="0.2">
      <c r="B287" s="2">
        <f>'[1]NIFTY 50'!B287</f>
        <v>44805</v>
      </c>
      <c r="C287" s="3">
        <f>'[1]NIFTY 50'!C287</f>
        <v>20.94</v>
      </c>
      <c r="D287" s="4">
        <f>'[1]NIFTY 50'!D287</f>
        <v>17542.8</v>
      </c>
      <c r="E287" s="7">
        <f t="shared" ca="1" si="46"/>
        <v>0.27076815079618588</v>
      </c>
      <c r="F287" s="7">
        <f t="shared" ca="1" si="47"/>
        <v>0.11601587514251777</v>
      </c>
      <c r="G287" s="7">
        <f t="shared" ca="1" si="48"/>
        <v>2.7321572359270796E-2</v>
      </c>
      <c r="H287" s="7">
        <f t="shared" ca="1" si="49"/>
        <v>0.23669616555476813</v>
      </c>
      <c r="I287" s="7">
        <f t="shared" ca="1" si="50"/>
        <v>0.17558274696480991</v>
      </c>
      <c r="J287" s="7">
        <f t="shared" ca="1" si="51"/>
        <v>0.12376542515973576</v>
      </c>
      <c r="K287" s="7">
        <f t="shared" ca="1" si="52"/>
        <v>0.118915447228777</v>
      </c>
      <c r="L287" s="7">
        <f t="shared" ca="1" si="53"/>
        <v>0.15616614765750914</v>
      </c>
      <c r="Y287">
        <f t="shared" ca="1" si="54"/>
        <v>0</v>
      </c>
      <c r="Z287" s="10" t="str">
        <f t="shared" ca="1" si="55"/>
        <v>NA</v>
      </c>
    </row>
    <row r="288" spans="2:26" x14ac:dyDescent="0.2">
      <c r="B288" s="2">
        <f>'[1]NIFTY 50'!B288</f>
        <v>44837</v>
      </c>
      <c r="C288" s="3">
        <f>'[1]NIFTY 50'!C288</f>
        <v>20.39</v>
      </c>
      <c r="D288" s="4">
        <f>'[1]NIFTY 50'!D288</f>
        <v>16887.349999999999</v>
      </c>
      <c r="E288" s="7">
        <f t="shared" ca="1" si="46"/>
        <v>0.32098440711652709</v>
      </c>
      <c r="F288" s="7">
        <f t="shared" ca="1" si="47"/>
        <v>-8.6669859361756751E-2</v>
      </c>
      <c r="G288" s="7">
        <f t="shared" ca="1" si="48"/>
        <v>-3.6772653511711439E-2</v>
      </c>
      <c r="H288" s="7">
        <f t="shared" ca="1" si="49"/>
        <v>0.21620197041543898</v>
      </c>
      <c r="I288" s="7">
        <f t="shared" ca="1" si="50"/>
        <v>0.14128908913583982</v>
      </c>
      <c r="J288" s="7">
        <f t="shared" ca="1" si="51"/>
        <v>0.10318331161474337</v>
      </c>
      <c r="K288" s="7">
        <f t="shared" ca="1" si="52"/>
        <v>0.11631005666408245</v>
      </c>
      <c r="L288" s="7">
        <f t="shared" ca="1" si="53"/>
        <v>0.15467541187260658</v>
      </c>
      <c r="Y288">
        <f t="shared" ca="1" si="54"/>
        <v>0</v>
      </c>
      <c r="Z288" s="10" t="str">
        <f t="shared" ca="1" si="55"/>
        <v>NA</v>
      </c>
    </row>
    <row r="289" spans="2:26" x14ac:dyDescent="0.2">
      <c r="B289" s="2">
        <f>'[1]NIFTY 50'!B289</f>
        <v>44866</v>
      </c>
      <c r="C289" s="3">
        <f>'[1]NIFTY 50'!C289</f>
        <v>21.98</v>
      </c>
      <c r="D289" s="4">
        <f>'[1]NIFTY 50'!D289</f>
        <v>18145.400000000001</v>
      </c>
      <c r="E289" s="7">
        <f t="shared" ca="1" si="46"/>
        <v>0.19912595531389066</v>
      </c>
      <c r="F289" s="7">
        <f t="shared" ca="1" si="47"/>
        <v>0.13008691697902286</v>
      </c>
      <c r="G289" s="7">
        <f t="shared" ca="1" si="48"/>
        <v>1.2033140635762551E-2</v>
      </c>
      <c r="H289" s="7">
        <f t="shared" ca="1" si="49"/>
        <v>0.24699198453008009</v>
      </c>
      <c r="I289" s="7">
        <f t="shared" ca="1" si="50"/>
        <v>0.15129758110854485</v>
      </c>
      <c r="J289" s="7">
        <f t="shared" ca="1" si="51"/>
        <v>0.12152118095878239</v>
      </c>
      <c r="K289" s="7">
        <f t="shared" ca="1" si="52"/>
        <v>0.11928331522859836</v>
      </c>
      <c r="L289" s="7">
        <f t="shared" ca="1" si="53"/>
        <v>0.15312333425553204</v>
      </c>
      <c r="Y289">
        <f t="shared" ca="1" si="54"/>
        <v>0</v>
      </c>
      <c r="Z289" s="10" t="str">
        <f t="shared" ca="1" si="55"/>
        <v>NA</v>
      </c>
    </row>
    <row r="290" spans="2:26" x14ac:dyDescent="0.2">
      <c r="B290" s="2">
        <f>'[1]NIFTY 50'!B290</f>
        <v>44896</v>
      </c>
      <c r="C290" s="3">
        <f>'[1]NIFTY 50'!C290</f>
        <v>22.61</v>
      </c>
      <c r="D290" s="4">
        <f>'[1]NIFTY 50'!D290</f>
        <v>18812.5</v>
      </c>
      <c r="E290" s="7">
        <f t="shared" ca="1" si="46"/>
        <v>0.3224839290674999</v>
      </c>
      <c r="F290" s="7">
        <f t="shared" ca="1" si="47"/>
        <v>0.29636817956889883</v>
      </c>
      <c r="G290" s="7">
        <f t="shared" ca="1" si="48"/>
        <v>9.5858891238371324E-2</v>
      </c>
      <c r="H290" s="7">
        <f t="shared" ca="1" si="49"/>
        <v>0.19794711649994334</v>
      </c>
      <c r="I290" s="7">
        <f t="shared" ca="1" si="50"/>
        <v>0.16013389336806161</v>
      </c>
      <c r="J290" s="7">
        <f t="shared" ca="1" si="51"/>
        <v>0.12304679931794849</v>
      </c>
      <c r="K290" s="7">
        <f t="shared" ca="1" si="52"/>
        <v>0.12285047134760285</v>
      </c>
      <c r="L290" s="7">
        <f t="shared" ca="1" si="53"/>
        <v>0.15287278244127656</v>
      </c>
      <c r="Y290">
        <f t="shared" ca="1" si="54"/>
        <v>0</v>
      </c>
      <c r="Z290" s="10" t="str">
        <f t="shared" ca="1" si="55"/>
        <v>NA</v>
      </c>
    </row>
    <row r="291" spans="2:26" x14ac:dyDescent="0.2">
      <c r="B291" s="2">
        <f>'[1]NIFTY 50'!B291</f>
        <v>44928</v>
      </c>
      <c r="C291" s="3">
        <f>'[1]NIFTY 50'!C291</f>
        <v>21.9</v>
      </c>
      <c r="D291" s="4">
        <f>'[1]NIFTY 50'!D291</f>
        <v>18197.45</v>
      </c>
      <c r="E291" s="7">
        <f t="shared" ca="1" si="46"/>
        <v>0.34832976283423589</v>
      </c>
      <c r="F291" s="7">
        <f t="shared" ca="1" si="47"/>
        <v>0.33458704937338224</v>
      </c>
      <c r="G291" s="7">
        <f t="shared" ca="1" si="48"/>
        <v>3.2438427977328654E-2</v>
      </c>
      <c r="H291" s="7">
        <f t="shared" ca="1" si="49"/>
        <v>0.13934301568971508</v>
      </c>
      <c r="I291" s="7">
        <f t="shared" ca="1" si="50"/>
        <v>0.1431188111958559</v>
      </c>
      <c r="J291" s="7">
        <f t="shared" ca="1" si="51"/>
        <v>0.10536349653233668</v>
      </c>
      <c r="K291" s="7">
        <f t="shared" ca="1" si="52"/>
        <v>0.11669642332835828</v>
      </c>
      <c r="L291" s="7">
        <f t="shared" ca="1" si="53"/>
        <v>0.15374615563316696</v>
      </c>
      <c r="Y291">
        <f t="shared" ca="1" si="54"/>
        <v>0</v>
      </c>
      <c r="Z291" s="10" t="str">
        <f t="shared" ca="1" si="55"/>
        <v>NA</v>
      </c>
    </row>
    <row r="292" spans="2:26" x14ac:dyDescent="0.2">
      <c r="B292" s="2">
        <f>'[1]NIFTY 50'!B292</f>
        <v>44958</v>
      </c>
      <c r="C292" s="3">
        <f>'[1]NIFTY 50'!C292</f>
        <v>20.68</v>
      </c>
      <c r="D292" s="4">
        <f>'[1]NIFTY 50'!D292</f>
        <v>17616.3</v>
      </c>
      <c r="E292" s="7">
        <f t="shared" ca="1" si="46"/>
        <v>-0.1116326161683161</v>
      </c>
      <c r="F292" s="7">
        <f t="shared" ca="1" si="47"/>
        <v>3.211646038946081E-2</v>
      </c>
      <c r="G292" s="7">
        <f t="shared" ca="1" si="48"/>
        <v>2.244429462617159E-3</v>
      </c>
      <c r="H292" s="7">
        <f t="shared" ca="1" si="49"/>
        <v>0.1106443155805783</v>
      </c>
      <c r="I292" s="7">
        <f t="shared" ca="1" si="50"/>
        <v>0.14740238652628612</v>
      </c>
      <c r="J292" s="7">
        <f t="shared" ca="1" si="51"/>
        <v>0.10918566106086458</v>
      </c>
      <c r="K292" s="7">
        <f t="shared" ca="1" si="52"/>
        <v>0.11958473890028065</v>
      </c>
      <c r="L292" s="7">
        <f t="shared" ca="1" si="53"/>
        <v>0.15069679132208158</v>
      </c>
      <c r="Y292">
        <f t="shared" ca="1" si="54"/>
        <v>0</v>
      </c>
      <c r="Z292" s="10" t="str">
        <f t="shared" ca="1" si="55"/>
        <v>NA</v>
      </c>
    </row>
    <row r="293" spans="2:26" x14ac:dyDescent="0.2">
      <c r="B293" s="2">
        <f>'[1]NIFTY 50'!B293</f>
        <v>44986</v>
      </c>
      <c r="C293" s="3">
        <f>'[1]NIFTY 50'!C293</f>
        <v>20.56</v>
      </c>
      <c r="D293" s="4">
        <f>'[1]NIFTY 50'!D293</f>
        <v>17450.900000000001</v>
      </c>
      <c r="E293" s="7">
        <f t="shared" ca="1" si="46"/>
        <v>-0.25956785021212647</v>
      </c>
      <c r="F293" s="7">
        <f t="shared" ca="1" si="47"/>
        <v>-1.0449789722945746E-2</v>
      </c>
      <c r="G293" s="7">
        <f t="shared" ca="1" si="48"/>
        <v>5.0882364453704865E-2</v>
      </c>
      <c r="H293" s="7">
        <f t="shared" ca="1" si="49"/>
        <v>8.7283841753468705E-2</v>
      </c>
      <c r="I293" s="7">
        <f t="shared" ca="1" si="50"/>
        <v>0.1616406231215668</v>
      </c>
      <c r="J293" s="7">
        <f t="shared" ca="1" si="51"/>
        <v>0.1152739352517016</v>
      </c>
      <c r="K293" s="7">
        <f t="shared" ca="1" si="52"/>
        <v>0.11873559523895238</v>
      </c>
      <c r="L293" s="7">
        <f t="shared" ca="1" si="53"/>
        <v>0.15496682163766695</v>
      </c>
      <c r="Y293">
        <f t="shared" ca="1" si="54"/>
        <v>0</v>
      </c>
      <c r="Z293" s="10" t="str">
        <f t="shared" ca="1" si="55"/>
        <v>NA</v>
      </c>
    </row>
    <row r="294" spans="2:26" x14ac:dyDescent="0.2">
      <c r="B294" s="2">
        <f>'[1]NIFTY 50'!B294</f>
        <v>45019</v>
      </c>
      <c r="C294" s="3">
        <f>'[1]NIFTY 50'!C294</f>
        <v>20.48</v>
      </c>
      <c r="D294" s="4">
        <f>'[1]NIFTY 50'!D294</f>
        <v>17398.05</v>
      </c>
      <c r="E294" s="7">
        <f t="shared" ca="1" si="46"/>
        <v>-0.16447363342603405</v>
      </c>
      <c r="F294" s="7">
        <f t="shared" ca="1" si="47"/>
        <v>6.1397695345352554E-2</v>
      </c>
      <c r="G294" s="7">
        <f t="shared" ca="1" si="48"/>
        <v>-1.5415566666383773E-2</v>
      </c>
      <c r="H294" s="7">
        <f t="shared" ca="1" si="49"/>
        <v>8.1766441265610057E-2</v>
      </c>
      <c r="I294" s="7">
        <f t="shared" ca="1" si="50"/>
        <v>0.28217964433943554</v>
      </c>
      <c r="J294" s="7">
        <f t="shared" ca="1" si="51"/>
        <v>0.10129715076371926</v>
      </c>
      <c r="K294" s="7">
        <f t="shared" ca="1" si="52"/>
        <v>0.11363564531857873</v>
      </c>
      <c r="L294" s="7">
        <f t="shared" ca="1" si="53"/>
        <v>0.15746141540406833</v>
      </c>
      <c r="Y294">
        <f t="shared" ca="1" si="54"/>
        <v>0</v>
      </c>
      <c r="Z294" s="10" t="str">
        <f t="shared" ca="1" si="55"/>
        <v>NA</v>
      </c>
    </row>
    <row r="295" spans="2:26" x14ac:dyDescent="0.2">
      <c r="B295" s="2">
        <f>'[1]NIFTY 50'!B295</f>
        <v>45048</v>
      </c>
      <c r="C295" s="3">
        <f>'[1]NIFTY 50'!C295</f>
        <v>20.92</v>
      </c>
      <c r="D295" s="4">
        <f>'[1]NIFTY 50'!D295</f>
        <v>18147.650000000001</v>
      </c>
      <c r="E295" s="7">
        <f t="shared" ca="1" si="46"/>
        <v>0.12621884137710593</v>
      </c>
      <c r="F295" s="7">
        <f t="shared" ca="1" si="47"/>
        <v>2.4801211306080262E-4</v>
      </c>
      <c r="G295" s="7">
        <f t="shared" ca="1" si="48"/>
        <v>6.3187279938602625E-2</v>
      </c>
      <c r="H295" s="7">
        <f t="shared" ca="1" si="49"/>
        <v>0.11359288191169314</v>
      </c>
      <c r="I295" s="7">
        <f t="shared" ca="1" si="50"/>
        <v>0.24991466571920906</v>
      </c>
      <c r="J295" s="7">
        <f t="shared" ca="1" si="51"/>
        <v>0.1106938440675056</v>
      </c>
      <c r="K295" s="7">
        <f t="shared" ca="1" si="52"/>
        <v>0.11729725294927418</v>
      </c>
      <c r="L295" s="7">
        <f t="shared" ca="1" si="53"/>
        <v>0.15556361646436878</v>
      </c>
      <c r="Y295">
        <f t="shared" ca="1" si="54"/>
        <v>0</v>
      </c>
      <c r="Z295" s="10" t="str">
        <f t="shared" ca="1" si="55"/>
        <v>NA</v>
      </c>
    </row>
    <row r="296" spans="2:26" x14ac:dyDescent="0.2">
      <c r="B296" s="2">
        <f>'[1]NIFTY 50'!B296</f>
        <v>45078</v>
      </c>
      <c r="C296" s="3">
        <f>'[1]NIFTY 50'!C296</f>
        <v>21.53</v>
      </c>
      <c r="D296" s="4">
        <f>'[1]NIFTY 50'!D296</f>
        <v>18487.75</v>
      </c>
      <c r="E296" s="7">
        <f t="shared" ca="1" si="46"/>
        <v>0.25969359067389952</v>
      </c>
      <c r="F296" s="7">
        <f t="shared" ca="1" si="47"/>
        <v>-3.4226924471032261E-2</v>
      </c>
      <c r="G296" s="7">
        <f t="shared" ca="1" si="48"/>
        <v>0.11892693407574395</v>
      </c>
      <c r="H296" s="7">
        <f t="shared" ca="1" si="49"/>
        <v>8.9507172192482498E-2</v>
      </c>
      <c r="I296" s="7">
        <f t="shared" ca="1" si="50"/>
        <v>0.23452595025894696</v>
      </c>
      <c r="J296" s="7">
        <f t="shared" ca="1" si="51"/>
        <v>0.11528035253315072</v>
      </c>
      <c r="K296" s="7">
        <f t="shared" ca="1" si="52"/>
        <v>0.12209793707473482</v>
      </c>
      <c r="L296" s="7">
        <f t="shared" ca="1" si="53"/>
        <v>0.1497692199650138</v>
      </c>
      <c r="Y296">
        <f t="shared" ca="1" si="54"/>
        <v>0</v>
      </c>
      <c r="Z296" s="10" t="str">
        <f t="shared" ca="1" si="55"/>
        <v>NA</v>
      </c>
    </row>
    <row r="297" spans="2:26" x14ac:dyDescent="0.2">
      <c r="B297" s="2">
        <f>'[1]NIFTY 50'!B297</f>
        <v>45110</v>
      </c>
      <c r="C297" s="3">
        <f>'[1]NIFTY 50'!C297</f>
        <v>22.51</v>
      </c>
      <c r="D297" s="4">
        <f>'[1]NIFTY 50'!D297</f>
        <v>19322.55</v>
      </c>
      <c r="E297" s="7">
        <f t="shared" ca="1" si="46"/>
        <v>0.52144220898276195</v>
      </c>
      <c r="F297" s="7">
        <f t="shared" ca="1" si="47"/>
        <v>0.12747730834089777</v>
      </c>
      <c r="G297" s="7">
        <f t="shared" ca="1" si="48"/>
        <v>0.22666890976095178</v>
      </c>
      <c r="H297" s="7">
        <f t="shared" ca="1" si="49"/>
        <v>0.1100925568140152</v>
      </c>
      <c r="I297" s="7">
        <f t="shared" ca="1" si="50"/>
        <v>0.22817244607108766</v>
      </c>
      <c r="J297" s="7">
        <f t="shared" ca="1" si="51"/>
        <v>0.11215158956044613</v>
      </c>
      <c r="K297" s="7">
        <f t="shared" ca="1" si="52"/>
        <v>0.12901607417044669</v>
      </c>
      <c r="L297" s="7">
        <f t="shared" ca="1" si="53"/>
        <v>0.14974554138540119</v>
      </c>
      <c r="Y297">
        <f t="shared" ca="1" si="54"/>
        <v>0</v>
      </c>
      <c r="Z297" s="10" t="str">
        <f t="shared" ca="1" si="55"/>
        <v>NA</v>
      </c>
    </row>
    <row r="298" spans="2:26" x14ac:dyDescent="0.2">
      <c r="B298" s="2">
        <f>'[1]NIFTY 50'!B298</f>
        <v>45139</v>
      </c>
      <c r="C298" s="3">
        <f>'[1]NIFTY 50'!C298</f>
        <v>22.96</v>
      </c>
      <c r="D298" s="4">
        <f>'[1]NIFTY 50'!D298</f>
        <v>19733.55</v>
      </c>
      <c r="E298" s="7">
        <f t="shared" ca="1" si="46"/>
        <v>0.39810343454520103</v>
      </c>
      <c r="F298" s="7">
        <f t="shared" ca="1" si="47"/>
        <v>0.25481888341658632</v>
      </c>
      <c r="G298" s="7">
        <f t="shared" ca="1" si="48"/>
        <v>0.13803305065440985</v>
      </c>
      <c r="H298" s="7">
        <f t="shared" ca="1" si="49"/>
        <v>0.11456897556150292</v>
      </c>
      <c r="I298" s="7">
        <f t="shared" ca="1" si="50"/>
        <v>0.21909582994899801</v>
      </c>
      <c r="J298" s="7">
        <f t="shared" ca="1" si="51"/>
        <v>0.11057721051335045</v>
      </c>
      <c r="K298" s="7">
        <f t="shared" ca="1" si="52"/>
        <v>0.13686134621825663</v>
      </c>
      <c r="L298" s="7">
        <f t="shared" ca="1" si="53"/>
        <v>0.14324278896011333</v>
      </c>
      <c r="Y298">
        <f t="shared" ca="1" si="54"/>
        <v>0</v>
      </c>
      <c r="Z298" s="10" t="str">
        <f t="shared" ca="1" si="55"/>
        <v>NA</v>
      </c>
    </row>
    <row r="299" spans="2:26" x14ac:dyDescent="0.2">
      <c r="B299" s="2">
        <f>'[1]NIFTY 50'!B299</f>
        <v>45170</v>
      </c>
      <c r="C299" s="3">
        <f>'[1]NIFTY 50'!C299</f>
        <v>22.17</v>
      </c>
      <c r="D299" s="4">
        <f>'[1]NIFTY 50'!D299</f>
        <v>19435.3</v>
      </c>
      <c r="E299" s="7">
        <f t="shared" ca="1" si="46"/>
        <v>0.22131799407963149</v>
      </c>
      <c r="F299" s="7">
        <f t="shared" ca="1" si="47"/>
        <v>0.2403573877382339</v>
      </c>
      <c r="G299" s="7">
        <f t="shared" ca="1" si="48"/>
        <v>0.10787901589255999</v>
      </c>
      <c r="H299" s="7">
        <f t="shared" ca="1" si="49"/>
        <v>6.6840200119299142E-2</v>
      </c>
      <c r="I299" s="7">
        <f t="shared" ca="1" si="50"/>
        <v>0.19217347541465801</v>
      </c>
      <c r="J299" s="7">
        <f t="shared" ca="1" si="51"/>
        <v>0.12199427609160973</v>
      </c>
      <c r="K299" s="7">
        <f t="shared" ca="1" si="52"/>
        <v>0.12980504813569693</v>
      </c>
      <c r="L299" s="7">
        <f t="shared" ca="1" si="53"/>
        <v>0.13988105987495003</v>
      </c>
      <c r="Y299">
        <f t="shared" ca="1" si="54"/>
        <v>0</v>
      </c>
      <c r="Z299" s="10" t="str">
        <f t="shared" ca="1" si="55"/>
        <v>NA</v>
      </c>
    </row>
    <row r="300" spans="2:26" x14ac:dyDescent="0.2">
      <c r="B300" s="2">
        <f>'[1]NIFTY 50'!B300</f>
        <v>45202</v>
      </c>
      <c r="C300" s="3">
        <f>'[1]NIFTY 50'!C300</f>
        <v>22.09</v>
      </c>
      <c r="D300" s="4">
        <f>'[1]NIFTY 50'!D300</f>
        <v>19528.75</v>
      </c>
      <c r="E300" s="7">
        <f t="shared" ca="1" si="46"/>
        <v>4.3374032976989829E-2</v>
      </c>
      <c r="F300" s="7">
        <f t="shared" ca="1" si="47"/>
        <v>0.2599338449012969</v>
      </c>
      <c r="G300" s="7">
        <f t="shared" ca="1" si="48"/>
        <v>0.15641293631031528</v>
      </c>
      <c r="H300" s="7">
        <f t="shared" ca="1" si="49"/>
        <v>5.5409192724279466E-2</v>
      </c>
      <c r="I300" s="7">
        <f t="shared" ca="1" si="50"/>
        <v>0.19593648567795885</v>
      </c>
      <c r="J300" s="7">
        <f t="shared" ca="1" si="51"/>
        <v>0.13459328213582444</v>
      </c>
      <c r="K300" s="7">
        <f t="shared" ca="1" si="52"/>
        <v>0.11979687080809232</v>
      </c>
      <c r="L300" s="7">
        <f t="shared" ca="1" si="53"/>
        <v>0.13484000826955156</v>
      </c>
      <c r="Y300">
        <f t="shared" ca="1" si="54"/>
        <v>0</v>
      </c>
      <c r="Z300" s="10" t="str">
        <f t="shared" ca="1" si="55"/>
        <v>NA</v>
      </c>
    </row>
    <row r="301" spans="2:26" x14ac:dyDescent="0.2">
      <c r="B301" s="2">
        <f>'[1]NIFTY 50'!B301</f>
        <v>45231</v>
      </c>
      <c r="C301" s="3">
        <f>'[1]NIFTY 50'!C301</f>
        <v>20.399999999999999</v>
      </c>
      <c r="D301" s="4">
        <f>'[1]NIFTY 50'!D301</f>
        <v>18989.150000000001</v>
      </c>
      <c r="E301" s="7">
        <f t="shared" ca="1" si="46"/>
        <v>-0.14256497711675076</v>
      </c>
      <c r="F301" s="7">
        <f t="shared" ca="1" si="47"/>
        <v>9.4889423819781715E-2</v>
      </c>
      <c r="G301" s="7">
        <f t="shared" ca="1" si="48"/>
        <v>4.6499388274714226E-2</v>
      </c>
      <c r="H301" s="7">
        <f t="shared" ca="1" si="49"/>
        <v>2.912198625287532E-2</v>
      </c>
      <c r="I301" s="7">
        <f t="shared" ca="1" si="50"/>
        <v>0.17622056289148946</v>
      </c>
      <c r="J301" s="7">
        <f t="shared" ca="1" si="51"/>
        <v>0.11789567449166682</v>
      </c>
      <c r="K301" s="7">
        <f t="shared" ca="1" si="52"/>
        <v>0.11886868923063831</v>
      </c>
      <c r="L301" s="7">
        <f t="shared" ca="1" si="53"/>
        <v>0.13113199977283796</v>
      </c>
      <c r="Y301">
        <f t="shared" ca="1" si="54"/>
        <v>0</v>
      </c>
      <c r="Z301" s="10" t="str">
        <f t="shared" ca="1" si="55"/>
        <v>NA</v>
      </c>
    </row>
    <row r="302" spans="2:26" x14ac:dyDescent="0.2">
      <c r="B302" s="2">
        <f>'[1]NIFTY 50'!B302</f>
        <v>45261</v>
      </c>
      <c r="C302" s="3">
        <f>'[1]NIFTY 50'!C302</f>
        <v>21.66</v>
      </c>
      <c r="D302" s="4">
        <f>'[1]NIFTY 50'!D302</f>
        <v>20267.900000000001</v>
      </c>
      <c r="E302" s="7">
        <f t="shared" ca="1" si="46"/>
        <v>0.18268752680457623</v>
      </c>
      <c r="F302" s="7">
        <f t="shared" ca="1" si="47"/>
        <v>0.20184756015892669</v>
      </c>
      <c r="G302" s="7">
        <f t="shared" ca="1" si="48"/>
        <v>7.7363455149501714E-2</v>
      </c>
      <c r="H302" s="7">
        <f t="shared" ca="1" si="49"/>
        <v>8.6571820645498621E-2</v>
      </c>
      <c r="I302" s="7">
        <f t="shared" ca="1" si="50"/>
        <v>0.15632303599001962</v>
      </c>
      <c r="J302" s="7">
        <f t="shared" ca="1" si="51"/>
        <v>0.13285778341677812</v>
      </c>
      <c r="K302" s="7">
        <f t="shared" ca="1" si="52"/>
        <v>0.12387821967406798</v>
      </c>
      <c r="L302" s="7">
        <f t="shared" ca="1" si="53"/>
        <v>0.12625163112829663</v>
      </c>
      <c r="Y302">
        <f t="shared" ca="1" si="54"/>
        <v>0</v>
      </c>
      <c r="Z302" s="10" t="str">
        <f t="shared" ca="1" si="55"/>
        <v>NA</v>
      </c>
    </row>
    <row r="303" spans="2:26" x14ac:dyDescent="0.2">
      <c r="B303" s="2">
        <f>'[1]NIFTY 50'!B303</f>
        <v>45292</v>
      </c>
      <c r="C303" s="3">
        <f>'[1]NIFTY 50'!C303</f>
        <v>23.18</v>
      </c>
      <c r="D303" s="4">
        <f>'[1]NIFTY 50'!D303</f>
        <v>21741.9</v>
      </c>
      <c r="E303" s="7">
        <f t="shared" ca="1" si="46"/>
        <v>0.53635717352047241</v>
      </c>
      <c r="F303" s="7">
        <f t="shared" ca="1" si="47"/>
        <v>0.26609445944178423</v>
      </c>
      <c r="G303" s="7">
        <f t="shared" ca="1" si="48"/>
        <v>0.19477729022472934</v>
      </c>
      <c r="H303" s="7">
        <f t="shared" ca="1" si="49"/>
        <v>0.11064575239030749</v>
      </c>
      <c r="I303" s="7">
        <f t="shared" ca="1" si="50"/>
        <v>0.15752927260959182</v>
      </c>
      <c r="J303" s="7">
        <f t="shared" ca="1" si="51"/>
        <v>0.14954556060172508</v>
      </c>
      <c r="K303" s="7">
        <f t="shared" ca="1" si="52"/>
        <v>0.13572081628600752</v>
      </c>
      <c r="L303" s="7">
        <f t="shared" ca="1" si="53"/>
        <v>0.13235850255111892</v>
      </c>
      <c r="Y303">
        <f t="shared" ca="1" si="54"/>
        <v>0</v>
      </c>
      <c r="Z303" s="10" t="str">
        <f t="shared" ca="1" si="55"/>
        <v>NA</v>
      </c>
    </row>
    <row r="304" spans="2:26" x14ac:dyDescent="0.2">
      <c r="B304" s="2">
        <f>'[1]NIFTY 50'!B304</f>
        <v>45323</v>
      </c>
      <c r="C304" s="3">
        <f>'[1]NIFTY 50'!C304</f>
        <v>22.38</v>
      </c>
      <c r="D304" s="4">
        <f>'[1]NIFTY 50'!D304</f>
        <v>21697.45</v>
      </c>
      <c r="E304" s="7">
        <f t="shared" ca="1" si="46"/>
        <v>0.70456153730726201</v>
      </c>
      <c r="F304" s="7">
        <f t="shared" ca="1" si="47"/>
        <v>0.2089461364126024</v>
      </c>
      <c r="G304" s="7">
        <f t="shared" ca="1" si="48"/>
        <v>0.23166896567383621</v>
      </c>
      <c r="H304" s="7">
        <f t="shared" ca="1" si="49"/>
        <v>0.11105056581083916</v>
      </c>
      <c r="I304" s="7">
        <f t="shared" ca="1" si="50"/>
        <v>0.14960329084137958</v>
      </c>
      <c r="J304" s="7">
        <f t="shared" ca="1" si="51"/>
        <v>0.14989272881679572</v>
      </c>
      <c r="K304" s="7">
        <f t="shared" ca="1" si="52"/>
        <v>0.13205102611743103</v>
      </c>
      <c r="L304" s="7">
        <f t="shared" ca="1" si="53"/>
        <v>0.13253906382283165</v>
      </c>
      <c r="Y304">
        <f t="shared" ca="1" si="54"/>
        <v>0</v>
      </c>
      <c r="Z304" s="10" t="str">
        <f t="shared" ca="1" si="55"/>
        <v>NA</v>
      </c>
    </row>
    <row r="305" spans="2:26" x14ac:dyDescent="0.2">
      <c r="B305" s="2">
        <f>'[1]NIFTY 50'!B305</f>
        <v>45352</v>
      </c>
      <c r="C305" s="3">
        <f>'[1]NIFTY 50'!C305</f>
        <v>23.06</v>
      </c>
      <c r="D305" s="4">
        <f>'[1]NIFTY 50'!D305</f>
        <v>22338.75</v>
      </c>
      <c r="E305" s="7">
        <f t="shared" ca="1" si="46"/>
        <v>0.475708095957315</v>
      </c>
      <c r="F305" s="7">
        <f t="shared" ca="1" si="47"/>
        <v>0.32109861792874717</v>
      </c>
      <c r="G305" s="7">
        <f t="shared" ca="1" si="48"/>
        <v>0.28009157120836159</v>
      </c>
      <c r="H305" s="7">
        <f t="shared" ca="1" si="49"/>
        <v>0.15983863406454146</v>
      </c>
      <c r="I305" s="7">
        <f t="shared" ca="1" si="50"/>
        <v>0.1480892098498674</v>
      </c>
      <c r="J305" s="7">
        <f t="shared" ca="1" si="51"/>
        <v>0.13957103107076607</v>
      </c>
      <c r="K305" s="7">
        <f t="shared" ca="1" si="52"/>
        <v>0.12790154255332076</v>
      </c>
      <c r="L305" s="7">
        <f t="shared" ca="1" si="53"/>
        <v>0.13509179131928417</v>
      </c>
      <c r="Y305">
        <f t="shared" ca="1" si="54"/>
        <v>0</v>
      </c>
      <c r="Z305" s="10" t="str">
        <f t="shared" ca="1" si="55"/>
        <v>NA</v>
      </c>
    </row>
    <row r="306" spans="2:26" x14ac:dyDescent="0.2">
      <c r="B306" s="2">
        <f>'[1]NIFTY 50'!B306</f>
        <v>45383</v>
      </c>
      <c r="C306" s="3">
        <f>'[1]NIFTY 50'!C306</f>
        <v>23.02</v>
      </c>
      <c r="D306" s="4">
        <f>'[1]NIFTY 50'!D306</f>
        <v>22462</v>
      </c>
      <c r="E306" s="7">
        <f t="shared" ca="1" si="46"/>
        <v>0.13920980966426977</v>
      </c>
      <c r="F306" s="7">
        <f t="shared" ca="1" si="47"/>
        <v>0.32296378001160431</v>
      </c>
      <c r="G306" s="7">
        <f t="shared" ca="1" si="48"/>
        <v>0.29106422846238522</v>
      </c>
      <c r="H306" s="7">
        <f t="shared" ca="1" si="49"/>
        <v>0.12745808870127839</v>
      </c>
      <c r="I306" s="7">
        <f t="shared" ca="1" si="50"/>
        <v>0.14746193050443268</v>
      </c>
      <c r="J306" s="7">
        <f t="shared" ca="1" si="51"/>
        <v>0.13840236154214702</v>
      </c>
      <c r="K306" s="7">
        <f t="shared" ca="1" si="52"/>
        <v>0.12865368408968392</v>
      </c>
      <c r="L306" s="7">
        <f t="shared" ca="1" si="53"/>
        <v>0.13463426695310488</v>
      </c>
      <c r="Y306">
        <f t="shared" ca="1" si="54"/>
        <v>0</v>
      </c>
      <c r="Z306" s="10" t="str">
        <f t="shared" ca="1" si="55"/>
        <v>NA</v>
      </c>
    </row>
    <row r="307" spans="2:26" x14ac:dyDescent="0.2">
      <c r="B307" s="2">
        <f>'[1]NIFTY 50'!B307</f>
        <v>45414</v>
      </c>
      <c r="C307" s="3">
        <f>'[1]NIFTY 50'!C307</f>
        <v>22.03</v>
      </c>
      <c r="D307" s="4">
        <f>'[1]NIFTY 50'!D307</f>
        <v>22648.2</v>
      </c>
      <c r="E307" s="7">
        <f t="shared" ca="1" si="46"/>
        <v>0.1871346492597068</v>
      </c>
      <c r="F307" s="7">
        <f t="shared" ca="1" si="47"/>
        <v>0.42251329088091194</v>
      </c>
      <c r="G307" s="7">
        <f t="shared" ca="1" si="48"/>
        <v>0.24799629704121462</v>
      </c>
      <c r="H307" s="7">
        <f t="shared" ca="1" si="49"/>
        <v>0.15189139610672386</v>
      </c>
      <c r="I307" s="7">
        <f t="shared" ca="1" si="50"/>
        <v>0.15670353569144302</v>
      </c>
      <c r="J307" s="7">
        <f t="shared" ca="1" si="51"/>
        <v>0.13692308940610909</v>
      </c>
      <c r="K307" s="7">
        <f t="shared" ca="1" si="52"/>
        <v>0.12095928794235111</v>
      </c>
      <c r="L307" s="7">
        <f t="shared" ca="1" si="53"/>
        <v>0.1460032343654174</v>
      </c>
      <c r="Y307">
        <f t="shared" ca="1" si="54"/>
        <v>0</v>
      </c>
      <c r="Z307" s="10" t="str">
        <f t="shared" ca="1" si="55"/>
        <v>NA</v>
      </c>
    </row>
    <row r="308" spans="2:26" x14ac:dyDescent="0.2">
      <c r="B308" s="2">
        <f>'[1]NIFTY 50'!B308</f>
        <v>45446</v>
      </c>
      <c r="C308" s="3">
        <f>'[1]NIFTY 50'!C308</f>
        <v>22.13</v>
      </c>
      <c r="D308" s="4">
        <f>'[1]NIFTY 50'!D308</f>
        <v>23263.9</v>
      </c>
      <c r="E308" s="7">
        <f t="shared" ca="1" si="46"/>
        <v>0.17623640849427202</v>
      </c>
      <c r="F308" s="7">
        <f t="shared" ca="1" si="47"/>
        <v>0.31749064162701024</v>
      </c>
      <c r="G308" s="7">
        <f t="shared" ca="1" si="48"/>
        <v>0.25834133412665161</v>
      </c>
      <c r="H308" s="7">
        <f t="shared" ca="1" si="49"/>
        <v>0.18658839157271201</v>
      </c>
      <c r="I308" s="7">
        <f t="shared" ca="1" si="50"/>
        <v>0.14310524261064916</v>
      </c>
      <c r="J308" s="7">
        <f t="shared" ca="1" si="51"/>
        <v>0.13988663656270495</v>
      </c>
      <c r="K308" s="7">
        <f t="shared" ca="1" si="52"/>
        <v>0.11820668153893688</v>
      </c>
      <c r="L308" s="7">
        <f t="shared" ca="1" si="53"/>
        <v>0.14669691949569952</v>
      </c>
      <c r="Y308">
        <f t="shared" ca="1" si="54"/>
        <v>0</v>
      </c>
      <c r="Z308" s="10" t="str">
        <f t="shared" ca="1" si="55"/>
        <v>NA</v>
      </c>
    </row>
    <row r="309" spans="2:26" x14ac:dyDescent="0.2">
      <c r="B309" s="2">
        <f>'[1]NIFTY 50'!B309</f>
        <v>45474</v>
      </c>
      <c r="C309" s="3">
        <f>'[1]NIFTY 50'!C309</f>
        <v>22.97</v>
      </c>
      <c r="D309" s="4">
        <f>'[1]NIFTY 50'!D309</f>
        <v>24141.95</v>
      </c>
      <c r="E309" s="7">
        <f t="shared" ca="1" si="46"/>
        <v>0.33442968005974638</v>
      </c>
      <c r="F309" s="7">
        <f t="shared" ca="1" si="47"/>
        <v>0.23296203584344632</v>
      </c>
      <c r="G309" s="7">
        <f t="shared" ca="1" si="48"/>
        <v>0.24941842562187722</v>
      </c>
      <c r="H309" s="7">
        <f t="shared" ca="1" si="49"/>
        <v>0.23799141272984303</v>
      </c>
      <c r="I309" s="7">
        <f t="shared" ca="1" si="50"/>
        <v>0.15471665333745732</v>
      </c>
      <c r="J309" s="7">
        <f t="shared" ca="1" si="51"/>
        <v>0.15264754194669172</v>
      </c>
      <c r="K309" s="7">
        <f t="shared" ca="1" si="52"/>
        <v>0.12074856622777319</v>
      </c>
      <c r="L309" s="7">
        <f t="shared" ca="1" si="53"/>
        <v>0.14419123952194046</v>
      </c>
      <c r="Y309">
        <f t="shared" ca="1" si="54"/>
        <v>0</v>
      </c>
      <c r="Z309" s="10" t="str">
        <f t="shared" ca="1" si="55"/>
        <v>NA</v>
      </c>
    </row>
    <row r="310" spans="2:26" x14ac:dyDescent="0.2">
      <c r="B310" s="2">
        <f>'[1]NIFTY 50'!B310</f>
        <v>45505</v>
      </c>
      <c r="C310" s="3">
        <f>'[1]NIFTY 50'!C310</f>
        <v>23.45</v>
      </c>
      <c r="D310" s="4">
        <f>'[1]NIFTY 50'!D310</f>
        <v>25010.9</v>
      </c>
      <c r="E310" s="7">
        <f t="shared" ca="1" si="46"/>
        <v>0.48724498502468916</v>
      </c>
      <c r="F310" s="7">
        <f t="shared" ca="1" si="47"/>
        <v>0.32874378781635039</v>
      </c>
      <c r="G310" s="7">
        <f t="shared" ca="1" si="48"/>
        <v>0.26743034071416449</v>
      </c>
      <c r="H310" s="7">
        <f t="shared" ca="1" si="49"/>
        <v>0.20099026521237828</v>
      </c>
      <c r="I310" s="7">
        <f t="shared" ca="1" si="50"/>
        <v>0.16335608706129889</v>
      </c>
      <c r="J310" s="7">
        <f t="shared" ca="1" si="51"/>
        <v>0.17897717147751724</v>
      </c>
      <c r="K310" s="7">
        <f t="shared" ca="1" si="52"/>
        <v>0.12137911231842247</v>
      </c>
      <c r="L310" s="7">
        <f t="shared" ca="1" si="53"/>
        <v>0.14623531545917068</v>
      </c>
      <c r="Y310">
        <f t="shared" ca="1" si="54"/>
        <v>0</v>
      </c>
      <c r="Z310" s="10" t="str">
        <f t="shared" ca="1" si="55"/>
        <v>NA</v>
      </c>
    </row>
    <row r="311" spans="2:26" x14ac:dyDescent="0.2">
      <c r="B311" s="2">
        <f>'[1]NIFTY 50'!B311</f>
        <v>45537</v>
      </c>
      <c r="C311" s="3">
        <f>'[1]NIFTY 50'!C311</f>
        <v>23.51</v>
      </c>
      <c r="D311" s="4">
        <f>'[1]NIFTY 50'!D311</f>
        <v>25278.7</v>
      </c>
      <c r="E311" s="7">
        <f t="shared" ca="1" si="46"/>
        <v>0.39408371481335025</v>
      </c>
      <c r="F311" s="7">
        <f t="shared" ca="1" si="47"/>
        <v>0.28053583388064873</v>
      </c>
      <c r="G311" s="7">
        <f t="shared" ca="1" si="48"/>
        <v>0.30065910997000311</v>
      </c>
      <c r="H311" s="7">
        <f t="shared" ca="1" si="49"/>
        <v>0.20040532103338338</v>
      </c>
      <c r="I311" s="7">
        <f t="shared" ca="1" si="50"/>
        <v>0.1396917657153085</v>
      </c>
      <c r="J311" s="7">
        <f t="shared" ca="1" si="51"/>
        <v>0.18544957950721308</v>
      </c>
      <c r="K311" s="7">
        <f t="shared" ca="1" si="52"/>
        <v>0.12242669240961557</v>
      </c>
      <c r="L311" s="7">
        <f t="shared" ca="1" si="53"/>
        <v>0.14298819287608944</v>
      </c>
      <c r="Y311">
        <f t="shared" ca="1" si="54"/>
        <v>0</v>
      </c>
      <c r="Z311" s="10" t="str">
        <f t="shared" ca="1" si="55"/>
        <v>NA</v>
      </c>
    </row>
    <row r="312" spans="2:26" x14ac:dyDescent="0.2">
      <c r="B312" s="2">
        <f>'[1]NIFTY 50'!B312</f>
        <v>45566</v>
      </c>
      <c r="C312" s="3">
        <f>'[1]NIFTY 50'!C312</f>
        <v>24.25</v>
      </c>
      <c r="D312" s="4">
        <f>'[1]NIFTY 50'!D312</f>
        <v>25796.9</v>
      </c>
      <c r="E312" s="7">
        <f t="shared" ca="1" si="46"/>
        <v>0.30370909751433706</v>
      </c>
      <c r="F312" s="7">
        <f t="shared" ca="1" si="47"/>
        <v>0.31897995204136298</v>
      </c>
      <c r="G312" s="7">
        <f t="shared" ca="1" si="48"/>
        <v>0.32097036420661862</v>
      </c>
      <c r="H312" s="7">
        <f t="shared" ca="1" si="49"/>
        <v>0.23595599341201567</v>
      </c>
      <c r="I312" s="7">
        <f t="shared" ca="1" si="50"/>
        <v>0.13739576414736754</v>
      </c>
      <c r="J312" s="7">
        <f t="shared" ca="1" si="51"/>
        <v>0.17825313064356907</v>
      </c>
      <c r="K312" s="7">
        <f t="shared" ca="1" si="52"/>
        <v>0.11978059486129466</v>
      </c>
      <c r="L312" s="7">
        <f t="shared" ca="1" si="53"/>
        <v>0.14280824117635249</v>
      </c>
      <c r="Y312">
        <f t="shared" ca="1" si="54"/>
        <v>0</v>
      </c>
      <c r="Z312" s="10" t="str">
        <f t="shared" ca="1" si="55"/>
        <v>NA</v>
      </c>
    </row>
    <row r="313" spans="2:26" x14ac:dyDescent="0.2">
      <c r="B313" s="2">
        <f>'[1]NIFTY 50'!B313</f>
        <v>45597</v>
      </c>
      <c r="C313" s="3">
        <f>'[1]NIFTY 50'!C313</f>
        <v>22.68</v>
      </c>
      <c r="D313" s="4">
        <f>'[1]NIFTY 50'!D313</f>
        <v>24304.35</v>
      </c>
      <c r="E313" s="7">
        <f t="shared" ca="1" si="46"/>
        <v>-0.10830000612101964</v>
      </c>
      <c r="F313" s="7">
        <f t="shared" ca="1" si="47"/>
        <v>0.15159730116176462</v>
      </c>
      <c r="G313" s="7">
        <f t="shared" ca="1" si="48"/>
        <v>0.27990721017001796</v>
      </c>
      <c r="H313" s="7">
        <f t="shared" ca="1" si="49"/>
        <v>0.15733405397548039</v>
      </c>
      <c r="I313" s="7">
        <f t="shared" ca="1" si="50"/>
        <v>0.10671908584648415</v>
      </c>
      <c r="J313" s="7">
        <f t="shared" ca="1" si="51"/>
        <v>0.15370838279452492</v>
      </c>
      <c r="K313" s="7">
        <f t="shared" ca="1" si="52"/>
        <v>0.10962934448204464</v>
      </c>
      <c r="L313" s="7">
        <f t="shared" ca="1" si="53"/>
        <v>0.1341870800537297</v>
      </c>
      <c r="Y313">
        <f t="shared" ca="1" si="54"/>
        <v>0</v>
      </c>
      <c r="Z313" s="10" t="str">
        <f t="shared" ca="1" si="55"/>
        <v>NA</v>
      </c>
    </row>
    <row r="314" spans="2:26" x14ac:dyDescent="0.2">
      <c r="B314" s="2">
        <f>'[1]NIFTY 50'!B314</f>
        <v>45628</v>
      </c>
      <c r="C314" s="3">
        <f>'[1]NIFTY 50'!C314</f>
        <v>22.35</v>
      </c>
      <c r="D314" s="4">
        <f>'[1]NIFTY 50'!D314</f>
        <v>24276.05</v>
      </c>
      <c r="E314" s="7">
        <f t="shared" ca="1" si="46"/>
        <v>-0.14946311982053218</v>
      </c>
      <c r="F314" s="7">
        <f t="shared" ca="1" si="47"/>
        <v>8.8907532119394617E-2</v>
      </c>
      <c r="G314" s="7">
        <f t="shared" ca="1" si="48"/>
        <v>0.19775852456347209</v>
      </c>
      <c r="H314" s="7">
        <f t="shared" ca="1" si="49"/>
        <v>0.13596710447903004</v>
      </c>
      <c r="I314" s="7">
        <f t="shared" ca="1" si="50"/>
        <v>0.12243719211027448</v>
      </c>
      <c r="J314" s="7">
        <f t="shared" ca="1" si="51"/>
        <v>0.15040608712999215</v>
      </c>
      <c r="K314" s="7">
        <f t="shared" ca="1" si="52"/>
        <v>0.11352663393206974</v>
      </c>
      <c r="L314" s="7">
        <f t="shared" ca="1" si="53"/>
        <v>0.13070813083621657</v>
      </c>
      <c r="Y314">
        <f t="shared" ca="1" si="54"/>
        <v>0</v>
      </c>
      <c r="Z314" s="10" t="str">
        <f t="shared" ca="1" si="55"/>
        <v>NA</v>
      </c>
    </row>
    <row r="316" spans="2:26" x14ac:dyDescent="0.2">
      <c r="H316" s="11"/>
    </row>
    <row r="318" spans="2:26" x14ac:dyDescent="0.2">
      <c r="G318" s="9"/>
    </row>
    <row r="319" spans="2:26" x14ac:dyDescent="0.2">
      <c r="H319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1A04-E486-1649-9F3E-8EA62A13596F}">
  <dimension ref="B2:Z31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3" sqref="F63"/>
    </sheetView>
  </sheetViews>
  <sheetFormatPr baseColWidth="10" defaultRowHeight="16" x14ac:dyDescent="0.2"/>
  <cols>
    <col min="1" max="1" width="1.83203125" customWidth="1"/>
  </cols>
  <sheetData>
    <row r="2" spans="2:26" x14ac:dyDescent="0.2">
      <c r="B2" s="5" t="str">
        <f>'[1]NIFTY Midcap 100'!B2</f>
        <v>Month</v>
      </c>
      <c r="C2" s="5" t="str">
        <f>'[1]NIFTY Midcap 100'!C2</f>
        <v>PE</v>
      </c>
      <c r="D2" s="5" t="str">
        <f>'[1]NIFTY Midcap 100'!D2</f>
        <v>Close</v>
      </c>
      <c r="E2" s="5" t="s">
        <v>12</v>
      </c>
      <c r="F2" s="5" t="s">
        <v>13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11</v>
      </c>
      <c r="N2" s="13" t="s">
        <v>9</v>
      </c>
      <c r="O2" s="6" t="str">
        <f>E2</f>
        <v>3M return</v>
      </c>
      <c r="P2" s="6" t="str">
        <f t="shared" ref="P2:V2" si="0">F2</f>
        <v>6M return</v>
      </c>
      <c r="Q2" s="6" t="str">
        <f t="shared" si="0"/>
        <v>1Y return</v>
      </c>
      <c r="R2" s="6" t="str">
        <f t="shared" si="0"/>
        <v>2Y return</v>
      </c>
      <c r="S2" s="6" t="str">
        <f t="shared" si="0"/>
        <v>3Y return</v>
      </c>
      <c r="T2" s="6" t="str">
        <f t="shared" si="0"/>
        <v>5Y return</v>
      </c>
      <c r="U2" s="6" t="str">
        <f t="shared" si="0"/>
        <v>10Y return</v>
      </c>
      <c r="V2" s="6" t="str">
        <f t="shared" si="0"/>
        <v>20Y return</v>
      </c>
    </row>
    <row r="3" spans="2:26" x14ac:dyDescent="0.2">
      <c r="B3" s="2">
        <f>'[1]NIFTY Midcap 100'!B3</f>
        <v>36189</v>
      </c>
      <c r="C3" s="15" t="str">
        <f>'[1]NIFTY Midcap 100'!C3</f>
        <v>NA</v>
      </c>
      <c r="D3" s="15" t="str">
        <f>'[1]NIFTY Midcap 100'!D3</f>
        <v>NA</v>
      </c>
      <c r="E3" s="7" t="str">
        <f ca="1">IFERROR(($D3/OFFSET($D3,-3,0))^(1/(3/12))-1,"NA")</f>
        <v>NA</v>
      </c>
      <c r="F3" s="7" t="str">
        <f ca="1">IFERROR(($D3/OFFSET($D3,-6,0))^(1/(6/12))-1,"NA")</f>
        <v>NA</v>
      </c>
      <c r="G3" s="7" t="str">
        <f t="shared" ref="G3:G67" ca="1" si="1">IFERROR($D3/OFFSET($D3,-12,0)-1,"NA")</f>
        <v>NA</v>
      </c>
      <c r="H3" s="7" t="str">
        <f ca="1">IFERROR(($D3/OFFSET($D3,-24,0))^(1/2)-1,"NA")</f>
        <v>NA</v>
      </c>
      <c r="I3" s="7" t="str">
        <f ca="1">IFERROR(($D3/OFFSET($D3,-36,0))^(1/3)-1,"NA")</f>
        <v>NA</v>
      </c>
      <c r="J3" s="7" t="str">
        <f ca="1">IFERROR(($D3/OFFSET($D3,-60,0))^(1/5)-1,"NA")</f>
        <v>NA</v>
      </c>
      <c r="K3" s="7" t="str">
        <f ca="1">IFERROR(($D3/OFFSET($D3,-120,0))^(1/10)-1,"NA")</f>
        <v>NA</v>
      </c>
      <c r="L3" s="7" t="str">
        <f ca="1">IFERROR(($D3/OFFSET($D3,-240,0))^(1/20)-1,"NA")</f>
        <v>NA</v>
      </c>
      <c r="N3" s="1" t="s">
        <v>5</v>
      </c>
      <c r="O3" s="12">
        <f t="shared" ref="O3:V3" ca="1" si="2">AVERAGE(E3:E314)</f>
        <v>0.40760453833939175</v>
      </c>
      <c r="P3" s="12">
        <f t="shared" ca="1" si="2"/>
        <v>0.31354717612041511</v>
      </c>
      <c r="Q3" s="12">
        <f t="shared" ca="1" si="2"/>
        <v>0.24279226423074202</v>
      </c>
      <c r="R3" s="12">
        <f t="shared" ca="1" si="2"/>
        <v>0.19154246227817098</v>
      </c>
      <c r="S3" s="12">
        <f t="shared" ca="1" si="2"/>
        <v>0.17282730020202289</v>
      </c>
      <c r="T3" s="12">
        <f t="shared" ca="1" si="2"/>
        <v>0.14536648160635651</v>
      </c>
      <c r="U3" s="12">
        <f t="shared" ca="1" si="2"/>
        <v>0.14054065740174909</v>
      </c>
      <c r="V3" s="12">
        <f t="shared" ca="1" si="2"/>
        <v>0.17409108482690272</v>
      </c>
      <c r="Z3" s="10"/>
    </row>
    <row r="4" spans="2:26" x14ac:dyDescent="0.2">
      <c r="B4" s="2">
        <f>'[1]NIFTY Midcap 100'!B4</f>
        <v>36218</v>
      </c>
      <c r="C4" s="15" t="str">
        <f>'[1]NIFTY Midcap 100'!C4</f>
        <v>NA</v>
      </c>
      <c r="D4" s="15" t="str">
        <f>'[1]NIFTY Midcap 100'!D4</f>
        <v>NA</v>
      </c>
      <c r="E4" s="7" t="str">
        <f t="shared" ref="E4:E67" ca="1" si="3">IFERROR(($D4/OFFSET($D4,-3,0))^(1/(3/12))-1,"NA")</f>
        <v>NA</v>
      </c>
      <c r="F4" s="7" t="str">
        <f t="shared" ref="F4:F67" ca="1" si="4">IFERROR(($D4/OFFSET($D4,-6,0))^(1/(6/12))-1,"NA")</f>
        <v>NA</v>
      </c>
      <c r="G4" s="7" t="str">
        <f t="shared" ca="1" si="1"/>
        <v>NA</v>
      </c>
      <c r="H4" s="7" t="str">
        <f t="shared" ref="H4:H67" ca="1" si="5">IFERROR(($D4/OFFSET($D4,-24,0))^(1/2)-1,"NA")</f>
        <v>NA</v>
      </c>
      <c r="I4" s="7" t="str">
        <f t="shared" ref="I4:I67" ca="1" si="6">IFERROR(($D4/OFFSET($D4,-36,0))^(1/3)-1,"NA")</f>
        <v>NA</v>
      </c>
      <c r="J4" s="7" t="str">
        <f t="shared" ref="J4:J67" ca="1" si="7">IFERROR(($D4/OFFSET($D4,-60,0))^(1/5)-1,"NA")</f>
        <v>NA</v>
      </c>
      <c r="K4" s="7" t="str">
        <f t="shared" ref="K4:K67" ca="1" si="8">IFERROR(($D4/OFFSET($D4,-120,0))^(1/10)-1,"NA")</f>
        <v>NA</v>
      </c>
      <c r="L4" s="7" t="str">
        <f t="shared" ref="L4:L67" ca="1" si="9">IFERROR(($D4/OFFSET($D4,-240,0))^(1/20)-1,"NA")</f>
        <v>NA</v>
      </c>
      <c r="N4" s="1" t="s">
        <v>6</v>
      </c>
      <c r="O4" s="7">
        <f t="shared" ref="O4:V4" ca="1" si="10">STDEV(E3:E314)</f>
        <v>0.89491019923906856</v>
      </c>
      <c r="P4" s="7">
        <f t="shared" ca="1" si="10"/>
        <v>0.56893942136823561</v>
      </c>
      <c r="Q4" s="7">
        <f t="shared" ca="1" si="10"/>
        <v>0.35830495925786227</v>
      </c>
      <c r="R4" s="7">
        <f t="shared" ca="1" si="10"/>
        <v>0.20495945646446442</v>
      </c>
      <c r="S4" s="7">
        <f t="shared" ca="1" si="10"/>
        <v>0.15225990215044075</v>
      </c>
      <c r="T4" s="7">
        <f t="shared" ca="1" si="10"/>
        <v>8.7580207394381993E-2</v>
      </c>
      <c r="U4" s="7">
        <f t="shared" ca="1" si="10"/>
        <v>3.8509744948997768E-2</v>
      </c>
      <c r="V4" s="7">
        <f t="shared" ca="1" si="10"/>
        <v>9.9015739585674844E-3</v>
      </c>
      <c r="Z4" s="10"/>
    </row>
    <row r="5" spans="2:26" x14ac:dyDescent="0.2">
      <c r="B5" s="2">
        <f>'[1]NIFTY Midcap 100'!B5</f>
        <v>36250</v>
      </c>
      <c r="C5" s="15" t="str">
        <f>'[1]NIFTY Midcap 100'!C5</f>
        <v>NA</v>
      </c>
      <c r="D5" s="15" t="str">
        <f>'[1]NIFTY Midcap 100'!D5</f>
        <v>NA</v>
      </c>
      <c r="E5" s="7" t="str">
        <f t="shared" ca="1" si="3"/>
        <v>NA</v>
      </c>
      <c r="F5" s="7" t="str">
        <f t="shared" ca="1" si="4"/>
        <v>NA</v>
      </c>
      <c r="G5" s="7" t="str">
        <f t="shared" ca="1" si="1"/>
        <v>NA</v>
      </c>
      <c r="H5" s="7" t="str">
        <f t="shared" ca="1" si="5"/>
        <v>NA</v>
      </c>
      <c r="I5" s="7" t="str">
        <f t="shared" ca="1" si="6"/>
        <v>NA</v>
      </c>
      <c r="J5" s="7" t="str">
        <f t="shared" ca="1" si="7"/>
        <v>NA</v>
      </c>
      <c r="K5" s="7" t="str">
        <f t="shared" ca="1" si="8"/>
        <v>NA</v>
      </c>
      <c r="L5" s="7" t="str">
        <f t="shared" ca="1" si="9"/>
        <v>NA</v>
      </c>
      <c r="N5" s="1" t="s">
        <v>7</v>
      </c>
      <c r="O5" s="12">
        <f t="shared" ref="O5:V5" ca="1" si="11">MAX(E3:E314)</f>
        <v>7.0762466984041374</v>
      </c>
      <c r="P5" s="12">
        <f t="shared" ca="1" si="11"/>
        <v>2.8816209802312316</v>
      </c>
      <c r="Q5" s="12">
        <f t="shared" ca="1" si="11"/>
        <v>1.422147679060338</v>
      </c>
      <c r="R5" s="12">
        <f t="shared" ca="1" si="11"/>
        <v>0.80868300294542506</v>
      </c>
      <c r="S5" s="12">
        <f t="shared" ca="1" si="11"/>
        <v>0.75142625423859077</v>
      </c>
      <c r="T5" s="12">
        <f t="shared" ca="1" si="11"/>
        <v>0.49423067185517833</v>
      </c>
      <c r="U5" s="12">
        <f t="shared" ca="1" si="11"/>
        <v>0.23899204245638206</v>
      </c>
      <c r="V5" s="12">
        <f t="shared" ca="1" si="11"/>
        <v>0.19313931433678566</v>
      </c>
      <c r="Z5" s="10"/>
    </row>
    <row r="6" spans="2:26" x14ac:dyDescent="0.2">
      <c r="B6" s="2">
        <f>'[1]NIFTY Midcap 100'!B6</f>
        <v>36280</v>
      </c>
      <c r="C6" s="15" t="str">
        <f>'[1]NIFTY Midcap 100'!C6</f>
        <v>NA</v>
      </c>
      <c r="D6" s="15" t="str">
        <f>'[1]NIFTY Midcap 100'!D6</f>
        <v>NA</v>
      </c>
      <c r="E6" s="7" t="str">
        <f t="shared" ca="1" si="3"/>
        <v>NA</v>
      </c>
      <c r="F6" s="7" t="str">
        <f t="shared" ca="1" si="4"/>
        <v>NA</v>
      </c>
      <c r="G6" s="7" t="str">
        <f t="shared" ca="1" si="1"/>
        <v>NA</v>
      </c>
      <c r="H6" s="7" t="str">
        <f t="shared" ca="1" si="5"/>
        <v>NA</v>
      </c>
      <c r="I6" s="7" t="str">
        <f t="shared" ca="1" si="6"/>
        <v>NA</v>
      </c>
      <c r="J6" s="7" t="str">
        <f t="shared" ca="1" si="7"/>
        <v>NA</v>
      </c>
      <c r="K6" s="7" t="str">
        <f t="shared" ca="1" si="8"/>
        <v>NA</v>
      </c>
      <c r="L6" s="7" t="str">
        <f t="shared" ca="1" si="9"/>
        <v>NA</v>
      </c>
      <c r="N6" s="1" t="s">
        <v>8</v>
      </c>
      <c r="O6" s="12">
        <f t="shared" ref="O6:V6" ca="1" si="12">MIN(E3:E314)</f>
        <v>-0.88625065903863698</v>
      </c>
      <c r="P6" s="12">
        <f t="shared" ca="1" si="12"/>
        <v>-0.74942863691354322</v>
      </c>
      <c r="Q6" s="12">
        <f t="shared" ca="1" si="12"/>
        <v>-0.59394990135708736</v>
      </c>
      <c r="R6" s="12">
        <f t="shared" ca="1" si="12"/>
        <v>-0.24810800831982693</v>
      </c>
      <c r="S6" s="12">
        <f t="shared" ca="1" si="12"/>
        <v>-0.14082423510627684</v>
      </c>
      <c r="T6" s="12">
        <f t="shared" ca="1" si="12"/>
        <v>-1.9990488326206535E-2</v>
      </c>
      <c r="U6" s="12">
        <f t="shared" ca="1" si="12"/>
        <v>3.5906379922562959E-2</v>
      </c>
      <c r="V6" s="12">
        <f t="shared" ca="1" si="12"/>
        <v>0.15600663188747554</v>
      </c>
      <c r="Z6" s="10"/>
    </row>
    <row r="7" spans="2:26" x14ac:dyDescent="0.2">
      <c r="B7" s="2">
        <f>'[1]NIFTY Midcap 100'!B7</f>
        <v>36311</v>
      </c>
      <c r="C7" s="15" t="str">
        <f>'[1]NIFTY Midcap 100'!C7</f>
        <v>NA</v>
      </c>
      <c r="D7" s="15" t="str">
        <f>'[1]NIFTY Midcap 100'!D7</f>
        <v>NA</v>
      </c>
      <c r="E7" s="7" t="str">
        <f t="shared" ca="1" si="3"/>
        <v>NA</v>
      </c>
      <c r="F7" s="7" t="str">
        <f t="shared" ca="1" si="4"/>
        <v>NA</v>
      </c>
      <c r="G7" s="7" t="str">
        <f t="shared" ca="1" si="1"/>
        <v>NA</v>
      </c>
      <c r="H7" s="7" t="str">
        <f t="shared" ca="1" si="5"/>
        <v>NA</v>
      </c>
      <c r="I7" s="7" t="str">
        <f t="shared" ca="1" si="6"/>
        <v>NA</v>
      </c>
      <c r="J7" s="7" t="str">
        <f t="shared" ca="1" si="7"/>
        <v>NA</v>
      </c>
      <c r="K7" s="7" t="str">
        <f t="shared" ca="1" si="8"/>
        <v>NA</v>
      </c>
      <c r="L7" s="7" t="str">
        <f t="shared" ca="1" si="9"/>
        <v>NA</v>
      </c>
      <c r="N7" s="1" t="s">
        <v>10</v>
      </c>
      <c r="O7" s="12">
        <f t="shared" ref="O7:U7" ca="1" si="13">E314</f>
        <v>-0.13775932596960883</v>
      </c>
      <c r="P7" s="12">
        <f t="shared" ca="1" si="13"/>
        <v>0.14140370222874488</v>
      </c>
      <c r="Q7" s="12">
        <f t="shared" ca="1" si="13"/>
        <v>0.31391647303975789</v>
      </c>
      <c r="R7" s="12">
        <f t="shared" ca="1" si="13"/>
        <v>0.32876446582727281</v>
      </c>
      <c r="S7" s="12">
        <f t="shared" ca="1" si="13"/>
        <v>0.2391787379862198</v>
      </c>
      <c r="T7" s="12">
        <f t="shared" ca="1" si="13"/>
        <v>0.27221210024341636</v>
      </c>
      <c r="U7" s="12">
        <f t="shared" ca="1" si="13"/>
        <v>0.16307248028496191</v>
      </c>
      <c r="V7" s="12">
        <f ca="1">L314</f>
        <v>0.15890896733230941</v>
      </c>
      <c r="Z7" s="10"/>
    </row>
    <row r="8" spans="2:26" x14ac:dyDescent="0.2">
      <c r="B8" s="2">
        <f>'[1]NIFTY Midcap 100'!B8</f>
        <v>36341</v>
      </c>
      <c r="C8" s="15" t="str">
        <f>'[1]NIFTY Midcap 100'!C8</f>
        <v>NA</v>
      </c>
      <c r="D8" s="15" t="str">
        <f>'[1]NIFTY Midcap 100'!D8</f>
        <v>NA</v>
      </c>
      <c r="E8" s="7" t="str">
        <f t="shared" ca="1" si="3"/>
        <v>NA</v>
      </c>
      <c r="F8" s="7" t="str">
        <f t="shared" ca="1" si="4"/>
        <v>NA</v>
      </c>
      <c r="G8" s="7" t="str">
        <f t="shared" ca="1" si="1"/>
        <v>NA</v>
      </c>
      <c r="H8" s="7" t="str">
        <f t="shared" ca="1" si="5"/>
        <v>NA</v>
      </c>
      <c r="I8" s="7" t="str">
        <f t="shared" ca="1" si="6"/>
        <v>NA</v>
      </c>
      <c r="J8" s="7" t="str">
        <f t="shared" ca="1" si="7"/>
        <v>NA</v>
      </c>
      <c r="K8" s="7" t="str">
        <f t="shared" ca="1" si="8"/>
        <v>NA</v>
      </c>
      <c r="L8" s="7" t="str">
        <f t="shared" ca="1" si="9"/>
        <v>NA</v>
      </c>
      <c r="Z8" s="10"/>
    </row>
    <row r="9" spans="2:26" x14ac:dyDescent="0.2">
      <c r="B9" s="2">
        <f>'[1]NIFTY Midcap 100'!B9</f>
        <v>36371</v>
      </c>
      <c r="C9" s="15" t="str">
        <f>'[1]NIFTY Midcap 100'!C9</f>
        <v>NA</v>
      </c>
      <c r="D9" s="15" t="str">
        <f>'[1]NIFTY Midcap 100'!D9</f>
        <v>NA</v>
      </c>
      <c r="E9" s="7" t="str">
        <f t="shared" ca="1" si="3"/>
        <v>NA</v>
      </c>
      <c r="F9" s="7" t="str">
        <f t="shared" ca="1" si="4"/>
        <v>NA</v>
      </c>
      <c r="G9" s="7" t="str">
        <f t="shared" ca="1" si="1"/>
        <v>NA</v>
      </c>
      <c r="H9" s="7" t="str">
        <f t="shared" ca="1" si="5"/>
        <v>NA</v>
      </c>
      <c r="I9" s="7" t="str">
        <f t="shared" ca="1" si="6"/>
        <v>NA</v>
      </c>
      <c r="J9" s="7" t="str">
        <f t="shared" ca="1" si="7"/>
        <v>NA</v>
      </c>
      <c r="K9" s="7" t="str">
        <f t="shared" ca="1" si="8"/>
        <v>NA</v>
      </c>
      <c r="L9" s="7" t="str">
        <f t="shared" ca="1" si="9"/>
        <v>NA</v>
      </c>
      <c r="Z9" s="10"/>
    </row>
    <row r="10" spans="2:26" x14ac:dyDescent="0.2">
      <c r="B10" s="2">
        <f>'[1]NIFTY Midcap 100'!B10</f>
        <v>36403</v>
      </c>
      <c r="C10" s="15" t="str">
        <f>'[1]NIFTY Midcap 100'!C10</f>
        <v>NA</v>
      </c>
      <c r="D10" s="15" t="str">
        <f>'[1]NIFTY Midcap 100'!D10</f>
        <v>NA</v>
      </c>
      <c r="E10" s="7" t="str">
        <f t="shared" ca="1" si="3"/>
        <v>NA</v>
      </c>
      <c r="F10" s="7" t="str">
        <f t="shared" ca="1" si="4"/>
        <v>NA</v>
      </c>
      <c r="G10" s="7" t="str">
        <f t="shared" ca="1" si="1"/>
        <v>NA</v>
      </c>
      <c r="H10" s="7" t="str">
        <f t="shared" ca="1" si="5"/>
        <v>NA</v>
      </c>
      <c r="I10" s="7" t="str">
        <f t="shared" ca="1" si="6"/>
        <v>NA</v>
      </c>
      <c r="J10" s="7" t="str">
        <f t="shared" ca="1" si="7"/>
        <v>NA</v>
      </c>
      <c r="K10" s="7" t="str">
        <f t="shared" ca="1" si="8"/>
        <v>NA</v>
      </c>
      <c r="L10" s="7" t="str">
        <f t="shared" ca="1" si="9"/>
        <v>NA</v>
      </c>
      <c r="Z10" s="10"/>
    </row>
    <row r="11" spans="2:26" x14ac:dyDescent="0.2">
      <c r="B11" s="2">
        <f>'[1]NIFTY Midcap 100'!B11</f>
        <v>36433</v>
      </c>
      <c r="C11" s="15" t="str">
        <f>'[1]NIFTY Midcap 100'!C11</f>
        <v>NA</v>
      </c>
      <c r="D11" s="15" t="str">
        <f>'[1]NIFTY Midcap 100'!D11</f>
        <v>NA</v>
      </c>
      <c r="E11" s="7" t="str">
        <f t="shared" ca="1" si="3"/>
        <v>NA</v>
      </c>
      <c r="F11" s="7" t="str">
        <f t="shared" ca="1" si="4"/>
        <v>NA</v>
      </c>
      <c r="G11" s="7" t="str">
        <f t="shared" ca="1" si="1"/>
        <v>NA</v>
      </c>
      <c r="H11" s="7" t="str">
        <f t="shared" ca="1" si="5"/>
        <v>NA</v>
      </c>
      <c r="I11" s="7" t="str">
        <f t="shared" ca="1" si="6"/>
        <v>NA</v>
      </c>
      <c r="J11" s="7" t="str">
        <f t="shared" ca="1" si="7"/>
        <v>NA</v>
      </c>
      <c r="K11" s="7" t="str">
        <f t="shared" ca="1" si="8"/>
        <v>NA</v>
      </c>
      <c r="L11" s="7" t="str">
        <f t="shared" ca="1" si="9"/>
        <v>NA</v>
      </c>
      <c r="Z11" s="10"/>
    </row>
    <row r="12" spans="2:26" x14ac:dyDescent="0.2">
      <c r="B12" s="2">
        <f>'[1]NIFTY Midcap 100'!B12</f>
        <v>36462</v>
      </c>
      <c r="C12" s="15" t="str">
        <f>'[1]NIFTY Midcap 100'!C12</f>
        <v>NA</v>
      </c>
      <c r="D12" s="15" t="str">
        <f>'[1]NIFTY Midcap 100'!D12</f>
        <v>NA</v>
      </c>
      <c r="E12" s="7" t="str">
        <f t="shared" ca="1" si="3"/>
        <v>NA</v>
      </c>
      <c r="F12" s="7" t="str">
        <f t="shared" ca="1" si="4"/>
        <v>NA</v>
      </c>
      <c r="G12" s="7" t="str">
        <f t="shared" ca="1" si="1"/>
        <v>NA</v>
      </c>
      <c r="H12" s="7" t="str">
        <f t="shared" ca="1" si="5"/>
        <v>NA</v>
      </c>
      <c r="I12" s="7" t="str">
        <f t="shared" ca="1" si="6"/>
        <v>NA</v>
      </c>
      <c r="J12" s="7" t="str">
        <f t="shared" ca="1" si="7"/>
        <v>NA</v>
      </c>
      <c r="K12" s="7" t="str">
        <f t="shared" ca="1" si="8"/>
        <v>NA</v>
      </c>
      <c r="L12" s="7" t="str">
        <f t="shared" ca="1" si="9"/>
        <v>NA</v>
      </c>
      <c r="Z12" s="10"/>
    </row>
    <row r="13" spans="2:26" x14ac:dyDescent="0.2">
      <c r="B13" s="2">
        <f>'[1]NIFTY Midcap 100'!B13</f>
        <v>36494</v>
      </c>
      <c r="C13" s="15" t="str">
        <f>'[1]NIFTY Midcap 100'!C13</f>
        <v>NA</v>
      </c>
      <c r="D13" s="15" t="str">
        <f>'[1]NIFTY Midcap 100'!D13</f>
        <v>NA</v>
      </c>
      <c r="E13" s="7" t="str">
        <f t="shared" ca="1" si="3"/>
        <v>NA</v>
      </c>
      <c r="F13" s="7" t="str">
        <f t="shared" ca="1" si="4"/>
        <v>NA</v>
      </c>
      <c r="G13" s="7" t="str">
        <f t="shared" ca="1" si="1"/>
        <v>NA</v>
      </c>
      <c r="H13" s="7" t="str">
        <f t="shared" ca="1" si="5"/>
        <v>NA</v>
      </c>
      <c r="I13" s="7" t="str">
        <f t="shared" ca="1" si="6"/>
        <v>NA</v>
      </c>
      <c r="J13" s="7" t="str">
        <f t="shared" ca="1" si="7"/>
        <v>NA</v>
      </c>
      <c r="K13" s="7" t="str">
        <f t="shared" ca="1" si="8"/>
        <v>NA</v>
      </c>
      <c r="L13" s="7" t="str">
        <f t="shared" ca="1" si="9"/>
        <v>NA</v>
      </c>
      <c r="Z13" s="10"/>
    </row>
    <row r="14" spans="2:26" x14ac:dyDescent="0.2">
      <c r="B14" s="2">
        <f>'[1]NIFTY Midcap 100'!B14</f>
        <v>36524</v>
      </c>
      <c r="C14" s="15" t="str">
        <f>'[1]NIFTY Midcap 100'!C14</f>
        <v>NA</v>
      </c>
      <c r="D14" s="15" t="str">
        <f>'[1]NIFTY Midcap 100'!D14</f>
        <v>NA</v>
      </c>
      <c r="E14" s="7" t="str">
        <f t="shared" ca="1" si="3"/>
        <v>NA</v>
      </c>
      <c r="F14" s="7" t="str">
        <f t="shared" ca="1" si="4"/>
        <v>NA</v>
      </c>
      <c r="G14" s="7" t="str">
        <f t="shared" ca="1" si="1"/>
        <v>NA</v>
      </c>
      <c r="H14" s="7" t="str">
        <f t="shared" ca="1" si="5"/>
        <v>NA</v>
      </c>
      <c r="I14" s="7" t="str">
        <f t="shared" ca="1" si="6"/>
        <v>NA</v>
      </c>
      <c r="J14" s="7" t="str">
        <f t="shared" ca="1" si="7"/>
        <v>NA</v>
      </c>
      <c r="K14" s="7" t="str">
        <f t="shared" ca="1" si="8"/>
        <v>NA</v>
      </c>
      <c r="L14" s="7" t="str">
        <f t="shared" ca="1" si="9"/>
        <v>NA</v>
      </c>
      <c r="Z14" s="10"/>
    </row>
    <row r="15" spans="2:26" x14ac:dyDescent="0.2">
      <c r="B15" s="2">
        <f>'[1]NIFTY Midcap 100'!B15</f>
        <v>36556</v>
      </c>
      <c r="C15" s="15" t="str">
        <f>'[1]NIFTY Midcap 100'!C15</f>
        <v>NA</v>
      </c>
      <c r="D15" s="15" t="str">
        <f>'[1]NIFTY Midcap 100'!D15</f>
        <v>NA</v>
      </c>
      <c r="E15" s="7" t="str">
        <f t="shared" ca="1" si="3"/>
        <v>NA</v>
      </c>
      <c r="F15" s="7" t="str">
        <f t="shared" ca="1" si="4"/>
        <v>NA</v>
      </c>
      <c r="G15" s="7" t="str">
        <f t="shared" ca="1" si="1"/>
        <v>NA</v>
      </c>
      <c r="H15" s="7" t="str">
        <f t="shared" ca="1" si="5"/>
        <v>NA</v>
      </c>
      <c r="I15" s="7" t="str">
        <f t="shared" ca="1" si="6"/>
        <v>NA</v>
      </c>
      <c r="J15" s="7" t="str">
        <f t="shared" ca="1" si="7"/>
        <v>NA</v>
      </c>
      <c r="K15" s="7" t="str">
        <f t="shared" ca="1" si="8"/>
        <v>NA</v>
      </c>
      <c r="L15" s="7" t="str">
        <f t="shared" ca="1" si="9"/>
        <v>NA</v>
      </c>
      <c r="Z15" s="10"/>
    </row>
    <row r="16" spans="2:26" x14ac:dyDescent="0.2">
      <c r="B16" s="2">
        <f>'[1]NIFTY Midcap 100'!B16</f>
        <v>36585</v>
      </c>
      <c r="C16" s="15" t="str">
        <f>'[1]NIFTY Midcap 100'!C16</f>
        <v>NA</v>
      </c>
      <c r="D16" s="15" t="str">
        <f>'[1]NIFTY Midcap 100'!D16</f>
        <v>NA</v>
      </c>
      <c r="E16" s="7" t="str">
        <f t="shared" ca="1" si="3"/>
        <v>NA</v>
      </c>
      <c r="F16" s="7" t="str">
        <f t="shared" ca="1" si="4"/>
        <v>NA</v>
      </c>
      <c r="G16" s="7" t="str">
        <f t="shared" ca="1" si="1"/>
        <v>NA</v>
      </c>
      <c r="H16" s="7" t="str">
        <f t="shared" ca="1" si="5"/>
        <v>NA</v>
      </c>
      <c r="I16" s="7" t="str">
        <f t="shared" ca="1" si="6"/>
        <v>NA</v>
      </c>
      <c r="J16" s="7" t="str">
        <f t="shared" ca="1" si="7"/>
        <v>NA</v>
      </c>
      <c r="K16" s="7" t="str">
        <f t="shared" ca="1" si="8"/>
        <v>NA</v>
      </c>
      <c r="L16" s="7" t="str">
        <f t="shared" ca="1" si="9"/>
        <v>NA</v>
      </c>
      <c r="Z16" s="10"/>
    </row>
    <row r="17" spans="2:26" x14ac:dyDescent="0.2">
      <c r="B17" s="2">
        <f>'[1]NIFTY Midcap 100'!B17</f>
        <v>36616</v>
      </c>
      <c r="C17" s="15" t="str">
        <f>'[1]NIFTY Midcap 100'!C17</f>
        <v>NA</v>
      </c>
      <c r="D17" s="15" t="str">
        <f>'[1]NIFTY Midcap 100'!D17</f>
        <v>NA</v>
      </c>
      <c r="E17" s="7" t="str">
        <f t="shared" ca="1" si="3"/>
        <v>NA</v>
      </c>
      <c r="F17" s="7" t="str">
        <f t="shared" ca="1" si="4"/>
        <v>NA</v>
      </c>
      <c r="G17" s="7" t="str">
        <f t="shared" ca="1" si="1"/>
        <v>NA</v>
      </c>
      <c r="H17" s="7" t="str">
        <f t="shared" ca="1" si="5"/>
        <v>NA</v>
      </c>
      <c r="I17" s="7" t="str">
        <f t="shared" ca="1" si="6"/>
        <v>NA</v>
      </c>
      <c r="J17" s="7" t="str">
        <f t="shared" ca="1" si="7"/>
        <v>NA</v>
      </c>
      <c r="K17" s="7" t="str">
        <f t="shared" ca="1" si="8"/>
        <v>NA</v>
      </c>
      <c r="L17" s="7" t="str">
        <f t="shared" ca="1" si="9"/>
        <v>NA</v>
      </c>
      <c r="Z17" s="10"/>
    </row>
    <row r="18" spans="2:26" x14ac:dyDescent="0.2">
      <c r="B18" s="2">
        <f>'[1]NIFTY Midcap 100'!B18</f>
        <v>36644</v>
      </c>
      <c r="C18" s="15" t="str">
        <f>'[1]NIFTY Midcap 100'!C18</f>
        <v>NA</v>
      </c>
      <c r="D18" s="15" t="str">
        <f>'[1]NIFTY Midcap 100'!D18</f>
        <v>NA</v>
      </c>
      <c r="E18" s="7" t="str">
        <f t="shared" ca="1" si="3"/>
        <v>NA</v>
      </c>
      <c r="F18" s="7" t="str">
        <f t="shared" ca="1" si="4"/>
        <v>NA</v>
      </c>
      <c r="G18" s="7" t="str">
        <f t="shared" ca="1" si="1"/>
        <v>NA</v>
      </c>
      <c r="H18" s="7" t="str">
        <f t="shared" ca="1" si="5"/>
        <v>NA</v>
      </c>
      <c r="I18" s="7" t="str">
        <f t="shared" ca="1" si="6"/>
        <v>NA</v>
      </c>
      <c r="J18" s="7" t="str">
        <f t="shared" ca="1" si="7"/>
        <v>NA</v>
      </c>
      <c r="K18" s="7" t="str">
        <f t="shared" ca="1" si="8"/>
        <v>NA</v>
      </c>
      <c r="L18" s="7" t="str">
        <f t="shared" ca="1" si="9"/>
        <v>NA</v>
      </c>
      <c r="Z18" s="10"/>
    </row>
    <row r="19" spans="2:26" x14ac:dyDescent="0.2">
      <c r="B19" s="2">
        <f>'[1]NIFTY Midcap 100'!B19</f>
        <v>36677</v>
      </c>
      <c r="C19" s="15" t="str">
        <f>'[1]NIFTY Midcap 100'!C19</f>
        <v>NA</v>
      </c>
      <c r="D19" s="15" t="str">
        <f>'[1]NIFTY Midcap 100'!D19</f>
        <v>NA</v>
      </c>
      <c r="E19" s="7" t="str">
        <f t="shared" ca="1" si="3"/>
        <v>NA</v>
      </c>
      <c r="F19" s="7" t="str">
        <f t="shared" ca="1" si="4"/>
        <v>NA</v>
      </c>
      <c r="G19" s="7" t="str">
        <f t="shared" ca="1" si="1"/>
        <v>NA</v>
      </c>
      <c r="H19" s="7" t="str">
        <f t="shared" ca="1" si="5"/>
        <v>NA</v>
      </c>
      <c r="I19" s="7" t="str">
        <f t="shared" ca="1" si="6"/>
        <v>NA</v>
      </c>
      <c r="J19" s="7" t="str">
        <f t="shared" ca="1" si="7"/>
        <v>NA</v>
      </c>
      <c r="K19" s="7" t="str">
        <f t="shared" ca="1" si="8"/>
        <v>NA</v>
      </c>
      <c r="L19" s="7" t="str">
        <f t="shared" ca="1" si="9"/>
        <v>NA</v>
      </c>
      <c r="Z19" s="10"/>
    </row>
    <row r="20" spans="2:26" x14ac:dyDescent="0.2">
      <c r="B20" s="2">
        <f>'[1]NIFTY Midcap 100'!B20</f>
        <v>36707</v>
      </c>
      <c r="C20" s="15" t="str">
        <f>'[1]NIFTY Midcap 100'!C20</f>
        <v>NA</v>
      </c>
      <c r="D20" s="15" t="str">
        <f>'[1]NIFTY Midcap 100'!D20</f>
        <v>NA</v>
      </c>
      <c r="E20" s="7" t="str">
        <f t="shared" ca="1" si="3"/>
        <v>NA</v>
      </c>
      <c r="F20" s="7" t="str">
        <f t="shared" ca="1" si="4"/>
        <v>NA</v>
      </c>
      <c r="G20" s="7" t="str">
        <f t="shared" ca="1" si="1"/>
        <v>NA</v>
      </c>
      <c r="H20" s="7" t="str">
        <f t="shared" ca="1" si="5"/>
        <v>NA</v>
      </c>
      <c r="I20" s="7" t="str">
        <f t="shared" ca="1" si="6"/>
        <v>NA</v>
      </c>
      <c r="J20" s="7" t="str">
        <f t="shared" ca="1" si="7"/>
        <v>NA</v>
      </c>
      <c r="K20" s="7" t="str">
        <f t="shared" ca="1" si="8"/>
        <v>NA</v>
      </c>
      <c r="L20" s="7" t="str">
        <f t="shared" ca="1" si="9"/>
        <v>NA</v>
      </c>
      <c r="Z20" s="10"/>
    </row>
    <row r="21" spans="2:26" x14ac:dyDescent="0.2">
      <c r="B21" s="2">
        <f>'[1]NIFTY Midcap 100'!B21</f>
        <v>36738</v>
      </c>
      <c r="C21" s="15" t="str">
        <f>'[1]NIFTY Midcap 100'!C21</f>
        <v>NA</v>
      </c>
      <c r="D21" s="15" t="str">
        <f>'[1]NIFTY Midcap 100'!D21</f>
        <v>NA</v>
      </c>
      <c r="E21" s="7" t="str">
        <f t="shared" ca="1" si="3"/>
        <v>NA</v>
      </c>
      <c r="F21" s="7" t="str">
        <f t="shared" ca="1" si="4"/>
        <v>NA</v>
      </c>
      <c r="G21" s="7" t="str">
        <f t="shared" ca="1" si="1"/>
        <v>NA</v>
      </c>
      <c r="H21" s="7" t="str">
        <f t="shared" ca="1" si="5"/>
        <v>NA</v>
      </c>
      <c r="I21" s="7" t="str">
        <f t="shared" ca="1" si="6"/>
        <v>NA</v>
      </c>
      <c r="J21" s="7" t="str">
        <f t="shared" ca="1" si="7"/>
        <v>NA</v>
      </c>
      <c r="K21" s="7" t="str">
        <f t="shared" ca="1" si="8"/>
        <v>NA</v>
      </c>
      <c r="L21" s="7" t="str">
        <f t="shared" ca="1" si="9"/>
        <v>NA</v>
      </c>
      <c r="Z21" s="10"/>
    </row>
    <row r="22" spans="2:26" x14ac:dyDescent="0.2">
      <c r="B22" s="2">
        <f>'[1]NIFTY Midcap 100'!B22</f>
        <v>36769</v>
      </c>
      <c r="C22" s="15" t="str">
        <f>'[1]NIFTY Midcap 100'!C22</f>
        <v>NA</v>
      </c>
      <c r="D22" s="15" t="str">
        <f>'[1]NIFTY Midcap 100'!D22</f>
        <v>NA</v>
      </c>
      <c r="E22" s="7" t="str">
        <f t="shared" ca="1" si="3"/>
        <v>NA</v>
      </c>
      <c r="F22" s="7" t="str">
        <f t="shared" ca="1" si="4"/>
        <v>NA</v>
      </c>
      <c r="G22" s="7" t="str">
        <f t="shared" ca="1" si="1"/>
        <v>NA</v>
      </c>
      <c r="H22" s="7" t="str">
        <f t="shared" ca="1" si="5"/>
        <v>NA</v>
      </c>
      <c r="I22" s="7" t="str">
        <f t="shared" ca="1" si="6"/>
        <v>NA</v>
      </c>
      <c r="J22" s="7" t="str">
        <f t="shared" ca="1" si="7"/>
        <v>NA</v>
      </c>
      <c r="K22" s="7" t="str">
        <f t="shared" ca="1" si="8"/>
        <v>NA</v>
      </c>
      <c r="L22" s="7" t="str">
        <f t="shared" ca="1" si="9"/>
        <v>NA</v>
      </c>
      <c r="Z22" s="10"/>
    </row>
    <row r="23" spans="2:26" x14ac:dyDescent="0.2">
      <c r="B23" s="2">
        <f>'[1]NIFTY Midcap 100'!B23</f>
        <v>36798</v>
      </c>
      <c r="C23" s="15" t="str">
        <f>'[1]NIFTY Midcap 100'!C23</f>
        <v>NA</v>
      </c>
      <c r="D23" s="15" t="str">
        <f>'[1]NIFTY Midcap 100'!D23</f>
        <v>NA</v>
      </c>
      <c r="E23" s="7" t="str">
        <f t="shared" ca="1" si="3"/>
        <v>NA</v>
      </c>
      <c r="F23" s="7" t="str">
        <f t="shared" ca="1" si="4"/>
        <v>NA</v>
      </c>
      <c r="G23" s="7" t="str">
        <f t="shared" ca="1" si="1"/>
        <v>NA</v>
      </c>
      <c r="H23" s="7" t="str">
        <f t="shared" ca="1" si="5"/>
        <v>NA</v>
      </c>
      <c r="I23" s="7" t="str">
        <f t="shared" ca="1" si="6"/>
        <v>NA</v>
      </c>
      <c r="J23" s="7" t="str">
        <f t="shared" ca="1" si="7"/>
        <v>NA</v>
      </c>
      <c r="K23" s="7" t="str">
        <f t="shared" ca="1" si="8"/>
        <v>NA</v>
      </c>
      <c r="L23" s="7" t="str">
        <f t="shared" ca="1" si="9"/>
        <v>NA</v>
      </c>
      <c r="Z23" s="10"/>
    </row>
    <row r="24" spans="2:26" x14ac:dyDescent="0.2">
      <c r="B24" s="2">
        <f>'[1]NIFTY Midcap 100'!B24</f>
        <v>36830</v>
      </c>
      <c r="C24" s="15" t="str">
        <f>'[1]NIFTY Midcap 100'!C24</f>
        <v>NA</v>
      </c>
      <c r="D24" s="15" t="str">
        <f>'[1]NIFTY Midcap 100'!D24</f>
        <v>NA</v>
      </c>
      <c r="E24" s="7" t="str">
        <f t="shared" ca="1" si="3"/>
        <v>NA</v>
      </c>
      <c r="F24" s="7" t="str">
        <f t="shared" ca="1" si="4"/>
        <v>NA</v>
      </c>
      <c r="G24" s="7" t="str">
        <f t="shared" ca="1" si="1"/>
        <v>NA</v>
      </c>
      <c r="H24" s="7" t="str">
        <f t="shared" ca="1" si="5"/>
        <v>NA</v>
      </c>
      <c r="I24" s="7" t="str">
        <f t="shared" ca="1" si="6"/>
        <v>NA</v>
      </c>
      <c r="J24" s="7" t="str">
        <f t="shared" ca="1" si="7"/>
        <v>NA</v>
      </c>
      <c r="K24" s="7" t="str">
        <f t="shared" ca="1" si="8"/>
        <v>NA</v>
      </c>
      <c r="L24" s="7" t="str">
        <f t="shared" ca="1" si="9"/>
        <v>NA</v>
      </c>
      <c r="Z24" s="10"/>
    </row>
    <row r="25" spans="2:26" x14ac:dyDescent="0.2">
      <c r="B25" s="2">
        <f>'[1]NIFTY Midcap 100'!B25</f>
        <v>36860</v>
      </c>
      <c r="C25" s="15" t="str">
        <f>'[1]NIFTY Midcap 100'!C25</f>
        <v>NA</v>
      </c>
      <c r="D25" s="15" t="str">
        <f>'[1]NIFTY Midcap 100'!D25</f>
        <v>NA</v>
      </c>
      <c r="E25" s="7" t="str">
        <f t="shared" ca="1" si="3"/>
        <v>NA</v>
      </c>
      <c r="F25" s="7" t="str">
        <f t="shared" ca="1" si="4"/>
        <v>NA</v>
      </c>
      <c r="G25" s="7" t="str">
        <f t="shared" ca="1" si="1"/>
        <v>NA</v>
      </c>
      <c r="H25" s="7" t="str">
        <f t="shared" ca="1" si="5"/>
        <v>NA</v>
      </c>
      <c r="I25" s="7" t="str">
        <f t="shared" ca="1" si="6"/>
        <v>NA</v>
      </c>
      <c r="J25" s="7" t="str">
        <f t="shared" ca="1" si="7"/>
        <v>NA</v>
      </c>
      <c r="K25" s="7" t="str">
        <f t="shared" ca="1" si="8"/>
        <v>NA</v>
      </c>
      <c r="L25" s="7" t="str">
        <f t="shared" ca="1" si="9"/>
        <v>NA</v>
      </c>
      <c r="Z25" s="10"/>
    </row>
    <row r="26" spans="2:26" x14ac:dyDescent="0.2">
      <c r="B26" s="2">
        <f>'[1]NIFTY Midcap 100'!B26</f>
        <v>36889</v>
      </c>
      <c r="C26" s="15" t="str">
        <f>'[1]NIFTY Midcap 100'!C26</f>
        <v>NA</v>
      </c>
      <c r="D26" s="15" t="str">
        <f>'[1]NIFTY Midcap 100'!D26</f>
        <v>NA</v>
      </c>
      <c r="E26" s="7" t="str">
        <f t="shared" ca="1" si="3"/>
        <v>NA</v>
      </c>
      <c r="F26" s="7" t="str">
        <f t="shared" ca="1" si="4"/>
        <v>NA</v>
      </c>
      <c r="G26" s="7" t="str">
        <f t="shared" ca="1" si="1"/>
        <v>NA</v>
      </c>
      <c r="H26" s="7" t="str">
        <f t="shared" ca="1" si="5"/>
        <v>NA</v>
      </c>
      <c r="I26" s="7" t="str">
        <f t="shared" ca="1" si="6"/>
        <v>NA</v>
      </c>
      <c r="J26" s="7" t="str">
        <f t="shared" ca="1" si="7"/>
        <v>NA</v>
      </c>
      <c r="K26" s="7" t="str">
        <f t="shared" ca="1" si="8"/>
        <v>NA</v>
      </c>
      <c r="L26" s="7" t="str">
        <f t="shared" ca="1" si="9"/>
        <v>NA</v>
      </c>
      <c r="Z26" s="10"/>
    </row>
    <row r="27" spans="2:26" x14ac:dyDescent="0.2">
      <c r="B27" s="2">
        <f>'[1]NIFTY Midcap 100'!B27</f>
        <v>36922</v>
      </c>
      <c r="C27" s="15" t="str">
        <f>'[1]NIFTY Midcap 100'!C27</f>
        <v>NA</v>
      </c>
      <c r="D27" s="15" t="str">
        <f>'[1]NIFTY Midcap 100'!D27</f>
        <v>NA</v>
      </c>
      <c r="E27" s="7" t="str">
        <f t="shared" ca="1" si="3"/>
        <v>NA</v>
      </c>
      <c r="F27" s="7" t="str">
        <f t="shared" ca="1" si="4"/>
        <v>NA</v>
      </c>
      <c r="G27" s="7" t="str">
        <f t="shared" ca="1" si="1"/>
        <v>NA</v>
      </c>
      <c r="H27" s="7" t="str">
        <f t="shared" ca="1" si="5"/>
        <v>NA</v>
      </c>
      <c r="I27" s="7" t="str">
        <f t="shared" ca="1" si="6"/>
        <v>NA</v>
      </c>
      <c r="J27" s="7" t="str">
        <f t="shared" ca="1" si="7"/>
        <v>NA</v>
      </c>
      <c r="K27" s="7" t="str">
        <f t="shared" ca="1" si="8"/>
        <v>NA</v>
      </c>
      <c r="L27" s="7" t="str">
        <f t="shared" ca="1" si="9"/>
        <v>NA</v>
      </c>
      <c r="N27" s="10"/>
      <c r="O27" s="10"/>
      <c r="P27" s="10"/>
      <c r="Q27" s="10"/>
      <c r="Z27" s="10"/>
    </row>
    <row r="28" spans="2:26" x14ac:dyDescent="0.2">
      <c r="B28" s="2">
        <f>'[1]NIFTY Midcap 100'!B28</f>
        <v>36950</v>
      </c>
      <c r="C28" s="15" t="str">
        <f>'[1]NIFTY Midcap 100'!C28</f>
        <v>NA</v>
      </c>
      <c r="D28" s="15" t="str">
        <f>'[1]NIFTY Midcap 100'!D28</f>
        <v>NA</v>
      </c>
      <c r="E28" s="7" t="str">
        <f t="shared" ca="1" si="3"/>
        <v>NA</v>
      </c>
      <c r="F28" s="7" t="str">
        <f t="shared" ca="1" si="4"/>
        <v>NA</v>
      </c>
      <c r="G28" s="7" t="str">
        <f t="shared" ca="1" si="1"/>
        <v>NA</v>
      </c>
      <c r="H28" s="7" t="str">
        <f t="shared" ca="1" si="5"/>
        <v>NA</v>
      </c>
      <c r="I28" s="7" t="str">
        <f t="shared" ca="1" si="6"/>
        <v>NA</v>
      </c>
      <c r="J28" s="7" t="str">
        <f t="shared" ca="1" si="7"/>
        <v>NA</v>
      </c>
      <c r="K28" s="7" t="str">
        <f t="shared" ca="1" si="8"/>
        <v>NA</v>
      </c>
      <c r="L28" s="7" t="str">
        <f t="shared" ca="1" si="9"/>
        <v>NA</v>
      </c>
      <c r="Z28" s="10"/>
    </row>
    <row r="29" spans="2:26" x14ac:dyDescent="0.2">
      <c r="B29" s="2">
        <f>'[1]NIFTY Midcap 100'!B29</f>
        <v>36980</v>
      </c>
      <c r="C29" s="15" t="str">
        <f>'[1]NIFTY Midcap 100'!C29</f>
        <v>NA</v>
      </c>
      <c r="D29" s="15" t="str">
        <f>'[1]NIFTY Midcap 100'!D29</f>
        <v>NA</v>
      </c>
      <c r="E29" s="7" t="str">
        <f t="shared" ca="1" si="3"/>
        <v>NA</v>
      </c>
      <c r="F29" s="7" t="str">
        <f t="shared" ca="1" si="4"/>
        <v>NA</v>
      </c>
      <c r="G29" s="7" t="str">
        <f t="shared" ca="1" si="1"/>
        <v>NA</v>
      </c>
      <c r="H29" s="7" t="str">
        <f t="shared" ca="1" si="5"/>
        <v>NA</v>
      </c>
      <c r="I29" s="7" t="str">
        <f t="shared" ca="1" si="6"/>
        <v>NA</v>
      </c>
      <c r="J29" s="7" t="str">
        <f t="shared" ca="1" si="7"/>
        <v>NA</v>
      </c>
      <c r="K29" s="7" t="str">
        <f t="shared" ca="1" si="8"/>
        <v>NA</v>
      </c>
      <c r="L29" s="7" t="str">
        <f t="shared" ca="1" si="9"/>
        <v>NA</v>
      </c>
      <c r="Z29" s="10"/>
    </row>
    <row r="30" spans="2:26" x14ac:dyDescent="0.2">
      <c r="B30" s="2">
        <f>'[1]NIFTY Midcap 100'!B30</f>
        <v>37011</v>
      </c>
      <c r="C30" s="15" t="str">
        <f>'[1]NIFTY Midcap 100'!C30</f>
        <v>NA</v>
      </c>
      <c r="D30" s="15" t="str">
        <f>'[1]NIFTY Midcap 100'!D30</f>
        <v>NA</v>
      </c>
      <c r="E30" s="7" t="str">
        <f t="shared" ca="1" si="3"/>
        <v>NA</v>
      </c>
      <c r="F30" s="7" t="str">
        <f t="shared" ca="1" si="4"/>
        <v>NA</v>
      </c>
      <c r="G30" s="7" t="str">
        <f t="shared" ca="1" si="1"/>
        <v>NA</v>
      </c>
      <c r="H30" s="7" t="str">
        <f t="shared" ca="1" si="5"/>
        <v>NA</v>
      </c>
      <c r="I30" s="7" t="str">
        <f t="shared" ca="1" si="6"/>
        <v>NA</v>
      </c>
      <c r="J30" s="7" t="str">
        <f t="shared" ca="1" si="7"/>
        <v>NA</v>
      </c>
      <c r="K30" s="7" t="str">
        <f t="shared" ca="1" si="8"/>
        <v>NA</v>
      </c>
      <c r="L30" s="7" t="str">
        <f t="shared" ca="1" si="9"/>
        <v>NA</v>
      </c>
      <c r="Z30" s="10"/>
    </row>
    <row r="31" spans="2:26" x14ac:dyDescent="0.2">
      <c r="B31" s="2">
        <f>'[1]NIFTY Midcap 100'!B31</f>
        <v>37042</v>
      </c>
      <c r="C31" s="15" t="str">
        <f>'[1]NIFTY Midcap 100'!C31</f>
        <v>NA</v>
      </c>
      <c r="D31" s="15" t="str">
        <f>'[1]NIFTY Midcap 100'!D31</f>
        <v>NA</v>
      </c>
      <c r="E31" s="7" t="str">
        <f t="shared" ca="1" si="3"/>
        <v>NA</v>
      </c>
      <c r="F31" s="7" t="str">
        <f t="shared" ca="1" si="4"/>
        <v>NA</v>
      </c>
      <c r="G31" s="7" t="str">
        <f t="shared" ca="1" si="1"/>
        <v>NA</v>
      </c>
      <c r="H31" s="7" t="str">
        <f t="shared" ca="1" si="5"/>
        <v>NA</v>
      </c>
      <c r="I31" s="7" t="str">
        <f t="shared" ca="1" si="6"/>
        <v>NA</v>
      </c>
      <c r="J31" s="7" t="str">
        <f t="shared" ca="1" si="7"/>
        <v>NA</v>
      </c>
      <c r="K31" s="7" t="str">
        <f t="shared" ca="1" si="8"/>
        <v>NA</v>
      </c>
      <c r="L31" s="7" t="str">
        <f t="shared" ca="1" si="9"/>
        <v>NA</v>
      </c>
      <c r="Z31" s="10"/>
    </row>
    <row r="32" spans="2:26" x14ac:dyDescent="0.2">
      <c r="B32" s="2">
        <f>'[1]NIFTY Midcap 100'!B32</f>
        <v>37071</v>
      </c>
      <c r="C32" s="15" t="str">
        <f>'[1]NIFTY Midcap 100'!C32</f>
        <v>NA</v>
      </c>
      <c r="D32" s="15" t="str">
        <f>'[1]NIFTY Midcap 100'!D32</f>
        <v>NA</v>
      </c>
      <c r="E32" s="7" t="str">
        <f t="shared" ca="1" si="3"/>
        <v>NA</v>
      </c>
      <c r="F32" s="7" t="str">
        <f t="shared" ca="1" si="4"/>
        <v>NA</v>
      </c>
      <c r="G32" s="7" t="str">
        <f t="shared" ca="1" si="1"/>
        <v>NA</v>
      </c>
      <c r="H32" s="7" t="str">
        <f t="shared" ca="1" si="5"/>
        <v>NA</v>
      </c>
      <c r="I32" s="7" t="str">
        <f t="shared" ca="1" si="6"/>
        <v>NA</v>
      </c>
      <c r="J32" s="7" t="str">
        <f t="shared" ca="1" si="7"/>
        <v>NA</v>
      </c>
      <c r="K32" s="7" t="str">
        <f t="shared" ca="1" si="8"/>
        <v>NA</v>
      </c>
      <c r="L32" s="7" t="str">
        <f t="shared" ca="1" si="9"/>
        <v>NA</v>
      </c>
      <c r="Z32" s="10"/>
    </row>
    <row r="33" spans="2:26" x14ac:dyDescent="0.2">
      <c r="B33" s="2">
        <f>'[1]NIFTY Midcap 100'!B33</f>
        <v>37103</v>
      </c>
      <c r="C33" s="15" t="str">
        <f>'[1]NIFTY Midcap 100'!C33</f>
        <v>NA</v>
      </c>
      <c r="D33" s="15" t="str">
        <f>'[1]NIFTY Midcap 100'!D33</f>
        <v>NA</v>
      </c>
      <c r="E33" s="7" t="str">
        <f t="shared" ca="1" si="3"/>
        <v>NA</v>
      </c>
      <c r="F33" s="7" t="str">
        <f t="shared" ca="1" si="4"/>
        <v>NA</v>
      </c>
      <c r="G33" s="7" t="str">
        <f t="shared" ca="1" si="1"/>
        <v>NA</v>
      </c>
      <c r="H33" s="7" t="str">
        <f t="shared" ca="1" si="5"/>
        <v>NA</v>
      </c>
      <c r="I33" s="7" t="str">
        <f t="shared" ca="1" si="6"/>
        <v>NA</v>
      </c>
      <c r="J33" s="7" t="str">
        <f t="shared" ca="1" si="7"/>
        <v>NA</v>
      </c>
      <c r="K33" s="7" t="str">
        <f t="shared" ca="1" si="8"/>
        <v>NA</v>
      </c>
      <c r="L33" s="7" t="str">
        <f t="shared" ca="1" si="9"/>
        <v>NA</v>
      </c>
      <c r="Z33" s="10"/>
    </row>
    <row r="34" spans="2:26" x14ac:dyDescent="0.2">
      <c r="B34" s="2">
        <f>'[1]NIFTY Midcap 100'!B34</f>
        <v>37134</v>
      </c>
      <c r="C34" s="15" t="str">
        <f>'[1]NIFTY Midcap 100'!C34</f>
        <v>NA</v>
      </c>
      <c r="D34" s="15" t="str">
        <f>'[1]NIFTY Midcap 100'!D34</f>
        <v>NA</v>
      </c>
      <c r="E34" s="7" t="str">
        <f t="shared" ca="1" si="3"/>
        <v>NA</v>
      </c>
      <c r="F34" s="7" t="str">
        <f t="shared" ca="1" si="4"/>
        <v>NA</v>
      </c>
      <c r="G34" s="7" t="str">
        <f t="shared" ca="1" si="1"/>
        <v>NA</v>
      </c>
      <c r="H34" s="7" t="str">
        <f t="shared" ca="1" si="5"/>
        <v>NA</v>
      </c>
      <c r="I34" s="7" t="str">
        <f t="shared" ca="1" si="6"/>
        <v>NA</v>
      </c>
      <c r="J34" s="7" t="str">
        <f t="shared" ca="1" si="7"/>
        <v>NA</v>
      </c>
      <c r="K34" s="7" t="str">
        <f t="shared" ca="1" si="8"/>
        <v>NA</v>
      </c>
      <c r="L34" s="7" t="str">
        <f t="shared" ca="1" si="9"/>
        <v>NA</v>
      </c>
      <c r="Z34" s="10"/>
    </row>
    <row r="35" spans="2:26" x14ac:dyDescent="0.2">
      <c r="B35" s="2">
        <f>'[1]NIFTY Midcap 100'!B35</f>
        <v>37162</v>
      </c>
      <c r="C35" s="15" t="str">
        <f>'[1]NIFTY Midcap 100'!C35</f>
        <v>NA</v>
      </c>
      <c r="D35" s="15" t="str">
        <f>'[1]NIFTY Midcap 100'!D35</f>
        <v>NA</v>
      </c>
      <c r="E35" s="7" t="str">
        <f t="shared" ca="1" si="3"/>
        <v>NA</v>
      </c>
      <c r="F35" s="7" t="str">
        <f t="shared" ca="1" si="4"/>
        <v>NA</v>
      </c>
      <c r="G35" s="7" t="str">
        <f t="shared" ca="1" si="1"/>
        <v>NA</v>
      </c>
      <c r="H35" s="7" t="str">
        <f t="shared" ca="1" si="5"/>
        <v>NA</v>
      </c>
      <c r="I35" s="7" t="str">
        <f t="shared" ca="1" si="6"/>
        <v>NA</v>
      </c>
      <c r="J35" s="7" t="str">
        <f t="shared" ca="1" si="7"/>
        <v>NA</v>
      </c>
      <c r="K35" s="7" t="str">
        <f t="shared" ca="1" si="8"/>
        <v>NA</v>
      </c>
      <c r="L35" s="7" t="str">
        <f t="shared" ca="1" si="9"/>
        <v>NA</v>
      </c>
      <c r="Z35" s="10"/>
    </row>
    <row r="36" spans="2:26" x14ac:dyDescent="0.2">
      <c r="B36" s="2">
        <f>'[1]NIFTY Midcap 100'!B36</f>
        <v>37195</v>
      </c>
      <c r="C36" s="15" t="str">
        <f>'[1]NIFTY Midcap 100'!C36</f>
        <v>NA</v>
      </c>
      <c r="D36" s="15" t="str">
        <f>'[1]NIFTY Midcap 100'!D36</f>
        <v>NA</v>
      </c>
      <c r="E36" s="7" t="str">
        <f t="shared" ca="1" si="3"/>
        <v>NA</v>
      </c>
      <c r="F36" s="7" t="str">
        <f t="shared" ca="1" si="4"/>
        <v>NA</v>
      </c>
      <c r="G36" s="7" t="str">
        <f t="shared" ca="1" si="1"/>
        <v>NA</v>
      </c>
      <c r="H36" s="7" t="str">
        <f t="shared" ca="1" si="5"/>
        <v>NA</v>
      </c>
      <c r="I36" s="7" t="str">
        <f t="shared" ca="1" si="6"/>
        <v>NA</v>
      </c>
      <c r="J36" s="7" t="str">
        <f t="shared" ca="1" si="7"/>
        <v>NA</v>
      </c>
      <c r="K36" s="7" t="str">
        <f t="shared" ca="1" si="8"/>
        <v>NA</v>
      </c>
      <c r="L36" s="7" t="str">
        <f t="shared" ca="1" si="9"/>
        <v>NA</v>
      </c>
      <c r="Z36" s="10"/>
    </row>
    <row r="37" spans="2:26" x14ac:dyDescent="0.2">
      <c r="B37" s="2">
        <f>'[1]NIFTY Midcap 100'!B37</f>
        <v>37224</v>
      </c>
      <c r="C37" s="15" t="str">
        <f>'[1]NIFTY Midcap 100'!C37</f>
        <v>NA</v>
      </c>
      <c r="D37" s="15" t="str">
        <f>'[1]NIFTY Midcap 100'!D37</f>
        <v>NA</v>
      </c>
      <c r="E37" s="7" t="str">
        <f t="shared" ca="1" si="3"/>
        <v>NA</v>
      </c>
      <c r="F37" s="7" t="str">
        <f t="shared" ca="1" si="4"/>
        <v>NA</v>
      </c>
      <c r="G37" s="7" t="str">
        <f t="shared" ca="1" si="1"/>
        <v>NA</v>
      </c>
      <c r="H37" s="7" t="str">
        <f t="shared" ca="1" si="5"/>
        <v>NA</v>
      </c>
      <c r="I37" s="7" t="str">
        <f t="shared" ca="1" si="6"/>
        <v>NA</v>
      </c>
      <c r="J37" s="7" t="str">
        <f t="shared" ca="1" si="7"/>
        <v>NA</v>
      </c>
      <c r="K37" s="7" t="str">
        <f t="shared" ca="1" si="8"/>
        <v>NA</v>
      </c>
      <c r="L37" s="7" t="str">
        <f t="shared" ca="1" si="9"/>
        <v>NA</v>
      </c>
      <c r="Z37" s="10"/>
    </row>
    <row r="38" spans="2:26" x14ac:dyDescent="0.2">
      <c r="B38" s="2">
        <f>'[1]NIFTY Midcap 100'!B38</f>
        <v>37256</v>
      </c>
      <c r="C38" s="15" t="str">
        <f>'[1]NIFTY Midcap 100'!C38</f>
        <v>NA</v>
      </c>
      <c r="D38" s="15" t="str">
        <f>'[1]NIFTY Midcap 100'!D38</f>
        <v>NA</v>
      </c>
      <c r="E38" s="7" t="str">
        <f t="shared" ca="1" si="3"/>
        <v>NA</v>
      </c>
      <c r="F38" s="7" t="str">
        <f t="shared" ca="1" si="4"/>
        <v>NA</v>
      </c>
      <c r="G38" s="7" t="str">
        <f t="shared" ca="1" si="1"/>
        <v>NA</v>
      </c>
      <c r="H38" s="7" t="str">
        <f t="shared" ca="1" si="5"/>
        <v>NA</v>
      </c>
      <c r="I38" s="7" t="str">
        <f t="shared" ca="1" si="6"/>
        <v>NA</v>
      </c>
      <c r="J38" s="7" t="str">
        <f t="shared" ca="1" si="7"/>
        <v>NA</v>
      </c>
      <c r="K38" s="7" t="str">
        <f t="shared" ca="1" si="8"/>
        <v>NA</v>
      </c>
      <c r="L38" s="7" t="str">
        <f t="shared" ca="1" si="9"/>
        <v>NA</v>
      </c>
      <c r="Z38" s="10"/>
    </row>
    <row r="39" spans="2:26" x14ac:dyDescent="0.2">
      <c r="B39" s="2">
        <f>'[1]NIFTY Midcap 100'!B39</f>
        <v>37287</v>
      </c>
      <c r="C39" s="15" t="str">
        <f>'[1]NIFTY Midcap 100'!C39</f>
        <v>NA</v>
      </c>
      <c r="D39" s="15" t="str">
        <f>'[1]NIFTY Midcap 100'!D39</f>
        <v>NA</v>
      </c>
      <c r="E39" s="7" t="str">
        <f t="shared" ca="1" si="3"/>
        <v>NA</v>
      </c>
      <c r="F39" s="7" t="str">
        <f t="shared" ca="1" si="4"/>
        <v>NA</v>
      </c>
      <c r="G39" s="7" t="str">
        <f t="shared" ca="1" si="1"/>
        <v>NA</v>
      </c>
      <c r="H39" s="7" t="str">
        <f t="shared" ca="1" si="5"/>
        <v>NA</v>
      </c>
      <c r="I39" s="7" t="str">
        <f t="shared" ca="1" si="6"/>
        <v>NA</v>
      </c>
      <c r="J39" s="7" t="str">
        <f t="shared" ca="1" si="7"/>
        <v>NA</v>
      </c>
      <c r="K39" s="7" t="str">
        <f t="shared" ca="1" si="8"/>
        <v>NA</v>
      </c>
      <c r="L39" s="7" t="str">
        <f t="shared" ca="1" si="9"/>
        <v>NA</v>
      </c>
      <c r="Z39" s="10"/>
    </row>
    <row r="40" spans="2:26" x14ac:dyDescent="0.2">
      <c r="B40" s="2">
        <f>'[1]NIFTY Midcap 100'!B40</f>
        <v>37315</v>
      </c>
      <c r="C40" s="15" t="str">
        <f>'[1]NIFTY Midcap 100'!C40</f>
        <v>NA</v>
      </c>
      <c r="D40" s="15" t="str">
        <f>'[1]NIFTY Midcap 100'!D40</f>
        <v>NA</v>
      </c>
      <c r="E40" s="7" t="str">
        <f t="shared" ca="1" si="3"/>
        <v>NA</v>
      </c>
      <c r="F40" s="7" t="str">
        <f t="shared" ca="1" si="4"/>
        <v>NA</v>
      </c>
      <c r="G40" s="7" t="str">
        <f t="shared" ca="1" si="1"/>
        <v>NA</v>
      </c>
      <c r="H40" s="7" t="str">
        <f t="shared" ca="1" si="5"/>
        <v>NA</v>
      </c>
      <c r="I40" s="7" t="str">
        <f t="shared" ca="1" si="6"/>
        <v>NA</v>
      </c>
      <c r="J40" s="7" t="str">
        <f t="shared" ca="1" si="7"/>
        <v>NA</v>
      </c>
      <c r="K40" s="7" t="str">
        <f t="shared" ca="1" si="8"/>
        <v>NA</v>
      </c>
      <c r="L40" s="7" t="str">
        <f t="shared" ca="1" si="9"/>
        <v>NA</v>
      </c>
      <c r="Z40" s="10"/>
    </row>
    <row r="41" spans="2:26" x14ac:dyDescent="0.2">
      <c r="B41" s="2">
        <f>'[1]NIFTY Midcap 100'!B41</f>
        <v>37343</v>
      </c>
      <c r="C41" s="15" t="str">
        <f>'[1]NIFTY Midcap 100'!C41</f>
        <v>NA</v>
      </c>
      <c r="D41" s="15" t="str">
        <f>'[1]NIFTY Midcap 100'!D41</f>
        <v>NA</v>
      </c>
      <c r="E41" s="7" t="str">
        <f t="shared" ca="1" si="3"/>
        <v>NA</v>
      </c>
      <c r="F41" s="7" t="str">
        <f t="shared" ca="1" si="4"/>
        <v>NA</v>
      </c>
      <c r="G41" s="7" t="str">
        <f t="shared" ca="1" si="1"/>
        <v>NA</v>
      </c>
      <c r="H41" s="7" t="str">
        <f t="shared" ca="1" si="5"/>
        <v>NA</v>
      </c>
      <c r="I41" s="7" t="str">
        <f t="shared" ca="1" si="6"/>
        <v>NA</v>
      </c>
      <c r="J41" s="7" t="str">
        <f t="shared" ca="1" si="7"/>
        <v>NA</v>
      </c>
      <c r="K41" s="7" t="str">
        <f t="shared" ca="1" si="8"/>
        <v>NA</v>
      </c>
      <c r="L41" s="7" t="str">
        <f t="shared" ca="1" si="9"/>
        <v>NA</v>
      </c>
      <c r="Z41" s="10"/>
    </row>
    <row r="42" spans="2:26" x14ac:dyDescent="0.2">
      <c r="B42" s="2">
        <f>'[1]NIFTY Midcap 100'!B42</f>
        <v>37376</v>
      </c>
      <c r="C42" s="15" t="str">
        <f>'[1]NIFTY Midcap 100'!C42</f>
        <v>NA</v>
      </c>
      <c r="D42" s="15" t="str">
        <f>'[1]NIFTY Midcap 100'!D42</f>
        <v>NA</v>
      </c>
      <c r="E42" s="7" t="str">
        <f t="shared" ca="1" si="3"/>
        <v>NA</v>
      </c>
      <c r="F42" s="7" t="str">
        <f t="shared" ca="1" si="4"/>
        <v>NA</v>
      </c>
      <c r="G42" s="7" t="str">
        <f t="shared" ca="1" si="1"/>
        <v>NA</v>
      </c>
      <c r="H42" s="7" t="str">
        <f t="shared" ca="1" si="5"/>
        <v>NA</v>
      </c>
      <c r="I42" s="7" t="str">
        <f t="shared" ca="1" si="6"/>
        <v>NA</v>
      </c>
      <c r="J42" s="7" t="str">
        <f t="shared" ca="1" si="7"/>
        <v>NA</v>
      </c>
      <c r="K42" s="7" t="str">
        <f t="shared" ca="1" si="8"/>
        <v>NA</v>
      </c>
      <c r="L42" s="7" t="str">
        <f t="shared" ca="1" si="9"/>
        <v>NA</v>
      </c>
      <c r="Z42" s="10"/>
    </row>
    <row r="43" spans="2:26" x14ac:dyDescent="0.2">
      <c r="B43" s="2">
        <f>'[1]NIFTY Midcap 100'!B43</f>
        <v>37407</v>
      </c>
      <c r="C43" s="15" t="str">
        <f>'[1]NIFTY Midcap 100'!C43</f>
        <v>NA</v>
      </c>
      <c r="D43" s="15" t="str">
        <f>'[1]NIFTY Midcap 100'!D43</f>
        <v>NA</v>
      </c>
      <c r="E43" s="7" t="str">
        <f t="shared" ca="1" si="3"/>
        <v>NA</v>
      </c>
      <c r="F43" s="7" t="str">
        <f t="shared" ca="1" si="4"/>
        <v>NA</v>
      </c>
      <c r="G43" s="7" t="str">
        <f t="shared" ca="1" si="1"/>
        <v>NA</v>
      </c>
      <c r="H43" s="7" t="str">
        <f t="shared" ca="1" si="5"/>
        <v>NA</v>
      </c>
      <c r="I43" s="7" t="str">
        <f t="shared" ca="1" si="6"/>
        <v>NA</v>
      </c>
      <c r="J43" s="7" t="str">
        <f t="shared" ca="1" si="7"/>
        <v>NA</v>
      </c>
      <c r="K43" s="7" t="str">
        <f t="shared" ca="1" si="8"/>
        <v>NA</v>
      </c>
      <c r="L43" s="7" t="str">
        <f t="shared" ca="1" si="9"/>
        <v>NA</v>
      </c>
      <c r="Z43" s="10"/>
    </row>
    <row r="44" spans="2:26" x14ac:dyDescent="0.2">
      <c r="B44" s="2">
        <f>'[1]NIFTY Midcap 100'!B44</f>
        <v>37435</v>
      </c>
      <c r="C44" s="15" t="str">
        <f>'[1]NIFTY Midcap 100'!C44</f>
        <v>NA</v>
      </c>
      <c r="D44" s="15" t="str">
        <f>'[1]NIFTY Midcap 100'!D44</f>
        <v>NA</v>
      </c>
      <c r="E44" s="7" t="str">
        <f t="shared" ca="1" si="3"/>
        <v>NA</v>
      </c>
      <c r="F44" s="7" t="str">
        <f t="shared" ca="1" si="4"/>
        <v>NA</v>
      </c>
      <c r="G44" s="7" t="str">
        <f t="shared" ca="1" si="1"/>
        <v>NA</v>
      </c>
      <c r="H44" s="7" t="str">
        <f t="shared" ca="1" si="5"/>
        <v>NA</v>
      </c>
      <c r="I44" s="7" t="str">
        <f t="shared" ca="1" si="6"/>
        <v>NA</v>
      </c>
      <c r="J44" s="7" t="str">
        <f t="shared" ca="1" si="7"/>
        <v>NA</v>
      </c>
      <c r="K44" s="7" t="str">
        <f t="shared" ca="1" si="8"/>
        <v>NA</v>
      </c>
      <c r="L44" s="7" t="str">
        <f t="shared" ca="1" si="9"/>
        <v>NA</v>
      </c>
      <c r="Z44" s="10"/>
    </row>
    <row r="45" spans="2:26" x14ac:dyDescent="0.2">
      <c r="B45" s="2">
        <f>'[1]NIFTY Midcap 100'!B45</f>
        <v>37468</v>
      </c>
      <c r="C45" s="15" t="str">
        <f>'[1]NIFTY Midcap 100'!C45</f>
        <v>NA</v>
      </c>
      <c r="D45" s="15" t="str">
        <f>'[1]NIFTY Midcap 100'!D45</f>
        <v>NA</v>
      </c>
      <c r="E45" s="7" t="str">
        <f t="shared" ca="1" si="3"/>
        <v>NA</v>
      </c>
      <c r="F45" s="7" t="str">
        <f t="shared" ca="1" si="4"/>
        <v>NA</v>
      </c>
      <c r="G45" s="7" t="str">
        <f t="shared" ca="1" si="1"/>
        <v>NA</v>
      </c>
      <c r="H45" s="7" t="str">
        <f t="shared" ca="1" si="5"/>
        <v>NA</v>
      </c>
      <c r="I45" s="7" t="str">
        <f t="shared" ca="1" si="6"/>
        <v>NA</v>
      </c>
      <c r="J45" s="7" t="str">
        <f t="shared" ca="1" si="7"/>
        <v>NA</v>
      </c>
      <c r="K45" s="7" t="str">
        <f t="shared" ca="1" si="8"/>
        <v>NA</v>
      </c>
      <c r="L45" s="7" t="str">
        <f t="shared" ca="1" si="9"/>
        <v>NA</v>
      </c>
      <c r="Z45" s="10"/>
    </row>
    <row r="46" spans="2:26" x14ac:dyDescent="0.2">
      <c r="B46" s="2">
        <f>'[1]NIFTY Midcap 100'!B46</f>
        <v>37498</v>
      </c>
      <c r="C46" s="15" t="str">
        <f>'[1]NIFTY Midcap 100'!C46</f>
        <v>NA</v>
      </c>
      <c r="D46" s="15" t="str">
        <f>'[1]NIFTY Midcap 100'!D46</f>
        <v>NA</v>
      </c>
      <c r="E46" s="7" t="str">
        <f t="shared" ca="1" si="3"/>
        <v>NA</v>
      </c>
      <c r="F46" s="7" t="str">
        <f t="shared" ca="1" si="4"/>
        <v>NA</v>
      </c>
      <c r="G46" s="7" t="str">
        <f t="shared" ca="1" si="1"/>
        <v>NA</v>
      </c>
      <c r="H46" s="7" t="str">
        <f t="shared" ca="1" si="5"/>
        <v>NA</v>
      </c>
      <c r="I46" s="7" t="str">
        <f t="shared" ca="1" si="6"/>
        <v>NA</v>
      </c>
      <c r="J46" s="7" t="str">
        <f t="shared" ca="1" si="7"/>
        <v>NA</v>
      </c>
      <c r="K46" s="7" t="str">
        <f t="shared" ca="1" si="8"/>
        <v>NA</v>
      </c>
      <c r="L46" s="7" t="str">
        <f t="shared" ca="1" si="9"/>
        <v>NA</v>
      </c>
      <c r="Z46" s="10"/>
    </row>
    <row r="47" spans="2:26" x14ac:dyDescent="0.2">
      <c r="B47" s="2">
        <f>'[1]NIFTY Midcap 100'!B47</f>
        <v>37529</v>
      </c>
      <c r="C47" s="15" t="str">
        <f>'[1]NIFTY Midcap 100'!C47</f>
        <v>NA</v>
      </c>
      <c r="D47" s="15" t="str">
        <f>'[1]NIFTY Midcap 100'!D47</f>
        <v>NA</v>
      </c>
      <c r="E47" s="7" t="str">
        <f t="shared" ca="1" si="3"/>
        <v>NA</v>
      </c>
      <c r="F47" s="7" t="str">
        <f t="shared" ca="1" si="4"/>
        <v>NA</v>
      </c>
      <c r="G47" s="7" t="str">
        <f t="shared" ca="1" si="1"/>
        <v>NA</v>
      </c>
      <c r="H47" s="7" t="str">
        <f t="shared" ca="1" si="5"/>
        <v>NA</v>
      </c>
      <c r="I47" s="7" t="str">
        <f t="shared" ca="1" si="6"/>
        <v>NA</v>
      </c>
      <c r="J47" s="7" t="str">
        <f t="shared" ca="1" si="7"/>
        <v>NA</v>
      </c>
      <c r="K47" s="7" t="str">
        <f t="shared" ca="1" si="8"/>
        <v>NA</v>
      </c>
      <c r="L47" s="7" t="str">
        <f t="shared" ca="1" si="9"/>
        <v>NA</v>
      </c>
      <c r="Z47" s="10"/>
    </row>
    <row r="48" spans="2:26" x14ac:dyDescent="0.2">
      <c r="B48" s="2">
        <f>'[1]NIFTY Midcap 100'!B48</f>
        <v>37560</v>
      </c>
      <c r="C48" s="15" t="str">
        <f>'[1]NIFTY Midcap 100'!C48</f>
        <v>NA</v>
      </c>
      <c r="D48" s="15" t="str">
        <f>'[1]NIFTY Midcap 100'!D48</f>
        <v>NA</v>
      </c>
      <c r="E48" s="7" t="str">
        <f t="shared" ca="1" si="3"/>
        <v>NA</v>
      </c>
      <c r="F48" s="7" t="str">
        <f t="shared" ca="1" si="4"/>
        <v>NA</v>
      </c>
      <c r="G48" s="7" t="str">
        <f t="shared" ca="1" si="1"/>
        <v>NA</v>
      </c>
      <c r="H48" s="7" t="str">
        <f t="shared" ca="1" si="5"/>
        <v>NA</v>
      </c>
      <c r="I48" s="7" t="str">
        <f t="shared" ca="1" si="6"/>
        <v>NA</v>
      </c>
      <c r="J48" s="7" t="str">
        <f t="shared" ca="1" si="7"/>
        <v>NA</v>
      </c>
      <c r="K48" s="7" t="str">
        <f t="shared" ca="1" si="8"/>
        <v>NA</v>
      </c>
      <c r="L48" s="7" t="str">
        <f t="shared" ca="1" si="9"/>
        <v>NA</v>
      </c>
      <c r="Z48" s="10"/>
    </row>
    <row r="49" spans="2:26" x14ac:dyDescent="0.2">
      <c r="B49" s="2">
        <f>'[1]NIFTY Midcap 100'!B49</f>
        <v>37589</v>
      </c>
      <c r="C49" s="15" t="str">
        <f>'[1]NIFTY Midcap 100'!C49</f>
        <v>NA</v>
      </c>
      <c r="D49" s="15" t="str">
        <f>'[1]NIFTY Midcap 100'!D49</f>
        <v>NA</v>
      </c>
      <c r="E49" s="7" t="str">
        <f t="shared" ca="1" si="3"/>
        <v>NA</v>
      </c>
      <c r="F49" s="7" t="str">
        <f t="shared" ca="1" si="4"/>
        <v>NA</v>
      </c>
      <c r="G49" s="7" t="str">
        <f t="shared" ca="1" si="1"/>
        <v>NA</v>
      </c>
      <c r="H49" s="7" t="str">
        <f t="shared" ca="1" si="5"/>
        <v>NA</v>
      </c>
      <c r="I49" s="7" t="str">
        <f t="shared" ca="1" si="6"/>
        <v>NA</v>
      </c>
      <c r="J49" s="7" t="str">
        <f t="shared" ca="1" si="7"/>
        <v>NA</v>
      </c>
      <c r="K49" s="7" t="str">
        <f t="shared" ca="1" si="8"/>
        <v>NA</v>
      </c>
      <c r="L49" s="7" t="str">
        <f t="shared" ca="1" si="9"/>
        <v>NA</v>
      </c>
      <c r="Z49" s="10"/>
    </row>
    <row r="50" spans="2:26" x14ac:dyDescent="0.2">
      <c r="B50" s="2">
        <f>'[1]NIFTY Midcap 100'!B50</f>
        <v>37621</v>
      </c>
      <c r="C50" s="15" t="str">
        <f>'[1]NIFTY Midcap 100'!C50</f>
        <v>NA</v>
      </c>
      <c r="D50" s="15" t="str">
        <f>'[1]NIFTY Midcap 100'!D50</f>
        <v>NA</v>
      </c>
      <c r="E50" s="7" t="str">
        <f t="shared" ca="1" si="3"/>
        <v>NA</v>
      </c>
      <c r="F50" s="7" t="str">
        <f t="shared" ca="1" si="4"/>
        <v>NA</v>
      </c>
      <c r="G50" s="7" t="str">
        <f t="shared" ca="1" si="1"/>
        <v>NA</v>
      </c>
      <c r="H50" s="7" t="str">
        <f t="shared" ca="1" si="5"/>
        <v>NA</v>
      </c>
      <c r="I50" s="7" t="str">
        <f t="shared" ca="1" si="6"/>
        <v>NA</v>
      </c>
      <c r="J50" s="7" t="str">
        <f t="shared" ca="1" si="7"/>
        <v>NA</v>
      </c>
      <c r="K50" s="7" t="str">
        <f t="shared" ca="1" si="8"/>
        <v>NA</v>
      </c>
      <c r="L50" s="7" t="str">
        <f t="shared" ca="1" si="9"/>
        <v>NA</v>
      </c>
      <c r="Z50" s="10"/>
    </row>
    <row r="51" spans="2:26" x14ac:dyDescent="0.2">
      <c r="B51" s="2">
        <f>'[1]NIFTY Midcap 100'!B51</f>
        <v>37652</v>
      </c>
      <c r="C51" s="15" t="str">
        <f>'[1]NIFTY Midcap 100'!C51</f>
        <v>NA</v>
      </c>
      <c r="D51" s="16">
        <f>'[1]NIFTY Midcap 100'!D51</f>
        <v>981.1</v>
      </c>
      <c r="E51" s="7" t="str">
        <f t="shared" ca="1" si="3"/>
        <v>NA</v>
      </c>
      <c r="F51" s="7" t="str">
        <f t="shared" ca="1" si="4"/>
        <v>NA</v>
      </c>
      <c r="G51" s="7" t="str">
        <f t="shared" ca="1" si="1"/>
        <v>NA</v>
      </c>
      <c r="H51" s="7" t="str">
        <f t="shared" ca="1" si="5"/>
        <v>NA</v>
      </c>
      <c r="I51" s="7" t="str">
        <f t="shared" ca="1" si="6"/>
        <v>NA</v>
      </c>
      <c r="J51" s="7" t="str">
        <f t="shared" ca="1" si="7"/>
        <v>NA</v>
      </c>
      <c r="K51" s="7" t="str">
        <f t="shared" ca="1" si="8"/>
        <v>NA</v>
      </c>
      <c r="L51" s="7" t="str">
        <f t="shared" ca="1" si="9"/>
        <v>NA</v>
      </c>
      <c r="Z51" s="10"/>
    </row>
    <row r="52" spans="2:26" x14ac:dyDescent="0.2">
      <c r="B52" s="2">
        <f>'[1]NIFTY Midcap 100'!B52</f>
        <v>37680</v>
      </c>
      <c r="C52" s="15" t="str">
        <f>'[1]NIFTY Midcap 100'!C52</f>
        <v>NA</v>
      </c>
      <c r="D52" s="16">
        <f>'[1]NIFTY Midcap 100'!D52</f>
        <v>991.76</v>
      </c>
      <c r="E52" s="7" t="str">
        <f t="shared" ca="1" si="3"/>
        <v>NA</v>
      </c>
      <c r="F52" s="7" t="str">
        <f t="shared" ca="1" si="4"/>
        <v>NA</v>
      </c>
      <c r="G52" s="7" t="str">
        <f t="shared" ca="1" si="1"/>
        <v>NA</v>
      </c>
      <c r="H52" s="7" t="str">
        <f t="shared" ca="1" si="5"/>
        <v>NA</v>
      </c>
      <c r="I52" s="7" t="str">
        <f t="shared" ca="1" si="6"/>
        <v>NA</v>
      </c>
      <c r="J52" s="7" t="str">
        <f t="shared" ca="1" si="7"/>
        <v>NA</v>
      </c>
      <c r="K52" s="7" t="str">
        <f t="shared" ca="1" si="8"/>
        <v>NA</v>
      </c>
      <c r="L52" s="7" t="str">
        <f t="shared" ca="1" si="9"/>
        <v>NA</v>
      </c>
      <c r="Z52" s="10"/>
    </row>
    <row r="53" spans="2:26" x14ac:dyDescent="0.2">
      <c r="B53" s="2">
        <f>'[1]NIFTY Midcap 100'!B53</f>
        <v>37711</v>
      </c>
      <c r="C53" s="15" t="str">
        <f>'[1]NIFTY Midcap 100'!C53</f>
        <v>NA</v>
      </c>
      <c r="D53" s="16">
        <f>'[1]NIFTY Midcap 100'!D53</f>
        <v>894.69</v>
      </c>
      <c r="E53" s="7" t="str">
        <f t="shared" ca="1" si="3"/>
        <v>NA</v>
      </c>
      <c r="F53" s="7" t="str">
        <f t="shared" ca="1" si="4"/>
        <v>NA</v>
      </c>
      <c r="G53" s="7" t="str">
        <f t="shared" ca="1" si="1"/>
        <v>NA</v>
      </c>
      <c r="H53" s="7" t="str">
        <f t="shared" ca="1" si="5"/>
        <v>NA</v>
      </c>
      <c r="I53" s="7" t="str">
        <f t="shared" ca="1" si="6"/>
        <v>NA</v>
      </c>
      <c r="J53" s="7" t="str">
        <f t="shared" ca="1" si="7"/>
        <v>NA</v>
      </c>
      <c r="K53" s="7" t="str">
        <f t="shared" ca="1" si="8"/>
        <v>NA</v>
      </c>
      <c r="L53" s="7" t="str">
        <f t="shared" ca="1" si="9"/>
        <v>NA</v>
      </c>
      <c r="Z53" s="10"/>
    </row>
    <row r="54" spans="2:26" x14ac:dyDescent="0.2">
      <c r="B54" s="2">
        <f>'[1]NIFTY Midcap 100'!B54</f>
        <v>37741</v>
      </c>
      <c r="C54" s="15" t="str">
        <f>'[1]NIFTY Midcap 100'!C54</f>
        <v>NA</v>
      </c>
      <c r="D54" s="16">
        <f>'[1]NIFTY Midcap 100'!D54</f>
        <v>956.94</v>
      </c>
      <c r="E54" s="7">
        <f t="shared" ca="1" si="3"/>
        <v>-9.4922578594135887E-2</v>
      </c>
      <c r="F54" s="7" t="str">
        <f t="shared" ca="1" si="4"/>
        <v>NA</v>
      </c>
      <c r="G54" s="7" t="str">
        <f t="shared" ca="1" si="1"/>
        <v>NA</v>
      </c>
      <c r="H54" s="7" t="str">
        <f t="shared" ca="1" si="5"/>
        <v>NA</v>
      </c>
      <c r="I54" s="7" t="str">
        <f t="shared" ca="1" si="6"/>
        <v>NA</v>
      </c>
      <c r="J54" s="7" t="str">
        <f t="shared" ca="1" si="7"/>
        <v>NA</v>
      </c>
      <c r="K54" s="7" t="str">
        <f t="shared" ca="1" si="8"/>
        <v>NA</v>
      </c>
      <c r="L54" s="7" t="str">
        <f t="shared" ca="1" si="9"/>
        <v>NA</v>
      </c>
      <c r="Z54" s="10"/>
    </row>
    <row r="55" spans="2:26" x14ac:dyDescent="0.2">
      <c r="B55" s="2">
        <f>'[1]NIFTY Midcap 100'!B55</f>
        <v>37771</v>
      </c>
      <c r="C55" s="15" t="str">
        <f>'[1]NIFTY Midcap 100'!C55</f>
        <v>NA</v>
      </c>
      <c r="D55" s="16">
        <f>'[1]NIFTY Midcap 100'!D55</f>
        <v>1169.9100000000001</v>
      </c>
      <c r="E55" s="7">
        <f t="shared" ca="1" si="3"/>
        <v>0.93634821713818384</v>
      </c>
      <c r="F55" s="7" t="str">
        <f t="shared" ca="1" si="4"/>
        <v>NA</v>
      </c>
      <c r="G55" s="7" t="str">
        <f t="shared" ca="1" si="1"/>
        <v>NA</v>
      </c>
      <c r="H55" s="7" t="str">
        <f t="shared" ca="1" si="5"/>
        <v>NA</v>
      </c>
      <c r="I55" s="7" t="str">
        <f t="shared" ca="1" si="6"/>
        <v>NA</v>
      </c>
      <c r="J55" s="7" t="str">
        <f t="shared" ca="1" si="7"/>
        <v>NA</v>
      </c>
      <c r="K55" s="7" t="str">
        <f t="shared" ca="1" si="8"/>
        <v>NA</v>
      </c>
      <c r="L55" s="7" t="str">
        <f t="shared" ca="1" si="9"/>
        <v>NA</v>
      </c>
      <c r="Z55" s="10"/>
    </row>
    <row r="56" spans="2:26" x14ac:dyDescent="0.2">
      <c r="B56" s="2">
        <f>'[1]NIFTY Midcap 100'!B56</f>
        <v>37802</v>
      </c>
      <c r="C56" s="15" t="str">
        <f>'[1]NIFTY Midcap 100'!C56</f>
        <v>NA</v>
      </c>
      <c r="D56" s="16">
        <f>'[1]NIFTY Midcap 100'!D56</f>
        <v>1288.17</v>
      </c>
      <c r="E56" s="7">
        <f t="shared" ca="1" si="3"/>
        <v>3.2973664598985186</v>
      </c>
      <c r="F56" s="7" t="str">
        <f t="shared" ca="1" si="4"/>
        <v>NA</v>
      </c>
      <c r="G56" s="7" t="str">
        <f t="shared" ca="1" si="1"/>
        <v>NA</v>
      </c>
      <c r="H56" s="7" t="str">
        <f t="shared" ca="1" si="5"/>
        <v>NA</v>
      </c>
      <c r="I56" s="7" t="str">
        <f t="shared" ca="1" si="6"/>
        <v>NA</v>
      </c>
      <c r="J56" s="7" t="str">
        <f t="shared" ca="1" si="7"/>
        <v>NA</v>
      </c>
      <c r="K56" s="7" t="str">
        <f t="shared" ca="1" si="8"/>
        <v>NA</v>
      </c>
      <c r="L56" s="7" t="str">
        <f t="shared" ca="1" si="9"/>
        <v>NA</v>
      </c>
      <c r="Z56" s="10"/>
    </row>
    <row r="57" spans="2:26" x14ac:dyDescent="0.2">
      <c r="B57" s="2">
        <f>'[1]NIFTY Midcap 100'!B57</f>
        <v>37833</v>
      </c>
      <c r="C57" s="15" t="str">
        <f>'[1]NIFTY Midcap 100'!C57</f>
        <v>NA</v>
      </c>
      <c r="D57" s="16">
        <f>'[1]NIFTY Midcap 100'!D57</f>
        <v>1399.19</v>
      </c>
      <c r="E57" s="7">
        <f t="shared" ca="1" si="3"/>
        <v>3.5705444464472427</v>
      </c>
      <c r="F57" s="7">
        <f t="shared" ca="1" si="4"/>
        <v>1.0338870622557592</v>
      </c>
      <c r="G57" s="7" t="str">
        <f t="shared" ca="1" si="1"/>
        <v>NA</v>
      </c>
      <c r="H57" s="7" t="str">
        <f t="shared" ca="1" si="5"/>
        <v>NA</v>
      </c>
      <c r="I57" s="7" t="str">
        <f t="shared" ca="1" si="6"/>
        <v>NA</v>
      </c>
      <c r="J57" s="7" t="str">
        <f t="shared" ca="1" si="7"/>
        <v>NA</v>
      </c>
      <c r="K57" s="7" t="str">
        <f t="shared" ca="1" si="8"/>
        <v>NA</v>
      </c>
      <c r="L57" s="7" t="str">
        <f t="shared" ca="1" si="9"/>
        <v>NA</v>
      </c>
      <c r="Z57" s="10"/>
    </row>
    <row r="58" spans="2:26" x14ac:dyDescent="0.2">
      <c r="B58" s="2">
        <f>'[1]NIFTY Midcap 100'!B58</f>
        <v>37862</v>
      </c>
      <c r="C58" s="15" t="str">
        <f>'[1]NIFTY Midcap 100'!C58</f>
        <v>NA</v>
      </c>
      <c r="D58" s="16">
        <f>'[1]NIFTY Midcap 100'!D58</f>
        <v>1597.36</v>
      </c>
      <c r="E58" s="7">
        <f t="shared" ca="1" si="3"/>
        <v>2.4753728731629732</v>
      </c>
      <c r="F58" s="7">
        <f t="shared" ca="1" si="4"/>
        <v>1.59413416515791</v>
      </c>
      <c r="G58" s="7" t="str">
        <f t="shared" ca="1" si="1"/>
        <v>NA</v>
      </c>
      <c r="H58" s="7" t="str">
        <f t="shared" ca="1" si="5"/>
        <v>NA</v>
      </c>
      <c r="I58" s="7" t="str">
        <f t="shared" ca="1" si="6"/>
        <v>NA</v>
      </c>
      <c r="J58" s="7" t="str">
        <f t="shared" ca="1" si="7"/>
        <v>NA</v>
      </c>
      <c r="K58" s="7" t="str">
        <f t="shared" ca="1" si="8"/>
        <v>NA</v>
      </c>
      <c r="L58" s="7" t="str">
        <f t="shared" ca="1" si="9"/>
        <v>NA</v>
      </c>
      <c r="Z58" s="10"/>
    </row>
    <row r="59" spans="2:26" x14ac:dyDescent="0.2">
      <c r="B59" s="2">
        <f>'[1]NIFTY Midcap 100'!B59</f>
        <v>37894</v>
      </c>
      <c r="C59" s="15" t="str">
        <f>'[1]NIFTY Midcap 100'!C59</f>
        <v>NA</v>
      </c>
      <c r="D59" s="16">
        <f>'[1]NIFTY Midcap 100'!D59</f>
        <v>1662.89</v>
      </c>
      <c r="E59" s="7">
        <f t="shared" ca="1" si="3"/>
        <v>1.7769071816765178</v>
      </c>
      <c r="F59" s="7">
        <f t="shared" ca="1" si="4"/>
        <v>2.4544735901129697</v>
      </c>
      <c r="G59" s="7" t="str">
        <f t="shared" ca="1" si="1"/>
        <v>NA</v>
      </c>
      <c r="H59" s="7" t="str">
        <f t="shared" ca="1" si="5"/>
        <v>NA</v>
      </c>
      <c r="I59" s="7" t="str">
        <f t="shared" ca="1" si="6"/>
        <v>NA</v>
      </c>
      <c r="J59" s="7" t="str">
        <f t="shared" ca="1" si="7"/>
        <v>NA</v>
      </c>
      <c r="K59" s="7" t="str">
        <f t="shared" ca="1" si="8"/>
        <v>NA</v>
      </c>
      <c r="L59" s="7" t="str">
        <f t="shared" ca="1" si="9"/>
        <v>NA</v>
      </c>
      <c r="Z59" s="10"/>
    </row>
    <row r="60" spans="2:26" x14ac:dyDescent="0.2">
      <c r="B60" s="2">
        <f>'[1]NIFTY Midcap 100'!B60</f>
        <v>37925</v>
      </c>
      <c r="C60" s="15" t="str">
        <f>'[1]NIFTY Midcap 100'!C60</f>
        <v>NA</v>
      </c>
      <c r="D60" s="16">
        <f>'[1]NIFTY Midcap 100'!D60</f>
        <v>1774.27</v>
      </c>
      <c r="E60" s="7">
        <f t="shared" ca="1" si="3"/>
        <v>1.5856638716893765</v>
      </c>
      <c r="F60" s="7">
        <f t="shared" ca="1" si="4"/>
        <v>2.4377160512656006</v>
      </c>
      <c r="G60" s="7" t="str">
        <f t="shared" ca="1" si="1"/>
        <v>NA</v>
      </c>
      <c r="H60" s="7" t="str">
        <f t="shared" ca="1" si="5"/>
        <v>NA</v>
      </c>
      <c r="I60" s="7" t="str">
        <f t="shared" ca="1" si="6"/>
        <v>NA</v>
      </c>
      <c r="J60" s="7" t="str">
        <f t="shared" ca="1" si="7"/>
        <v>NA</v>
      </c>
      <c r="K60" s="7" t="str">
        <f t="shared" ca="1" si="8"/>
        <v>NA</v>
      </c>
      <c r="L60" s="7" t="str">
        <f t="shared" ca="1" si="9"/>
        <v>NA</v>
      </c>
      <c r="Z60" s="10"/>
    </row>
    <row r="61" spans="2:26" x14ac:dyDescent="0.2">
      <c r="B61" s="2">
        <f>'[1]NIFTY Midcap 100'!B61</f>
        <v>37953</v>
      </c>
      <c r="C61" s="15" t="str">
        <f>'[1]NIFTY Midcap 100'!C61</f>
        <v>NA</v>
      </c>
      <c r="D61" s="16">
        <f>'[1]NIFTY Midcap 100'!D61</f>
        <v>1961.65</v>
      </c>
      <c r="E61" s="7">
        <f t="shared" ca="1" si="3"/>
        <v>1.2744420221675634</v>
      </c>
      <c r="F61" s="7">
        <f t="shared" ca="1" si="4"/>
        <v>1.8115003299702965</v>
      </c>
      <c r="G61" s="7" t="str">
        <f t="shared" ca="1" si="1"/>
        <v>NA</v>
      </c>
      <c r="H61" s="7" t="str">
        <f t="shared" ca="1" si="5"/>
        <v>NA</v>
      </c>
      <c r="I61" s="7" t="str">
        <f t="shared" ca="1" si="6"/>
        <v>NA</v>
      </c>
      <c r="J61" s="7" t="str">
        <f t="shared" ca="1" si="7"/>
        <v>NA</v>
      </c>
      <c r="K61" s="7" t="str">
        <f t="shared" ca="1" si="8"/>
        <v>NA</v>
      </c>
      <c r="L61" s="7" t="str">
        <f t="shared" ca="1" si="9"/>
        <v>NA</v>
      </c>
      <c r="Z61" s="10"/>
    </row>
    <row r="62" spans="2:26" x14ac:dyDescent="0.2">
      <c r="B62" s="2">
        <f>'[1]NIFTY Midcap 100'!B62</f>
        <v>37986</v>
      </c>
      <c r="C62" s="15" t="str">
        <f>'[1]NIFTY Midcap 100'!C62</f>
        <v>NA</v>
      </c>
      <c r="D62" s="16">
        <f>'[1]NIFTY Midcap 100'!D62</f>
        <v>2388.4</v>
      </c>
      <c r="E62" s="7">
        <f t="shared" ca="1" si="3"/>
        <v>3.2557309472138245</v>
      </c>
      <c r="F62" s="7">
        <f t="shared" ca="1" si="4"/>
        <v>2.4376983332749091</v>
      </c>
      <c r="G62" s="7" t="str">
        <f t="shared" ca="1" si="1"/>
        <v>NA</v>
      </c>
      <c r="H62" s="7" t="str">
        <f t="shared" ca="1" si="5"/>
        <v>NA</v>
      </c>
      <c r="I62" s="7" t="str">
        <f t="shared" ca="1" si="6"/>
        <v>NA</v>
      </c>
      <c r="J62" s="7" t="str">
        <f t="shared" ca="1" si="7"/>
        <v>NA</v>
      </c>
      <c r="K62" s="7" t="str">
        <f t="shared" ca="1" si="8"/>
        <v>NA</v>
      </c>
      <c r="L62" s="7" t="str">
        <f t="shared" ca="1" si="9"/>
        <v>NA</v>
      </c>
      <c r="Z62" s="10"/>
    </row>
    <row r="63" spans="2:26" x14ac:dyDescent="0.2">
      <c r="B63" s="2">
        <f>'[1]NIFTY Midcap 100'!B63</f>
        <v>38016</v>
      </c>
      <c r="C63" s="15" t="str">
        <f>'[1]NIFTY Midcap 100'!C63</f>
        <v>NA</v>
      </c>
      <c r="D63" s="16">
        <f>'[1]NIFTY Midcap 100'!D63</f>
        <v>2242.83</v>
      </c>
      <c r="E63" s="7">
        <f t="shared" ca="1" si="3"/>
        <v>1.5533278877508279</v>
      </c>
      <c r="F63" s="7">
        <f t="shared" ca="1" si="4"/>
        <v>1.5694450124363941</v>
      </c>
      <c r="G63" s="7">
        <f t="shared" ca="1" si="1"/>
        <v>1.2860360819488328</v>
      </c>
      <c r="H63" s="7" t="str">
        <f t="shared" ca="1" si="5"/>
        <v>NA</v>
      </c>
      <c r="I63" s="7" t="str">
        <f t="shared" ca="1" si="6"/>
        <v>NA</v>
      </c>
      <c r="J63" s="7" t="str">
        <f t="shared" ca="1" si="7"/>
        <v>NA</v>
      </c>
      <c r="K63" s="7" t="str">
        <f t="shared" ca="1" si="8"/>
        <v>NA</v>
      </c>
      <c r="L63" s="7" t="str">
        <f t="shared" ca="1" si="9"/>
        <v>NA</v>
      </c>
      <c r="Z63" s="10"/>
    </row>
    <row r="64" spans="2:26" x14ac:dyDescent="0.2">
      <c r="B64" s="2">
        <f>'[1]NIFTY Midcap 100'!B64</f>
        <v>38044</v>
      </c>
      <c r="C64" s="15" t="str">
        <f>'[1]NIFTY Midcap 100'!C64</f>
        <v>NA</v>
      </c>
      <c r="D64" s="16">
        <f>'[1]NIFTY Midcap 100'!D64</f>
        <v>2194.9</v>
      </c>
      <c r="E64" s="7">
        <f t="shared" ca="1" si="3"/>
        <v>0.56737481310192028</v>
      </c>
      <c r="F64" s="7">
        <f t="shared" ca="1" si="4"/>
        <v>0.88809510867594788</v>
      </c>
      <c r="G64" s="7">
        <f t="shared" ca="1" si="1"/>
        <v>1.2131362426393482</v>
      </c>
      <c r="H64" s="7" t="str">
        <f t="shared" ca="1" si="5"/>
        <v>NA</v>
      </c>
      <c r="I64" s="7" t="str">
        <f t="shared" ca="1" si="6"/>
        <v>NA</v>
      </c>
      <c r="J64" s="7" t="str">
        <f t="shared" ca="1" si="7"/>
        <v>NA</v>
      </c>
      <c r="K64" s="7" t="str">
        <f t="shared" ca="1" si="8"/>
        <v>NA</v>
      </c>
      <c r="L64" s="7" t="str">
        <f t="shared" ca="1" si="9"/>
        <v>NA</v>
      </c>
      <c r="Z64" s="10"/>
    </row>
    <row r="65" spans="2:26" x14ac:dyDescent="0.2">
      <c r="B65" s="2">
        <f>'[1]NIFTY Midcap 100'!B65</f>
        <v>38077</v>
      </c>
      <c r="C65" s="15" t="str">
        <f>'[1]NIFTY Midcap 100'!C65</f>
        <v>NA</v>
      </c>
      <c r="D65" s="16">
        <f>'[1]NIFTY Midcap 100'!D65</f>
        <v>2165.31</v>
      </c>
      <c r="E65" s="7">
        <f t="shared" ca="1" si="3"/>
        <v>-0.32445843392028784</v>
      </c>
      <c r="F65" s="7">
        <f t="shared" ca="1" si="4"/>
        <v>0.6955598334752815</v>
      </c>
      <c r="G65" s="7">
        <f t="shared" ca="1" si="1"/>
        <v>1.4201790564329544</v>
      </c>
      <c r="H65" s="7" t="str">
        <f t="shared" ca="1" si="5"/>
        <v>NA</v>
      </c>
      <c r="I65" s="7" t="str">
        <f t="shared" ca="1" si="6"/>
        <v>NA</v>
      </c>
      <c r="J65" s="7" t="str">
        <f t="shared" ca="1" si="7"/>
        <v>NA</v>
      </c>
      <c r="K65" s="7" t="str">
        <f t="shared" ca="1" si="8"/>
        <v>NA</v>
      </c>
      <c r="L65" s="7" t="str">
        <f t="shared" ca="1" si="9"/>
        <v>NA</v>
      </c>
      <c r="Z65" s="10"/>
    </row>
    <row r="66" spans="2:26" x14ac:dyDescent="0.2">
      <c r="B66" s="2">
        <f>'[1]NIFTY Midcap 100'!B66</f>
        <v>38107</v>
      </c>
      <c r="C66" s="15" t="str">
        <f>'[1]NIFTY Midcap 100'!C66</f>
        <v>NA</v>
      </c>
      <c r="D66" s="16">
        <f>'[1]NIFTY Midcap 100'!D66</f>
        <v>2317.85</v>
      </c>
      <c r="E66" s="7">
        <f t="shared" ca="1" si="3"/>
        <v>0.14065913304734456</v>
      </c>
      <c r="F66" s="7">
        <f t="shared" ca="1" si="4"/>
        <v>0.70659801207767292</v>
      </c>
      <c r="G66" s="7">
        <f t="shared" ca="1" si="1"/>
        <v>1.422147679060338</v>
      </c>
      <c r="H66" s="7" t="str">
        <f t="shared" ca="1" si="5"/>
        <v>NA</v>
      </c>
      <c r="I66" s="7" t="str">
        <f t="shared" ca="1" si="6"/>
        <v>NA</v>
      </c>
      <c r="J66" s="7" t="str">
        <f t="shared" ca="1" si="7"/>
        <v>NA</v>
      </c>
      <c r="K66" s="7" t="str">
        <f t="shared" ca="1" si="8"/>
        <v>NA</v>
      </c>
      <c r="L66" s="7" t="str">
        <f t="shared" ca="1" si="9"/>
        <v>NA</v>
      </c>
      <c r="Z66" s="10"/>
    </row>
    <row r="67" spans="2:26" x14ac:dyDescent="0.2">
      <c r="B67" s="2">
        <f>'[1]NIFTY Midcap 100'!B67</f>
        <v>38138</v>
      </c>
      <c r="C67" s="15" t="str">
        <f>'[1]NIFTY Midcap 100'!C67</f>
        <v>NA</v>
      </c>
      <c r="D67" s="16">
        <f>'[1]NIFTY Midcap 100'!D67</f>
        <v>1922.8</v>
      </c>
      <c r="E67" s="7">
        <f t="shared" ca="1" si="3"/>
        <v>-0.41105125616014759</v>
      </c>
      <c r="F67" s="7">
        <f t="shared" ca="1" si="4"/>
        <v>-3.921728403212843E-2</v>
      </c>
      <c r="G67" s="7">
        <f t="shared" ca="1" si="1"/>
        <v>0.64354522997495511</v>
      </c>
      <c r="H67" s="7" t="str">
        <f t="shared" ca="1" si="5"/>
        <v>NA</v>
      </c>
      <c r="I67" s="7" t="str">
        <f t="shared" ca="1" si="6"/>
        <v>NA</v>
      </c>
      <c r="J67" s="7" t="str">
        <f t="shared" ca="1" si="7"/>
        <v>NA</v>
      </c>
      <c r="K67" s="7" t="str">
        <f t="shared" ca="1" si="8"/>
        <v>NA</v>
      </c>
      <c r="L67" s="7" t="str">
        <f t="shared" ca="1" si="9"/>
        <v>NA</v>
      </c>
      <c r="Z67" s="10"/>
    </row>
    <row r="68" spans="2:26" x14ac:dyDescent="0.2">
      <c r="B68" s="2">
        <f>'[1]NIFTY Midcap 100'!B68</f>
        <v>38168</v>
      </c>
      <c r="C68" s="15" t="str">
        <f>'[1]NIFTY Midcap 100'!C68</f>
        <v>NA</v>
      </c>
      <c r="D68" s="16">
        <f>'[1]NIFTY Midcap 100'!D68</f>
        <v>1936.07</v>
      </c>
      <c r="E68" s="7">
        <f t="shared" ref="E68:E131" ca="1" si="14">IFERROR(($D68/OFFSET($D68,-3,0))^(1/(3/12))-1,"NA")</f>
        <v>-0.36084837771656975</v>
      </c>
      <c r="F68" s="7">
        <f t="shared" ref="F68:F131" ca="1" si="15">IFERROR(($D68/OFFSET($D68,-6,0))^(1/(6/12))-1,"NA")</f>
        <v>-0.34290526719525671</v>
      </c>
      <c r="G68" s="7">
        <f t="shared" ref="G68:G131" ca="1" si="16">IFERROR($D68/OFFSET($D68,-12,0)-1,"NA")</f>
        <v>0.50296156563186512</v>
      </c>
      <c r="H68" s="7" t="str">
        <f t="shared" ref="H68:H131" ca="1" si="17">IFERROR(($D68/OFFSET($D68,-24,0))^(1/2)-1,"NA")</f>
        <v>NA</v>
      </c>
      <c r="I68" s="7" t="str">
        <f t="shared" ref="I68:I131" ca="1" si="18">IFERROR(($D68/OFFSET($D68,-36,0))^(1/3)-1,"NA")</f>
        <v>NA</v>
      </c>
      <c r="J68" s="7" t="str">
        <f t="shared" ref="J68:J131" ca="1" si="19">IFERROR(($D68/OFFSET($D68,-60,0))^(1/5)-1,"NA")</f>
        <v>NA</v>
      </c>
      <c r="K68" s="7" t="str">
        <f t="shared" ref="K68:K131" ca="1" si="20">IFERROR(($D68/OFFSET($D68,-120,0))^(1/10)-1,"NA")</f>
        <v>NA</v>
      </c>
      <c r="L68" s="7" t="str">
        <f t="shared" ref="L68:L131" ca="1" si="21">IFERROR(($D68/OFFSET($D68,-240,0))^(1/20)-1,"NA")</f>
        <v>NA</v>
      </c>
      <c r="Z68" s="10"/>
    </row>
    <row r="69" spans="2:26" x14ac:dyDescent="0.2">
      <c r="B69" s="2">
        <f>'[1]NIFTY Midcap 100'!B69</f>
        <v>38198</v>
      </c>
      <c r="C69" s="15" t="str">
        <f>'[1]NIFTY Midcap 100'!C69</f>
        <v>NA</v>
      </c>
      <c r="D69" s="16">
        <f>'[1]NIFTY Midcap 100'!D69</f>
        <v>2078.92</v>
      </c>
      <c r="E69" s="7">
        <f t="shared" ca="1" si="14"/>
        <v>-0.35284277969565403</v>
      </c>
      <c r="F69" s="7">
        <f t="shared" ca="1" si="15"/>
        <v>-0.14082260629269094</v>
      </c>
      <c r="G69" s="7">
        <f t="shared" ca="1" si="16"/>
        <v>0.4858025000178674</v>
      </c>
      <c r="H69" s="7" t="str">
        <f t="shared" ca="1" si="17"/>
        <v>NA</v>
      </c>
      <c r="I69" s="7" t="str">
        <f t="shared" ca="1" si="18"/>
        <v>NA</v>
      </c>
      <c r="J69" s="7" t="str">
        <f t="shared" ca="1" si="19"/>
        <v>NA</v>
      </c>
      <c r="K69" s="7" t="str">
        <f t="shared" ca="1" si="20"/>
        <v>NA</v>
      </c>
      <c r="L69" s="7" t="str">
        <f t="shared" ca="1" si="21"/>
        <v>NA</v>
      </c>
      <c r="Z69" s="10"/>
    </row>
    <row r="70" spans="2:26" x14ac:dyDescent="0.2">
      <c r="B70" s="2">
        <f>'[1]NIFTY Midcap 100'!B70</f>
        <v>38230</v>
      </c>
      <c r="C70" s="15" t="str">
        <f>'[1]NIFTY Midcap 100'!C70</f>
        <v>NA</v>
      </c>
      <c r="D70" s="16">
        <f>'[1]NIFTY Midcap 100'!D70</f>
        <v>2176.98</v>
      </c>
      <c r="E70" s="7">
        <f t="shared" ca="1" si="14"/>
        <v>0.64316548113420513</v>
      </c>
      <c r="F70" s="7">
        <f t="shared" ca="1" si="15"/>
        <v>-1.6262105012215589E-2</v>
      </c>
      <c r="G70" s="7">
        <f t="shared" ca="1" si="16"/>
        <v>0.36286122101467422</v>
      </c>
      <c r="H70" s="7" t="str">
        <f t="shared" ca="1" si="17"/>
        <v>NA</v>
      </c>
      <c r="I70" s="7" t="str">
        <f t="shared" ca="1" si="18"/>
        <v>NA</v>
      </c>
      <c r="J70" s="7" t="str">
        <f t="shared" ca="1" si="19"/>
        <v>NA</v>
      </c>
      <c r="K70" s="7" t="str">
        <f t="shared" ca="1" si="20"/>
        <v>NA</v>
      </c>
      <c r="L70" s="7" t="str">
        <f t="shared" ca="1" si="21"/>
        <v>NA</v>
      </c>
      <c r="Z70" s="10"/>
    </row>
    <row r="71" spans="2:26" x14ac:dyDescent="0.2">
      <c r="B71" s="2">
        <f>'[1]NIFTY Midcap 100'!B71</f>
        <v>38260</v>
      </c>
      <c r="C71" s="15" t="str">
        <f>'[1]NIFTY Midcap 100'!C71</f>
        <v>NA</v>
      </c>
      <c r="D71" s="16">
        <f>'[1]NIFTY Midcap 100'!D71</f>
        <v>2333.12</v>
      </c>
      <c r="E71" s="7">
        <f t="shared" ca="1" si="14"/>
        <v>1.1089393210306464</v>
      </c>
      <c r="F71" s="7">
        <f t="shared" ca="1" si="15"/>
        <v>0.16100473226169632</v>
      </c>
      <c r="G71" s="7">
        <f t="shared" ca="1" si="16"/>
        <v>0.40305131427815422</v>
      </c>
      <c r="H71" s="7" t="str">
        <f t="shared" ca="1" si="17"/>
        <v>NA</v>
      </c>
      <c r="I71" s="7" t="str">
        <f t="shared" ca="1" si="18"/>
        <v>NA</v>
      </c>
      <c r="J71" s="7" t="str">
        <f t="shared" ca="1" si="19"/>
        <v>NA</v>
      </c>
      <c r="K71" s="7" t="str">
        <f t="shared" ca="1" si="20"/>
        <v>NA</v>
      </c>
      <c r="L71" s="7" t="str">
        <f t="shared" ca="1" si="21"/>
        <v>NA</v>
      </c>
      <c r="Z71" s="10"/>
    </row>
    <row r="72" spans="2:26" x14ac:dyDescent="0.2">
      <c r="B72" s="2">
        <f>'[1]NIFTY Midcap 100'!B72</f>
        <v>38289</v>
      </c>
      <c r="C72" s="15" t="str">
        <f>'[1]NIFTY Midcap 100'!C72</f>
        <v>NA</v>
      </c>
      <c r="D72" s="16">
        <f>'[1]NIFTY Midcap 100'!D72</f>
        <v>2335.44</v>
      </c>
      <c r="E72" s="7">
        <f t="shared" ca="1" si="14"/>
        <v>0.59266247505260883</v>
      </c>
      <c r="F72" s="7">
        <f t="shared" ca="1" si="15"/>
        <v>1.5235450640926684E-2</v>
      </c>
      <c r="G72" s="7">
        <f t="shared" ca="1" si="16"/>
        <v>0.31628218929475227</v>
      </c>
      <c r="H72" s="7" t="str">
        <f t="shared" ca="1" si="17"/>
        <v>NA</v>
      </c>
      <c r="I72" s="7" t="str">
        <f t="shared" ca="1" si="18"/>
        <v>NA</v>
      </c>
      <c r="J72" s="7" t="str">
        <f t="shared" ca="1" si="19"/>
        <v>NA</v>
      </c>
      <c r="K72" s="7" t="str">
        <f t="shared" ca="1" si="20"/>
        <v>NA</v>
      </c>
      <c r="L72" s="7" t="str">
        <f t="shared" ca="1" si="21"/>
        <v>NA</v>
      </c>
      <c r="Z72" s="10"/>
    </row>
    <row r="73" spans="2:26" x14ac:dyDescent="0.2">
      <c r="B73" s="2">
        <f>'[1]NIFTY Midcap 100'!B73</f>
        <v>38321</v>
      </c>
      <c r="C73" s="15" t="str">
        <f>'[1]NIFTY Midcap 100'!C73</f>
        <v>NA</v>
      </c>
      <c r="D73" s="16">
        <f>'[1]NIFTY Midcap 100'!D73</f>
        <v>2635.69</v>
      </c>
      <c r="E73" s="7">
        <f t="shared" ca="1" si="14"/>
        <v>1.1486197262012574</v>
      </c>
      <c r="F73" s="7">
        <f t="shared" ca="1" si="15"/>
        <v>0.87897252938352799</v>
      </c>
      <c r="G73" s="7">
        <f t="shared" ca="1" si="16"/>
        <v>0.34360869676038019</v>
      </c>
      <c r="H73" s="7" t="str">
        <f t="shared" ca="1" si="17"/>
        <v>NA</v>
      </c>
      <c r="I73" s="7" t="str">
        <f t="shared" ca="1" si="18"/>
        <v>NA</v>
      </c>
      <c r="J73" s="7" t="str">
        <f t="shared" ca="1" si="19"/>
        <v>NA</v>
      </c>
      <c r="K73" s="7" t="str">
        <f t="shared" ca="1" si="20"/>
        <v>NA</v>
      </c>
      <c r="L73" s="7" t="str">
        <f t="shared" ca="1" si="21"/>
        <v>NA</v>
      </c>
      <c r="Z73" s="10"/>
    </row>
    <row r="74" spans="2:26" x14ac:dyDescent="0.2">
      <c r="B74" s="2">
        <f>'[1]NIFTY Midcap 100'!B74</f>
        <v>38352</v>
      </c>
      <c r="C74" s="15" t="str">
        <f>'[1]NIFTY Midcap 100'!C74</f>
        <v>NA</v>
      </c>
      <c r="D74" s="16">
        <f>'[1]NIFTY Midcap 100'!D74</f>
        <v>2984.66</v>
      </c>
      <c r="E74" s="7">
        <f t="shared" ca="1" si="14"/>
        <v>1.6781269193876143</v>
      </c>
      <c r="F74" s="7">
        <f t="shared" ca="1" si="15"/>
        <v>1.3765536322597924</v>
      </c>
      <c r="G74" s="7">
        <f t="shared" ca="1" si="16"/>
        <v>0.24964830011723316</v>
      </c>
      <c r="H74" s="7" t="str">
        <f t="shared" ca="1" si="17"/>
        <v>NA</v>
      </c>
      <c r="I74" s="7" t="str">
        <f t="shared" ca="1" si="18"/>
        <v>NA</v>
      </c>
      <c r="J74" s="7" t="str">
        <f t="shared" ca="1" si="19"/>
        <v>NA</v>
      </c>
      <c r="K74" s="7" t="str">
        <f t="shared" ca="1" si="20"/>
        <v>NA</v>
      </c>
      <c r="L74" s="7" t="str">
        <f t="shared" ca="1" si="21"/>
        <v>NA</v>
      </c>
      <c r="Z74" s="10"/>
    </row>
    <row r="75" spans="2:26" x14ac:dyDescent="0.2">
      <c r="B75" s="2">
        <f>'[1]NIFTY Midcap 100'!B75</f>
        <v>38383</v>
      </c>
      <c r="C75" s="15" t="str">
        <f>'[1]NIFTY Midcap 100'!C75</f>
        <v>NA</v>
      </c>
      <c r="D75" s="16">
        <f>'[1]NIFTY Midcap 100'!D75</f>
        <v>2865.06</v>
      </c>
      <c r="E75" s="7">
        <f t="shared" ca="1" si="14"/>
        <v>1.2649573497479167</v>
      </c>
      <c r="F75" s="7">
        <f t="shared" ca="1" si="15"/>
        <v>0.89929265215714271</v>
      </c>
      <c r="G75" s="7">
        <f t="shared" ca="1" si="16"/>
        <v>0.27743074597718054</v>
      </c>
      <c r="H75" s="7">
        <f t="shared" ca="1" si="17"/>
        <v>0.70887471088276355</v>
      </c>
      <c r="I75" s="7" t="str">
        <f t="shared" ca="1" si="18"/>
        <v>NA</v>
      </c>
      <c r="J75" s="7" t="str">
        <f t="shared" ca="1" si="19"/>
        <v>NA</v>
      </c>
      <c r="K75" s="7" t="str">
        <f t="shared" ca="1" si="20"/>
        <v>NA</v>
      </c>
      <c r="L75" s="7" t="str">
        <f t="shared" ca="1" si="21"/>
        <v>NA</v>
      </c>
      <c r="Z75" s="10"/>
    </row>
    <row r="76" spans="2:26" x14ac:dyDescent="0.2">
      <c r="B76" s="2">
        <f>'[1]NIFTY Midcap 100'!B76</f>
        <v>38411</v>
      </c>
      <c r="C76" s="15" t="str">
        <f>'[1]NIFTY Midcap 100'!C76</f>
        <v>NA</v>
      </c>
      <c r="D76" s="16">
        <f>'[1]NIFTY Midcap 100'!D76</f>
        <v>2980.54</v>
      </c>
      <c r="E76" s="7">
        <f t="shared" ca="1" si="14"/>
        <v>0.63531907699204782</v>
      </c>
      <c r="F76" s="7">
        <f t="shared" ca="1" si="15"/>
        <v>0.87448094881178973</v>
      </c>
      <c r="G76" s="7">
        <f t="shared" ca="1" si="16"/>
        <v>0.35793885826233529</v>
      </c>
      <c r="H76" s="7">
        <f t="shared" ca="1" si="17"/>
        <v>0.73358117851708093</v>
      </c>
      <c r="I76" s="7" t="str">
        <f t="shared" ca="1" si="18"/>
        <v>NA</v>
      </c>
      <c r="J76" s="7" t="str">
        <f t="shared" ca="1" si="19"/>
        <v>NA</v>
      </c>
      <c r="K76" s="7" t="str">
        <f t="shared" ca="1" si="20"/>
        <v>NA</v>
      </c>
      <c r="L76" s="7" t="str">
        <f t="shared" ca="1" si="21"/>
        <v>NA</v>
      </c>
      <c r="Z76" s="10"/>
    </row>
    <row r="77" spans="2:26" x14ac:dyDescent="0.2">
      <c r="B77" s="2">
        <f>'[1]NIFTY Midcap 100'!B77</f>
        <v>38442</v>
      </c>
      <c r="C77" s="15" t="str">
        <f>'[1]NIFTY Midcap 100'!C77</f>
        <v>NA</v>
      </c>
      <c r="D77" s="16">
        <f>'[1]NIFTY Midcap 100'!D77</f>
        <v>2926.83</v>
      </c>
      <c r="E77" s="7">
        <f t="shared" ca="1" si="14"/>
        <v>-7.5279404231689107E-2</v>
      </c>
      <c r="F77" s="7">
        <f t="shared" ca="1" si="15"/>
        <v>0.57369600636185969</v>
      </c>
      <c r="G77" s="7">
        <f t="shared" ca="1" si="16"/>
        <v>0.35169098189173842</v>
      </c>
      <c r="H77" s="7">
        <f t="shared" ca="1" si="17"/>
        <v>0.80868300294542506</v>
      </c>
      <c r="I77" s="7" t="str">
        <f t="shared" ca="1" si="18"/>
        <v>NA</v>
      </c>
      <c r="J77" s="7" t="str">
        <f t="shared" ca="1" si="19"/>
        <v>NA</v>
      </c>
      <c r="K77" s="7" t="str">
        <f t="shared" ca="1" si="20"/>
        <v>NA</v>
      </c>
      <c r="L77" s="7" t="str">
        <f t="shared" ca="1" si="21"/>
        <v>NA</v>
      </c>
      <c r="Z77" s="10"/>
    </row>
    <row r="78" spans="2:26" x14ac:dyDescent="0.2">
      <c r="B78" s="2">
        <f>'[1]NIFTY Midcap 100'!B78</f>
        <v>38471</v>
      </c>
      <c r="C78" s="15" t="str">
        <f>'[1]NIFTY Midcap 100'!C78</f>
        <v>NA</v>
      </c>
      <c r="D78" s="16">
        <f>'[1]NIFTY Midcap 100'!D78</f>
        <v>2868.62</v>
      </c>
      <c r="E78" s="7">
        <f t="shared" ca="1" si="14"/>
        <v>4.9794988612774649E-3</v>
      </c>
      <c r="F78" s="7">
        <f t="shared" ca="1" si="15"/>
        <v>0.50871988861147677</v>
      </c>
      <c r="G78" s="7">
        <f t="shared" ca="1" si="16"/>
        <v>0.2376210712513751</v>
      </c>
      <c r="H78" s="7">
        <f t="shared" ca="1" si="17"/>
        <v>0.73138701776572401</v>
      </c>
      <c r="I78" s="7" t="str">
        <f t="shared" ca="1" si="18"/>
        <v>NA</v>
      </c>
      <c r="J78" s="7" t="str">
        <f t="shared" ca="1" si="19"/>
        <v>NA</v>
      </c>
      <c r="K78" s="7" t="str">
        <f t="shared" ca="1" si="20"/>
        <v>NA</v>
      </c>
      <c r="L78" s="7" t="str">
        <f t="shared" ca="1" si="21"/>
        <v>NA</v>
      </c>
      <c r="Z78" s="10"/>
    </row>
    <row r="79" spans="2:26" x14ac:dyDescent="0.2">
      <c r="B79" s="2">
        <f>'[1]NIFTY Midcap 100'!B79</f>
        <v>38503</v>
      </c>
      <c r="C79" s="15" t="str">
        <f>'[1]NIFTY Midcap 100'!C79</f>
        <v>NA</v>
      </c>
      <c r="D79" s="16">
        <f>'[1]NIFTY Midcap 100'!D79</f>
        <v>3057.05</v>
      </c>
      <c r="E79" s="7">
        <f t="shared" ca="1" si="14"/>
        <v>0.10670111977053409</v>
      </c>
      <c r="F79" s="7">
        <f t="shared" ca="1" si="15"/>
        <v>0.34529158686480099</v>
      </c>
      <c r="G79" s="7">
        <f t="shared" ca="1" si="16"/>
        <v>0.58989494487206162</v>
      </c>
      <c r="H79" s="7">
        <f t="shared" ca="1" si="17"/>
        <v>0.61649752638405597</v>
      </c>
      <c r="I79" s="7" t="str">
        <f t="shared" ca="1" si="18"/>
        <v>NA</v>
      </c>
      <c r="J79" s="7" t="str">
        <f t="shared" ca="1" si="19"/>
        <v>NA</v>
      </c>
      <c r="K79" s="7" t="str">
        <f t="shared" ca="1" si="20"/>
        <v>NA</v>
      </c>
      <c r="L79" s="7" t="str">
        <f t="shared" ca="1" si="21"/>
        <v>NA</v>
      </c>
      <c r="Z79" s="10"/>
    </row>
    <row r="80" spans="2:26" x14ac:dyDescent="0.2">
      <c r="B80" s="2">
        <f>'[1]NIFTY Midcap 100'!B80</f>
        <v>38533</v>
      </c>
      <c r="C80" s="15" t="str">
        <f>'[1]NIFTY Midcap 100'!C80</f>
        <v>NA</v>
      </c>
      <c r="D80" s="16">
        <f>'[1]NIFTY Midcap 100'!D80</f>
        <v>3059.93</v>
      </c>
      <c r="E80" s="7">
        <f t="shared" ca="1" si="14"/>
        <v>0.19469205215409757</v>
      </c>
      <c r="F80" s="7">
        <f t="shared" ca="1" si="15"/>
        <v>5.1073901411124778E-2</v>
      </c>
      <c r="G80" s="7">
        <f t="shared" ca="1" si="16"/>
        <v>0.58048520972898698</v>
      </c>
      <c r="H80" s="7">
        <f t="shared" ca="1" si="17"/>
        <v>0.54123603814350418</v>
      </c>
      <c r="I80" s="7" t="str">
        <f t="shared" ca="1" si="18"/>
        <v>NA</v>
      </c>
      <c r="J80" s="7" t="str">
        <f t="shared" ca="1" si="19"/>
        <v>NA</v>
      </c>
      <c r="K80" s="7" t="str">
        <f t="shared" ca="1" si="20"/>
        <v>NA</v>
      </c>
      <c r="L80" s="7" t="str">
        <f t="shared" ca="1" si="21"/>
        <v>NA</v>
      </c>
      <c r="Z80" s="10"/>
    </row>
    <row r="81" spans="2:26" x14ac:dyDescent="0.2">
      <c r="B81" s="2">
        <f>'[1]NIFTY Midcap 100'!B81</f>
        <v>38562</v>
      </c>
      <c r="C81" s="15">
        <f>'[1]NIFTY Midcap 100'!C81</f>
        <v>19.14</v>
      </c>
      <c r="D81" s="16">
        <f>'[1]NIFTY Midcap 100'!D81</f>
        <v>3408.9</v>
      </c>
      <c r="E81" s="7">
        <f t="shared" ca="1" si="14"/>
        <v>0.99418276110105652</v>
      </c>
      <c r="F81" s="7">
        <f t="shared" ca="1" si="15"/>
        <v>0.41566690711096932</v>
      </c>
      <c r="G81" s="7">
        <f t="shared" ca="1" si="16"/>
        <v>0.63974563715775501</v>
      </c>
      <c r="H81" s="7">
        <f t="shared" ca="1" si="17"/>
        <v>0.56087737093033141</v>
      </c>
      <c r="I81" s="7" t="str">
        <f t="shared" ca="1" si="18"/>
        <v>NA</v>
      </c>
      <c r="J81" s="7" t="str">
        <f t="shared" ca="1" si="19"/>
        <v>NA</v>
      </c>
      <c r="K81" s="7" t="str">
        <f t="shared" ca="1" si="20"/>
        <v>NA</v>
      </c>
      <c r="L81" s="7" t="str">
        <f t="shared" ca="1" si="21"/>
        <v>NA</v>
      </c>
      <c r="Z81" s="10"/>
    </row>
    <row r="82" spans="2:26" x14ac:dyDescent="0.2">
      <c r="B82" s="2">
        <f>'[1]NIFTY Midcap 100'!B82</f>
        <v>38595</v>
      </c>
      <c r="C82" s="15">
        <f>'[1]NIFTY Midcap 100'!C82</f>
        <v>19.649999999999999</v>
      </c>
      <c r="D82" s="16">
        <f>'[1]NIFTY Midcap 100'!D82</f>
        <v>3663.05</v>
      </c>
      <c r="E82" s="7">
        <f t="shared" ca="1" si="14"/>
        <v>1.0613950042658629</v>
      </c>
      <c r="F82" s="7">
        <f t="shared" ca="1" si="15"/>
        <v>0.51041324130531129</v>
      </c>
      <c r="G82" s="7">
        <f t="shared" ca="1" si="16"/>
        <v>0.682629146799695</v>
      </c>
      <c r="H82" s="7">
        <f t="shared" ca="1" si="17"/>
        <v>0.51432823836918273</v>
      </c>
      <c r="I82" s="7" t="str">
        <f t="shared" ca="1" si="18"/>
        <v>NA</v>
      </c>
      <c r="J82" s="7" t="str">
        <f t="shared" ca="1" si="19"/>
        <v>NA</v>
      </c>
      <c r="K82" s="7" t="str">
        <f t="shared" ca="1" si="20"/>
        <v>NA</v>
      </c>
      <c r="L82" s="7" t="str">
        <f t="shared" ca="1" si="21"/>
        <v>NA</v>
      </c>
      <c r="Z82" s="10"/>
    </row>
    <row r="83" spans="2:26" x14ac:dyDescent="0.2">
      <c r="B83" s="2">
        <f>'[1]NIFTY Midcap 100'!B83</f>
        <v>38625</v>
      </c>
      <c r="C83" s="15">
        <f>'[1]NIFTY Midcap 100'!C83</f>
        <v>19.22</v>
      </c>
      <c r="D83" s="16">
        <f>'[1]NIFTY Midcap 100'!D83</f>
        <v>3807.4</v>
      </c>
      <c r="E83" s="7">
        <f t="shared" ca="1" si="14"/>
        <v>1.3970001221592643</v>
      </c>
      <c r="F83" s="7">
        <f t="shared" ca="1" si="15"/>
        <v>0.69224022968255761</v>
      </c>
      <c r="G83" s="7">
        <f t="shared" ca="1" si="16"/>
        <v>0.63189205870251008</v>
      </c>
      <c r="H83" s="7">
        <f t="shared" ca="1" si="17"/>
        <v>0.51315177616874896</v>
      </c>
      <c r="I83" s="7" t="str">
        <f t="shared" ca="1" si="18"/>
        <v>NA</v>
      </c>
      <c r="J83" s="7" t="str">
        <f t="shared" ca="1" si="19"/>
        <v>NA</v>
      </c>
      <c r="K83" s="7" t="str">
        <f t="shared" ca="1" si="20"/>
        <v>NA</v>
      </c>
      <c r="L83" s="7" t="str">
        <f t="shared" ca="1" si="21"/>
        <v>NA</v>
      </c>
      <c r="Z83" s="10"/>
    </row>
    <row r="84" spans="2:26" x14ac:dyDescent="0.2">
      <c r="B84" s="2">
        <f>'[1]NIFTY Midcap 100'!B84</f>
        <v>38656</v>
      </c>
      <c r="C84" s="15">
        <f>'[1]NIFTY Midcap 100'!C84</f>
        <v>16.850000000000001</v>
      </c>
      <c r="D84" s="16">
        <f>'[1]NIFTY Midcap 100'!D84</f>
        <v>3478.65</v>
      </c>
      <c r="E84" s="7">
        <f t="shared" ca="1" si="14"/>
        <v>8.4390974431751031E-2</v>
      </c>
      <c r="F84" s="7">
        <f t="shared" ca="1" si="15"/>
        <v>0.47053520444271402</v>
      </c>
      <c r="G84" s="7">
        <f t="shared" ca="1" si="16"/>
        <v>0.48950518960024669</v>
      </c>
      <c r="H84" s="7">
        <f t="shared" ca="1" si="17"/>
        <v>0.40021753736085874</v>
      </c>
      <c r="I84" s="7" t="str">
        <f t="shared" ca="1" si="18"/>
        <v>NA</v>
      </c>
      <c r="J84" s="7" t="str">
        <f t="shared" ca="1" si="19"/>
        <v>NA</v>
      </c>
      <c r="K84" s="7" t="str">
        <f t="shared" ca="1" si="20"/>
        <v>NA</v>
      </c>
      <c r="L84" s="7" t="str">
        <f t="shared" ca="1" si="21"/>
        <v>NA</v>
      </c>
      <c r="Z84" s="10"/>
    </row>
    <row r="85" spans="2:26" x14ac:dyDescent="0.2">
      <c r="B85" s="2">
        <f>'[1]NIFTY Midcap 100'!B85</f>
        <v>38686</v>
      </c>
      <c r="C85" s="15">
        <f>'[1]NIFTY Midcap 100'!C85</f>
        <v>18.66</v>
      </c>
      <c r="D85" s="16">
        <f>'[1]NIFTY Midcap 100'!D85</f>
        <v>3832.5</v>
      </c>
      <c r="E85" s="7">
        <f t="shared" ca="1" si="14"/>
        <v>0.19827712045380275</v>
      </c>
      <c r="F85" s="7">
        <f t="shared" ca="1" si="15"/>
        <v>0.57166232691044483</v>
      </c>
      <c r="G85" s="7">
        <f t="shared" ca="1" si="16"/>
        <v>0.45407843866312048</v>
      </c>
      <c r="H85" s="7">
        <f t="shared" ca="1" si="17"/>
        <v>0.39775263761494073</v>
      </c>
      <c r="I85" s="7" t="str">
        <f t="shared" ca="1" si="18"/>
        <v>NA</v>
      </c>
      <c r="J85" s="7" t="str">
        <f t="shared" ca="1" si="19"/>
        <v>NA</v>
      </c>
      <c r="K85" s="7" t="str">
        <f t="shared" ca="1" si="20"/>
        <v>NA</v>
      </c>
      <c r="L85" s="7" t="str">
        <f t="shared" ca="1" si="21"/>
        <v>NA</v>
      </c>
      <c r="Z85" s="10"/>
    </row>
    <row r="86" spans="2:26" x14ac:dyDescent="0.2">
      <c r="B86" s="2">
        <f>'[1]NIFTY Midcap 100'!B86</f>
        <v>38716</v>
      </c>
      <c r="C86" s="15">
        <f>'[1]NIFTY Midcap 100'!C86</f>
        <v>20.73</v>
      </c>
      <c r="D86" s="16">
        <f>'[1]NIFTY Midcap 100'!D86</f>
        <v>4030.45</v>
      </c>
      <c r="E86" s="7">
        <f t="shared" ca="1" si="14"/>
        <v>0.25574115881905679</v>
      </c>
      <c r="F86" s="7">
        <f t="shared" ca="1" si="15"/>
        <v>0.73493853236640461</v>
      </c>
      <c r="G86" s="7">
        <f t="shared" ca="1" si="16"/>
        <v>0.35038831893750033</v>
      </c>
      <c r="H86" s="7">
        <f t="shared" ca="1" si="17"/>
        <v>0.29904213452005313</v>
      </c>
      <c r="I86" s="7" t="str">
        <f t="shared" ca="1" si="18"/>
        <v>NA</v>
      </c>
      <c r="J86" s="7" t="str">
        <f t="shared" ca="1" si="19"/>
        <v>NA</v>
      </c>
      <c r="K86" s="7" t="str">
        <f t="shared" ca="1" si="20"/>
        <v>NA</v>
      </c>
      <c r="L86" s="7" t="str">
        <f t="shared" ca="1" si="21"/>
        <v>NA</v>
      </c>
      <c r="Z86" s="10"/>
    </row>
    <row r="87" spans="2:26" x14ac:dyDescent="0.2">
      <c r="B87" s="2">
        <f>'[1]NIFTY Midcap 100'!B87</f>
        <v>38748</v>
      </c>
      <c r="C87" s="15">
        <f>'[1]NIFTY Midcap 100'!C87</f>
        <v>21.75</v>
      </c>
      <c r="D87" s="16">
        <f>'[1]NIFTY Midcap 100'!D87</f>
        <v>4308.1499999999996</v>
      </c>
      <c r="E87" s="7">
        <f t="shared" ca="1" si="14"/>
        <v>1.3524495819761508</v>
      </c>
      <c r="F87" s="7">
        <f t="shared" ca="1" si="15"/>
        <v>0.59717722701667775</v>
      </c>
      <c r="G87" s="7">
        <f t="shared" ca="1" si="16"/>
        <v>0.50368578668509545</v>
      </c>
      <c r="H87" s="7">
        <f t="shared" ca="1" si="17"/>
        <v>0.38594893708261324</v>
      </c>
      <c r="I87" s="7">
        <f t="shared" ca="1" si="18"/>
        <v>0.63754224796883152</v>
      </c>
      <c r="J87" s="7" t="str">
        <f t="shared" ca="1" si="19"/>
        <v>NA</v>
      </c>
      <c r="K87" s="7" t="str">
        <f t="shared" ca="1" si="20"/>
        <v>NA</v>
      </c>
      <c r="L87" s="7" t="str">
        <f t="shared" ca="1" si="21"/>
        <v>NA</v>
      </c>
      <c r="Z87" s="10"/>
    </row>
    <row r="88" spans="2:26" x14ac:dyDescent="0.2">
      <c r="B88" s="2">
        <f>'[1]NIFTY Midcap 100'!B88</f>
        <v>38776</v>
      </c>
      <c r="C88" s="15">
        <f>'[1]NIFTY Midcap 100'!C88</f>
        <v>21.15</v>
      </c>
      <c r="D88" s="16">
        <f>'[1]NIFTY Midcap 100'!D88</f>
        <v>4395.95</v>
      </c>
      <c r="E88" s="7">
        <f t="shared" ca="1" si="14"/>
        <v>0.73094122792545746</v>
      </c>
      <c r="F88" s="7">
        <f t="shared" ca="1" si="15"/>
        <v>0.44019001186415907</v>
      </c>
      <c r="G88" s="7">
        <f t="shared" ca="1" si="16"/>
        <v>0.47488374589839411</v>
      </c>
      <c r="H88" s="7">
        <f t="shared" ca="1" si="17"/>
        <v>0.41520385456475561</v>
      </c>
      <c r="I88" s="7">
        <f t="shared" ca="1" si="18"/>
        <v>0.64266392136955863</v>
      </c>
      <c r="J88" s="7" t="str">
        <f t="shared" ca="1" si="19"/>
        <v>NA</v>
      </c>
      <c r="K88" s="7" t="str">
        <f t="shared" ca="1" si="20"/>
        <v>NA</v>
      </c>
      <c r="L88" s="7" t="str">
        <f t="shared" ca="1" si="21"/>
        <v>NA</v>
      </c>
      <c r="Z88" s="10"/>
    </row>
    <row r="89" spans="2:26" x14ac:dyDescent="0.2">
      <c r="B89" s="2">
        <f>'[1]NIFTY Midcap 100'!B89</f>
        <v>38807</v>
      </c>
      <c r="C89" s="15">
        <f>'[1]NIFTY Midcap 100'!C89</f>
        <v>23.09</v>
      </c>
      <c r="D89" s="16">
        <f>'[1]NIFTY Midcap 100'!D89</f>
        <v>4787.1499999999996</v>
      </c>
      <c r="E89" s="7">
        <f t="shared" ca="1" si="14"/>
        <v>0.99018748947623059</v>
      </c>
      <c r="F89" s="7">
        <f t="shared" ca="1" si="15"/>
        <v>0.58087328534012195</v>
      </c>
      <c r="G89" s="7">
        <f t="shared" ca="1" si="16"/>
        <v>0.6356091744310397</v>
      </c>
      <c r="H89" s="7">
        <f t="shared" ca="1" si="17"/>
        <v>0.48688875541441501</v>
      </c>
      <c r="I89" s="7">
        <f t="shared" ca="1" si="18"/>
        <v>0.74904701730660994</v>
      </c>
      <c r="J89" s="7" t="str">
        <f t="shared" ca="1" si="19"/>
        <v>NA</v>
      </c>
      <c r="K89" s="7" t="str">
        <f t="shared" ca="1" si="20"/>
        <v>NA</v>
      </c>
      <c r="L89" s="7" t="str">
        <f t="shared" ca="1" si="21"/>
        <v>NA</v>
      </c>
      <c r="Z89" s="10"/>
    </row>
    <row r="90" spans="2:26" x14ac:dyDescent="0.2">
      <c r="B90" s="2">
        <f>'[1]NIFTY Midcap 100'!B90</f>
        <v>38836</v>
      </c>
      <c r="C90" s="15">
        <f>'[1]NIFTY Midcap 100'!C90</f>
        <v>21.41</v>
      </c>
      <c r="D90" s="16">
        <f>'[1]NIFTY Midcap 100'!D90</f>
        <v>5141.1499999999996</v>
      </c>
      <c r="E90" s="7">
        <f t="shared" ca="1" si="14"/>
        <v>1.028046164204854</v>
      </c>
      <c r="F90" s="7">
        <f t="shared" ca="1" si="15"/>
        <v>1.1842335843979792</v>
      </c>
      <c r="G90" s="7">
        <f t="shared" ca="1" si="16"/>
        <v>0.79220321966659912</v>
      </c>
      <c r="H90" s="7">
        <f t="shared" ca="1" si="17"/>
        <v>0.48931812203569858</v>
      </c>
      <c r="I90" s="7">
        <f t="shared" ca="1" si="18"/>
        <v>0.75142625423859077</v>
      </c>
      <c r="J90" s="7" t="str">
        <f t="shared" ca="1" si="19"/>
        <v>NA</v>
      </c>
      <c r="K90" s="7" t="str">
        <f t="shared" ca="1" si="20"/>
        <v>NA</v>
      </c>
      <c r="L90" s="7" t="str">
        <f t="shared" ca="1" si="21"/>
        <v>NA</v>
      </c>
      <c r="Z90" s="10"/>
    </row>
    <row r="91" spans="2:26" x14ac:dyDescent="0.2">
      <c r="B91" s="2">
        <f>'[1]NIFTY Midcap 100'!B91</f>
        <v>38868</v>
      </c>
      <c r="C91" s="15">
        <f>'[1]NIFTY Midcap 100'!C91</f>
        <v>18.91</v>
      </c>
      <c r="D91" s="16">
        <f>'[1]NIFTY Midcap 100'!D91</f>
        <v>4399.6000000000004</v>
      </c>
      <c r="E91" s="7">
        <f t="shared" ca="1" si="14"/>
        <v>3.3253776431350079E-3</v>
      </c>
      <c r="F91" s="7">
        <f t="shared" ca="1" si="15"/>
        <v>0.31783810128041989</v>
      </c>
      <c r="G91" s="7">
        <f t="shared" ca="1" si="16"/>
        <v>0.43916520828903693</v>
      </c>
      <c r="H91" s="7">
        <f t="shared" ca="1" si="17"/>
        <v>0.51265379036132641</v>
      </c>
      <c r="I91" s="7">
        <f t="shared" ca="1" si="18"/>
        <v>0.55508302264679621</v>
      </c>
      <c r="J91" s="7" t="str">
        <f t="shared" ca="1" si="19"/>
        <v>NA</v>
      </c>
      <c r="K91" s="7" t="str">
        <f t="shared" ca="1" si="20"/>
        <v>NA</v>
      </c>
      <c r="L91" s="7" t="str">
        <f t="shared" ca="1" si="21"/>
        <v>NA</v>
      </c>
      <c r="Z91" s="10"/>
    </row>
    <row r="92" spans="2:26" x14ac:dyDescent="0.2">
      <c r="B92" s="2">
        <f>'[1]NIFTY Midcap 100'!B92</f>
        <v>38898</v>
      </c>
      <c r="C92" s="15">
        <f>'[1]NIFTY Midcap 100'!C92</f>
        <v>16.940000000000001</v>
      </c>
      <c r="D92" s="16">
        <f>'[1]NIFTY Midcap 100'!D92</f>
        <v>3944.65</v>
      </c>
      <c r="E92" s="7">
        <f t="shared" ca="1" si="14"/>
        <v>-0.53897363986558566</v>
      </c>
      <c r="F92" s="7">
        <f t="shared" ca="1" si="15"/>
        <v>-4.2122714405297801E-2</v>
      </c>
      <c r="G92" s="7">
        <f t="shared" ca="1" si="16"/>
        <v>0.28913079710973788</v>
      </c>
      <c r="H92" s="7">
        <f t="shared" ca="1" si="17"/>
        <v>0.42739348402536859</v>
      </c>
      <c r="I92" s="7">
        <f t="shared" ca="1" si="18"/>
        <v>0.45215095520378035</v>
      </c>
      <c r="J92" s="7" t="str">
        <f t="shared" ca="1" si="19"/>
        <v>NA</v>
      </c>
      <c r="K92" s="7" t="str">
        <f t="shared" ca="1" si="20"/>
        <v>NA</v>
      </c>
      <c r="L92" s="7" t="str">
        <f t="shared" ca="1" si="21"/>
        <v>NA</v>
      </c>
      <c r="Z92" s="10"/>
    </row>
    <row r="93" spans="2:26" x14ac:dyDescent="0.2">
      <c r="B93" s="2">
        <f>'[1]NIFTY Midcap 100'!B93</f>
        <v>38929</v>
      </c>
      <c r="C93" s="15">
        <f>'[1]NIFTY Midcap 100'!C93</f>
        <v>16.68</v>
      </c>
      <c r="D93" s="16">
        <f>'[1]NIFTY Midcap 100'!D93</f>
        <v>3877.8</v>
      </c>
      <c r="E93" s="7">
        <f t="shared" ca="1" si="14"/>
        <v>-0.67633143339937685</v>
      </c>
      <c r="F93" s="7">
        <f t="shared" ca="1" si="15"/>
        <v>-0.1898057054211767</v>
      </c>
      <c r="G93" s="7">
        <f t="shared" ca="1" si="16"/>
        <v>0.13755170289536212</v>
      </c>
      <c r="H93" s="7">
        <f t="shared" ca="1" si="17"/>
        <v>0.36575819304298696</v>
      </c>
      <c r="I93" s="7">
        <f t="shared" ca="1" si="18"/>
        <v>0.40465468239091695</v>
      </c>
      <c r="J93" s="7" t="str">
        <f t="shared" ca="1" si="19"/>
        <v>NA</v>
      </c>
      <c r="K93" s="7" t="str">
        <f t="shared" ca="1" si="20"/>
        <v>NA</v>
      </c>
      <c r="L93" s="7" t="str">
        <f t="shared" ca="1" si="21"/>
        <v>NA</v>
      </c>
      <c r="Z93" s="10"/>
    </row>
    <row r="94" spans="2:26" x14ac:dyDescent="0.2">
      <c r="B94" s="2">
        <f>'[1]NIFTY Midcap 100'!B94</f>
        <v>38960</v>
      </c>
      <c r="C94" s="15">
        <f>'[1]NIFTY Midcap 100'!C94</f>
        <v>18.48</v>
      </c>
      <c r="D94" s="16">
        <f>'[1]NIFTY Midcap 100'!D94</f>
        <v>4307.1499999999996</v>
      </c>
      <c r="E94" s="7">
        <f t="shared" ca="1" si="14"/>
        <v>-8.1440668964310126E-2</v>
      </c>
      <c r="F94" s="7">
        <f t="shared" ca="1" si="15"/>
        <v>-3.9992766850681871E-2</v>
      </c>
      <c r="G94" s="7">
        <f t="shared" ca="1" si="16"/>
        <v>0.17583707566099283</v>
      </c>
      <c r="H94" s="7">
        <f t="shared" ca="1" si="17"/>
        <v>0.40659082017298287</v>
      </c>
      <c r="I94" s="7">
        <f t="shared" ca="1" si="18"/>
        <v>0.39186056582366668</v>
      </c>
      <c r="J94" s="7" t="str">
        <f t="shared" ca="1" si="19"/>
        <v>NA</v>
      </c>
      <c r="K94" s="7" t="str">
        <f t="shared" ca="1" si="20"/>
        <v>NA</v>
      </c>
      <c r="L94" s="7" t="str">
        <f t="shared" ca="1" si="21"/>
        <v>NA</v>
      </c>
      <c r="Z94" s="10"/>
    </row>
    <row r="95" spans="2:26" x14ac:dyDescent="0.2">
      <c r="B95" s="2">
        <f>'[1]NIFTY Midcap 100'!B95</f>
        <v>38989</v>
      </c>
      <c r="C95" s="15">
        <f>'[1]NIFTY Midcap 100'!C95</f>
        <v>18.3</v>
      </c>
      <c r="D95" s="16">
        <f>'[1]NIFTY Midcap 100'!D95</f>
        <v>4691.6499999999996</v>
      </c>
      <c r="E95" s="7">
        <f t="shared" ca="1" si="14"/>
        <v>1.0010987605088943</v>
      </c>
      <c r="F95" s="7">
        <f t="shared" ca="1" si="15"/>
        <v>-3.9500506076706077E-2</v>
      </c>
      <c r="G95" s="7">
        <f t="shared" ca="1" si="16"/>
        <v>0.23224510164416645</v>
      </c>
      <c r="H95" s="7">
        <f t="shared" ca="1" si="17"/>
        <v>0.41805888303278249</v>
      </c>
      <c r="I95" s="7">
        <f t="shared" ca="1" si="18"/>
        <v>0.41303860808816673</v>
      </c>
      <c r="J95" s="7" t="str">
        <f t="shared" ca="1" si="19"/>
        <v>NA</v>
      </c>
      <c r="K95" s="7" t="str">
        <f t="shared" ca="1" si="20"/>
        <v>NA</v>
      </c>
      <c r="L95" s="7" t="str">
        <f t="shared" ca="1" si="21"/>
        <v>NA</v>
      </c>
      <c r="Z95" s="10"/>
    </row>
    <row r="96" spans="2:26" x14ac:dyDescent="0.2">
      <c r="B96" s="2">
        <f>'[1]NIFTY Midcap 100'!B96</f>
        <v>39021</v>
      </c>
      <c r="C96" s="15">
        <f>'[1]NIFTY Midcap 100'!C96</f>
        <v>17.63</v>
      </c>
      <c r="D96" s="16">
        <f>'[1]NIFTY Midcap 100'!D96</f>
        <v>4834.7</v>
      </c>
      <c r="E96" s="7">
        <f t="shared" ca="1" si="14"/>
        <v>1.4162201257716998</v>
      </c>
      <c r="F96" s="7">
        <f t="shared" ca="1" si="15"/>
        <v>-0.11566154403412754</v>
      </c>
      <c r="G96" s="7">
        <f t="shared" ca="1" si="16"/>
        <v>0.38982076380204966</v>
      </c>
      <c r="H96" s="7">
        <f t="shared" ca="1" si="17"/>
        <v>0.43879993060096134</v>
      </c>
      <c r="I96" s="7">
        <f t="shared" ca="1" si="18"/>
        <v>0.39674333314706356</v>
      </c>
      <c r="J96" s="7" t="str">
        <f t="shared" ca="1" si="19"/>
        <v>NA</v>
      </c>
      <c r="K96" s="7" t="str">
        <f t="shared" ca="1" si="20"/>
        <v>NA</v>
      </c>
      <c r="L96" s="7" t="str">
        <f t="shared" ca="1" si="21"/>
        <v>NA</v>
      </c>
      <c r="Z96" s="10"/>
    </row>
    <row r="97" spans="2:26" x14ac:dyDescent="0.2">
      <c r="B97" s="2">
        <f>'[1]NIFTY Midcap 100'!B97</f>
        <v>39051</v>
      </c>
      <c r="C97" s="15">
        <f>'[1]NIFTY Midcap 100'!C97</f>
        <v>18.36</v>
      </c>
      <c r="D97" s="16">
        <f>'[1]NIFTY Midcap 100'!D97</f>
        <v>5069</v>
      </c>
      <c r="E97" s="7">
        <f t="shared" ca="1" si="14"/>
        <v>0.91835588249568634</v>
      </c>
      <c r="F97" s="7">
        <f t="shared" ca="1" si="15"/>
        <v>0.32745007292689521</v>
      </c>
      <c r="G97" s="7">
        <f t="shared" ca="1" si="16"/>
        <v>0.32263535551206779</v>
      </c>
      <c r="H97" s="7">
        <f t="shared" ca="1" si="17"/>
        <v>0.38680047327062472</v>
      </c>
      <c r="I97" s="7">
        <f t="shared" ca="1" si="18"/>
        <v>0.37225110617817414</v>
      </c>
      <c r="J97" s="7" t="str">
        <f t="shared" ca="1" si="19"/>
        <v>NA</v>
      </c>
      <c r="K97" s="7" t="str">
        <f t="shared" ca="1" si="20"/>
        <v>NA</v>
      </c>
      <c r="L97" s="7" t="str">
        <f t="shared" ca="1" si="21"/>
        <v>NA</v>
      </c>
      <c r="Z97" s="10"/>
    </row>
    <row r="98" spans="2:26" x14ac:dyDescent="0.2">
      <c r="B98" s="2">
        <f>'[1]NIFTY Midcap 100'!B98</f>
        <v>39080</v>
      </c>
      <c r="C98" s="15">
        <f>'[1]NIFTY Midcap 100'!C98</f>
        <v>18.920000000000002</v>
      </c>
      <c r="D98" s="16">
        <f>'[1]NIFTY Midcap 100'!D98</f>
        <v>5199.75</v>
      </c>
      <c r="E98" s="7">
        <f t="shared" ca="1" si="14"/>
        <v>0.50878525203997849</v>
      </c>
      <c r="F98" s="7">
        <f t="shared" ca="1" si="15"/>
        <v>0.73759267313467358</v>
      </c>
      <c r="G98" s="7">
        <f t="shared" ca="1" si="16"/>
        <v>0.29011648823332381</v>
      </c>
      <c r="H98" s="7">
        <f t="shared" ca="1" si="17"/>
        <v>0.31990841946664994</v>
      </c>
      <c r="I98" s="7">
        <f t="shared" ca="1" si="18"/>
        <v>0.29606007878042861</v>
      </c>
      <c r="J98" s="7" t="str">
        <f t="shared" ca="1" si="19"/>
        <v>NA</v>
      </c>
      <c r="K98" s="7" t="str">
        <f t="shared" ca="1" si="20"/>
        <v>NA</v>
      </c>
      <c r="L98" s="7" t="str">
        <f t="shared" ca="1" si="21"/>
        <v>NA</v>
      </c>
      <c r="Z98" s="10"/>
    </row>
    <row r="99" spans="2:26" x14ac:dyDescent="0.2">
      <c r="B99" s="2">
        <f>'[1]NIFTY Midcap 100'!B99</f>
        <v>39113</v>
      </c>
      <c r="C99" s="15">
        <f>'[1]NIFTY Midcap 100'!C99</f>
        <v>17.239999999999998</v>
      </c>
      <c r="D99" s="16">
        <f>'[1]NIFTY Midcap 100'!D99</f>
        <v>5279.55</v>
      </c>
      <c r="E99" s="7">
        <f t="shared" ca="1" si="14"/>
        <v>0.42203244789443328</v>
      </c>
      <c r="F99" s="7">
        <f t="shared" ca="1" si="15"/>
        <v>0.85362979586079324</v>
      </c>
      <c r="G99" s="7">
        <f t="shared" ca="1" si="16"/>
        <v>0.22547961421956075</v>
      </c>
      <c r="H99" s="7">
        <f t="shared" ca="1" si="17"/>
        <v>0.35747422729652123</v>
      </c>
      <c r="I99" s="7">
        <f t="shared" ca="1" si="18"/>
        <v>0.33025076357058114</v>
      </c>
      <c r="J99" s="7" t="str">
        <f t="shared" ca="1" si="19"/>
        <v>NA</v>
      </c>
      <c r="K99" s="7" t="str">
        <f t="shared" ca="1" si="20"/>
        <v>NA</v>
      </c>
      <c r="L99" s="7" t="str">
        <f t="shared" ca="1" si="21"/>
        <v>NA</v>
      </c>
      <c r="Z99" s="10"/>
    </row>
    <row r="100" spans="2:26" x14ac:dyDescent="0.2">
      <c r="B100" s="2">
        <f>'[1]NIFTY Midcap 100'!B100</f>
        <v>39141</v>
      </c>
      <c r="C100" s="15">
        <f>'[1]NIFTY Midcap 100'!C100</f>
        <v>15.79</v>
      </c>
      <c r="D100" s="16">
        <f>'[1]NIFTY Midcap 100'!D100</f>
        <v>4877.3500000000004</v>
      </c>
      <c r="E100" s="7">
        <f t="shared" ca="1" si="14"/>
        <v>-0.14287034258726616</v>
      </c>
      <c r="F100" s="7">
        <f t="shared" ca="1" si="15"/>
        <v>0.28229470885566377</v>
      </c>
      <c r="G100" s="7">
        <f t="shared" ca="1" si="16"/>
        <v>0.10950988978491583</v>
      </c>
      <c r="H100" s="7">
        <f t="shared" ca="1" si="17"/>
        <v>0.27921776971604451</v>
      </c>
      <c r="I100" s="7">
        <f t="shared" ca="1" si="18"/>
        <v>0.30493754848161414</v>
      </c>
      <c r="J100" s="7" t="str">
        <f t="shared" ca="1" si="19"/>
        <v>NA</v>
      </c>
      <c r="K100" s="7" t="str">
        <f t="shared" ca="1" si="20"/>
        <v>NA</v>
      </c>
      <c r="L100" s="7" t="str">
        <f t="shared" ca="1" si="21"/>
        <v>NA</v>
      </c>
      <c r="Z100" s="10"/>
    </row>
    <row r="101" spans="2:26" x14ac:dyDescent="0.2">
      <c r="B101" s="2">
        <f>'[1]NIFTY Midcap 100'!B101</f>
        <v>39171</v>
      </c>
      <c r="C101" s="15">
        <f>'[1]NIFTY Midcap 100'!C101</f>
        <v>15.58</v>
      </c>
      <c r="D101" s="16">
        <f>'[1]NIFTY Midcap 100'!D101</f>
        <v>4850.05</v>
      </c>
      <c r="E101" s="7">
        <f t="shared" ca="1" si="14"/>
        <v>-0.24307123624593763</v>
      </c>
      <c r="F101" s="7">
        <f t="shared" ca="1" si="15"/>
        <v>6.8664098581487032E-2</v>
      </c>
      <c r="G101" s="7">
        <f t="shared" ca="1" si="16"/>
        <v>1.313934177955578E-2</v>
      </c>
      <c r="H101" s="7">
        <f t="shared" ca="1" si="17"/>
        <v>0.28728396338634865</v>
      </c>
      <c r="I101" s="7">
        <f t="shared" ca="1" si="18"/>
        <v>0.30840454707174958</v>
      </c>
      <c r="J101" s="7" t="str">
        <f t="shared" ca="1" si="19"/>
        <v>NA</v>
      </c>
      <c r="K101" s="7" t="str">
        <f t="shared" ca="1" si="20"/>
        <v>NA</v>
      </c>
      <c r="L101" s="7" t="str">
        <f t="shared" ca="1" si="21"/>
        <v>NA</v>
      </c>
      <c r="Z101" s="10"/>
    </row>
    <row r="102" spans="2:26" x14ac:dyDescent="0.2">
      <c r="B102" s="2">
        <f>'[1]NIFTY Midcap 100'!B102</f>
        <v>39202</v>
      </c>
      <c r="C102" s="15">
        <f>'[1]NIFTY Midcap 100'!C102</f>
        <v>16.7</v>
      </c>
      <c r="D102" s="16">
        <f>'[1]NIFTY Midcap 100'!D102</f>
        <v>5245.7</v>
      </c>
      <c r="E102" s="7">
        <f t="shared" ca="1" si="14"/>
        <v>-2.5400531306898233E-2</v>
      </c>
      <c r="F102" s="7">
        <f t="shared" ca="1" si="15"/>
        <v>0.17724766645861956</v>
      </c>
      <c r="G102" s="7">
        <f t="shared" ca="1" si="16"/>
        <v>2.0335917061357955E-2</v>
      </c>
      <c r="H102" s="7">
        <f t="shared" ca="1" si="17"/>
        <v>0.35227560641270084</v>
      </c>
      <c r="I102" s="7">
        <f t="shared" ca="1" si="18"/>
        <v>0.31292335610441646</v>
      </c>
      <c r="J102" s="7" t="str">
        <f t="shared" ca="1" si="19"/>
        <v>NA</v>
      </c>
      <c r="K102" s="7" t="str">
        <f t="shared" ca="1" si="20"/>
        <v>NA</v>
      </c>
      <c r="L102" s="7" t="str">
        <f t="shared" ca="1" si="21"/>
        <v>NA</v>
      </c>
      <c r="Z102" s="10"/>
    </row>
    <row r="103" spans="2:26" x14ac:dyDescent="0.2">
      <c r="B103" s="2">
        <f>'[1]NIFTY Midcap 100'!B103</f>
        <v>39233</v>
      </c>
      <c r="C103" s="15">
        <f>'[1]NIFTY Midcap 100'!C103</f>
        <v>17.28</v>
      </c>
      <c r="D103" s="16">
        <f>'[1]NIFTY Midcap 100'!D103</f>
        <v>5644.15</v>
      </c>
      <c r="E103" s="7">
        <f t="shared" ca="1" si="14"/>
        <v>0.79332292897694501</v>
      </c>
      <c r="F103" s="7">
        <f t="shared" ca="1" si="15"/>
        <v>0.23980251158981369</v>
      </c>
      <c r="G103" s="7">
        <f t="shared" ca="1" si="16"/>
        <v>0.28287798890808236</v>
      </c>
      <c r="H103" s="7">
        <f t="shared" ca="1" si="17"/>
        <v>0.35877642315294866</v>
      </c>
      <c r="I103" s="7">
        <f t="shared" ca="1" si="18"/>
        <v>0.43181907721824841</v>
      </c>
      <c r="J103" s="7" t="str">
        <f t="shared" ca="1" si="19"/>
        <v>NA</v>
      </c>
      <c r="K103" s="7" t="str">
        <f t="shared" ca="1" si="20"/>
        <v>NA</v>
      </c>
      <c r="L103" s="7" t="str">
        <f t="shared" ca="1" si="21"/>
        <v>NA</v>
      </c>
      <c r="Z103" s="10"/>
    </row>
    <row r="104" spans="2:26" x14ac:dyDescent="0.2">
      <c r="B104" s="2">
        <f>'[1]NIFTY Midcap 100'!B104</f>
        <v>39262</v>
      </c>
      <c r="C104" s="15">
        <f>'[1]NIFTY Midcap 100'!C104</f>
        <v>18.43</v>
      </c>
      <c r="D104" s="16">
        <f>'[1]NIFTY Midcap 100'!D104</f>
        <v>5975.65</v>
      </c>
      <c r="E104" s="7">
        <f t="shared" ca="1" si="14"/>
        <v>1.3043887510342755</v>
      </c>
      <c r="F104" s="7">
        <f t="shared" ca="1" si="15"/>
        <v>0.32070364901787962</v>
      </c>
      <c r="G104" s="7">
        <f t="shared" ca="1" si="16"/>
        <v>0.51487457695866534</v>
      </c>
      <c r="H104" s="7">
        <f t="shared" ca="1" si="17"/>
        <v>0.39745177767105844</v>
      </c>
      <c r="I104" s="7">
        <f t="shared" ca="1" si="18"/>
        <v>0.45597761852187646</v>
      </c>
      <c r="J104" s="7" t="str">
        <f t="shared" ca="1" si="19"/>
        <v>NA</v>
      </c>
      <c r="K104" s="7" t="str">
        <f t="shared" ca="1" si="20"/>
        <v>NA</v>
      </c>
      <c r="L104" s="7" t="str">
        <f t="shared" ca="1" si="21"/>
        <v>NA</v>
      </c>
      <c r="Z104" s="10"/>
    </row>
    <row r="105" spans="2:26" x14ac:dyDescent="0.2">
      <c r="B105" s="2">
        <f>'[1]NIFTY Midcap 100'!B105</f>
        <v>39294</v>
      </c>
      <c r="C105" s="15">
        <f>'[1]NIFTY Midcap 100'!C105</f>
        <v>17.73</v>
      </c>
      <c r="D105" s="16">
        <f>'[1]NIFTY Midcap 100'!D105</f>
        <v>6177.7</v>
      </c>
      <c r="E105" s="7">
        <f t="shared" ca="1" si="14"/>
        <v>0.92350561454105273</v>
      </c>
      <c r="F105" s="7">
        <f t="shared" ca="1" si="15"/>
        <v>0.36917769115623167</v>
      </c>
      <c r="G105" s="7">
        <f t="shared" ca="1" si="16"/>
        <v>0.59309402238382569</v>
      </c>
      <c r="H105" s="7">
        <f t="shared" ca="1" si="17"/>
        <v>0.34618974072570596</v>
      </c>
      <c r="I105" s="7">
        <f t="shared" ca="1" si="18"/>
        <v>0.43768258595307508</v>
      </c>
      <c r="J105" s="7" t="str">
        <f t="shared" ca="1" si="19"/>
        <v>NA</v>
      </c>
      <c r="K105" s="7" t="str">
        <f t="shared" ca="1" si="20"/>
        <v>NA</v>
      </c>
      <c r="L105" s="7" t="str">
        <f t="shared" ca="1" si="21"/>
        <v>NA</v>
      </c>
      <c r="Z105" s="10"/>
    </row>
    <row r="106" spans="2:26" x14ac:dyDescent="0.2">
      <c r="B106" s="2">
        <f>'[1]NIFTY Midcap 100'!B106</f>
        <v>39325</v>
      </c>
      <c r="C106" s="15">
        <f>'[1]NIFTY Midcap 100'!C106</f>
        <v>17.45</v>
      </c>
      <c r="D106" s="16">
        <f>'[1]NIFTY Midcap 100'!D106</f>
        <v>6043.8</v>
      </c>
      <c r="E106" s="7">
        <f t="shared" ca="1" si="14"/>
        <v>0.31475898918419842</v>
      </c>
      <c r="F106" s="7">
        <f t="shared" ca="1" si="15"/>
        <v>0.53550885421822803</v>
      </c>
      <c r="G106" s="7">
        <f t="shared" ca="1" si="16"/>
        <v>0.40320165306525202</v>
      </c>
      <c r="H106" s="7">
        <f t="shared" ca="1" si="17"/>
        <v>0.28449855130432788</v>
      </c>
      <c r="I106" s="7">
        <f t="shared" ca="1" si="18"/>
        <v>0.40546018923545613</v>
      </c>
      <c r="J106" s="7" t="str">
        <f t="shared" ca="1" si="19"/>
        <v>NA</v>
      </c>
      <c r="K106" s="7" t="str">
        <f t="shared" ca="1" si="20"/>
        <v>NA</v>
      </c>
      <c r="L106" s="7" t="str">
        <f t="shared" ca="1" si="21"/>
        <v>NA</v>
      </c>
      <c r="Z106" s="10"/>
    </row>
    <row r="107" spans="2:26" x14ac:dyDescent="0.2">
      <c r="B107" s="2">
        <f>'[1]NIFTY Midcap 100'!B107</f>
        <v>39353</v>
      </c>
      <c r="C107" s="15">
        <f>'[1]NIFTY Midcap 100'!C107</f>
        <v>19.25</v>
      </c>
      <c r="D107" s="16">
        <f>'[1]NIFTY Midcap 100'!D107</f>
        <v>6867.2</v>
      </c>
      <c r="E107" s="7">
        <f t="shared" ca="1" si="14"/>
        <v>0.7441272757009747</v>
      </c>
      <c r="F107" s="7">
        <f t="shared" ca="1" si="15"/>
        <v>1.0047811038857546</v>
      </c>
      <c r="G107" s="7">
        <f t="shared" ca="1" si="16"/>
        <v>0.46370679824795125</v>
      </c>
      <c r="H107" s="7">
        <f t="shared" ca="1" si="17"/>
        <v>0.34299870900321583</v>
      </c>
      <c r="I107" s="7">
        <f t="shared" ca="1" si="18"/>
        <v>0.4331144438733272</v>
      </c>
      <c r="J107" s="7" t="str">
        <f t="shared" ca="1" si="19"/>
        <v>NA</v>
      </c>
      <c r="K107" s="7" t="str">
        <f t="shared" ca="1" si="20"/>
        <v>NA</v>
      </c>
      <c r="L107" s="7" t="str">
        <f t="shared" ca="1" si="21"/>
        <v>NA</v>
      </c>
      <c r="Z107" s="10"/>
    </row>
    <row r="108" spans="2:26" x14ac:dyDescent="0.2">
      <c r="B108" s="2">
        <f>'[1]NIFTY Midcap 100'!B108</f>
        <v>39386</v>
      </c>
      <c r="C108" s="15">
        <f>'[1]NIFTY Midcap 100'!C108</f>
        <v>20.41</v>
      </c>
      <c r="D108" s="16">
        <f>'[1]NIFTY Midcap 100'!D108</f>
        <v>7450.35</v>
      </c>
      <c r="E108" s="7">
        <f t="shared" ca="1" si="14"/>
        <v>1.11543382350898</v>
      </c>
      <c r="F108" s="7">
        <f t="shared" ca="1" si="15"/>
        <v>1.0171883493391416</v>
      </c>
      <c r="G108" s="7">
        <f t="shared" ca="1" si="16"/>
        <v>0.54101598858253896</v>
      </c>
      <c r="H108" s="7">
        <f t="shared" ca="1" si="17"/>
        <v>0.46346712237855026</v>
      </c>
      <c r="I108" s="7">
        <f t="shared" ca="1" si="18"/>
        <v>0.47209550647486065</v>
      </c>
      <c r="J108" s="7" t="str">
        <f t="shared" ca="1" si="19"/>
        <v>NA</v>
      </c>
      <c r="K108" s="7" t="str">
        <f t="shared" ca="1" si="20"/>
        <v>NA</v>
      </c>
      <c r="L108" s="7" t="str">
        <f t="shared" ca="1" si="21"/>
        <v>NA</v>
      </c>
      <c r="Z108" s="10"/>
    </row>
    <row r="109" spans="2:26" x14ac:dyDescent="0.2">
      <c r="B109" s="2">
        <f>'[1]NIFTY Midcap 100'!B109</f>
        <v>39416</v>
      </c>
      <c r="C109" s="15">
        <f>'[1]NIFTY Midcap 100'!C109</f>
        <v>21.45</v>
      </c>
      <c r="D109" s="16">
        <f>'[1]NIFTY Midcap 100'!D109</f>
        <v>7993.7</v>
      </c>
      <c r="E109" s="7">
        <f t="shared" ca="1" si="14"/>
        <v>2.0602086899750773</v>
      </c>
      <c r="F109" s="7">
        <f t="shared" ca="1" si="15"/>
        <v>1.0058506634154831</v>
      </c>
      <c r="G109" s="7">
        <f t="shared" ca="1" si="16"/>
        <v>0.57697770763464185</v>
      </c>
      <c r="H109" s="7">
        <f t="shared" ca="1" si="17"/>
        <v>0.44421829062366824</v>
      </c>
      <c r="I109" s="7">
        <f t="shared" ca="1" si="18"/>
        <v>0.44749755505256572</v>
      </c>
      <c r="J109" s="7" t="str">
        <f t="shared" ca="1" si="19"/>
        <v>NA</v>
      </c>
      <c r="K109" s="7" t="str">
        <f t="shared" ca="1" si="20"/>
        <v>NA</v>
      </c>
      <c r="L109" s="7" t="str">
        <f t="shared" ca="1" si="21"/>
        <v>NA</v>
      </c>
      <c r="Z109" s="10"/>
    </row>
    <row r="110" spans="2:26" x14ac:dyDescent="0.2">
      <c r="B110" s="2">
        <f>'[1]NIFTY Midcap 100'!B110</f>
        <v>39447</v>
      </c>
      <c r="C110" s="15">
        <f>'[1]NIFTY Midcap 100'!C110</f>
        <v>25.08</v>
      </c>
      <c r="D110" s="16">
        <f>'[1]NIFTY Midcap 100'!D110</f>
        <v>9199.85</v>
      </c>
      <c r="E110" s="7">
        <f t="shared" ca="1" si="14"/>
        <v>2.2210999552724262</v>
      </c>
      <c r="F110" s="7">
        <f t="shared" ca="1" si="15"/>
        <v>1.3702338048702765</v>
      </c>
      <c r="G110" s="7">
        <f t="shared" ca="1" si="16"/>
        <v>0.76928698495119963</v>
      </c>
      <c r="H110" s="7">
        <f t="shared" ca="1" si="17"/>
        <v>0.51082305770800551</v>
      </c>
      <c r="I110" s="7">
        <f t="shared" ca="1" si="18"/>
        <v>0.455331603275694</v>
      </c>
      <c r="J110" s="7" t="str">
        <f t="shared" ca="1" si="19"/>
        <v>NA</v>
      </c>
      <c r="K110" s="7" t="str">
        <f t="shared" ca="1" si="20"/>
        <v>NA</v>
      </c>
      <c r="L110" s="7" t="str">
        <f t="shared" ca="1" si="21"/>
        <v>NA</v>
      </c>
      <c r="Z110" s="10"/>
    </row>
    <row r="111" spans="2:26" x14ac:dyDescent="0.2">
      <c r="B111" s="2">
        <f>'[1]NIFTY Midcap 100'!B111</f>
        <v>39478</v>
      </c>
      <c r="C111" s="15">
        <f>'[1]NIFTY Midcap 100'!C111</f>
        <v>18.649999999999999</v>
      </c>
      <c r="D111" s="16">
        <f>'[1]NIFTY Midcap 100'!D111</f>
        <v>7308.05</v>
      </c>
      <c r="E111" s="7">
        <f t="shared" ca="1" si="14"/>
        <v>-7.4238024594863394E-2</v>
      </c>
      <c r="F111" s="7">
        <f t="shared" ca="1" si="15"/>
        <v>0.39942423706698538</v>
      </c>
      <c r="G111" s="7">
        <f t="shared" ca="1" si="16"/>
        <v>0.3842183519428739</v>
      </c>
      <c r="H111" s="7">
        <f t="shared" ca="1" si="17"/>
        <v>0.30243286657493007</v>
      </c>
      <c r="I111" s="7">
        <f t="shared" ca="1" si="18"/>
        <v>0.3663310239548041</v>
      </c>
      <c r="J111" s="7">
        <f t="shared" ca="1" si="19"/>
        <v>0.49423067185517833</v>
      </c>
      <c r="K111" s="7" t="str">
        <f t="shared" ca="1" si="20"/>
        <v>NA</v>
      </c>
      <c r="L111" s="7" t="str">
        <f t="shared" ca="1" si="21"/>
        <v>NA</v>
      </c>
      <c r="Z111" s="10"/>
    </row>
    <row r="112" spans="2:26" x14ac:dyDescent="0.2">
      <c r="B112" s="2">
        <f>'[1]NIFTY Midcap 100'!B112</f>
        <v>39507</v>
      </c>
      <c r="C112" s="15">
        <f>'[1]NIFTY Midcap 100'!C112</f>
        <v>17.47</v>
      </c>
      <c r="D112" s="16">
        <f>'[1]NIFTY Midcap 100'!D112</f>
        <v>7245.8</v>
      </c>
      <c r="E112" s="7">
        <f t="shared" ca="1" si="14"/>
        <v>-0.32492194862553414</v>
      </c>
      <c r="F112" s="7">
        <f t="shared" ca="1" si="15"/>
        <v>0.43731684719395925</v>
      </c>
      <c r="G112" s="7">
        <f t="shared" ca="1" si="16"/>
        <v>0.48560181245963485</v>
      </c>
      <c r="H112" s="7">
        <f t="shared" ca="1" si="17"/>
        <v>0.28385743102821204</v>
      </c>
      <c r="I112" s="7">
        <f t="shared" ca="1" si="18"/>
        <v>0.34461245344861746</v>
      </c>
      <c r="J112" s="7">
        <f t="shared" ca="1" si="19"/>
        <v>0.48845582785216557</v>
      </c>
      <c r="K112" s="7" t="str">
        <f t="shared" ca="1" si="20"/>
        <v>NA</v>
      </c>
      <c r="L112" s="7" t="str">
        <f t="shared" ca="1" si="21"/>
        <v>NA</v>
      </c>
      <c r="Z112" s="10"/>
    </row>
    <row r="113" spans="2:26" x14ac:dyDescent="0.2">
      <c r="B113" s="2">
        <f>'[1]NIFTY Midcap 100'!B113</f>
        <v>39538</v>
      </c>
      <c r="C113" s="15">
        <f>'[1]NIFTY Midcap 100'!C113</f>
        <v>14.75</v>
      </c>
      <c r="D113" s="16">
        <f>'[1]NIFTY Midcap 100'!D113</f>
        <v>6240.65</v>
      </c>
      <c r="E113" s="7">
        <f t="shared" ca="1" si="14"/>
        <v>-0.78826321243942887</v>
      </c>
      <c r="F113" s="7">
        <f t="shared" ca="1" si="15"/>
        <v>-0.17415173491682978</v>
      </c>
      <c r="G113" s="7">
        <f t="shared" ca="1" si="16"/>
        <v>0.2867186936217152</v>
      </c>
      <c r="H113" s="7">
        <f t="shared" ca="1" si="17"/>
        <v>0.14176413076929095</v>
      </c>
      <c r="I113" s="7">
        <f t="shared" ca="1" si="18"/>
        <v>0.28709551254471632</v>
      </c>
      <c r="J113" s="7">
        <f t="shared" ca="1" si="19"/>
        <v>0.4747263786876974</v>
      </c>
      <c r="K113" s="7" t="str">
        <f t="shared" ca="1" si="20"/>
        <v>NA</v>
      </c>
      <c r="L113" s="7" t="str">
        <f t="shared" ca="1" si="21"/>
        <v>NA</v>
      </c>
      <c r="Z113" s="10"/>
    </row>
    <row r="114" spans="2:26" x14ac:dyDescent="0.2">
      <c r="B114" s="2">
        <f>'[1]NIFTY Midcap 100'!B114</f>
        <v>39568</v>
      </c>
      <c r="C114" s="15">
        <f>'[1]NIFTY Midcap 100'!C114</f>
        <v>15.98</v>
      </c>
      <c r="D114" s="16">
        <f>'[1]NIFTY Midcap 100'!D114</f>
        <v>7004.8</v>
      </c>
      <c r="E114" s="7">
        <f t="shared" ca="1" si="14"/>
        <v>-0.15593300354667017</v>
      </c>
      <c r="F114" s="7">
        <f t="shared" ca="1" si="15"/>
        <v>-0.11602877308652459</v>
      </c>
      <c r="G114" s="7">
        <f t="shared" ca="1" si="16"/>
        <v>0.33534132718226362</v>
      </c>
      <c r="H114" s="7">
        <f t="shared" ca="1" si="17"/>
        <v>0.16726034699224046</v>
      </c>
      <c r="I114" s="7">
        <f t="shared" ca="1" si="18"/>
        <v>0.34660711862378291</v>
      </c>
      <c r="J114" s="7">
        <f t="shared" ca="1" si="19"/>
        <v>0.48902574361991635</v>
      </c>
      <c r="K114" s="7" t="str">
        <f t="shared" ca="1" si="20"/>
        <v>NA</v>
      </c>
      <c r="L114" s="7" t="str">
        <f t="shared" ca="1" si="21"/>
        <v>NA</v>
      </c>
      <c r="Z114" s="10"/>
    </row>
    <row r="115" spans="2:26" x14ac:dyDescent="0.2">
      <c r="B115" s="2">
        <f>'[1]NIFTY Midcap 100'!B115</f>
        <v>39598</v>
      </c>
      <c r="C115" s="15">
        <f>'[1]NIFTY Midcap 100'!C115</f>
        <v>14.77</v>
      </c>
      <c r="D115" s="16">
        <f>'[1]NIFTY Midcap 100'!D115</f>
        <v>6562.7</v>
      </c>
      <c r="E115" s="7">
        <f t="shared" ca="1" si="14"/>
        <v>-0.32704683830456915</v>
      </c>
      <c r="F115" s="7">
        <f t="shared" ca="1" si="15"/>
        <v>-0.32598523082677389</v>
      </c>
      <c r="G115" s="7">
        <f t="shared" ca="1" si="16"/>
        <v>0.16274372580459429</v>
      </c>
      <c r="H115" s="7">
        <f t="shared" ca="1" si="17"/>
        <v>0.22133465216364367</v>
      </c>
      <c r="I115" s="7">
        <f t="shared" ca="1" si="18"/>
        <v>0.29001077147774601</v>
      </c>
      <c r="J115" s="7">
        <f t="shared" ca="1" si="19"/>
        <v>0.41184174781816085</v>
      </c>
      <c r="K115" s="7" t="str">
        <f t="shared" ca="1" si="20"/>
        <v>NA</v>
      </c>
      <c r="L115" s="7" t="str">
        <f t="shared" ca="1" si="21"/>
        <v>NA</v>
      </c>
      <c r="Z115" s="10"/>
    </row>
    <row r="116" spans="2:26" x14ac:dyDescent="0.2">
      <c r="B116" s="2">
        <f>'[1]NIFTY Midcap 100'!B116</f>
        <v>39629</v>
      </c>
      <c r="C116" s="15">
        <f>'[1]NIFTY Midcap 100'!C116</f>
        <v>11.5</v>
      </c>
      <c r="D116" s="16">
        <f>'[1]NIFTY Midcap 100'!D116</f>
        <v>5238.8500000000004</v>
      </c>
      <c r="E116" s="7">
        <f t="shared" ca="1" si="14"/>
        <v>-0.5033796063010646</v>
      </c>
      <c r="F116" s="7">
        <f t="shared" ca="1" si="15"/>
        <v>-0.67572726479261536</v>
      </c>
      <c r="G116" s="7">
        <f t="shared" ca="1" si="16"/>
        <v>-0.12330039409938653</v>
      </c>
      <c r="H116" s="7">
        <f t="shared" ca="1" si="17"/>
        <v>0.15242784789700403</v>
      </c>
      <c r="I116" s="7">
        <f t="shared" ca="1" si="18"/>
        <v>0.19630382343202446</v>
      </c>
      <c r="J116" s="7">
        <f t="shared" ca="1" si="19"/>
        <v>0.32389199631800847</v>
      </c>
      <c r="K116" s="7" t="str">
        <f t="shared" ca="1" si="20"/>
        <v>NA</v>
      </c>
      <c r="L116" s="7" t="str">
        <f t="shared" ca="1" si="21"/>
        <v>NA</v>
      </c>
      <c r="Z116" s="10"/>
    </row>
    <row r="117" spans="2:26" x14ac:dyDescent="0.2">
      <c r="B117" s="2">
        <f>'[1]NIFTY Midcap 100'!B117</f>
        <v>39660</v>
      </c>
      <c r="C117" s="15">
        <f>'[1]NIFTY Midcap 100'!C117</f>
        <v>12.52</v>
      </c>
      <c r="D117" s="16">
        <f>'[1]NIFTY Midcap 100'!D117</f>
        <v>5536.95</v>
      </c>
      <c r="E117" s="7">
        <f t="shared" ca="1" si="14"/>
        <v>-0.60960931420244857</v>
      </c>
      <c r="F117" s="7">
        <f t="shared" ca="1" si="15"/>
        <v>-0.42596525052528833</v>
      </c>
      <c r="G117" s="7">
        <f t="shared" ca="1" si="16"/>
        <v>-0.10371983100506665</v>
      </c>
      <c r="H117" s="7">
        <f t="shared" ca="1" si="17"/>
        <v>0.19493036600757341</v>
      </c>
      <c r="I117" s="7">
        <f t="shared" ca="1" si="18"/>
        <v>0.17548957024048328</v>
      </c>
      <c r="J117" s="7">
        <f t="shared" ca="1" si="19"/>
        <v>0.3166755828104213</v>
      </c>
      <c r="K117" s="7" t="str">
        <f t="shared" ca="1" si="20"/>
        <v>NA</v>
      </c>
      <c r="L117" s="7" t="str">
        <f t="shared" ca="1" si="21"/>
        <v>NA</v>
      </c>
      <c r="Z117" s="10"/>
    </row>
    <row r="118" spans="2:26" x14ac:dyDescent="0.2">
      <c r="B118" s="2">
        <f>'[1]NIFTY Midcap 100'!B118</f>
        <v>39689</v>
      </c>
      <c r="C118" s="15">
        <f>'[1]NIFTY Midcap 100'!C118</f>
        <v>12.96</v>
      </c>
      <c r="D118" s="16">
        <f>'[1]NIFTY Midcap 100'!D118</f>
        <v>5698.95</v>
      </c>
      <c r="E118" s="7">
        <f t="shared" ca="1" si="14"/>
        <v>-0.43134458463055869</v>
      </c>
      <c r="F118" s="7">
        <f t="shared" ca="1" si="15"/>
        <v>-0.38138989687518521</v>
      </c>
      <c r="G118" s="7">
        <f t="shared" ca="1" si="16"/>
        <v>-5.7058473146033961E-2</v>
      </c>
      <c r="H118" s="7">
        <f t="shared" ca="1" si="17"/>
        <v>0.15027697065765766</v>
      </c>
      <c r="I118" s="7">
        <f t="shared" ca="1" si="18"/>
        <v>0.15873466595112085</v>
      </c>
      <c r="J118" s="7">
        <f t="shared" ca="1" si="19"/>
        <v>0.28966943831742942</v>
      </c>
      <c r="K118" s="7" t="str">
        <f t="shared" ca="1" si="20"/>
        <v>NA</v>
      </c>
      <c r="L118" s="7" t="str">
        <f t="shared" ca="1" si="21"/>
        <v>NA</v>
      </c>
      <c r="Z118" s="10"/>
    </row>
    <row r="119" spans="2:26" x14ac:dyDescent="0.2">
      <c r="B119" s="2">
        <f>'[1]NIFTY Midcap 100'!B119</f>
        <v>39721</v>
      </c>
      <c r="C119" s="15">
        <f>'[1]NIFTY Midcap 100'!C119</f>
        <v>10.68</v>
      </c>
      <c r="D119" s="16">
        <f>'[1]NIFTY Midcap 100'!D119</f>
        <v>4890.7</v>
      </c>
      <c r="E119" s="7">
        <f t="shared" ca="1" si="14"/>
        <v>-0.24047820761286787</v>
      </c>
      <c r="F119" s="7">
        <f t="shared" ca="1" si="15"/>
        <v>-0.38583877397036981</v>
      </c>
      <c r="G119" s="7">
        <f t="shared" ca="1" si="16"/>
        <v>-0.28781745107176138</v>
      </c>
      <c r="H119" s="7">
        <f t="shared" ca="1" si="17"/>
        <v>2.0992868956398292E-2</v>
      </c>
      <c r="I119" s="7">
        <f t="shared" ca="1" si="18"/>
        <v>8.7044958024790509E-2</v>
      </c>
      <c r="J119" s="7">
        <f t="shared" ca="1" si="19"/>
        <v>0.24079918743068562</v>
      </c>
      <c r="K119" s="7" t="str">
        <f t="shared" ca="1" si="20"/>
        <v>NA</v>
      </c>
      <c r="L119" s="7" t="str">
        <f t="shared" ca="1" si="21"/>
        <v>NA</v>
      </c>
      <c r="Z119" s="10"/>
    </row>
    <row r="120" spans="2:26" x14ac:dyDescent="0.2">
      <c r="B120" s="2">
        <f>'[1]NIFTY Midcap 100'!B120</f>
        <v>39752</v>
      </c>
      <c r="C120" s="15">
        <f>'[1]NIFTY Midcap 100'!C120</f>
        <v>7.64</v>
      </c>
      <c r="D120" s="16">
        <f>'[1]NIFTY Midcap 100'!D120</f>
        <v>3506.4</v>
      </c>
      <c r="E120" s="7">
        <f t="shared" ca="1" si="14"/>
        <v>-0.83917134736261478</v>
      </c>
      <c r="F120" s="7">
        <f t="shared" ca="1" si="15"/>
        <v>-0.74942863691354322</v>
      </c>
      <c r="G120" s="7">
        <f t="shared" ca="1" si="16"/>
        <v>-0.52936439227687293</v>
      </c>
      <c r="H120" s="7">
        <f t="shared" ca="1" si="17"/>
        <v>-0.14837978165287868</v>
      </c>
      <c r="I120" s="7">
        <f t="shared" ca="1" si="18"/>
        <v>2.6520379926573412E-3</v>
      </c>
      <c r="J120" s="7">
        <f t="shared" ca="1" si="19"/>
        <v>0.14595707346192932</v>
      </c>
      <c r="K120" s="7" t="str">
        <f t="shared" ca="1" si="20"/>
        <v>NA</v>
      </c>
      <c r="L120" s="7" t="str">
        <f t="shared" ca="1" si="21"/>
        <v>NA</v>
      </c>
      <c r="Z120" s="10"/>
    </row>
    <row r="121" spans="2:26" x14ac:dyDescent="0.2">
      <c r="B121" s="2">
        <f>'[1]NIFTY Midcap 100'!B121</f>
        <v>39780</v>
      </c>
      <c r="C121" s="15">
        <f>'[1]NIFTY Midcap 100'!C121</f>
        <v>8.2100000000000009</v>
      </c>
      <c r="D121" s="16">
        <f>'[1]NIFTY Midcap 100'!D121</f>
        <v>3309.65</v>
      </c>
      <c r="E121" s="7">
        <f t="shared" ca="1" si="14"/>
        <v>-0.88625065903863698</v>
      </c>
      <c r="F121" s="7">
        <f t="shared" ca="1" si="15"/>
        <v>-0.74566915497253572</v>
      </c>
      <c r="G121" s="7">
        <f t="shared" ca="1" si="16"/>
        <v>-0.58596769956340622</v>
      </c>
      <c r="H121" s="7">
        <f t="shared" ca="1" si="17"/>
        <v>-0.19196552794500343</v>
      </c>
      <c r="I121" s="7">
        <f t="shared" ca="1" si="18"/>
        <v>-4.7715676252844008E-2</v>
      </c>
      <c r="J121" s="7">
        <f t="shared" ca="1" si="19"/>
        <v>0.11027895832563872</v>
      </c>
      <c r="K121" s="7" t="str">
        <f t="shared" ca="1" si="20"/>
        <v>NA</v>
      </c>
      <c r="L121" s="7" t="str">
        <f t="shared" ca="1" si="21"/>
        <v>NA</v>
      </c>
      <c r="Z121" s="10"/>
    </row>
    <row r="122" spans="2:26" x14ac:dyDescent="0.2">
      <c r="B122" s="2">
        <f>'[1]NIFTY Midcap 100'!B122</f>
        <v>39813</v>
      </c>
      <c r="C122" s="15">
        <f>'[1]NIFTY Midcap 100'!C122</f>
        <v>9.43</v>
      </c>
      <c r="D122" s="16">
        <f>'[1]NIFTY Midcap 100'!D122</f>
        <v>3735.6</v>
      </c>
      <c r="E122" s="7">
        <f t="shared" ca="1" si="14"/>
        <v>-0.65962522093825848</v>
      </c>
      <c r="F122" s="7">
        <f t="shared" ca="1" si="15"/>
        <v>-0.49154935118897913</v>
      </c>
      <c r="G122" s="7">
        <f t="shared" ca="1" si="16"/>
        <v>-0.59394990135708736</v>
      </c>
      <c r="H122" s="7">
        <f t="shared" ca="1" si="17"/>
        <v>-0.1524038964417922</v>
      </c>
      <c r="I122" s="7">
        <f t="shared" ca="1" si="18"/>
        <v>-2.5005252001947698E-2</v>
      </c>
      <c r="J122" s="7">
        <f t="shared" ca="1" si="19"/>
        <v>9.3580256416717855E-2</v>
      </c>
      <c r="K122" s="7" t="str">
        <f t="shared" ca="1" si="20"/>
        <v>NA</v>
      </c>
      <c r="L122" s="7" t="str">
        <f t="shared" ca="1" si="21"/>
        <v>NA</v>
      </c>
      <c r="Z122" s="10"/>
    </row>
    <row r="123" spans="2:26" x14ac:dyDescent="0.2">
      <c r="B123" s="2">
        <f>'[1]NIFTY Midcap 100'!B123</f>
        <v>39843</v>
      </c>
      <c r="C123" s="15">
        <f>'[1]NIFTY Midcap 100'!C123</f>
        <v>9.1999999999999993</v>
      </c>
      <c r="D123" s="16">
        <f>'[1]NIFTY Midcap 100'!D123</f>
        <v>3357.35</v>
      </c>
      <c r="E123" s="7">
        <f t="shared" ca="1" si="14"/>
        <v>-0.15949433928112877</v>
      </c>
      <c r="F123" s="7">
        <f t="shared" ca="1" si="15"/>
        <v>-0.63233521660687808</v>
      </c>
      <c r="G123" s="7">
        <f t="shared" ca="1" si="16"/>
        <v>-0.54059564452897835</v>
      </c>
      <c r="H123" s="7">
        <f t="shared" ca="1" si="17"/>
        <v>-0.20255662282173548</v>
      </c>
      <c r="I123" s="7">
        <f t="shared" ca="1" si="18"/>
        <v>-7.9758246980201508E-2</v>
      </c>
      <c r="J123" s="7">
        <f t="shared" ca="1" si="19"/>
        <v>8.4026882648094103E-2</v>
      </c>
      <c r="K123" s="7" t="str">
        <f t="shared" ca="1" si="20"/>
        <v>NA</v>
      </c>
      <c r="L123" s="7" t="str">
        <f t="shared" ca="1" si="21"/>
        <v>NA</v>
      </c>
      <c r="Z123" s="10"/>
    </row>
    <row r="124" spans="2:26" x14ac:dyDescent="0.2">
      <c r="B124" s="2">
        <f>'[1]NIFTY Midcap 100'!B124</f>
        <v>39871</v>
      </c>
      <c r="C124" s="15">
        <f>'[1]NIFTY Midcap 100'!C124</f>
        <v>8.91</v>
      </c>
      <c r="D124" s="16">
        <f>'[1]NIFTY Midcap 100'!D124</f>
        <v>3175.7</v>
      </c>
      <c r="E124" s="7">
        <f t="shared" ca="1" si="14"/>
        <v>-0.1523245601910842</v>
      </c>
      <c r="F124" s="7">
        <f t="shared" ca="1" si="15"/>
        <v>-0.6894802379438667</v>
      </c>
      <c r="G124" s="7">
        <f t="shared" ca="1" si="16"/>
        <v>-0.5617185127936184</v>
      </c>
      <c r="H124" s="7">
        <f t="shared" ca="1" si="17"/>
        <v>-0.19308502817130435</v>
      </c>
      <c r="I124" s="7">
        <f t="shared" ca="1" si="18"/>
        <v>-0.10271809775456209</v>
      </c>
      <c r="J124" s="7">
        <f t="shared" ca="1" si="19"/>
        <v>7.6675786125803391E-2</v>
      </c>
      <c r="K124" s="7" t="str">
        <f t="shared" ca="1" si="20"/>
        <v>NA</v>
      </c>
      <c r="L124" s="7" t="str">
        <f t="shared" ca="1" si="21"/>
        <v>NA</v>
      </c>
      <c r="Z124" s="10"/>
    </row>
    <row r="125" spans="2:26" x14ac:dyDescent="0.2">
      <c r="B125" s="2">
        <f>'[1]NIFTY Midcap 100'!B125</f>
        <v>39903</v>
      </c>
      <c r="C125" s="15">
        <f>'[1]NIFTY Midcap 100'!C125</f>
        <v>9.77</v>
      </c>
      <c r="D125" s="16">
        <f>'[1]NIFTY Midcap 100'!D125</f>
        <v>3407.45</v>
      </c>
      <c r="E125" s="7">
        <f t="shared" ca="1" si="14"/>
        <v>-0.30772842376548659</v>
      </c>
      <c r="F125" s="7">
        <f t="shared" ca="1" si="15"/>
        <v>-0.51458081536516698</v>
      </c>
      <c r="G125" s="7">
        <f t="shared" ca="1" si="16"/>
        <v>-0.45399117079150408</v>
      </c>
      <c r="H125" s="7">
        <f t="shared" ca="1" si="17"/>
        <v>-0.16181161578969727</v>
      </c>
      <c r="I125" s="7">
        <f t="shared" ca="1" si="18"/>
        <v>-0.10713838626770777</v>
      </c>
      <c r="J125" s="7">
        <f t="shared" ca="1" si="19"/>
        <v>9.4918722557932877E-2</v>
      </c>
      <c r="K125" s="7" t="str">
        <f t="shared" ca="1" si="20"/>
        <v>NA</v>
      </c>
      <c r="L125" s="7" t="str">
        <f t="shared" ca="1" si="21"/>
        <v>NA</v>
      </c>
      <c r="Z125" s="10"/>
    </row>
    <row r="126" spans="2:26" x14ac:dyDescent="0.2">
      <c r="B126" s="2">
        <f>'[1]NIFTY Midcap 100'!B126</f>
        <v>39932</v>
      </c>
      <c r="C126" s="15">
        <f>'[1]NIFTY Midcap 100'!C126</f>
        <v>11.09</v>
      </c>
      <c r="D126" s="16">
        <f>'[1]NIFTY Midcap 100'!D126</f>
        <v>3860.8</v>
      </c>
      <c r="E126" s="7">
        <f t="shared" ca="1" si="14"/>
        <v>0.74872993719794789</v>
      </c>
      <c r="F126" s="7">
        <f t="shared" ca="1" si="15"/>
        <v>0.21236026464225199</v>
      </c>
      <c r="G126" s="7">
        <f t="shared" ca="1" si="16"/>
        <v>-0.44883508451347642</v>
      </c>
      <c r="H126" s="7">
        <f t="shared" ca="1" si="17"/>
        <v>-0.14209948727018784</v>
      </c>
      <c r="I126" s="7">
        <f t="shared" ca="1" si="18"/>
        <v>-9.1052059832212096E-2</v>
      </c>
      <c r="J126" s="7">
        <f t="shared" ca="1" si="19"/>
        <v>0.10743538354319493</v>
      </c>
      <c r="K126" s="7" t="str">
        <f t="shared" ca="1" si="20"/>
        <v>NA</v>
      </c>
      <c r="L126" s="7" t="str">
        <f t="shared" ca="1" si="21"/>
        <v>NA</v>
      </c>
      <c r="Z126" s="10"/>
    </row>
    <row r="127" spans="2:26" x14ac:dyDescent="0.2">
      <c r="B127" s="2">
        <f>'[1]NIFTY Midcap 100'!B127</f>
        <v>39962</v>
      </c>
      <c r="C127" s="15">
        <f>'[1]NIFTY Midcap 100'!C127</f>
        <v>15.52</v>
      </c>
      <c r="D127" s="16">
        <f>'[1]NIFTY Midcap 100'!D127</f>
        <v>5353.55</v>
      </c>
      <c r="E127" s="7">
        <f t="shared" ca="1" si="14"/>
        <v>7.0762466984041374</v>
      </c>
      <c r="F127" s="7">
        <f t="shared" ca="1" si="15"/>
        <v>1.6164930674616795</v>
      </c>
      <c r="G127" s="7">
        <f t="shared" ca="1" si="16"/>
        <v>-0.18424581346092306</v>
      </c>
      <c r="H127" s="7">
        <f t="shared" ca="1" si="17"/>
        <v>-2.608364722778056E-2</v>
      </c>
      <c r="I127" s="7">
        <f t="shared" ca="1" si="18"/>
        <v>6.7602437302042073E-2</v>
      </c>
      <c r="J127" s="7">
        <f t="shared" ca="1" si="19"/>
        <v>0.22727404585259237</v>
      </c>
      <c r="K127" s="7" t="str">
        <f t="shared" ca="1" si="20"/>
        <v>NA</v>
      </c>
      <c r="L127" s="7" t="str">
        <f t="shared" ca="1" si="21"/>
        <v>NA</v>
      </c>
      <c r="Z127" s="10"/>
    </row>
    <row r="128" spans="2:26" x14ac:dyDescent="0.2">
      <c r="B128" s="2">
        <f>'[1]NIFTY Midcap 100'!B128</f>
        <v>39994</v>
      </c>
      <c r="C128" s="15">
        <f>'[1]NIFTY Midcap 100'!C128</f>
        <v>13.48</v>
      </c>
      <c r="D128" s="16">
        <f>'[1]NIFTY Midcap 100'!D128</f>
        <v>5427.25</v>
      </c>
      <c r="E128" s="7">
        <f t="shared" ca="1" si="14"/>
        <v>5.4357822541764707</v>
      </c>
      <c r="F128" s="7">
        <f t="shared" ca="1" si="15"/>
        <v>1.1107603192690672</v>
      </c>
      <c r="G128" s="7">
        <f t="shared" ca="1" si="16"/>
        <v>3.5962090916899614E-2</v>
      </c>
      <c r="H128" s="7">
        <f t="shared" ca="1" si="17"/>
        <v>-4.6990264039857066E-2</v>
      </c>
      <c r="I128" s="7">
        <f t="shared" ca="1" si="18"/>
        <v>0.1122193606822588</v>
      </c>
      <c r="J128" s="7">
        <f t="shared" ca="1" si="19"/>
        <v>0.22894304008068112</v>
      </c>
      <c r="K128" s="7" t="str">
        <f t="shared" ca="1" si="20"/>
        <v>NA</v>
      </c>
      <c r="L128" s="7" t="str">
        <f t="shared" ca="1" si="21"/>
        <v>NA</v>
      </c>
      <c r="Z128" s="10"/>
    </row>
    <row r="129" spans="2:26" x14ac:dyDescent="0.2">
      <c r="B129" s="2">
        <f>'[1]NIFTY Midcap 100'!B129</f>
        <v>40025</v>
      </c>
      <c r="C129" s="15">
        <f>'[1]NIFTY Midcap 100'!C129</f>
        <v>13.82</v>
      </c>
      <c r="D129" s="16">
        <f>'[1]NIFTY Midcap 100'!D129</f>
        <v>5950.2</v>
      </c>
      <c r="E129" s="7">
        <f t="shared" ca="1" si="14"/>
        <v>4.6417915523615765</v>
      </c>
      <c r="F129" s="7">
        <f t="shared" ca="1" si="15"/>
        <v>2.1410141335315847</v>
      </c>
      <c r="G129" s="7">
        <f t="shared" ca="1" si="16"/>
        <v>7.4634952455774339E-2</v>
      </c>
      <c r="H129" s="7">
        <f t="shared" ca="1" si="17"/>
        <v>-1.8585716022574084E-2</v>
      </c>
      <c r="I129" s="7">
        <f t="shared" ca="1" si="18"/>
        <v>0.15340559143750854</v>
      </c>
      <c r="J129" s="7">
        <f t="shared" ca="1" si="19"/>
        <v>0.23406705168671227</v>
      </c>
      <c r="K129" s="7" t="str">
        <f t="shared" ca="1" si="20"/>
        <v>NA</v>
      </c>
      <c r="L129" s="7" t="str">
        <f t="shared" ca="1" si="21"/>
        <v>NA</v>
      </c>
      <c r="Z129" s="10"/>
    </row>
    <row r="130" spans="2:26" x14ac:dyDescent="0.2">
      <c r="B130" s="2">
        <f>'[1]NIFTY Midcap 100'!B130</f>
        <v>40056</v>
      </c>
      <c r="C130" s="15">
        <f>'[1]NIFTY Midcap 100'!C130</f>
        <v>14.5</v>
      </c>
      <c r="D130" s="16">
        <f>'[1]NIFTY Midcap 100'!D130</f>
        <v>6117.9</v>
      </c>
      <c r="E130" s="7">
        <f t="shared" ca="1" si="14"/>
        <v>0.70546198420271811</v>
      </c>
      <c r="F130" s="7">
        <f t="shared" ca="1" si="15"/>
        <v>2.7112978483504873</v>
      </c>
      <c r="G130" s="7">
        <f t="shared" ca="1" si="16"/>
        <v>7.3513541968257323E-2</v>
      </c>
      <c r="H130" s="7">
        <f t="shared" ca="1" si="17"/>
        <v>6.1115735155607975E-3</v>
      </c>
      <c r="I130" s="7">
        <f t="shared" ca="1" si="18"/>
        <v>0.1240978722441326</v>
      </c>
      <c r="J130" s="7">
        <f t="shared" ca="1" si="19"/>
        <v>0.22955960557807997</v>
      </c>
      <c r="K130" s="7" t="str">
        <f t="shared" ca="1" si="20"/>
        <v>NA</v>
      </c>
      <c r="L130" s="7" t="str">
        <f t="shared" ca="1" si="21"/>
        <v>NA</v>
      </c>
      <c r="Z130" s="10"/>
    </row>
    <row r="131" spans="2:26" x14ac:dyDescent="0.2">
      <c r="B131" s="2">
        <f>'[1]NIFTY Midcap 100'!B131</f>
        <v>40086</v>
      </c>
      <c r="C131" s="15">
        <f>'[1]NIFTY Midcap 100'!C131</f>
        <v>15.98</v>
      </c>
      <c r="D131" s="16">
        <f>'[1]NIFTY Midcap 100'!D131</f>
        <v>6713.3</v>
      </c>
      <c r="E131" s="7">
        <f t="shared" ca="1" si="14"/>
        <v>1.3411266632573877</v>
      </c>
      <c r="F131" s="7">
        <f t="shared" ca="1" si="15"/>
        <v>2.8816209802312316</v>
      </c>
      <c r="G131" s="7">
        <f t="shared" ca="1" si="16"/>
        <v>0.37266648945958658</v>
      </c>
      <c r="H131" s="7">
        <f t="shared" ca="1" si="17"/>
        <v>-1.1268934799909536E-2</v>
      </c>
      <c r="I131" s="7">
        <f t="shared" ca="1" si="18"/>
        <v>0.12686048424825302</v>
      </c>
      <c r="J131" s="7">
        <f t="shared" ca="1" si="19"/>
        <v>0.23537780854417534</v>
      </c>
      <c r="K131" s="7" t="str">
        <f t="shared" ca="1" si="20"/>
        <v>NA</v>
      </c>
      <c r="L131" s="7" t="str">
        <f t="shared" ca="1" si="21"/>
        <v>NA</v>
      </c>
      <c r="Z131" s="10"/>
    </row>
    <row r="132" spans="2:26" x14ac:dyDescent="0.2">
      <c r="B132" s="2">
        <f>'[1]NIFTY Midcap 100'!B132</f>
        <v>40116</v>
      </c>
      <c r="C132" s="15">
        <f>'[1]NIFTY Midcap 100'!C132</f>
        <v>14.11</v>
      </c>
      <c r="D132" s="16">
        <f>'[1]NIFTY Midcap 100'!D132</f>
        <v>6579.8</v>
      </c>
      <c r="E132" s="7">
        <f t="shared" ref="E132:E195" ca="1" si="22">IFERROR(($D132/OFFSET($D132,-3,0))^(1/(3/12))-1,"NA")</f>
        <v>0.49528686174538739</v>
      </c>
      <c r="F132" s="7">
        <f t="shared" ref="F132:F195" ca="1" si="23">IFERROR(($D132/OFFSET($D132,-6,0))^(1/(6/12))-1,"NA")</f>
        <v>1.9044959605674059</v>
      </c>
      <c r="G132" s="7">
        <f t="shared" ref="G132:G195" ca="1" si="24">IFERROR($D132/OFFSET($D132,-12,0)-1,"NA")</f>
        <v>0.87651152178872915</v>
      </c>
      <c r="H132" s="7">
        <f t="shared" ref="H132:H195" ca="1" si="25">IFERROR(($D132/OFFSET($D132,-24,0))^(1/2)-1,"NA")</f>
        <v>-6.0237721305814174E-2</v>
      </c>
      <c r="I132" s="7">
        <f t="shared" ref="I132:I195" ca="1" si="26">IFERROR(($D132/OFFSET($D132,-36,0))^(1/3)-1,"NA")</f>
        <v>0.10819040966936844</v>
      </c>
      <c r="J132" s="7">
        <f t="shared" ref="J132:J195" ca="1" si="27">IFERROR(($D132/OFFSET($D132,-60,0))^(1/5)-1,"NA")</f>
        <v>0.23018037860872687</v>
      </c>
      <c r="K132" s="7" t="str">
        <f t="shared" ref="K132:K195" ca="1" si="28">IFERROR(($D132/OFFSET($D132,-120,0))^(1/10)-1,"NA")</f>
        <v>NA</v>
      </c>
      <c r="L132" s="7" t="str">
        <f t="shared" ref="L132:L195" ca="1" si="29">IFERROR(($D132/OFFSET($D132,-240,0))^(1/20)-1,"NA")</f>
        <v>NA</v>
      </c>
      <c r="Z132" s="10"/>
    </row>
    <row r="133" spans="2:26" x14ac:dyDescent="0.2">
      <c r="B133" s="2">
        <f>'[1]NIFTY Midcap 100'!B133</f>
        <v>40147</v>
      </c>
      <c r="C133" s="15">
        <f>'[1]NIFTY Midcap 100'!C133</f>
        <v>15.54</v>
      </c>
      <c r="D133" s="16">
        <f>'[1]NIFTY Midcap 100'!D133</f>
        <v>7149.2</v>
      </c>
      <c r="E133" s="7">
        <f t="shared" ca="1" si="22"/>
        <v>0.86474860506703766</v>
      </c>
      <c r="F133" s="7">
        <f t="shared" ca="1" si="23"/>
        <v>0.78332774778975511</v>
      </c>
      <c r="G133" s="7">
        <f t="shared" ca="1" si="24"/>
        <v>1.1601075642439533</v>
      </c>
      <c r="H133" s="7">
        <f t="shared" ca="1" si="25"/>
        <v>-5.4296926083873154E-2</v>
      </c>
      <c r="I133" s="7">
        <f t="shared" ca="1" si="26"/>
        <v>0.12144604888956656</v>
      </c>
      <c r="J133" s="7">
        <f t="shared" ca="1" si="27"/>
        <v>0.22087899986407034</v>
      </c>
      <c r="K133" s="7" t="str">
        <f t="shared" ca="1" si="28"/>
        <v>NA</v>
      </c>
      <c r="L133" s="7" t="str">
        <f t="shared" ca="1" si="29"/>
        <v>NA</v>
      </c>
      <c r="Z133" s="10"/>
    </row>
    <row r="134" spans="2:26" x14ac:dyDescent="0.2">
      <c r="B134" s="2">
        <f>'[1]NIFTY Midcap 100'!B134</f>
        <v>40178</v>
      </c>
      <c r="C134" s="15">
        <f>'[1]NIFTY Midcap 100'!C134</f>
        <v>16.14</v>
      </c>
      <c r="D134" s="16">
        <f>'[1]NIFTY Midcap 100'!D134</f>
        <v>7432.8</v>
      </c>
      <c r="E134" s="7">
        <f t="shared" ca="1" si="22"/>
        <v>0.50267675320583027</v>
      </c>
      <c r="F134" s="7">
        <f t="shared" ca="1" si="23"/>
        <v>0.87562166046012813</v>
      </c>
      <c r="G134" s="7">
        <f t="shared" ca="1" si="24"/>
        <v>0.98972052682300049</v>
      </c>
      <c r="H134" s="7">
        <f t="shared" ca="1" si="25"/>
        <v>-0.10115284047380591</v>
      </c>
      <c r="I134" s="7">
        <f t="shared" ca="1" si="26"/>
        <v>0.12647959107117579</v>
      </c>
      <c r="J134" s="7">
        <f t="shared" ca="1" si="27"/>
        <v>0.20019417975679499</v>
      </c>
      <c r="K134" s="7" t="str">
        <f t="shared" ca="1" si="28"/>
        <v>NA</v>
      </c>
      <c r="L134" s="7" t="str">
        <f t="shared" ca="1" si="29"/>
        <v>NA</v>
      </c>
      <c r="Z134" s="10"/>
    </row>
    <row r="135" spans="2:26" x14ac:dyDescent="0.2">
      <c r="B135" s="2">
        <f>'[1]NIFTY Midcap 100'!B135</f>
        <v>40207</v>
      </c>
      <c r="C135" s="15">
        <f>'[1]NIFTY Midcap 100'!C135</f>
        <v>14.01</v>
      </c>
      <c r="D135" s="16">
        <f>'[1]NIFTY Midcap 100'!D135</f>
        <v>7201.85</v>
      </c>
      <c r="E135" s="7">
        <f t="shared" ca="1" si="22"/>
        <v>0.43524325552909193</v>
      </c>
      <c r="F135" s="7">
        <f t="shared" ca="1" si="23"/>
        <v>0.46495746812026217</v>
      </c>
      <c r="G135" s="7">
        <f t="shared" ca="1" si="24"/>
        <v>1.1450995576868661</v>
      </c>
      <c r="H135" s="7">
        <f t="shared" ca="1" si="25"/>
        <v>-7.2925507883461194E-3</v>
      </c>
      <c r="I135" s="7">
        <f t="shared" ca="1" si="26"/>
        <v>0.10904471043727382</v>
      </c>
      <c r="J135" s="7">
        <f t="shared" ca="1" si="27"/>
        <v>0.20243627643168338</v>
      </c>
      <c r="K135" s="7" t="str">
        <f t="shared" ca="1" si="28"/>
        <v>NA</v>
      </c>
      <c r="L135" s="7" t="str">
        <f t="shared" ca="1" si="29"/>
        <v>NA</v>
      </c>
      <c r="Z135" s="10"/>
    </row>
    <row r="136" spans="2:26" x14ac:dyDescent="0.2">
      <c r="B136" s="2">
        <f>'[1]NIFTY Midcap 100'!B136</f>
        <v>40235</v>
      </c>
      <c r="C136" s="15">
        <f>'[1]NIFTY Midcap 100'!C136</f>
        <v>14</v>
      </c>
      <c r="D136" s="16">
        <f>'[1]NIFTY Midcap 100'!D136</f>
        <v>7167.25</v>
      </c>
      <c r="E136" s="7">
        <f t="shared" ca="1" si="22"/>
        <v>1.0137342893667078E-2</v>
      </c>
      <c r="F136" s="7">
        <f t="shared" ca="1" si="23"/>
        <v>0.37246209459026214</v>
      </c>
      <c r="G136" s="7">
        <f t="shared" ca="1" si="24"/>
        <v>1.2569039896715686</v>
      </c>
      <c r="H136" s="7">
        <f t="shared" ca="1" si="25"/>
        <v>-5.4351519004549598E-3</v>
      </c>
      <c r="I136" s="7">
        <f t="shared" ca="1" si="26"/>
        <v>0.1369015986571076</v>
      </c>
      <c r="J136" s="7">
        <f t="shared" ca="1" si="27"/>
        <v>0.1918223344681933</v>
      </c>
      <c r="K136" s="7" t="str">
        <f t="shared" ca="1" si="28"/>
        <v>NA</v>
      </c>
      <c r="L136" s="7" t="str">
        <f t="shared" ca="1" si="29"/>
        <v>NA</v>
      </c>
      <c r="Z136" s="10"/>
    </row>
    <row r="137" spans="2:26" x14ac:dyDescent="0.2">
      <c r="B137" s="2">
        <f>'[1]NIFTY Midcap 100'!B137</f>
        <v>40268</v>
      </c>
      <c r="C137" s="15">
        <f>'[1]NIFTY Midcap 100'!C137</f>
        <v>15.03</v>
      </c>
      <c r="D137" s="16">
        <f>'[1]NIFTY Midcap 100'!D137</f>
        <v>7704.9</v>
      </c>
      <c r="E137" s="7">
        <f t="shared" ca="1" si="22"/>
        <v>0.15467094471245235</v>
      </c>
      <c r="F137" s="7">
        <f t="shared" ca="1" si="23"/>
        <v>0.31723087810057637</v>
      </c>
      <c r="G137" s="7">
        <f t="shared" ca="1" si="24"/>
        <v>1.2611923872690722</v>
      </c>
      <c r="H137" s="7">
        <f t="shared" ca="1" si="25"/>
        <v>0.11113950878724044</v>
      </c>
      <c r="I137" s="7">
        <f t="shared" ca="1" si="26"/>
        <v>0.16682823647135137</v>
      </c>
      <c r="J137" s="7">
        <f t="shared" ca="1" si="27"/>
        <v>0.21359534433930105</v>
      </c>
      <c r="K137" s="7" t="str">
        <f t="shared" ca="1" si="28"/>
        <v>NA</v>
      </c>
      <c r="L137" s="7" t="str">
        <f t="shared" ca="1" si="29"/>
        <v>NA</v>
      </c>
      <c r="Z137" s="10"/>
    </row>
    <row r="138" spans="2:26" x14ac:dyDescent="0.2">
      <c r="B138" s="2">
        <f>'[1]NIFTY Midcap 100'!B138</f>
        <v>40298</v>
      </c>
      <c r="C138" s="15">
        <f>'[1]NIFTY Midcap 100'!C138</f>
        <v>15.55</v>
      </c>
      <c r="D138" s="16">
        <f>'[1]NIFTY Midcap 100'!D138</f>
        <v>8061.1</v>
      </c>
      <c r="E138" s="7">
        <f t="shared" ca="1" si="22"/>
        <v>0.56964321930594486</v>
      </c>
      <c r="F138" s="7">
        <f t="shared" ca="1" si="23"/>
        <v>0.50093965371557458</v>
      </c>
      <c r="G138" s="7">
        <f t="shared" ca="1" si="24"/>
        <v>1.0879351429755491</v>
      </c>
      <c r="H138" s="7">
        <f t="shared" ca="1" si="25"/>
        <v>7.2751880268434155E-2</v>
      </c>
      <c r="I138" s="7">
        <f t="shared" ca="1" si="26"/>
        <v>0.15397646863887893</v>
      </c>
      <c r="J138" s="7">
        <f t="shared" ca="1" si="27"/>
        <v>0.22954451666492193</v>
      </c>
      <c r="K138" s="7" t="str">
        <f t="shared" ca="1" si="28"/>
        <v>NA</v>
      </c>
      <c r="L138" s="7" t="str">
        <f t="shared" ca="1" si="29"/>
        <v>NA</v>
      </c>
      <c r="Z138" s="10"/>
    </row>
    <row r="139" spans="2:26" x14ac:dyDescent="0.2">
      <c r="B139" s="2">
        <f>'[1]NIFTY Midcap 100'!B139</f>
        <v>40329</v>
      </c>
      <c r="C139" s="15">
        <f>'[1]NIFTY Midcap 100'!C139</f>
        <v>17.37</v>
      </c>
      <c r="D139" s="16">
        <f>'[1]NIFTY Midcap 100'!D139</f>
        <v>7755.95</v>
      </c>
      <c r="E139" s="7">
        <f t="shared" ca="1" si="22"/>
        <v>0.37129151705371854</v>
      </c>
      <c r="F139" s="7">
        <f t="shared" ca="1" si="23"/>
        <v>0.17694212660150321</v>
      </c>
      <c r="G139" s="7">
        <f t="shared" ca="1" si="24"/>
        <v>0.44874896096982364</v>
      </c>
      <c r="H139" s="7">
        <f t="shared" ca="1" si="25"/>
        <v>8.7116842917665194E-2</v>
      </c>
      <c r="I139" s="7">
        <f t="shared" ca="1" si="26"/>
        <v>0.11176283299631917</v>
      </c>
      <c r="J139" s="7">
        <f t="shared" ca="1" si="27"/>
        <v>0.20466555224175753</v>
      </c>
      <c r="K139" s="7" t="str">
        <f t="shared" ca="1" si="28"/>
        <v>NA</v>
      </c>
      <c r="L139" s="7" t="str">
        <f t="shared" ca="1" si="29"/>
        <v>NA</v>
      </c>
      <c r="Z139" s="10"/>
    </row>
    <row r="140" spans="2:26" x14ac:dyDescent="0.2">
      <c r="B140" s="2">
        <f>'[1]NIFTY Midcap 100'!B140</f>
        <v>40359</v>
      </c>
      <c r="C140" s="15">
        <f>'[1]NIFTY Midcap 100'!C140</f>
        <v>18.09</v>
      </c>
      <c r="D140" s="16">
        <f>'[1]NIFTY Midcap 100'!D140</f>
        <v>8130.85</v>
      </c>
      <c r="E140" s="7">
        <f t="shared" ca="1" si="22"/>
        <v>0.24015443491781618</v>
      </c>
      <c r="F140" s="7">
        <f t="shared" ca="1" si="23"/>
        <v>0.19664961160562489</v>
      </c>
      <c r="G140" s="7">
        <f t="shared" ca="1" si="24"/>
        <v>0.49815283983601288</v>
      </c>
      <c r="H140" s="7">
        <f t="shared" ca="1" si="25"/>
        <v>0.24580477943761592</v>
      </c>
      <c r="I140" s="7">
        <f t="shared" ca="1" si="26"/>
        <v>0.10811184925297779</v>
      </c>
      <c r="J140" s="7">
        <f t="shared" ca="1" si="27"/>
        <v>0.21586369684500029</v>
      </c>
      <c r="K140" s="7" t="str">
        <f t="shared" ca="1" si="28"/>
        <v>NA</v>
      </c>
      <c r="L140" s="7" t="str">
        <f t="shared" ca="1" si="29"/>
        <v>NA</v>
      </c>
      <c r="Z140" s="10"/>
    </row>
    <row r="141" spans="2:26" x14ac:dyDescent="0.2">
      <c r="B141" s="2">
        <f>'[1]NIFTY Midcap 100'!B141</f>
        <v>40389</v>
      </c>
      <c r="C141" s="15">
        <f>'[1]NIFTY Midcap 100'!C141</f>
        <v>19.649999999999999</v>
      </c>
      <c r="D141" s="16">
        <f>'[1]NIFTY Midcap 100'!D141</f>
        <v>8415.2999999999993</v>
      </c>
      <c r="E141" s="7">
        <f t="shared" ca="1" si="22"/>
        <v>0.18768474075834751</v>
      </c>
      <c r="F141" s="7">
        <f t="shared" ca="1" si="23"/>
        <v>0.36537222031374217</v>
      </c>
      <c r="G141" s="7">
        <f t="shared" ca="1" si="24"/>
        <v>0.41428859534133289</v>
      </c>
      <c r="H141" s="7">
        <f t="shared" ca="1" si="25"/>
        <v>0.23281951534414702</v>
      </c>
      <c r="I141" s="7">
        <f t="shared" ca="1" si="26"/>
        <v>0.10853037091263151</v>
      </c>
      <c r="J141" s="7">
        <f t="shared" ca="1" si="27"/>
        <v>0.19809448293057619</v>
      </c>
      <c r="K141" s="7" t="str">
        <f t="shared" ca="1" si="28"/>
        <v>NA</v>
      </c>
      <c r="L141" s="7" t="str">
        <f t="shared" ca="1" si="29"/>
        <v>NA</v>
      </c>
      <c r="Z141" s="10"/>
    </row>
    <row r="142" spans="2:26" x14ac:dyDescent="0.2">
      <c r="B142" s="2">
        <f>'[1]NIFTY Midcap 100'!B142</f>
        <v>40421</v>
      </c>
      <c r="C142" s="15">
        <f>'[1]NIFTY Midcap 100'!C142</f>
        <v>20.56</v>
      </c>
      <c r="D142" s="16">
        <f>'[1]NIFTY Midcap 100'!D142</f>
        <v>8679.85</v>
      </c>
      <c r="E142" s="7">
        <f t="shared" ca="1" si="22"/>
        <v>0.56858796091687402</v>
      </c>
      <c r="F142" s="7">
        <f t="shared" ca="1" si="23"/>
        <v>0.46662584340993352</v>
      </c>
      <c r="G142" s="7">
        <f t="shared" ca="1" si="24"/>
        <v>0.41876297422318132</v>
      </c>
      <c r="H142" s="7">
        <f t="shared" ca="1" si="25"/>
        <v>0.23412368329586264</v>
      </c>
      <c r="I142" s="7">
        <f t="shared" ca="1" si="26"/>
        <v>0.12823797105656176</v>
      </c>
      <c r="J142" s="7">
        <f t="shared" ca="1" si="27"/>
        <v>0.18832128077330168</v>
      </c>
      <c r="K142" s="7" t="str">
        <f t="shared" ca="1" si="28"/>
        <v>NA</v>
      </c>
      <c r="L142" s="7" t="str">
        <f t="shared" ca="1" si="29"/>
        <v>NA</v>
      </c>
      <c r="Z142" s="10"/>
    </row>
    <row r="143" spans="2:26" x14ac:dyDescent="0.2">
      <c r="B143" s="2">
        <f>'[1]NIFTY Midcap 100'!B143</f>
        <v>40451</v>
      </c>
      <c r="C143" s="15">
        <f>'[1]NIFTY Midcap 100'!C143</f>
        <v>22.15</v>
      </c>
      <c r="D143" s="16">
        <f>'[1]NIFTY Midcap 100'!D143</f>
        <v>9164.25</v>
      </c>
      <c r="E143" s="7">
        <f t="shared" ca="1" si="22"/>
        <v>0.61377846646396117</v>
      </c>
      <c r="F143" s="7">
        <f t="shared" ca="1" si="23"/>
        <v>0.4146853085263007</v>
      </c>
      <c r="G143" s="7">
        <f t="shared" ca="1" si="24"/>
        <v>0.36508870451193887</v>
      </c>
      <c r="H143" s="7">
        <f t="shared" ca="1" si="25"/>
        <v>0.36887235337095547</v>
      </c>
      <c r="I143" s="7">
        <f t="shared" ca="1" si="26"/>
        <v>0.10096220612505857</v>
      </c>
      <c r="J143" s="7">
        <f t="shared" ca="1" si="27"/>
        <v>0.19204783834617811</v>
      </c>
      <c r="K143" s="7" t="str">
        <f t="shared" ca="1" si="28"/>
        <v>NA</v>
      </c>
      <c r="L143" s="7" t="str">
        <f t="shared" ca="1" si="29"/>
        <v>NA</v>
      </c>
      <c r="Z143" s="10"/>
    </row>
    <row r="144" spans="2:26" x14ac:dyDescent="0.2">
      <c r="B144" s="2">
        <f>'[1]NIFTY Midcap 100'!B144</f>
        <v>40480</v>
      </c>
      <c r="C144" s="15">
        <f>'[1]NIFTY Midcap 100'!C144</f>
        <v>22.43</v>
      </c>
      <c r="D144" s="16">
        <f>'[1]NIFTY Midcap 100'!D144</f>
        <v>9360.7000000000007</v>
      </c>
      <c r="E144" s="7">
        <f t="shared" ca="1" si="22"/>
        <v>0.53092845631382057</v>
      </c>
      <c r="F144" s="7">
        <f t="shared" ca="1" si="23"/>
        <v>0.3484288512030056</v>
      </c>
      <c r="G144" s="7">
        <f t="shared" ca="1" si="24"/>
        <v>0.42264202559348307</v>
      </c>
      <c r="H144" s="7">
        <f t="shared" ca="1" si="25"/>
        <v>0.63389233195061756</v>
      </c>
      <c r="I144" s="7">
        <f t="shared" ca="1" si="26"/>
        <v>7.9055751225290738E-2</v>
      </c>
      <c r="J144" s="7">
        <f t="shared" ca="1" si="27"/>
        <v>0.21893211188821948</v>
      </c>
      <c r="K144" s="7" t="str">
        <f t="shared" ca="1" si="28"/>
        <v>NA</v>
      </c>
      <c r="L144" s="7" t="str">
        <f t="shared" ca="1" si="29"/>
        <v>NA</v>
      </c>
      <c r="Z144" s="10"/>
    </row>
    <row r="145" spans="2:26" x14ac:dyDescent="0.2">
      <c r="B145" s="2">
        <f>'[1]NIFTY Midcap 100'!B145</f>
        <v>40512</v>
      </c>
      <c r="C145" s="15">
        <f>'[1]NIFTY Midcap 100'!C145</f>
        <v>20.12</v>
      </c>
      <c r="D145" s="16">
        <f>'[1]NIFTY Midcap 100'!D145</f>
        <v>8907.5</v>
      </c>
      <c r="E145" s="7">
        <f t="shared" ca="1" si="22"/>
        <v>0.10910954794479455</v>
      </c>
      <c r="F145" s="7">
        <f t="shared" ca="1" si="23"/>
        <v>0.31899047920906587</v>
      </c>
      <c r="G145" s="7">
        <f t="shared" ca="1" si="24"/>
        <v>0.24594360208135169</v>
      </c>
      <c r="H145" s="7">
        <f t="shared" ca="1" si="25"/>
        <v>0.6405402157451936</v>
      </c>
      <c r="I145" s="7">
        <f t="shared" ca="1" si="26"/>
        <v>3.6738743245936512E-2</v>
      </c>
      <c r="J145" s="7">
        <f t="shared" ca="1" si="27"/>
        <v>0.18373566703894162</v>
      </c>
      <c r="K145" s="7" t="str">
        <f t="shared" ca="1" si="28"/>
        <v>NA</v>
      </c>
      <c r="L145" s="7" t="str">
        <f t="shared" ca="1" si="29"/>
        <v>NA</v>
      </c>
      <c r="Z145" s="10"/>
    </row>
    <row r="146" spans="2:26" x14ac:dyDescent="0.2">
      <c r="B146" s="2">
        <f>'[1]NIFTY Midcap 100'!B146</f>
        <v>40543</v>
      </c>
      <c r="C146" s="15">
        <f>'[1]NIFTY Midcap 100'!C146</f>
        <v>20.04</v>
      </c>
      <c r="D146" s="16">
        <f>'[1]NIFTY Midcap 100'!D146</f>
        <v>8857.2000000000007</v>
      </c>
      <c r="E146" s="7">
        <f t="shared" ca="1" si="22"/>
        <v>-0.12743438928267492</v>
      </c>
      <c r="F146" s="7">
        <f t="shared" ca="1" si="23"/>
        <v>0.18664552127102985</v>
      </c>
      <c r="G146" s="7">
        <f t="shared" ca="1" si="24"/>
        <v>0.1916370681304489</v>
      </c>
      <c r="H146" s="7">
        <f t="shared" ca="1" si="25"/>
        <v>0.53981321431605211</v>
      </c>
      <c r="I146" s="7">
        <f t="shared" ca="1" si="26"/>
        <v>-1.2572461859494788E-2</v>
      </c>
      <c r="J146" s="7">
        <f t="shared" ca="1" si="27"/>
        <v>0.17054626272194384</v>
      </c>
      <c r="K146" s="7" t="str">
        <f t="shared" ca="1" si="28"/>
        <v>NA</v>
      </c>
      <c r="L146" s="7" t="str">
        <f t="shared" ca="1" si="29"/>
        <v>NA</v>
      </c>
      <c r="Z146" s="10"/>
    </row>
    <row r="147" spans="2:26" x14ac:dyDescent="0.2">
      <c r="B147" s="2">
        <f>'[1]NIFTY Midcap 100'!B147</f>
        <v>40574</v>
      </c>
      <c r="C147" s="15">
        <f>'[1]NIFTY Midcap 100'!C147</f>
        <v>17.37</v>
      </c>
      <c r="D147" s="16">
        <f>'[1]NIFTY Midcap 100'!D147</f>
        <v>7922.5</v>
      </c>
      <c r="E147" s="7">
        <f t="shared" ca="1" si="22"/>
        <v>-0.48688384977235211</v>
      </c>
      <c r="F147" s="7">
        <f t="shared" ca="1" si="23"/>
        <v>-0.11369073355983483</v>
      </c>
      <c r="G147" s="7">
        <f t="shared" ca="1" si="24"/>
        <v>0.10006456674326736</v>
      </c>
      <c r="H147" s="7">
        <f t="shared" ca="1" si="25"/>
        <v>0.53614713343090181</v>
      </c>
      <c r="I147" s="7">
        <f t="shared" ca="1" si="26"/>
        <v>2.7275457600717701E-2</v>
      </c>
      <c r="J147" s="7">
        <f t="shared" ca="1" si="27"/>
        <v>0.1295729568342765</v>
      </c>
      <c r="K147" s="7" t="str">
        <f t="shared" ca="1" si="28"/>
        <v>NA</v>
      </c>
      <c r="L147" s="7" t="str">
        <f t="shared" ca="1" si="29"/>
        <v>NA</v>
      </c>
      <c r="Z147" s="10"/>
    </row>
    <row r="148" spans="2:26" x14ac:dyDescent="0.2">
      <c r="B148" s="2">
        <f>'[1]NIFTY Midcap 100'!B148</f>
        <v>40602</v>
      </c>
      <c r="C148" s="15">
        <f>'[1]NIFTY Midcap 100'!C148</f>
        <v>16.05</v>
      </c>
      <c r="D148" s="16">
        <f>'[1]NIFTY Midcap 100'!D148</f>
        <v>7370.1</v>
      </c>
      <c r="E148" s="7">
        <f t="shared" ca="1" si="22"/>
        <v>-0.53132671580273994</v>
      </c>
      <c r="F148" s="7">
        <f t="shared" ca="1" si="23"/>
        <v>-0.27902148827456363</v>
      </c>
      <c r="G148" s="7">
        <f t="shared" ca="1" si="24"/>
        <v>2.830234748334437E-2</v>
      </c>
      <c r="H148" s="7">
        <f t="shared" ca="1" si="25"/>
        <v>0.52341053909437019</v>
      </c>
      <c r="I148" s="7">
        <f t="shared" ca="1" si="26"/>
        <v>5.6858648412323465E-3</v>
      </c>
      <c r="J148" s="7">
        <f t="shared" ca="1" si="27"/>
        <v>0.10887891940030947</v>
      </c>
      <c r="K148" s="7" t="str">
        <f t="shared" ca="1" si="28"/>
        <v>NA</v>
      </c>
      <c r="L148" s="7" t="str">
        <f t="shared" ca="1" si="29"/>
        <v>NA</v>
      </c>
      <c r="Z148" s="10"/>
    </row>
    <row r="149" spans="2:26" x14ac:dyDescent="0.2">
      <c r="B149" s="2">
        <f>'[1]NIFTY Midcap 100'!B149</f>
        <v>40633</v>
      </c>
      <c r="C149" s="15">
        <f>'[1]NIFTY Midcap 100'!C149</f>
        <v>17.71</v>
      </c>
      <c r="D149" s="16">
        <f>'[1]NIFTY Midcap 100'!D149</f>
        <v>8040.15</v>
      </c>
      <c r="E149" s="7">
        <f t="shared" ca="1" si="22"/>
        <v>-0.32099839753842152</v>
      </c>
      <c r="F149" s="7">
        <f t="shared" ca="1" si="23"/>
        <v>-0.23027703169911229</v>
      </c>
      <c r="G149" s="7">
        <f t="shared" ca="1" si="24"/>
        <v>4.3511272047658034E-2</v>
      </c>
      <c r="H149" s="7">
        <f t="shared" ca="1" si="25"/>
        <v>0.53609236193128362</v>
      </c>
      <c r="I149" s="7">
        <f t="shared" ca="1" si="26"/>
        <v>8.8123295812341018E-2</v>
      </c>
      <c r="J149" s="7">
        <f t="shared" ca="1" si="27"/>
        <v>0.10927039675797978</v>
      </c>
      <c r="K149" s="7" t="str">
        <f t="shared" ca="1" si="28"/>
        <v>NA</v>
      </c>
      <c r="L149" s="7" t="str">
        <f t="shared" ca="1" si="29"/>
        <v>NA</v>
      </c>
      <c r="Z149" s="10"/>
    </row>
    <row r="150" spans="2:26" x14ac:dyDescent="0.2">
      <c r="B150" s="2">
        <f>'[1]NIFTY Midcap 100'!B150</f>
        <v>40662</v>
      </c>
      <c r="C150" s="15">
        <f>'[1]NIFTY Midcap 100'!C150</f>
        <v>17.72</v>
      </c>
      <c r="D150" s="16">
        <f>'[1]NIFTY Midcap 100'!D150</f>
        <v>8200.9500000000007</v>
      </c>
      <c r="E150" s="7">
        <f t="shared" ca="1" si="22"/>
        <v>0.14817388539477583</v>
      </c>
      <c r="F150" s="7">
        <f t="shared" ca="1" si="23"/>
        <v>-0.23244116586043528</v>
      </c>
      <c r="G150" s="7">
        <f t="shared" ca="1" si="24"/>
        <v>1.7348748930046787E-2</v>
      </c>
      <c r="H150" s="7">
        <f t="shared" ca="1" si="25"/>
        <v>0.45744921199788413</v>
      </c>
      <c r="I150" s="7">
        <f t="shared" ca="1" si="26"/>
        <v>5.3956794795577689E-2</v>
      </c>
      <c r="J150" s="7">
        <f t="shared" ca="1" si="27"/>
        <v>9.7894925534369071E-2</v>
      </c>
      <c r="K150" s="7" t="str">
        <f t="shared" ca="1" si="28"/>
        <v>NA</v>
      </c>
      <c r="L150" s="7" t="str">
        <f t="shared" ca="1" si="29"/>
        <v>NA</v>
      </c>
      <c r="Z150" s="10"/>
    </row>
    <row r="151" spans="2:26" x14ac:dyDescent="0.2">
      <c r="B151" s="2">
        <f>'[1]NIFTY Midcap 100'!B151</f>
        <v>40694</v>
      </c>
      <c r="C151" s="15">
        <f>'[1]NIFTY Midcap 100'!C151</f>
        <v>16.309999999999999</v>
      </c>
      <c r="D151" s="16">
        <f>'[1]NIFTY Midcap 100'!D151</f>
        <v>8064.8</v>
      </c>
      <c r="E151" s="7">
        <f t="shared" ca="1" si="22"/>
        <v>0.43377460773129206</v>
      </c>
      <c r="F151" s="7">
        <f t="shared" ca="1" si="23"/>
        <v>-0.18026110608068435</v>
      </c>
      <c r="G151" s="7">
        <f t="shared" ca="1" si="24"/>
        <v>3.9821040620426906E-2</v>
      </c>
      <c r="H151" s="7">
        <f t="shared" ca="1" si="25"/>
        <v>0.22737103281501803</v>
      </c>
      <c r="I151" s="7">
        <f t="shared" ca="1" si="26"/>
        <v>7.1117257612405727E-2</v>
      </c>
      <c r="J151" s="7">
        <f t="shared" ca="1" si="27"/>
        <v>0.12884959543096719</v>
      </c>
      <c r="K151" s="7" t="str">
        <f t="shared" ca="1" si="28"/>
        <v>NA</v>
      </c>
      <c r="L151" s="7" t="str">
        <f t="shared" ca="1" si="29"/>
        <v>NA</v>
      </c>
      <c r="Z151" s="10"/>
    </row>
    <row r="152" spans="2:26" x14ac:dyDescent="0.2">
      <c r="B152" s="2">
        <f>'[1]NIFTY Midcap 100'!B152</f>
        <v>40724</v>
      </c>
      <c r="C152" s="15">
        <f>'[1]NIFTY Midcap 100'!C152</f>
        <v>16.18</v>
      </c>
      <c r="D152" s="16">
        <f>'[1]NIFTY Midcap 100'!D152</f>
        <v>7971.5</v>
      </c>
      <c r="E152" s="7">
        <f t="shared" ca="1" si="22"/>
        <v>-3.3718650854650201E-2</v>
      </c>
      <c r="F152" s="7">
        <f t="shared" ca="1" si="23"/>
        <v>-0.18999593550499472</v>
      </c>
      <c r="G152" s="7">
        <f t="shared" ca="1" si="24"/>
        <v>-1.9598196990474603E-2</v>
      </c>
      <c r="H152" s="7">
        <f t="shared" ca="1" si="25"/>
        <v>0.21193718705181563</v>
      </c>
      <c r="I152" s="7">
        <f t="shared" ca="1" si="26"/>
        <v>0.15018587232384206</v>
      </c>
      <c r="J152" s="7">
        <f t="shared" ca="1" si="27"/>
        <v>0.15108213868275611</v>
      </c>
      <c r="K152" s="7" t="str">
        <f t="shared" ca="1" si="28"/>
        <v>NA</v>
      </c>
      <c r="L152" s="7" t="str">
        <f t="shared" ca="1" si="29"/>
        <v>NA</v>
      </c>
      <c r="Z152" s="10"/>
    </row>
    <row r="153" spans="2:26" x14ac:dyDescent="0.2">
      <c r="B153" s="2">
        <f>'[1]NIFTY Midcap 100'!B153</f>
        <v>40753</v>
      </c>
      <c r="C153" s="15">
        <f>'[1]NIFTY Midcap 100'!C153</f>
        <v>16.13</v>
      </c>
      <c r="D153" s="16">
        <f>'[1]NIFTY Midcap 100'!D153</f>
        <v>8017.35</v>
      </c>
      <c r="E153" s="7">
        <f t="shared" ca="1" si="22"/>
        <v>-8.6587991722225754E-2</v>
      </c>
      <c r="F153" s="7">
        <f t="shared" ca="1" si="23"/>
        <v>2.4087796290209296E-2</v>
      </c>
      <c r="G153" s="7">
        <f t="shared" ca="1" si="24"/>
        <v>-4.728886670706911E-2</v>
      </c>
      <c r="H153" s="7">
        <f t="shared" ca="1" si="25"/>
        <v>0.16077926001066567</v>
      </c>
      <c r="I153" s="7">
        <f t="shared" ca="1" si="26"/>
        <v>0.13132334041012794</v>
      </c>
      <c r="J153" s="7">
        <f t="shared" ca="1" si="27"/>
        <v>0.15634942133144536</v>
      </c>
      <c r="K153" s="7" t="str">
        <f t="shared" ca="1" si="28"/>
        <v>NA</v>
      </c>
      <c r="L153" s="7" t="str">
        <f t="shared" ca="1" si="29"/>
        <v>NA</v>
      </c>
      <c r="Z153" s="10"/>
    </row>
    <row r="154" spans="2:26" x14ac:dyDescent="0.2">
      <c r="B154" s="2">
        <f>'[1]NIFTY Midcap 100'!B154</f>
        <v>40785</v>
      </c>
      <c r="C154" s="15">
        <f>'[1]NIFTY Midcap 100'!C154</f>
        <v>14.98</v>
      </c>
      <c r="D154" s="16">
        <f>'[1]NIFTY Midcap 100'!D154</f>
        <v>7294.75</v>
      </c>
      <c r="E154" s="7">
        <f t="shared" ca="1" si="22"/>
        <v>-0.33062845924883433</v>
      </c>
      <c r="F154" s="7">
        <f t="shared" ca="1" si="23"/>
        <v>-2.0342958853970416E-2</v>
      </c>
      <c r="G154" s="7">
        <f t="shared" ca="1" si="24"/>
        <v>-0.15957649037713784</v>
      </c>
      <c r="H154" s="7">
        <f t="shared" ca="1" si="25"/>
        <v>9.1953184948702971E-2</v>
      </c>
      <c r="I154" s="7">
        <f t="shared" ca="1" si="26"/>
        <v>8.5771710402047452E-2</v>
      </c>
      <c r="J154" s="7">
        <f t="shared" ca="1" si="27"/>
        <v>0.11112797803004471</v>
      </c>
      <c r="K154" s="7" t="str">
        <f t="shared" ca="1" si="28"/>
        <v>NA</v>
      </c>
      <c r="L154" s="7" t="str">
        <f t="shared" ca="1" si="29"/>
        <v>NA</v>
      </c>
      <c r="Z154" s="10"/>
    </row>
    <row r="155" spans="2:26" x14ac:dyDescent="0.2">
      <c r="B155" s="2">
        <f>'[1]NIFTY Midcap 100'!B155</f>
        <v>40816</v>
      </c>
      <c r="C155" s="15">
        <f>'[1]NIFTY Midcap 100'!C155</f>
        <v>14.63</v>
      </c>
      <c r="D155" s="16">
        <f>'[1]NIFTY Midcap 100'!D155</f>
        <v>7094</v>
      </c>
      <c r="E155" s="7">
        <f t="shared" ca="1" si="22"/>
        <v>-0.37280218773844565</v>
      </c>
      <c r="F155" s="7">
        <f t="shared" ca="1" si="23"/>
        <v>-0.22150815790201983</v>
      </c>
      <c r="G155" s="7">
        <f t="shared" ca="1" si="24"/>
        <v>-0.22590501132116647</v>
      </c>
      <c r="H155" s="7">
        <f t="shared" ca="1" si="25"/>
        <v>2.7963192563222439E-2</v>
      </c>
      <c r="I155" s="7">
        <f t="shared" ca="1" si="26"/>
        <v>0.13198338782654928</v>
      </c>
      <c r="J155" s="7">
        <f t="shared" ca="1" si="27"/>
        <v>8.620829649352646E-2</v>
      </c>
      <c r="K155" s="7" t="str">
        <f t="shared" ca="1" si="28"/>
        <v>NA</v>
      </c>
      <c r="L155" s="7" t="str">
        <f t="shared" ca="1" si="29"/>
        <v>NA</v>
      </c>
      <c r="Z155" s="10"/>
    </row>
    <row r="156" spans="2:26" x14ac:dyDescent="0.2">
      <c r="B156" s="2">
        <f>'[1]NIFTY Midcap 100'!B156</f>
        <v>40847</v>
      </c>
      <c r="C156" s="15">
        <f>'[1]NIFTY Midcap 100'!C156</f>
        <v>14.48</v>
      </c>
      <c r="D156" s="16">
        <f>'[1]NIFTY Midcap 100'!D156</f>
        <v>7267.15</v>
      </c>
      <c r="E156" s="7">
        <f t="shared" ca="1" si="22"/>
        <v>-0.3249543782657982</v>
      </c>
      <c r="F156" s="7">
        <f t="shared" ca="1" si="23"/>
        <v>-0.21476450855341733</v>
      </c>
      <c r="G156" s="7">
        <f t="shared" ca="1" si="24"/>
        <v>-0.22365314559808569</v>
      </c>
      <c r="H156" s="7">
        <f t="shared" ca="1" si="25"/>
        <v>5.093466091354526E-2</v>
      </c>
      <c r="I156" s="7">
        <f t="shared" ca="1" si="26"/>
        <v>0.27497270964927023</v>
      </c>
      <c r="J156" s="7">
        <f t="shared" ca="1" si="27"/>
        <v>8.4923006423882397E-2</v>
      </c>
      <c r="K156" s="7" t="str">
        <f t="shared" ca="1" si="28"/>
        <v>NA</v>
      </c>
      <c r="L156" s="7" t="str">
        <f t="shared" ca="1" si="29"/>
        <v>NA</v>
      </c>
      <c r="Z156" s="10"/>
    </row>
    <row r="157" spans="2:26" x14ac:dyDescent="0.2">
      <c r="B157" s="2">
        <f>'[1]NIFTY Midcap 100'!B157</f>
        <v>40877</v>
      </c>
      <c r="C157" s="15">
        <f>'[1]NIFTY Midcap 100'!C157</f>
        <v>15.69</v>
      </c>
      <c r="D157" s="16">
        <f>'[1]NIFTY Midcap 100'!D157</f>
        <v>6641.05</v>
      </c>
      <c r="E157" s="7">
        <f t="shared" ca="1" si="22"/>
        <v>-0.31308128414377578</v>
      </c>
      <c r="F157" s="7">
        <f t="shared" ca="1" si="23"/>
        <v>-0.32191162876547352</v>
      </c>
      <c r="G157" s="7">
        <f t="shared" ca="1" si="24"/>
        <v>-0.25444288520909342</v>
      </c>
      <c r="H157" s="7">
        <f t="shared" ca="1" si="25"/>
        <v>-3.6193942143979863E-2</v>
      </c>
      <c r="I157" s="7">
        <f t="shared" ca="1" si="26"/>
        <v>0.26129951001320806</v>
      </c>
      <c r="J157" s="7">
        <f t="shared" ca="1" si="27"/>
        <v>5.5511311325393775E-2</v>
      </c>
      <c r="K157" s="7" t="str">
        <f t="shared" ca="1" si="28"/>
        <v>NA</v>
      </c>
      <c r="L157" s="7" t="str">
        <f t="shared" ca="1" si="29"/>
        <v>NA</v>
      </c>
      <c r="Z157" s="10"/>
    </row>
    <row r="158" spans="2:26" x14ac:dyDescent="0.2">
      <c r="B158" s="2">
        <f>'[1]NIFTY Midcap 100'!B158</f>
        <v>40907</v>
      </c>
      <c r="C158" s="15">
        <f>'[1]NIFTY Midcap 100'!C158</f>
        <v>14.57</v>
      </c>
      <c r="D158" s="16">
        <f>'[1]NIFTY Midcap 100'!D158</f>
        <v>6111.85</v>
      </c>
      <c r="E158" s="7">
        <f t="shared" ca="1" si="22"/>
        <v>-0.44903246223550086</v>
      </c>
      <c r="F158" s="7">
        <f t="shared" ca="1" si="23"/>
        <v>-0.41215169106900618</v>
      </c>
      <c r="G158" s="7">
        <f t="shared" ca="1" si="24"/>
        <v>-0.30995687124599203</v>
      </c>
      <c r="H158" s="7">
        <f t="shared" ca="1" si="25"/>
        <v>-9.3202905368578115E-2</v>
      </c>
      <c r="I158" s="7">
        <f t="shared" ca="1" si="26"/>
        <v>0.17834041489581454</v>
      </c>
      <c r="J158" s="7">
        <f t="shared" ca="1" si="27"/>
        <v>3.2851880792446275E-2</v>
      </c>
      <c r="K158" s="7" t="str">
        <f t="shared" ca="1" si="28"/>
        <v>NA</v>
      </c>
      <c r="L158" s="7" t="str">
        <f t="shared" ca="1" si="29"/>
        <v>NA</v>
      </c>
      <c r="Z158" s="10"/>
    </row>
    <row r="159" spans="2:26" x14ac:dyDescent="0.2">
      <c r="B159" s="2">
        <f>'[1]NIFTY Midcap 100'!B159</f>
        <v>40939</v>
      </c>
      <c r="C159" s="15">
        <f>'[1]NIFTY Midcap 100'!C159</f>
        <v>16.79</v>
      </c>
      <c r="D159" s="16">
        <f>'[1]NIFTY Midcap 100'!D159</f>
        <v>7100.55</v>
      </c>
      <c r="E159" s="7">
        <f t="shared" ca="1" si="22"/>
        <v>-8.8594884489239689E-2</v>
      </c>
      <c r="F159" s="7">
        <f t="shared" ca="1" si="23"/>
        <v>-0.21562761850528356</v>
      </c>
      <c r="G159" s="7">
        <f t="shared" ca="1" si="24"/>
        <v>-0.10374881666140734</v>
      </c>
      <c r="H159" s="7">
        <f t="shared" ca="1" si="25"/>
        <v>-7.0578215764477426E-3</v>
      </c>
      <c r="I159" s="7">
        <f t="shared" ca="1" si="26"/>
        <v>0.28360615391666366</v>
      </c>
      <c r="J159" s="7">
        <f t="shared" ca="1" si="27"/>
        <v>6.1057737130060241E-2</v>
      </c>
      <c r="K159" s="7" t="str">
        <f t="shared" ca="1" si="28"/>
        <v>NA</v>
      </c>
      <c r="L159" s="7" t="str">
        <f t="shared" ca="1" si="29"/>
        <v>NA</v>
      </c>
      <c r="Z159" s="10"/>
    </row>
    <row r="160" spans="2:26" x14ac:dyDescent="0.2">
      <c r="B160" s="2">
        <f>'[1]NIFTY Midcap 100'!B160</f>
        <v>40968</v>
      </c>
      <c r="C160" s="15">
        <f>'[1]NIFTY Midcap 100'!C160</f>
        <v>18.03</v>
      </c>
      <c r="D160" s="16">
        <f>'[1]NIFTY Midcap 100'!D160</f>
        <v>7705.6</v>
      </c>
      <c r="E160" s="7">
        <f t="shared" ca="1" si="22"/>
        <v>0.81250345679423353</v>
      </c>
      <c r="F160" s="7">
        <f t="shared" ca="1" si="23"/>
        <v>0.11581474583645046</v>
      </c>
      <c r="G160" s="7">
        <f t="shared" ca="1" si="24"/>
        <v>4.5521770396602435E-2</v>
      </c>
      <c r="H160" s="7">
        <f t="shared" ca="1" si="25"/>
        <v>3.6876314149266509E-2</v>
      </c>
      <c r="I160" s="7">
        <f t="shared" ca="1" si="26"/>
        <v>0.34376192273707962</v>
      </c>
      <c r="J160" s="7">
        <f t="shared" ca="1" si="27"/>
        <v>9.5782872135287356E-2</v>
      </c>
      <c r="K160" s="7" t="str">
        <f t="shared" ca="1" si="28"/>
        <v>NA</v>
      </c>
      <c r="L160" s="7" t="str">
        <f t="shared" ca="1" si="29"/>
        <v>NA</v>
      </c>
      <c r="Z160" s="10"/>
    </row>
    <row r="161" spans="2:26" x14ac:dyDescent="0.2">
      <c r="B161" s="2">
        <f>'[1]NIFTY Midcap 100'!B161</f>
        <v>40998</v>
      </c>
      <c r="C161" s="15">
        <f>'[1]NIFTY Midcap 100'!C161</f>
        <v>18.11</v>
      </c>
      <c r="D161" s="16">
        <f>'[1]NIFTY Midcap 100'!D161</f>
        <v>7711.4</v>
      </c>
      <c r="E161" s="7">
        <f t="shared" ca="1" si="22"/>
        <v>1.5342075258534402</v>
      </c>
      <c r="F161" s="7">
        <f t="shared" ca="1" si="23"/>
        <v>0.18163703424686761</v>
      </c>
      <c r="G161" s="7">
        <f t="shared" ca="1" si="24"/>
        <v>-4.0888540636679682E-2</v>
      </c>
      <c r="H161" s="7">
        <f t="shared" ca="1" si="25"/>
        <v>4.2172057373091043E-4</v>
      </c>
      <c r="I161" s="7">
        <f t="shared" ca="1" si="26"/>
        <v>0.31290886193482548</v>
      </c>
      <c r="J161" s="7">
        <f t="shared" ca="1" si="27"/>
        <v>9.7178788886787437E-2</v>
      </c>
      <c r="K161" s="7" t="str">
        <f t="shared" ca="1" si="28"/>
        <v>NA</v>
      </c>
      <c r="L161" s="7" t="str">
        <f t="shared" ca="1" si="29"/>
        <v>NA</v>
      </c>
      <c r="Z161" s="10"/>
    </row>
    <row r="162" spans="2:26" x14ac:dyDescent="0.2">
      <c r="B162" s="2">
        <f>'[1]NIFTY Midcap 100'!B162</f>
        <v>41029</v>
      </c>
      <c r="C162" s="15">
        <f>'[1]NIFTY Midcap 100'!C162</f>
        <v>16.260000000000002</v>
      </c>
      <c r="D162" s="16">
        <f>'[1]NIFTY Midcap 100'!D162</f>
        <v>7471.05</v>
      </c>
      <c r="E162" s="7">
        <f t="shared" ca="1" si="22"/>
        <v>0.22562782476441523</v>
      </c>
      <c r="F162" s="7">
        <f t="shared" ca="1" si="23"/>
        <v>5.6902771877627822E-2</v>
      </c>
      <c r="G162" s="7">
        <f t="shared" ca="1" si="24"/>
        <v>-8.9001883928081615E-2</v>
      </c>
      <c r="H162" s="7">
        <f t="shared" ca="1" si="25"/>
        <v>-3.7294025330996572E-2</v>
      </c>
      <c r="I162" s="7">
        <f t="shared" ca="1" si="26"/>
        <v>0.24614366150334166</v>
      </c>
      <c r="J162" s="7">
        <f t="shared" ca="1" si="27"/>
        <v>7.3286430484251763E-2</v>
      </c>
      <c r="K162" s="7" t="str">
        <f t="shared" ca="1" si="28"/>
        <v>NA</v>
      </c>
      <c r="L162" s="7" t="str">
        <f t="shared" ca="1" si="29"/>
        <v>NA</v>
      </c>
      <c r="Z162" s="10"/>
    </row>
    <row r="163" spans="2:26" x14ac:dyDescent="0.2">
      <c r="B163" s="2">
        <f>'[1]NIFTY Midcap 100'!B163</f>
        <v>41060</v>
      </c>
      <c r="C163" s="15">
        <f>'[1]NIFTY Midcap 100'!C163</f>
        <v>15.57</v>
      </c>
      <c r="D163" s="16">
        <f>'[1]NIFTY Midcap 100'!D163</f>
        <v>6898.4</v>
      </c>
      <c r="E163" s="7">
        <f t="shared" ca="1" si="22"/>
        <v>-0.357656034130857</v>
      </c>
      <c r="F163" s="7">
        <f t="shared" ca="1" si="23"/>
        <v>7.9004475703756682E-2</v>
      </c>
      <c r="G163" s="7">
        <f t="shared" ca="1" si="24"/>
        <v>-0.14462850907648062</v>
      </c>
      <c r="H163" s="7">
        <f t="shared" ca="1" si="25"/>
        <v>-5.690229890581322E-2</v>
      </c>
      <c r="I163" s="7">
        <f t="shared" ca="1" si="26"/>
        <v>8.8183583970283808E-2</v>
      </c>
      <c r="J163" s="7">
        <f t="shared" ca="1" si="27"/>
        <v>4.0950229305596775E-2</v>
      </c>
      <c r="K163" s="7" t="str">
        <f t="shared" ca="1" si="28"/>
        <v>NA</v>
      </c>
      <c r="L163" s="7" t="str">
        <f t="shared" ca="1" si="29"/>
        <v>NA</v>
      </c>
      <c r="Z163" s="10"/>
    </row>
    <row r="164" spans="2:26" x14ac:dyDescent="0.2">
      <c r="B164" s="2">
        <f>'[1]NIFTY Midcap 100'!B164</f>
        <v>41089</v>
      </c>
      <c r="C164" s="15">
        <f>'[1]NIFTY Midcap 100'!C164</f>
        <v>15.27</v>
      </c>
      <c r="D164" s="16">
        <f>'[1]NIFTY Midcap 100'!D164</f>
        <v>7351.8</v>
      </c>
      <c r="E164" s="7">
        <f t="shared" ca="1" si="22"/>
        <v>-0.17388252085089617</v>
      </c>
      <c r="F164" s="7">
        <f t="shared" ca="1" si="23"/>
        <v>0.44691158434049805</v>
      </c>
      <c r="G164" s="7">
        <f t="shared" ca="1" si="24"/>
        <v>-7.7739446779150678E-2</v>
      </c>
      <c r="H164" s="7">
        <f t="shared" ca="1" si="25"/>
        <v>-4.91130933584778E-2</v>
      </c>
      <c r="I164" s="7">
        <f t="shared" ca="1" si="26"/>
        <v>0.10646569154004282</v>
      </c>
      <c r="J164" s="7">
        <f t="shared" ca="1" si="27"/>
        <v>4.232152452482274E-2</v>
      </c>
      <c r="K164" s="7" t="str">
        <f t="shared" ca="1" si="28"/>
        <v>NA</v>
      </c>
      <c r="L164" s="7" t="str">
        <f t="shared" ca="1" si="29"/>
        <v>NA</v>
      </c>
      <c r="Z164" s="10"/>
    </row>
    <row r="165" spans="2:26" x14ac:dyDescent="0.2">
      <c r="B165" s="2">
        <f>'[1]NIFTY Midcap 100'!B165</f>
        <v>41121</v>
      </c>
      <c r="C165" s="15">
        <f>'[1]NIFTY Midcap 100'!C165</f>
        <v>14.86</v>
      </c>
      <c r="D165" s="16">
        <f>'[1]NIFTY Midcap 100'!D165</f>
        <v>7168.5</v>
      </c>
      <c r="E165" s="7">
        <f t="shared" ca="1" si="22"/>
        <v>-0.15240851211448636</v>
      </c>
      <c r="F165" s="7">
        <f t="shared" ca="1" si="23"/>
        <v>1.9230941242442512E-2</v>
      </c>
      <c r="G165" s="7">
        <f t="shared" ca="1" si="24"/>
        <v>-0.10587663005856052</v>
      </c>
      <c r="H165" s="7">
        <f t="shared" ca="1" si="25"/>
        <v>-7.7047515263866218E-2</v>
      </c>
      <c r="I165" s="7">
        <f t="shared" ca="1" si="26"/>
        <v>6.4058671467025929E-2</v>
      </c>
      <c r="J165" s="7">
        <f t="shared" ca="1" si="27"/>
        <v>3.0197033655547267E-2</v>
      </c>
      <c r="K165" s="7" t="str">
        <f t="shared" ca="1" si="28"/>
        <v>NA</v>
      </c>
      <c r="L165" s="7" t="str">
        <f t="shared" ca="1" si="29"/>
        <v>NA</v>
      </c>
      <c r="Z165" s="10"/>
    </row>
    <row r="166" spans="2:26" x14ac:dyDescent="0.2">
      <c r="B166" s="2">
        <f>'[1]NIFTY Midcap 100'!B166</f>
        <v>41152</v>
      </c>
      <c r="C166" s="15">
        <f>'[1]NIFTY Midcap 100'!C166</f>
        <v>18.71</v>
      </c>
      <c r="D166" s="16">
        <f>'[1]NIFTY Midcap 100'!D166</f>
        <v>7065.85</v>
      </c>
      <c r="E166" s="7">
        <f t="shared" ca="1" si="22"/>
        <v>0.10068782357832284</v>
      </c>
      <c r="F166" s="7">
        <f t="shared" ca="1" si="23"/>
        <v>-0.15915507863746059</v>
      </c>
      <c r="G166" s="7">
        <f t="shared" ca="1" si="24"/>
        <v>-3.1378731279344652E-2</v>
      </c>
      <c r="H166" s="7">
        <f t="shared" ca="1" si="25"/>
        <v>-9.7751649403800434E-2</v>
      </c>
      <c r="I166" s="7">
        <f t="shared" ca="1" si="26"/>
        <v>4.9189687421155703E-2</v>
      </c>
      <c r="J166" s="7">
        <f t="shared" ca="1" si="27"/>
        <v>3.1741419764658829E-2</v>
      </c>
      <c r="K166" s="7" t="str">
        <f t="shared" ca="1" si="28"/>
        <v>NA</v>
      </c>
      <c r="L166" s="7" t="str">
        <f t="shared" ca="1" si="29"/>
        <v>NA</v>
      </c>
      <c r="Z166" s="10"/>
    </row>
    <row r="167" spans="2:26" x14ac:dyDescent="0.2">
      <c r="B167" s="2">
        <f>'[1]NIFTY Midcap 100'!B167</f>
        <v>41180</v>
      </c>
      <c r="C167" s="15">
        <f>'[1]NIFTY Midcap 100'!C167</f>
        <v>19.29</v>
      </c>
      <c r="D167" s="16">
        <f>'[1]NIFTY Midcap 100'!D167</f>
        <v>7840.55</v>
      </c>
      <c r="E167" s="7">
        <f t="shared" ca="1" si="22"/>
        <v>0.29363387435000132</v>
      </c>
      <c r="F167" s="7">
        <f t="shared" ca="1" si="23"/>
        <v>3.3776356481377334E-2</v>
      </c>
      <c r="G167" s="7">
        <f t="shared" ca="1" si="24"/>
        <v>0.10523681984775868</v>
      </c>
      <c r="H167" s="7">
        <f t="shared" ca="1" si="25"/>
        <v>-7.5036063650327667E-2</v>
      </c>
      <c r="I167" s="7">
        <f t="shared" ca="1" si="26"/>
        <v>5.3101321775776755E-2</v>
      </c>
      <c r="J167" s="7">
        <f t="shared" ca="1" si="27"/>
        <v>2.6865035643920177E-2</v>
      </c>
      <c r="K167" s="7" t="str">
        <f t="shared" ca="1" si="28"/>
        <v>NA</v>
      </c>
      <c r="L167" s="7" t="str">
        <f t="shared" ca="1" si="29"/>
        <v>NA</v>
      </c>
      <c r="Z167" s="10"/>
    </row>
    <row r="168" spans="2:26" x14ac:dyDescent="0.2">
      <c r="B168" s="2">
        <f>'[1]NIFTY Midcap 100'!B168</f>
        <v>41213</v>
      </c>
      <c r="C168" s="15">
        <f>'[1]NIFTY Midcap 100'!C168</f>
        <v>18.93</v>
      </c>
      <c r="D168" s="16">
        <f>'[1]NIFTY Midcap 100'!D168</f>
        <v>7763.05</v>
      </c>
      <c r="E168" s="7">
        <f t="shared" ca="1" si="22"/>
        <v>0.37535995461088123</v>
      </c>
      <c r="F168" s="7">
        <f t="shared" ca="1" si="23"/>
        <v>7.9695971237639496E-2</v>
      </c>
      <c r="G168" s="7">
        <f t="shared" ca="1" si="24"/>
        <v>6.8238580461391418E-2</v>
      </c>
      <c r="H168" s="7">
        <f t="shared" ca="1" si="25"/>
        <v>-8.9327906603058671E-2</v>
      </c>
      <c r="I168" s="7">
        <f t="shared" ca="1" si="26"/>
        <v>5.6671263461973043E-2</v>
      </c>
      <c r="J168" s="7">
        <f t="shared" ca="1" si="27"/>
        <v>8.2567579596990459E-3</v>
      </c>
      <c r="K168" s="7" t="str">
        <f t="shared" ca="1" si="28"/>
        <v>NA</v>
      </c>
      <c r="L168" s="7" t="str">
        <f t="shared" ca="1" si="29"/>
        <v>NA</v>
      </c>
      <c r="Z168" s="10"/>
    </row>
    <row r="169" spans="2:26" x14ac:dyDescent="0.2">
      <c r="B169" s="2">
        <f>'[1]NIFTY Midcap 100'!B169</f>
        <v>41243</v>
      </c>
      <c r="C169" s="15">
        <f>'[1]NIFTY Midcap 100'!C169</f>
        <v>16.829999999999998</v>
      </c>
      <c r="D169" s="16">
        <f>'[1]NIFTY Midcap 100'!D169</f>
        <v>8139.8</v>
      </c>
      <c r="E169" s="7">
        <f t="shared" ca="1" si="22"/>
        <v>0.7611537914333748</v>
      </c>
      <c r="F169" s="7">
        <f t="shared" ca="1" si="23"/>
        <v>0.39229326425129019</v>
      </c>
      <c r="G169" s="7">
        <f t="shared" ca="1" si="24"/>
        <v>0.22567967414791346</v>
      </c>
      <c r="H169" s="7">
        <f t="shared" ca="1" si="25"/>
        <v>-4.40637042587112E-2</v>
      </c>
      <c r="I169" s="7">
        <f t="shared" ca="1" si="26"/>
        <v>4.4204184246916078E-2</v>
      </c>
      <c r="J169" s="7">
        <f t="shared" ca="1" si="27"/>
        <v>3.6289443815922251E-3</v>
      </c>
      <c r="K169" s="7" t="str">
        <f t="shared" ca="1" si="28"/>
        <v>NA</v>
      </c>
      <c r="L169" s="7" t="str">
        <f t="shared" ca="1" si="29"/>
        <v>NA</v>
      </c>
      <c r="Z169" s="10"/>
    </row>
    <row r="170" spans="2:26" x14ac:dyDescent="0.2">
      <c r="B170" s="2">
        <f>'[1]NIFTY Midcap 100'!B170</f>
        <v>41274</v>
      </c>
      <c r="C170" s="15">
        <f>'[1]NIFTY Midcap 100'!C170</f>
        <v>17.71</v>
      </c>
      <c r="D170" s="16">
        <f>'[1]NIFTY Midcap 100'!D170</f>
        <v>8505.1</v>
      </c>
      <c r="E170" s="7">
        <f t="shared" ca="1" si="22"/>
        <v>0.38462313015696403</v>
      </c>
      <c r="F170" s="7">
        <f t="shared" ca="1" si="23"/>
        <v>0.33835547758418039</v>
      </c>
      <c r="G170" s="7">
        <f t="shared" ca="1" si="24"/>
        <v>0.39157538224923716</v>
      </c>
      <c r="H170" s="7">
        <f t="shared" ca="1" si="25"/>
        <v>-2.0078048687387384E-2</v>
      </c>
      <c r="I170" s="7">
        <f t="shared" ca="1" si="26"/>
        <v>4.5945347333379738E-2</v>
      </c>
      <c r="J170" s="7">
        <f t="shared" ca="1" si="27"/>
        <v>-1.5581570615175067E-2</v>
      </c>
      <c r="K170" s="7" t="str">
        <f t="shared" ca="1" si="28"/>
        <v>NA</v>
      </c>
      <c r="L170" s="7" t="str">
        <f t="shared" ca="1" si="29"/>
        <v>NA</v>
      </c>
      <c r="Z170" s="10"/>
    </row>
    <row r="171" spans="2:26" x14ac:dyDescent="0.2">
      <c r="B171" s="2">
        <f>'[1]NIFTY Midcap 100'!B171</f>
        <v>41305</v>
      </c>
      <c r="C171" s="15">
        <f>'[1]NIFTY Midcap 100'!C171</f>
        <v>17.18</v>
      </c>
      <c r="D171" s="16">
        <f>'[1]NIFTY Midcap 100'!D171</f>
        <v>8363.7000000000007</v>
      </c>
      <c r="E171" s="7">
        <f t="shared" ca="1" si="22"/>
        <v>0.34729982356133715</v>
      </c>
      <c r="F171" s="7">
        <f t="shared" ca="1" si="23"/>
        <v>0.36125758920954021</v>
      </c>
      <c r="G171" s="7">
        <f t="shared" ca="1" si="24"/>
        <v>0.17789467013118698</v>
      </c>
      <c r="H171" s="7">
        <f t="shared" ca="1" si="25"/>
        <v>2.7467513818951739E-2</v>
      </c>
      <c r="I171" s="7">
        <f t="shared" ca="1" si="26"/>
        <v>5.1117963772729924E-2</v>
      </c>
      <c r="J171" s="7">
        <f t="shared" ca="1" si="27"/>
        <v>2.7352275779693125E-2</v>
      </c>
      <c r="K171" s="7">
        <f t="shared" ca="1" si="28"/>
        <v>0.23899204245638206</v>
      </c>
      <c r="L171" s="7" t="str">
        <f t="shared" ca="1" si="29"/>
        <v>NA</v>
      </c>
      <c r="Z171" s="10"/>
    </row>
    <row r="172" spans="2:26" x14ac:dyDescent="0.2">
      <c r="B172" s="2">
        <f>'[1]NIFTY Midcap 100'!B172</f>
        <v>41333</v>
      </c>
      <c r="C172" s="15">
        <f>'[1]NIFTY Midcap 100'!C172</f>
        <v>16.71</v>
      </c>
      <c r="D172" s="16">
        <f>'[1]NIFTY Midcap 100'!D172</f>
        <v>7540.35</v>
      </c>
      <c r="E172" s="7">
        <f t="shared" ca="1" si="22"/>
        <v>-0.26360457226852219</v>
      </c>
      <c r="F172" s="7">
        <f t="shared" ca="1" si="23"/>
        <v>0.13881763225878019</v>
      </c>
      <c r="G172" s="7">
        <f t="shared" ca="1" si="24"/>
        <v>-2.1445442275747517E-2</v>
      </c>
      <c r="H172" s="7">
        <f t="shared" ca="1" si="25"/>
        <v>1.1484104482875734E-2</v>
      </c>
      <c r="I172" s="7">
        <f t="shared" ca="1" si="26"/>
        <v>1.7059398039592999E-2</v>
      </c>
      <c r="J172" s="7">
        <f t="shared" ca="1" si="27"/>
        <v>8.0011614461112934E-3</v>
      </c>
      <c r="K172" s="7">
        <f t="shared" ca="1" si="28"/>
        <v>0.22489395591464012</v>
      </c>
      <c r="L172" s="7" t="str">
        <f t="shared" ca="1" si="29"/>
        <v>NA</v>
      </c>
      <c r="Z172" s="10"/>
    </row>
    <row r="173" spans="2:26" x14ac:dyDescent="0.2">
      <c r="B173" s="2">
        <f>'[1]NIFTY Midcap 100'!B173</f>
        <v>41361</v>
      </c>
      <c r="C173" s="15">
        <f>'[1]NIFTY Midcap 100'!C173</f>
        <v>16.66</v>
      </c>
      <c r="D173" s="16">
        <f>'[1]NIFTY Midcap 100'!D173</f>
        <v>7401.6</v>
      </c>
      <c r="E173" s="7">
        <f t="shared" ca="1" si="22"/>
        <v>-0.4264322195586383</v>
      </c>
      <c r="F173" s="7">
        <f t="shared" ca="1" si="23"/>
        <v>-0.10883491119102917</v>
      </c>
      <c r="G173" s="7">
        <f t="shared" ca="1" si="24"/>
        <v>-4.0174287418626831E-2</v>
      </c>
      <c r="H173" s="7">
        <f t="shared" ca="1" si="25"/>
        <v>-4.0531480491225458E-2</v>
      </c>
      <c r="I173" s="7">
        <f t="shared" ca="1" si="26"/>
        <v>-1.3297561430589133E-2</v>
      </c>
      <c r="J173" s="7">
        <f t="shared" ca="1" si="27"/>
        <v>3.4711216475356466E-2</v>
      </c>
      <c r="K173" s="7">
        <f t="shared" ca="1" si="28"/>
        <v>0.23527969515419644</v>
      </c>
      <c r="L173" s="7" t="str">
        <f t="shared" ca="1" si="29"/>
        <v>NA</v>
      </c>
      <c r="Z173" s="10"/>
    </row>
    <row r="174" spans="2:26" x14ac:dyDescent="0.2">
      <c r="B174" s="2">
        <f>'[1]NIFTY Midcap 100'!B174</f>
        <v>41394</v>
      </c>
      <c r="C174" s="15">
        <f>'[1]NIFTY Midcap 100'!C174</f>
        <v>17.3</v>
      </c>
      <c r="D174" s="16">
        <f>'[1]NIFTY Midcap 100'!D174</f>
        <v>7818.6</v>
      </c>
      <c r="E174" s="7">
        <f t="shared" ca="1" si="22"/>
        <v>-0.23630104855525025</v>
      </c>
      <c r="F174" s="7">
        <f t="shared" ca="1" si="23"/>
        <v>1.4362589282298721E-2</v>
      </c>
      <c r="G174" s="7">
        <f t="shared" ca="1" si="24"/>
        <v>4.6519565522918471E-2</v>
      </c>
      <c r="H174" s="7">
        <f t="shared" ca="1" si="25"/>
        <v>-2.3589557294791508E-2</v>
      </c>
      <c r="I174" s="7">
        <f t="shared" ca="1" si="26"/>
        <v>-1.0129848356880577E-2</v>
      </c>
      <c r="J174" s="7">
        <f t="shared" ca="1" si="27"/>
        <v>2.222536013369969E-2</v>
      </c>
      <c r="K174" s="7">
        <f t="shared" ca="1" si="28"/>
        <v>0.23374222470507156</v>
      </c>
      <c r="L174" s="7" t="str">
        <f t="shared" ca="1" si="29"/>
        <v>NA</v>
      </c>
      <c r="Z174" s="10"/>
    </row>
    <row r="175" spans="2:26" x14ac:dyDescent="0.2">
      <c r="B175" s="2">
        <f>'[1]NIFTY Midcap 100'!B175</f>
        <v>41425</v>
      </c>
      <c r="C175" s="15">
        <f>'[1]NIFTY Midcap 100'!C175</f>
        <v>17.8</v>
      </c>
      <c r="D175" s="16">
        <f>'[1]NIFTY Midcap 100'!D175</f>
        <v>7821.8</v>
      </c>
      <c r="E175" s="7">
        <f t="shared" ca="1" si="22"/>
        <v>0.15787268383333242</v>
      </c>
      <c r="F175" s="7">
        <f t="shared" ca="1" si="23"/>
        <v>-7.660834405435446E-2</v>
      </c>
      <c r="G175" s="7">
        <f t="shared" ca="1" si="24"/>
        <v>0.13385712629015423</v>
      </c>
      <c r="H175" s="7">
        <f t="shared" ca="1" si="25"/>
        <v>-1.5180696468094945E-2</v>
      </c>
      <c r="I175" s="7">
        <f t="shared" ca="1" si="26"/>
        <v>2.8221134728292352E-3</v>
      </c>
      <c r="J175" s="7">
        <f t="shared" ca="1" si="27"/>
        <v>3.5725886690279873E-2</v>
      </c>
      <c r="K175" s="7">
        <f t="shared" ca="1" si="28"/>
        <v>0.20924813257053221</v>
      </c>
      <c r="L175" s="7" t="str">
        <f t="shared" ca="1" si="29"/>
        <v>NA</v>
      </c>
      <c r="Z175" s="10"/>
    </row>
    <row r="176" spans="2:26" x14ac:dyDescent="0.2">
      <c r="B176" s="2">
        <f>'[1]NIFTY Midcap 100'!B176</f>
        <v>41453</v>
      </c>
      <c r="C176" s="15">
        <f>'[1]NIFTY Midcap 100'!C176</f>
        <v>16.28</v>
      </c>
      <c r="D176" s="16">
        <f>'[1]NIFTY Midcap 100'!D176</f>
        <v>7342.4</v>
      </c>
      <c r="E176" s="7">
        <f t="shared" ca="1" si="22"/>
        <v>-3.1611291156637189E-2</v>
      </c>
      <c r="F176" s="7">
        <f t="shared" ca="1" si="23"/>
        <v>-0.25472383485330496</v>
      </c>
      <c r="G176" s="7">
        <f t="shared" ca="1" si="24"/>
        <v>-1.2785984384777738E-3</v>
      </c>
      <c r="H176" s="7">
        <f t="shared" ca="1" si="25"/>
        <v>-4.0270167016971614E-2</v>
      </c>
      <c r="I176" s="7">
        <f t="shared" ca="1" si="26"/>
        <v>-3.3428400149305149E-2</v>
      </c>
      <c r="J176" s="7">
        <f t="shared" ca="1" si="27"/>
        <v>6.9843901317415691E-2</v>
      </c>
      <c r="K176" s="7">
        <f t="shared" ca="1" si="28"/>
        <v>0.19010830526627287</v>
      </c>
      <c r="L176" s="7" t="str">
        <f t="shared" ca="1" si="29"/>
        <v>NA</v>
      </c>
      <c r="Z176" s="10"/>
    </row>
    <row r="177" spans="2:26" x14ac:dyDescent="0.2">
      <c r="B177" s="2">
        <f>'[1]NIFTY Midcap 100'!B177</f>
        <v>41486</v>
      </c>
      <c r="C177" s="15">
        <f>'[1]NIFTY Midcap 100'!C177</f>
        <v>15.77</v>
      </c>
      <c r="D177" s="16">
        <f>'[1]NIFTY Midcap 100'!D177</f>
        <v>6872.95</v>
      </c>
      <c r="E177" s="7">
        <f t="shared" ca="1" si="22"/>
        <v>-0.4028866827781179</v>
      </c>
      <c r="F177" s="7">
        <f t="shared" ca="1" si="23"/>
        <v>-0.32471131043379131</v>
      </c>
      <c r="G177" s="7">
        <f t="shared" ca="1" si="24"/>
        <v>-4.1228987933319416E-2</v>
      </c>
      <c r="H177" s="7">
        <f t="shared" ca="1" si="25"/>
        <v>-7.4116871138033447E-2</v>
      </c>
      <c r="I177" s="7">
        <f t="shared" ca="1" si="26"/>
        <v>-6.5259211911816828E-2</v>
      </c>
      <c r="J177" s="7">
        <f t="shared" ca="1" si="27"/>
        <v>4.4177946657570244E-2</v>
      </c>
      <c r="K177" s="7">
        <f t="shared" ca="1" si="28"/>
        <v>0.17253725163559097</v>
      </c>
      <c r="L177" s="7" t="str">
        <f t="shared" ca="1" si="29"/>
        <v>NA</v>
      </c>
      <c r="Z177" s="10"/>
    </row>
    <row r="178" spans="2:26" x14ac:dyDescent="0.2">
      <c r="B178" s="2">
        <f>'[1]NIFTY Midcap 100'!B178</f>
        <v>41516</v>
      </c>
      <c r="C178" s="15">
        <f>'[1]NIFTY Midcap 100'!C178</f>
        <v>12.71</v>
      </c>
      <c r="D178" s="16">
        <f>'[1]NIFTY Midcap 100'!D178</f>
        <v>6589.8</v>
      </c>
      <c r="E178" s="7">
        <f t="shared" ca="1" si="22"/>
        <v>-0.49619542404865802</v>
      </c>
      <c r="F178" s="7">
        <f t="shared" ca="1" si="23"/>
        <v>-0.23623200087703689</v>
      </c>
      <c r="G178" s="7">
        <f t="shared" ca="1" si="24"/>
        <v>-6.7373352109088125E-2</v>
      </c>
      <c r="H178" s="7">
        <f t="shared" ca="1" si="25"/>
        <v>-4.9546420427179938E-2</v>
      </c>
      <c r="I178" s="7">
        <f t="shared" ca="1" si="26"/>
        <v>-8.7737118142347192E-2</v>
      </c>
      <c r="J178" s="7">
        <f t="shared" ca="1" si="27"/>
        <v>2.9474224580111619E-2</v>
      </c>
      <c r="K178" s="7">
        <f t="shared" ca="1" si="28"/>
        <v>0.15225059990286116</v>
      </c>
      <c r="L178" s="7" t="str">
        <f t="shared" ca="1" si="29"/>
        <v>NA</v>
      </c>
      <c r="Z178" s="10"/>
    </row>
    <row r="179" spans="2:26" x14ac:dyDescent="0.2">
      <c r="B179" s="2">
        <f>'[1]NIFTY Midcap 100'!B179</f>
        <v>41547</v>
      </c>
      <c r="C179" s="15">
        <f>'[1]NIFTY Midcap 100'!C179</f>
        <v>12.88</v>
      </c>
      <c r="D179" s="16">
        <f>'[1]NIFTY Midcap 100'!D179</f>
        <v>6997.95</v>
      </c>
      <c r="E179" s="7">
        <f t="shared" ca="1" si="22"/>
        <v>-0.17485327712247356</v>
      </c>
      <c r="F179" s="7">
        <f t="shared" ca="1" si="23"/>
        <v>-0.10609689027630076</v>
      </c>
      <c r="G179" s="7">
        <f t="shared" ca="1" si="24"/>
        <v>-0.10746695066034917</v>
      </c>
      <c r="H179" s="7">
        <f t="shared" ca="1" si="25"/>
        <v>-6.7928770587786236E-3</v>
      </c>
      <c r="I179" s="7">
        <f t="shared" ca="1" si="26"/>
        <v>-8.5975222122608885E-2</v>
      </c>
      <c r="J179" s="7">
        <f t="shared" ca="1" si="27"/>
        <v>7.4286114341860499E-2</v>
      </c>
      <c r="K179" s="7">
        <f t="shared" ca="1" si="28"/>
        <v>0.15454464519283495</v>
      </c>
      <c r="L179" s="7" t="str">
        <f t="shared" ca="1" si="29"/>
        <v>NA</v>
      </c>
      <c r="Z179" s="10"/>
    </row>
    <row r="180" spans="2:26" x14ac:dyDescent="0.2">
      <c r="B180" s="2">
        <f>'[1]NIFTY Midcap 100'!B180</f>
        <v>41578</v>
      </c>
      <c r="C180" s="15">
        <f>'[1]NIFTY Midcap 100'!C180</f>
        <v>13.82</v>
      </c>
      <c r="D180" s="16">
        <f>'[1]NIFTY Midcap 100'!D180</f>
        <v>7534.8</v>
      </c>
      <c r="E180" s="7">
        <f t="shared" ca="1" si="22"/>
        <v>0.44448879895981275</v>
      </c>
      <c r="F180" s="7">
        <f t="shared" ca="1" si="23"/>
        <v>-7.1278567902761103E-2</v>
      </c>
      <c r="G180" s="7">
        <f t="shared" ca="1" si="24"/>
        <v>-2.9402103554659553E-2</v>
      </c>
      <c r="H180" s="7">
        <f t="shared" ca="1" si="25"/>
        <v>1.8248554674929585E-2</v>
      </c>
      <c r="I180" s="7">
        <f t="shared" ca="1" si="26"/>
        <v>-6.9775441935560067E-2</v>
      </c>
      <c r="J180" s="7">
        <f t="shared" ca="1" si="27"/>
        <v>0.16531155885868443</v>
      </c>
      <c r="K180" s="7">
        <f t="shared" ca="1" si="28"/>
        <v>0.15559379699834697</v>
      </c>
      <c r="L180" s="7" t="str">
        <f t="shared" ca="1" si="29"/>
        <v>NA</v>
      </c>
      <c r="Z180" s="10"/>
    </row>
    <row r="181" spans="2:26" x14ac:dyDescent="0.2">
      <c r="B181" s="2">
        <f>'[1]NIFTY Midcap 100'!B181</f>
        <v>41607</v>
      </c>
      <c r="C181" s="15">
        <f>'[1]NIFTY Midcap 100'!C181</f>
        <v>14.03</v>
      </c>
      <c r="D181" s="16">
        <f>'[1]NIFTY Midcap 100'!D181</f>
        <v>7682.4</v>
      </c>
      <c r="E181" s="7">
        <f t="shared" ca="1" si="22"/>
        <v>0.84713538265225341</v>
      </c>
      <c r="F181" s="7">
        <f t="shared" ca="1" si="23"/>
        <v>-3.5326346279821785E-2</v>
      </c>
      <c r="G181" s="7">
        <f t="shared" ca="1" si="24"/>
        <v>-5.6193026855696715E-2</v>
      </c>
      <c r="H181" s="7">
        <f t="shared" ca="1" si="25"/>
        <v>7.5548708010026777E-2</v>
      </c>
      <c r="I181" s="7">
        <f t="shared" ca="1" si="26"/>
        <v>-4.812403357925521E-2</v>
      </c>
      <c r="J181" s="7">
        <f t="shared" ca="1" si="27"/>
        <v>0.18343107611866638</v>
      </c>
      <c r="K181" s="7">
        <f t="shared" ca="1" si="28"/>
        <v>0.14627161809198719</v>
      </c>
      <c r="L181" s="7" t="str">
        <f t="shared" ca="1" si="29"/>
        <v>NA</v>
      </c>
      <c r="Z181" s="10"/>
    </row>
    <row r="182" spans="2:26" x14ac:dyDescent="0.2">
      <c r="B182" s="2">
        <f>'[1]NIFTY Midcap 100'!B182</f>
        <v>41639</v>
      </c>
      <c r="C182" s="15">
        <f>'[1]NIFTY Midcap 100'!C182</f>
        <v>14.8</v>
      </c>
      <c r="D182" s="16">
        <f>'[1]NIFTY Midcap 100'!D182</f>
        <v>8071.3</v>
      </c>
      <c r="E182" s="7">
        <f t="shared" ca="1" si="22"/>
        <v>0.76966319466820932</v>
      </c>
      <c r="F182" s="7">
        <f t="shared" ca="1" si="23"/>
        <v>0.20840050714878755</v>
      </c>
      <c r="G182" s="7">
        <f t="shared" ca="1" si="24"/>
        <v>-5.1004691302865335E-2</v>
      </c>
      <c r="H182" s="7">
        <f t="shared" ca="1" si="25"/>
        <v>0.14917296759580445</v>
      </c>
      <c r="I182" s="7">
        <f t="shared" ca="1" si="26"/>
        <v>-3.04973225336167E-2</v>
      </c>
      <c r="J182" s="7">
        <f t="shared" ca="1" si="27"/>
        <v>0.16658563570209362</v>
      </c>
      <c r="K182" s="7">
        <f t="shared" ca="1" si="28"/>
        <v>0.12949325744917806</v>
      </c>
      <c r="L182" s="7" t="str">
        <f t="shared" ca="1" si="29"/>
        <v>NA</v>
      </c>
      <c r="Z182" s="10"/>
    </row>
    <row r="183" spans="2:26" x14ac:dyDescent="0.2">
      <c r="B183" s="2">
        <f>'[1]NIFTY Midcap 100'!B183</f>
        <v>41670</v>
      </c>
      <c r="C183" s="15">
        <f>'[1]NIFTY Midcap 100'!C183</f>
        <v>14.01</v>
      </c>
      <c r="D183" s="16">
        <f>'[1]NIFTY Midcap 100'!D183</f>
        <v>7540</v>
      </c>
      <c r="E183" s="7">
        <f t="shared" ca="1" si="22"/>
        <v>2.7633835004843288E-3</v>
      </c>
      <c r="F183" s="7">
        <f t="shared" ca="1" si="23"/>
        <v>0.20352834427507061</v>
      </c>
      <c r="G183" s="7">
        <f t="shared" ca="1" si="24"/>
        <v>-9.8485120221911471E-2</v>
      </c>
      <c r="H183" s="7">
        <f t="shared" ca="1" si="25"/>
        <v>3.0480262758374455E-2</v>
      </c>
      <c r="I183" s="7">
        <f t="shared" ca="1" si="26"/>
        <v>-1.6359581289111857E-2</v>
      </c>
      <c r="J183" s="7">
        <f t="shared" ca="1" si="27"/>
        <v>0.17564160096150339</v>
      </c>
      <c r="K183" s="7">
        <f t="shared" ca="1" si="28"/>
        <v>0.12890526608821928</v>
      </c>
      <c r="L183" s="7" t="str">
        <f t="shared" ca="1" si="29"/>
        <v>NA</v>
      </c>
      <c r="Z183" s="10"/>
    </row>
    <row r="184" spans="2:26" x14ac:dyDescent="0.2">
      <c r="B184" s="2">
        <f>'[1]NIFTY Midcap 100'!B184</f>
        <v>41698</v>
      </c>
      <c r="C184" s="15">
        <f>'[1]NIFTY Midcap 100'!C184</f>
        <v>14.08</v>
      </c>
      <c r="D184" s="16">
        <f>'[1]NIFTY Midcap 100'!D184</f>
        <v>7805.25</v>
      </c>
      <c r="E184" s="7">
        <f t="shared" ca="1" si="22"/>
        <v>6.5515099193185655E-2</v>
      </c>
      <c r="F184" s="7">
        <f t="shared" ca="1" si="23"/>
        <v>0.40290792301916878</v>
      </c>
      <c r="G184" s="7">
        <f t="shared" ca="1" si="24"/>
        <v>3.5130995245578722E-2</v>
      </c>
      <c r="H184" s="7">
        <f t="shared" ca="1" si="25"/>
        <v>6.4453056372226758E-3</v>
      </c>
      <c r="I184" s="7">
        <f t="shared" ca="1" si="26"/>
        <v>1.9305761778407593E-2</v>
      </c>
      <c r="J184" s="7">
        <f t="shared" ca="1" si="27"/>
        <v>0.19704222392371196</v>
      </c>
      <c r="K184" s="7">
        <f t="shared" ca="1" si="28"/>
        <v>0.13526489308391909</v>
      </c>
      <c r="L184" s="7" t="str">
        <f t="shared" ca="1" si="29"/>
        <v>NA</v>
      </c>
      <c r="Z184" s="10"/>
    </row>
    <row r="185" spans="2:26" x14ac:dyDescent="0.2">
      <c r="B185" s="2">
        <f>'[1]NIFTY Midcap 100'!B185</f>
        <v>41729</v>
      </c>
      <c r="C185" s="15">
        <f>'[1]NIFTY Midcap 100'!C185</f>
        <v>14.3</v>
      </c>
      <c r="D185" s="16">
        <f>'[1]NIFTY Midcap 100'!D185</f>
        <v>8612.4500000000007</v>
      </c>
      <c r="E185" s="7">
        <f t="shared" ca="1" si="22"/>
        <v>0.29638171036069583</v>
      </c>
      <c r="F185" s="7">
        <f t="shared" ca="1" si="23"/>
        <v>0.51464814365130596</v>
      </c>
      <c r="G185" s="7">
        <f t="shared" ca="1" si="24"/>
        <v>0.1635930069174234</v>
      </c>
      <c r="H185" s="7">
        <f t="shared" ca="1" si="25"/>
        <v>5.6809579356289941E-2</v>
      </c>
      <c r="I185" s="7">
        <f t="shared" ca="1" si="26"/>
        <v>2.3185053622033713E-2</v>
      </c>
      <c r="J185" s="7">
        <f t="shared" ca="1" si="27"/>
        <v>0.20375871498656584</v>
      </c>
      <c r="K185" s="7">
        <f t="shared" ca="1" si="28"/>
        <v>0.14804963066980226</v>
      </c>
      <c r="L185" s="7" t="str">
        <f t="shared" ca="1" si="29"/>
        <v>NA</v>
      </c>
      <c r="Z185" s="10"/>
    </row>
    <row r="186" spans="2:26" x14ac:dyDescent="0.2">
      <c r="B186" s="2">
        <f>'[1]NIFTY Midcap 100'!B186</f>
        <v>41759</v>
      </c>
      <c r="C186" s="15">
        <f>'[1]NIFTY Midcap 100'!C186</f>
        <v>14.58</v>
      </c>
      <c r="D186" s="16">
        <f>'[1]NIFTY Midcap 100'!D186</f>
        <v>8783.65</v>
      </c>
      <c r="E186" s="7">
        <f t="shared" ca="1" si="22"/>
        <v>0.84168226267693047</v>
      </c>
      <c r="F186" s="7">
        <f t="shared" ca="1" si="23"/>
        <v>0.35895972606061699</v>
      </c>
      <c r="G186" s="7">
        <f t="shared" ca="1" si="24"/>
        <v>0.12343002583582718</v>
      </c>
      <c r="H186" s="7">
        <f t="shared" ca="1" si="25"/>
        <v>8.4293088852414932E-2</v>
      </c>
      <c r="I186" s="7">
        <f t="shared" ca="1" si="26"/>
        <v>2.3144449843053971E-2</v>
      </c>
      <c r="J186" s="7">
        <f t="shared" ca="1" si="27"/>
        <v>0.17868984947057109</v>
      </c>
      <c r="K186" s="7">
        <f t="shared" ca="1" si="28"/>
        <v>0.14250726278956871</v>
      </c>
      <c r="L186" s="7" t="str">
        <f t="shared" ca="1" si="29"/>
        <v>NA</v>
      </c>
      <c r="Z186" s="10"/>
    </row>
    <row r="187" spans="2:26" x14ac:dyDescent="0.2">
      <c r="B187" s="2">
        <f>'[1]NIFTY Midcap 100'!B187</f>
        <v>41789</v>
      </c>
      <c r="C187" s="15">
        <f>'[1]NIFTY Midcap 100'!C187</f>
        <v>16.8</v>
      </c>
      <c r="D187" s="16">
        <f>'[1]NIFTY Midcap 100'!D187</f>
        <v>10141.049999999999</v>
      </c>
      <c r="E187" s="7">
        <f t="shared" ca="1" si="22"/>
        <v>1.8496034252859639</v>
      </c>
      <c r="F187" s="7">
        <f t="shared" ca="1" si="23"/>
        <v>0.74249690856391926</v>
      </c>
      <c r="G187" s="7">
        <f t="shared" ca="1" si="24"/>
        <v>0.29651103326599992</v>
      </c>
      <c r="H187" s="7">
        <f t="shared" ca="1" si="25"/>
        <v>0.21245959701033557</v>
      </c>
      <c r="I187" s="7">
        <f t="shared" ca="1" si="26"/>
        <v>7.9352016963114336E-2</v>
      </c>
      <c r="J187" s="7">
        <f t="shared" ca="1" si="27"/>
        <v>0.13628745557448174</v>
      </c>
      <c r="K187" s="7">
        <f t="shared" ca="1" si="28"/>
        <v>0.18090478145125743</v>
      </c>
      <c r="L187" s="7" t="str">
        <f t="shared" ca="1" si="29"/>
        <v>NA</v>
      </c>
      <c r="Z187" s="10"/>
    </row>
    <row r="188" spans="2:26" x14ac:dyDescent="0.2">
      <c r="B188" s="2">
        <f>'[1]NIFTY Midcap 100'!B188</f>
        <v>41820</v>
      </c>
      <c r="C188" s="15">
        <f>'[1]NIFTY Midcap 100'!C188</f>
        <v>19.62</v>
      </c>
      <c r="D188" s="16">
        <f>'[1]NIFTY Midcap 100'!D188</f>
        <v>11096.9</v>
      </c>
      <c r="E188" s="7">
        <f t="shared" ca="1" si="22"/>
        <v>1.7561308683247931</v>
      </c>
      <c r="F188" s="7">
        <f t="shared" ca="1" si="23"/>
        <v>0.89023745837839252</v>
      </c>
      <c r="G188" s="7">
        <f t="shared" ca="1" si="24"/>
        <v>0.51134506428415771</v>
      </c>
      <c r="H188" s="7">
        <f t="shared" ca="1" si="25"/>
        <v>0.22858156458778223</v>
      </c>
      <c r="I188" s="7">
        <f t="shared" ca="1" si="26"/>
        <v>0.1165732195953082</v>
      </c>
      <c r="J188" s="7">
        <f t="shared" ca="1" si="27"/>
        <v>0.15378361981227395</v>
      </c>
      <c r="K188" s="7">
        <f t="shared" ca="1" si="28"/>
        <v>0.19077048557956311</v>
      </c>
      <c r="L188" s="7" t="str">
        <f t="shared" ca="1" si="29"/>
        <v>NA</v>
      </c>
      <c r="Z188" s="10"/>
    </row>
    <row r="189" spans="2:26" x14ac:dyDescent="0.2">
      <c r="B189" s="2">
        <f>'[1]NIFTY Midcap 100'!B189</f>
        <v>41851</v>
      </c>
      <c r="C189" s="15">
        <f>'[1]NIFTY Midcap 100'!C189</f>
        <v>19.190000000000001</v>
      </c>
      <c r="D189" s="16">
        <f>'[1]NIFTY Midcap 100'!D189</f>
        <v>10838.2</v>
      </c>
      <c r="E189" s="7">
        <f t="shared" ca="1" si="22"/>
        <v>1.3180807191092025</v>
      </c>
      <c r="F189" s="7">
        <f t="shared" ca="1" si="23"/>
        <v>1.0661965404667595</v>
      </c>
      <c r="G189" s="7">
        <f t="shared" ca="1" si="24"/>
        <v>0.57693566809012164</v>
      </c>
      <c r="H189" s="7">
        <f t="shared" ca="1" si="25"/>
        <v>0.22960164543595707</v>
      </c>
      <c r="I189" s="7">
        <f t="shared" ca="1" si="26"/>
        <v>0.10571221124425412</v>
      </c>
      <c r="J189" s="7">
        <f t="shared" ca="1" si="27"/>
        <v>0.12741840265488946</v>
      </c>
      <c r="K189" s="7">
        <f t="shared" ca="1" si="28"/>
        <v>0.17953800455163904</v>
      </c>
      <c r="L189" s="7" t="str">
        <f t="shared" ca="1" si="29"/>
        <v>NA</v>
      </c>
      <c r="Z189" s="10"/>
    </row>
    <row r="190" spans="2:26" x14ac:dyDescent="0.2">
      <c r="B190" s="2">
        <f>'[1]NIFTY Midcap 100'!B190</f>
        <v>41879</v>
      </c>
      <c r="C190" s="15">
        <f>'[1]NIFTY Midcap 100'!C190</f>
        <v>18.23</v>
      </c>
      <c r="D190" s="16">
        <f>'[1]NIFTY Midcap 100'!D190</f>
        <v>11114.05</v>
      </c>
      <c r="E190" s="7">
        <f t="shared" ca="1" si="22"/>
        <v>0.44263906791498808</v>
      </c>
      <c r="F190" s="7">
        <f t="shared" ca="1" si="23"/>
        <v>1.0275475899179041</v>
      </c>
      <c r="G190" s="7">
        <f t="shared" ca="1" si="24"/>
        <v>0.68655346141005791</v>
      </c>
      <c r="H190" s="7">
        <f t="shared" ca="1" si="25"/>
        <v>0.25416294842563292</v>
      </c>
      <c r="I190" s="7">
        <f t="shared" ca="1" si="26"/>
        <v>0.1506784452114458</v>
      </c>
      <c r="J190" s="7">
        <f t="shared" ca="1" si="27"/>
        <v>0.12681856715619899</v>
      </c>
      <c r="K190" s="7">
        <f t="shared" ca="1" si="28"/>
        <v>0.17706864412855428</v>
      </c>
      <c r="L190" s="7" t="str">
        <f t="shared" ca="1" si="29"/>
        <v>NA</v>
      </c>
      <c r="Z190" s="10"/>
    </row>
    <row r="191" spans="2:26" x14ac:dyDescent="0.2">
      <c r="B191" s="2">
        <f>'[1]NIFTY Midcap 100'!B191</f>
        <v>41912</v>
      </c>
      <c r="C191" s="15">
        <f>'[1]NIFTY Midcap 100'!C191</f>
        <v>17.93</v>
      </c>
      <c r="D191" s="16">
        <f>'[1]NIFTY Midcap 100'!D191</f>
        <v>11418.3</v>
      </c>
      <c r="E191" s="7">
        <f t="shared" ca="1" si="22"/>
        <v>0.12098320954041042</v>
      </c>
      <c r="F191" s="7">
        <f t="shared" ca="1" si="23"/>
        <v>0.7577190977764694</v>
      </c>
      <c r="G191" s="7">
        <f t="shared" ca="1" si="24"/>
        <v>0.63166355861359391</v>
      </c>
      <c r="H191" s="7">
        <f t="shared" ca="1" si="25"/>
        <v>0.20677821138176711</v>
      </c>
      <c r="I191" s="7">
        <f t="shared" ca="1" si="26"/>
        <v>0.17193472207616134</v>
      </c>
      <c r="J191" s="7">
        <f t="shared" ca="1" si="27"/>
        <v>0.11207244226337698</v>
      </c>
      <c r="K191" s="7">
        <f t="shared" ca="1" si="28"/>
        <v>0.17210478058307555</v>
      </c>
      <c r="L191" s="7" t="str">
        <f t="shared" ca="1" si="29"/>
        <v>NA</v>
      </c>
      <c r="Z191" s="10"/>
    </row>
    <row r="192" spans="2:26" x14ac:dyDescent="0.2">
      <c r="B192" s="2">
        <f>'[1]NIFTY Midcap 100'!B192</f>
        <v>41943</v>
      </c>
      <c r="C192" s="15">
        <f>'[1]NIFTY Midcap 100'!C192</f>
        <v>18.41</v>
      </c>
      <c r="D192" s="16">
        <f>'[1]NIFTY Midcap 100'!D192</f>
        <v>11841.1</v>
      </c>
      <c r="E192" s="7">
        <f t="shared" ca="1" si="22"/>
        <v>0.42475290677621613</v>
      </c>
      <c r="F192" s="7">
        <f t="shared" ca="1" si="23"/>
        <v>0.81733107679716444</v>
      </c>
      <c r="G192" s="7">
        <f t="shared" ca="1" si="24"/>
        <v>0.57152147369538664</v>
      </c>
      <c r="H192" s="7">
        <f t="shared" ca="1" si="25"/>
        <v>0.2350366134602746</v>
      </c>
      <c r="I192" s="7">
        <f t="shared" ca="1" si="26"/>
        <v>0.17672769451193049</v>
      </c>
      <c r="J192" s="7">
        <f t="shared" ca="1" si="27"/>
        <v>0.12469786614653211</v>
      </c>
      <c r="K192" s="7">
        <f t="shared" ca="1" si="28"/>
        <v>0.17625730467299028</v>
      </c>
      <c r="L192" s="7" t="str">
        <f t="shared" ca="1" si="29"/>
        <v>NA</v>
      </c>
      <c r="Z192" s="10"/>
    </row>
    <row r="193" spans="2:26" x14ac:dyDescent="0.2">
      <c r="B193" s="2">
        <f>'[1]NIFTY Midcap 100'!B193</f>
        <v>41971</v>
      </c>
      <c r="C193" s="15">
        <f>'[1]NIFTY Midcap 100'!C193</f>
        <v>18.7</v>
      </c>
      <c r="D193" s="16">
        <f>'[1]NIFTY Midcap 100'!D193</f>
        <v>12389.25</v>
      </c>
      <c r="E193" s="7">
        <f t="shared" ca="1" si="22"/>
        <v>0.54415425048002763</v>
      </c>
      <c r="F193" s="7">
        <f t="shared" ca="1" si="23"/>
        <v>0.49253383500323777</v>
      </c>
      <c r="G193" s="7">
        <f t="shared" ca="1" si="24"/>
        <v>0.61267963136519854</v>
      </c>
      <c r="H193" s="7">
        <f t="shared" ca="1" si="25"/>
        <v>0.23371726158397355</v>
      </c>
      <c r="I193" s="7">
        <f t="shared" ca="1" si="26"/>
        <v>0.23103222635943621</v>
      </c>
      <c r="J193" s="7">
        <f t="shared" ca="1" si="27"/>
        <v>0.11623982715651482</v>
      </c>
      <c r="K193" s="7">
        <f t="shared" ca="1" si="28"/>
        <v>0.16738758079195315</v>
      </c>
      <c r="L193" s="7" t="str">
        <f t="shared" ca="1" si="29"/>
        <v>NA</v>
      </c>
      <c r="Z193" s="10"/>
    </row>
    <row r="194" spans="2:26" x14ac:dyDescent="0.2">
      <c r="B194" s="2">
        <f>'[1]NIFTY Midcap 100'!B194</f>
        <v>42004</v>
      </c>
      <c r="C194" s="15">
        <f>'[1]NIFTY Midcap 100'!C194</f>
        <v>18.84</v>
      </c>
      <c r="D194" s="16">
        <f>'[1]NIFTY Midcap 100'!D194</f>
        <v>12583.85</v>
      </c>
      <c r="E194" s="7">
        <f t="shared" ca="1" si="22"/>
        <v>0.47519127174519471</v>
      </c>
      <c r="F194" s="7">
        <f t="shared" ca="1" si="23"/>
        <v>0.28594892841315001</v>
      </c>
      <c r="G194" s="7">
        <f t="shared" ca="1" si="24"/>
        <v>0.55908589694349109</v>
      </c>
      <c r="H194" s="7">
        <f t="shared" ca="1" si="25"/>
        <v>0.21637379207842078</v>
      </c>
      <c r="I194" s="7">
        <f t="shared" ca="1" si="26"/>
        <v>0.27217526880838672</v>
      </c>
      <c r="J194" s="7">
        <f t="shared" ca="1" si="27"/>
        <v>0.11104645280417613</v>
      </c>
      <c r="K194" s="7">
        <f t="shared" ca="1" si="28"/>
        <v>0.15476035873033189</v>
      </c>
      <c r="L194" s="7" t="str">
        <f t="shared" ca="1" si="29"/>
        <v>NA</v>
      </c>
      <c r="Z194" s="10"/>
    </row>
    <row r="195" spans="2:26" x14ac:dyDescent="0.2">
      <c r="B195" s="2">
        <f>'[1]NIFTY Midcap 100'!B195</f>
        <v>42034</v>
      </c>
      <c r="C195" s="15">
        <f>'[1]NIFTY Midcap 100'!C195</f>
        <v>19.59</v>
      </c>
      <c r="D195" s="16">
        <f>'[1]NIFTY Midcap 100'!D195</f>
        <v>13124.1</v>
      </c>
      <c r="E195" s="7">
        <f t="shared" ca="1" si="22"/>
        <v>0.50907188567800632</v>
      </c>
      <c r="F195" s="7">
        <f t="shared" ca="1" si="23"/>
        <v>0.4663064330671145</v>
      </c>
      <c r="G195" s="7">
        <f t="shared" ca="1" si="24"/>
        <v>0.74059681697612745</v>
      </c>
      <c r="H195" s="7">
        <f t="shared" ca="1" si="25"/>
        <v>0.25266672750510821</v>
      </c>
      <c r="I195" s="7">
        <f t="shared" ca="1" si="26"/>
        <v>0.22722967158788876</v>
      </c>
      <c r="J195" s="7">
        <f t="shared" ca="1" si="27"/>
        <v>0.12752217481977746</v>
      </c>
      <c r="K195" s="7">
        <f t="shared" ca="1" si="28"/>
        <v>0.16437690009912465</v>
      </c>
      <c r="L195" s="7" t="str">
        <f t="shared" ca="1" si="29"/>
        <v>NA</v>
      </c>
      <c r="Z195" s="10"/>
    </row>
    <row r="196" spans="2:26" x14ac:dyDescent="0.2">
      <c r="B196" s="2">
        <f>'[1]NIFTY Midcap 100'!B196</f>
        <v>42063</v>
      </c>
      <c r="C196" s="15">
        <f>'[1]NIFTY Midcap 100'!C196</f>
        <v>21.41</v>
      </c>
      <c r="D196" s="16">
        <f>'[1]NIFTY Midcap 100'!D196</f>
        <v>13117.5</v>
      </c>
      <c r="E196" s="7">
        <f t="shared" ref="E196:E259" ca="1" si="30">IFERROR(($D196/OFFSET($D196,-3,0))^(1/(3/12))-1,"NA")</f>
        <v>0.25667861641484313</v>
      </c>
      <c r="F196" s="7">
        <f t="shared" ref="F196:F259" ca="1" si="31">IFERROR(($D196/OFFSET($D196,-6,0))^(1/(6/12))-1,"NA")</f>
        <v>0.39302032541680432</v>
      </c>
      <c r="G196" s="7">
        <f t="shared" ref="G196:G259" ca="1" si="32">IFERROR($D196/OFFSET($D196,-12,0)-1,"NA")</f>
        <v>0.68059959642548296</v>
      </c>
      <c r="H196" s="7">
        <f t="shared" ref="H196:H259" ca="1" si="33">IFERROR(($D196/OFFSET($D196,-24,0))^(1/2)-1,"NA")</f>
        <v>0.31895440893809068</v>
      </c>
      <c r="I196" s="7">
        <f t="shared" ref="I196:I259" ca="1" si="34">IFERROR(($D196/OFFSET($D196,-36,0))^(1/3)-1,"NA")</f>
        <v>0.19402898844915817</v>
      </c>
      <c r="J196" s="7">
        <f t="shared" ref="J196:J259" ca="1" si="35">IFERROR(($D196/OFFSET($D196,-60,0))^(1/5)-1,"NA")</f>
        <v>0.12849516815693041</v>
      </c>
      <c r="K196" s="7">
        <f t="shared" ref="K196:K259" ca="1" si="36">IFERROR(($D196/OFFSET($D196,-120,0))^(1/10)-1,"NA")</f>
        <v>0.15972658232398418</v>
      </c>
      <c r="L196" s="7" t="str">
        <f t="shared" ref="L196:L259" ca="1" si="37">IFERROR(($D196/OFFSET($D196,-240,0))^(1/20)-1,"NA")</f>
        <v>NA</v>
      </c>
      <c r="Z196" s="10"/>
    </row>
    <row r="197" spans="2:26" x14ac:dyDescent="0.2">
      <c r="B197" s="2">
        <f>'[1]NIFTY Midcap 100'!B197</f>
        <v>42094</v>
      </c>
      <c r="C197" s="15">
        <f>'[1]NIFTY Midcap 100'!C197</f>
        <v>21.37</v>
      </c>
      <c r="D197" s="16">
        <f>'[1]NIFTY Midcap 100'!D197</f>
        <v>13001.25</v>
      </c>
      <c r="E197" s="7">
        <f t="shared" ca="1" si="30"/>
        <v>0.13942647487053073</v>
      </c>
      <c r="F197" s="7">
        <f t="shared" ca="1" si="31"/>
        <v>0.29648447369199249</v>
      </c>
      <c r="G197" s="7">
        <f t="shared" ca="1" si="32"/>
        <v>0.50958786408048806</v>
      </c>
      <c r="H197" s="7">
        <f t="shared" ca="1" si="33"/>
        <v>0.3253474570736028</v>
      </c>
      <c r="I197" s="7">
        <f t="shared" ca="1" si="34"/>
        <v>0.19019272891094152</v>
      </c>
      <c r="J197" s="7">
        <f t="shared" ca="1" si="35"/>
        <v>0.11030838750263583</v>
      </c>
      <c r="K197" s="7">
        <f t="shared" ca="1" si="36"/>
        <v>0.16080363966265865</v>
      </c>
      <c r="L197" s="7" t="str">
        <f t="shared" ca="1" si="37"/>
        <v>NA</v>
      </c>
      <c r="Z197" s="10"/>
    </row>
    <row r="198" spans="2:26" x14ac:dyDescent="0.2">
      <c r="B198" s="2">
        <f>'[1]NIFTY Midcap 100'!B198</f>
        <v>42124</v>
      </c>
      <c r="C198" s="15">
        <f>'[1]NIFTY Midcap 100'!C198</f>
        <v>20.81</v>
      </c>
      <c r="D198" s="16">
        <f>'[1]NIFTY Midcap 100'!D198</f>
        <v>12689.6</v>
      </c>
      <c r="E198" s="7">
        <f t="shared" ca="1" si="30"/>
        <v>-0.12599562481294013</v>
      </c>
      <c r="F198" s="7">
        <f t="shared" ca="1" si="31"/>
        <v>0.14844914147486898</v>
      </c>
      <c r="G198" s="7">
        <f t="shared" ca="1" si="32"/>
        <v>0.44468415749716805</v>
      </c>
      <c r="H198" s="7">
        <f t="shared" ca="1" si="33"/>
        <v>0.27397078474416126</v>
      </c>
      <c r="I198" s="7">
        <f t="shared" ca="1" si="34"/>
        <v>0.19313274035892469</v>
      </c>
      <c r="J198" s="7">
        <f t="shared" ca="1" si="35"/>
        <v>9.4991441594765469E-2</v>
      </c>
      <c r="K198" s="7">
        <f t="shared" ca="1" si="36"/>
        <v>0.16031923314571594</v>
      </c>
      <c r="L198" s="7" t="str">
        <f t="shared" ca="1" si="37"/>
        <v>NA</v>
      </c>
      <c r="Z198" s="10"/>
    </row>
    <row r="199" spans="2:26" x14ac:dyDescent="0.2">
      <c r="B199" s="2">
        <f>'[1]NIFTY Midcap 100'!B199</f>
        <v>42153</v>
      </c>
      <c r="C199" s="15">
        <f>'[1]NIFTY Midcap 100'!C199</f>
        <v>21.71</v>
      </c>
      <c r="D199" s="16">
        <f>'[1]NIFTY Midcap 100'!D199</f>
        <v>13180.75</v>
      </c>
      <c r="E199" s="7">
        <f t="shared" ca="1" si="30"/>
        <v>1.9427159405356997E-2</v>
      </c>
      <c r="F199" s="7">
        <f t="shared" ca="1" si="31"/>
        <v>0.13185348531390684</v>
      </c>
      <c r="G199" s="7">
        <f t="shared" ca="1" si="32"/>
        <v>0.29974213715542275</v>
      </c>
      <c r="H199" s="7">
        <f t="shared" ca="1" si="33"/>
        <v>0.29812557991233524</v>
      </c>
      <c r="I199" s="7">
        <f t="shared" ca="1" si="34"/>
        <v>0.24088228123461564</v>
      </c>
      <c r="J199" s="7">
        <f t="shared" ca="1" si="35"/>
        <v>0.11188795206903923</v>
      </c>
      <c r="K199" s="7">
        <f t="shared" ca="1" si="36"/>
        <v>0.15734744731658101</v>
      </c>
      <c r="L199" s="7" t="str">
        <f t="shared" ca="1" si="37"/>
        <v>NA</v>
      </c>
      <c r="Z199" s="10"/>
    </row>
    <row r="200" spans="2:26" x14ac:dyDescent="0.2">
      <c r="B200" s="2">
        <f>'[1]NIFTY Midcap 100'!B200</f>
        <v>42185</v>
      </c>
      <c r="C200" s="15">
        <f>'[1]NIFTY Midcap 100'!C200</f>
        <v>23.08</v>
      </c>
      <c r="D200" s="16">
        <f>'[1]NIFTY Midcap 100'!D200</f>
        <v>13009.65</v>
      </c>
      <c r="E200" s="7">
        <f t="shared" ca="1" si="30"/>
        <v>2.5868725738562581E-3</v>
      </c>
      <c r="F200" s="7">
        <f t="shared" ca="1" si="31"/>
        <v>6.8818986530600146E-2</v>
      </c>
      <c r="G200" s="7">
        <f t="shared" ca="1" si="32"/>
        <v>0.17236795861907384</v>
      </c>
      <c r="H200" s="7">
        <f t="shared" ca="1" si="33"/>
        <v>0.33110951006437883</v>
      </c>
      <c r="I200" s="7">
        <f t="shared" ca="1" si="34"/>
        <v>0.20955041920938533</v>
      </c>
      <c r="J200" s="7">
        <f t="shared" ca="1" si="35"/>
        <v>9.8565441006187582E-2</v>
      </c>
      <c r="K200" s="7">
        <f t="shared" ca="1" si="36"/>
        <v>0.15572740658337825</v>
      </c>
      <c r="L200" s="7" t="str">
        <f t="shared" ca="1" si="37"/>
        <v>NA</v>
      </c>
      <c r="Z200" s="10"/>
    </row>
    <row r="201" spans="2:26" x14ac:dyDescent="0.2">
      <c r="B201" s="2">
        <f>'[1]NIFTY Midcap 100'!B201</f>
        <v>42216</v>
      </c>
      <c r="C201" s="15">
        <f>'[1]NIFTY Midcap 100'!C201</f>
        <v>24</v>
      </c>
      <c r="D201" s="16">
        <f>'[1]NIFTY Midcap 100'!D201</f>
        <v>13728.65</v>
      </c>
      <c r="E201" s="7">
        <f t="shared" ca="1" si="30"/>
        <v>0.36999695752175943</v>
      </c>
      <c r="F201" s="7">
        <f t="shared" ca="1" si="31"/>
        <v>9.4250124453718387E-2</v>
      </c>
      <c r="G201" s="7">
        <f t="shared" ca="1" si="32"/>
        <v>0.26669096344411414</v>
      </c>
      <c r="H201" s="7">
        <f t="shared" ca="1" si="33"/>
        <v>0.41332592161272697</v>
      </c>
      <c r="I201" s="7">
        <f t="shared" ca="1" si="34"/>
        <v>0.24184248790359431</v>
      </c>
      <c r="J201" s="7">
        <f t="shared" ca="1" si="35"/>
        <v>0.10283780719955948</v>
      </c>
      <c r="K201" s="7">
        <f t="shared" ca="1" si="36"/>
        <v>0.14947983556609068</v>
      </c>
      <c r="L201" s="7" t="str">
        <f t="shared" ca="1" si="37"/>
        <v>NA</v>
      </c>
      <c r="Z201" s="10"/>
    </row>
    <row r="202" spans="2:26" x14ac:dyDescent="0.2">
      <c r="B202" s="2">
        <f>'[1]NIFTY Midcap 100'!B202</f>
        <v>42247</v>
      </c>
      <c r="C202" s="15">
        <f>'[1]NIFTY Midcap 100'!C202</f>
        <v>23.14</v>
      </c>
      <c r="D202" s="16">
        <f>'[1]NIFTY Midcap 100'!D202</f>
        <v>13059.1</v>
      </c>
      <c r="E202" s="7">
        <f t="shared" ca="1" si="30"/>
        <v>-3.6409524300561213E-2</v>
      </c>
      <c r="F202" s="7">
        <f t="shared" ca="1" si="31"/>
        <v>-8.8843147884626328E-3</v>
      </c>
      <c r="G202" s="7">
        <f t="shared" ca="1" si="32"/>
        <v>0.17500821032836833</v>
      </c>
      <c r="H202" s="7">
        <f t="shared" ca="1" si="33"/>
        <v>0.40773369793954517</v>
      </c>
      <c r="I202" s="7">
        <f t="shared" ca="1" si="34"/>
        <v>0.22720263176460231</v>
      </c>
      <c r="J202" s="7">
        <f t="shared" ca="1" si="35"/>
        <v>8.5126090051365066E-2</v>
      </c>
      <c r="K202" s="7">
        <f t="shared" ca="1" si="36"/>
        <v>0.13555203541289251</v>
      </c>
      <c r="L202" s="7" t="str">
        <f t="shared" ca="1" si="37"/>
        <v>NA</v>
      </c>
      <c r="Z202" s="10"/>
    </row>
    <row r="203" spans="2:26" x14ac:dyDescent="0.2">
      <c r="B203" s="2">
        <f>'[1]NIFTY Midcap 100'!B203</f>
        <v>42277</v>
      </c>
      <c r="C203" s="15">
        <f>'[1]NIFTY Midcap 100'!C203</f>
        <v>25.72</v>
      </c>
      <c r="D203" s="16">
        <f>'[1]NIFTY Midcap 100'!D203</f>
        <v>12984.5</v>
      </c>
      <c r="E203" s="7">
        <f t="shared" ca="1" si="30"/>
        <v>-7.7103272464223993E-3</v>
      </c>
      <c r="F203" s="7">
        <f t="shared" ca="1" si="31"/>
        <v>-2.5750155057550073E-3</v>
      </c>
      <c r="G203" s="7">
        <f t="shared" ca="1" si="32"/>
        <v>0.13716577774274641</v>
      </c>
      <c r="H203" s="7">
        <f t="shared" ca="1" si="33"/>
        <v>0.36215709800497131</v>
      </c>
      <c r="I203" s="7">
        <f t="shared" ca="1" si="34"/>
        <v>0.18311302072189983</v>
      </c>
      <c r="J203" s="7">
        <f t="shared" ca="1" si="35"/>
        <v>7.2174960447912051E-2</v>
      </c>
      <c r="K203" s="7">
        <f t="shared" ca="1" si="36"/>
        <v>0.13052370339185404</v>
      </c>
      <c r="L203" s="7" t="str">
        <f t="shared" ca="1" si="37"/>
        <v>NA</v>
      </c>
      <c r="Z203" s="10"/>
    </row>
    <row r="204" spans="2:26" x14ac:dyDescent="0.2">
      <c r="B204" s="2">
        <f>'[1]NIFTY Midcap 100'!B204</f>
        <v>42307</v>
      </c>
      <c r="C204" s="15">
        <f>'[1]NIFTY Midcap 100'!C204</f>
        <v>26.08</v>
      </c>
      <c r="D204" s="16">
        <f>'[1]NIFTY Midcap 100'!D204</f>
        <v>13238.5</v>
      </c>
      <c r="E204" s="7">
        <f t="shared" ca="1" si="30"/>
        <v>-0.13534315027657529</v>
      </c>
      <c r="F204" s="7">
        <f t="shared" ca="1" si="31"/>
        <v>8.8382861598546691E-2</v>
      </c>
      <c r="G204" s="7">
        <f t="shared" ca="1" si="32"/>
        <v>0.11801268463233994</v>
      </c>
      <c r="H204" s="7">
        <f t="shared" ca="1" si="33"/>
        <v>0.32551157737816472</v>
      </c>
      <c r="I204" s="7">
        <f t="shared" ca="1" si="34"/>
        <v>0.19472733078929783</v>
      </c>
      <c r="J204" s="7">
        <f t="shared" ca="1" si="35"/>
        <v>7.1781090748461951E-2</v>
      </c>
      <c r="K204" s="7">
        <f t="shared" ca="1" si="36"/>
        <v>0.14299098352869</v>
      </c>
      <c r="L204" s="7" t="str">
        <f t="shared" ca="1" si="37"/>
        <v>NA</v>
      </c>
      <c r="Z204" s="10"/>
    </row>
    <row r="205" spans="2:26" x14ac:dyDescent="0.2">
      <c r="B205" s="2">
        <f>'[1]NIFTY Midcap 100'!B205</f>
        <v>42338</v>
      </c>
      <c r="C205" s="15">
        <f>'[1]NIFTY Midcap 100'!C205</f>
        <v>26.83</v>
      </c>
      <c r="D205" s="16">
        <f>'[1]NIFTY Midcap 100'!D205</f>
        <v>13248.7</v>
      </c>
      <c r="E205" s="7">
        <f t="shared" ca="1" si="30"/>
        <v>5.9351472608117017E-2</v>
      </c>
      <c r="F205" s="7">
        <f t="shared" ca="1" si="31"/>
        <v>1.0337067232196517E-2</v>
      </c>
      <c r="G205" s="7">
        <f t="shared" ca="1" si="32"/>
        <v>6.9370623726214387E-2</v>
      </c>
      <c r="H205" s="7">
        <f t="shared" ca="1" si="33"/>
        <v>0.31322207690228976</v>
      </c>
      <c r="I205" s="7">
        <f t="shared" ca="1" si="34"/>
        <v>0.17630473178231498</v>
      </c>
      <c r="J205" s="7">
        <f t="shared" ca="1" si="35"/>
        <v>8.2638549692713781E-2</v>
      </c>
      <c r="K205" s="7">
        <f t="shared" ca="1" si="36"/>
        <v>0.13205912645169593</v>
      </c>
      <c r="L205" s="7" t="str">
        <f t="shared" ca="1" si="37"/>
        <v>NA</v>
      </c>
      <c r="Z205" s="10"/>
    </row>
    <row r="206" spans="2:26" x14ac:dyDescent="0.2">
      <c r="B206" s="2">
        <f>'[1]NIFTY Midcap 100'!B206</f>
        <v>42369</v>
      </c>
      <c r="C206" s="15">
        <f>'[1]NIFTY Midcap 100'!C206</f>
        <v>27.43</v>
      </c>
      <c r="D206" s="16">
        <f>'[1]NIFTY Midcap 100'!D206</f>
        <v>13396.7</v>
      </c>
      <c r="E206" s="7">
        <f t="shared" ca="1" si="30"/>
        <v>0.13315783360829436</v>
      </c>
      <c r="F206" s="7">
        <f t="shared" ca="1" si="31"/>
        <v>6.038710662159974E-2</v>
      </c>
      <c r="G206" s="7">
        <f t="shared" ca="1" si="32"/>
        <v>6.459469876071311E-2</v>
      </c>
      <c r="H206" s="7">
        <f t="shared" ca="1" si="33"/>
        <v>0.28833015209558455</v>
      </c>
      <c r="I206" s="7">
        <f t="shared" ca="1" si="34"/>
        <v>0.16351718623281353</v>
      </c>
      <c r="J206" s="7">
        <f t="shared" ca="1" si="35"/>
        <v>8.6276229430974904E-2</v>
      </c>
      <c r="K206" s="7">
        <f t="shared" ca="1" si="36"/>
        <v>0.127624308288941</v>
      </c>
      <c r="L206" s="7" t="str">
        <f t="shared" ca="1" si="37"/>
        <v>NA</v>
      </c>
      <c r="Z206" s="10"/>
    </row>
    <row r="207" spans="2:26" x14ac:dyDescent="0.2">
      <c r="B207" s="2">
        <f>'[1]NIFTY Midcap 100'!B207</f>
        <v>42398</v>
      </c>
      <c r="C207" s="15">
        <f>'[1]NIFTY Midcap 100'!C207</f>
        <v>25.43</v>
      </c>
      <c r="D207" s="16">
        <f>'[1]NIFTY Midcap 100'!D207</f>
        <v>12469.1</v>
      </c>
      <c r="E207" s="7">
        <f t="shared" ca="1" si="30"/>
        <v>-0.21298082695606946</v>
      </c>
      <c r="F207" s="7">
        <f t="shared" ca="1" si="31"/>
        <v>-0.17507484046363364</v>
      </c>
      <c r="G207" s="7">
        <f t="shared" ca="1" si="32"/>
        <v>-4.990818418024856E-2</v>
      </c>
      <c r="H207" s="7">
        <f t="shared" ca="1" si="33"/>
        <v>0.28597309087357203</v>
      </c>
      <c r="I207" s="7">
        <f t="shared" ca="1" si="34"/>
        <v>0.1423842856895785</v>
      </c>
      <c r="J207" s="7">
        <f t="shared" ca="1" si="35"/>
        <v>9.4950716242366839E-2</v>
      </c>
      <c r="K207" s="7">
        <f t="shared" ca="1" si="36"/>
        <v>0.11212711419769783</v>
      </c>
      <c r="L207" s="7" t="str">
        <f t="shared" ca="1" si="37"/>
        <v>NA</v>
      </c>
      <c r="Z207" s="10"/>
    </row>
    <row r="208" spans="2:26" x14ac:dyDescent="0.2">
      <c r="B208" s="2">
        <f>'[1]NIFTY Midcap 100'!B208</f>
        <v>42429</v>
      </c>
      <c r="C208" s="15">
        <f>'[1]NIFTY Midcap 100'!C208</f>
        <v>21.55</v>
      </c>
      <c r="D208" s="16">
        <f>'[1]NIFTY Midcap 100'!D208</f>
        <v>11558.7</v>
      </c>
      <c r="E208" s="7">
        <f t="shared" ca="1" si="30"/>
        <v>-0.42064747600619334</v>
      </c>
      <c r="F208" s="7">
        <f t="shared" ca="1" si="31"/>
        <v>-0.21658571020687367</v>
      </c>
      <c r="G208" s="7">
        <f t="shared" ca="1" si="32"/>
        <v>-0.11883361921097768</v>
      </c>
      <c r="H208" s="7">
        <f t="shared" ca="1" si="33"/>
        <v>0.2169173611785371</v>
      </c>
      <c r="I208" s="7">
        <f t="shared" ca="1" si="34"/>
        <v>0.15302616427726479</v>
      </c>
      <c r="J208" s="7">
        <f t="shared" ca="1" si="35"/>
        <v>9.4175843023474037E-2</v>
      </c>
      <c r="K208" s="7">
        <f t="shared" ca="1" si="36"/>
        <v>0.10150284904116003</v>
      </c>
      <c r="L208" s="7" t="str">
        <f t="shared" ca="1" si="37"/>
        <v>NA</v>
      </c>
      <c r="Z208" s="10"/>
    </row>
    <row r="209" spans="2:26" x14ac:dyDescent="0.2">
      <c r="B209" s="2">
        <f>'[1]NIFTY Midcap 100'!B209</f>
        <v>42460</v>
      </c>
      <c r="C209" s="15">
        <f>'[1]NIFTY Midcap 100'!C209</f>
        <v>23.79</v>
      </c>
      <c r="D209" s="16">
        <f>'[1]NIFTY Midcap 100'!D209</f>
        <v>12752.6</v>
      </c>
      <c r="E209" s="7">
        <f t="shared" ca="1" si="30"/>
        <v>-0.17888568652675052</v>
      </c>
      <c r="F209" s="7">
        <f t="shared" ca="1" si="31"/>
        <v>-3.5400540846041495E-2</v>
      </c>
      <c r="G209" s="7">
        <f t="shared" ca="1" si="32"/>
        <v>-1.9125084126526248E-2</v>
      </c>
      <c r="H209" s="7">
        <f t="shared" ca="1" si="33"/>
        <v>0.2168471018100695</v>
      </c>
      <c r="I209" s="7">
        <f t="shared" ca="1" si="34"/>
        <v>0.19883029403789987</v>
      </c>
      <c r="J209" s="7">
        <f t="shared" ca="1" si="35"/>
        <v>9.6647157601843059E-2</v>
      </c>
      <c r="K209" s="7">
        <f t="shared" ca="1" si="36"/>
        <v>0.10294071808801553</v>
      </c>
      <c r="L209" s="7" t="str">
        <f t="shared" ca="1" si="37"/>
        <v>NA</v>
      </c>
      <c r="Z209" s="10"/>
    </row>
    <row r="210" spans="2:26" x14ac:dyDescent="0.2">
      <c r="B210" s="2">
        <f>'[1]NIFTY Midcap 100'!B210</f>
        <v>42489</v>
      </c>
      <c r="C210" s="15">
        <f>'[1]NIFTY Midcap 100'!C210</f>
        <v>27.35</v>
      </c>
      <c r="D210" s="16">
        <f>'[1]NIFTY Midcap 100'!D210</f>
        <v>13195.3</v>
      </c>
      <c r="E210" s="7">
        <f t="shared" ca="1" si="30"/>
        <v>0.25411292104909888</v>
      </c>
      <c r="F210" s="7">
        <f t="shared" ca="1" si="31"/>
        <v>-6.5157706194980403E-3</v>
      </c>
      <c r="G210" s="7">
        <f t="shared" ca="1" si="32"/>
        <v>3.9851531963182252E-2</v>
      </c>
      <c r="H210" s="7">
        <f t="shared" ca="1" si="33"/>
        <v>0.22566595546109935</v>
      </c>
      <c r="I210" s="7">
        <f t="shared" ca="1" si="34"/>
        <v>0.19059327311844676</v>
      </c>
      <c r="J210" s="7">
        <f t="shared" ca="1" si="35"/>
        <v>9.9793176621225665E-2</v>
      </c>
      <c r="K210" s="7">
        <f t="shared" ca="1" si="36"/>
        <v>9.8843641174561014E-2</v>
      </c>
      <c r="L210" s="7" t="str">
        <f t="shared" ca="1" si="37"/>
        <v>NA</v>
      </c>
      <c r="Z210" s="10"/>
    </row>
    <row r="211" spans="2:26" x14ac:dyDescent="0.2">
      <c r="B211" s="2">
        <f>'[1]NIFTY Midcap 100'!B211</f>
        <v>42521</v>
      </c>
      <c r="C211" s="15">
        <f>'[1]NIFTY Midcap 100'!C211</f>
        <v>29.42</v>
      </c>
      <c r="D211" s="16">
        <f>'[1]NIFTY Midcap 100'!D211</f>
        <v>13292.65</v>
      </c>
      <c r="E211" s="7">
        <f t="shared" ca="1" si="30"/>
        <v>0.74908256670807938</v>
      </c>
      <c r="F211" s="7">
        <f t="shared" ca="1" si="31"/>
        <v>6.6456177304361486E-3</v>
      </c>
      <c r="G211" s="7">
        <f t="shared" ca="1" si="32"/>
        <v>8.4896534719192118E-3</v>
      </c>
      <c r="H211" s="7">
        <f t="shared" ca="1" si="33"/>
        <v>0.14489147848288408</v>
      </c>
      <c r="I211" s="7">
        <f t="shared" ca="1" si="34"/>
        <v>0.19335123687258338</v>
      </c>
      <c r="J211" s="7">
        <f t="shared" ca="1" si="35"/>
        <v>0.10510512658649596</v>
      </c>
      <c r="K211" s="7">
        <f t="shared" ca="1" si="36"/>
        <v>0.11691426486362588</v>
      </c>
      <c r="L211" s="7" t="str">
        <f t="shared" ca="1" si="37"/>
        <v>NA</v>
      </c>
      <c r="Z211" s="10"/>
    </row>
    <row r="212" spans="2:26" x14ac:dyDescent="0.2">
      <c r="B212" s="2">
        <f>'[1]NIFTY Midcap 100'!B212</f>
        <v>42551</v>
      </c>
      <c r="C212" s="15">
        <f>'[1]NIFTY Midcap 100'!C212</f>
        <v>32.119999999999997</v>
      </c>
      <c r="D212" s="16">
        <f>'[1]NIFTY Midcap 100'!D212</f>
        <v>13816.45</v>
      </c>
      <c r="E212" s="7">
        <f t="shared" ca="1" si="30"/>
        <v>0.37781506118934027</v>
      </c>
      <c r="F212" s="7">
        <f t="shared" ca="1" si="31"/>
        <v>6.3646401799765551E-2</v>
      </c>
      <c r="G212" s="7">
        <f t="shared" ca="1" si="32"/>
        <v>6.2015503875969102E-2</v>
      </c>
      <c r="H212" s="7">
        <f t="shared" ca="1" si="33"/>
        <v>0.11582836865750856</v>
      </c>
      <c r="I212" s="7">
        <f t="shared" ca="1" si="34"/>
        <v>0.23458068016523881</v>
      </c>
      <c r="J212" s="7">
        <f t="shared" ca="1" si="35"/>
        <v>0.11627521957336362</v>
      </c>
      <c r="K212" s="7">
        <f t="shared" ca="1" si="36"/>
        <v>0.13354508825413314</v>
      </c>
      <c r="L212" s="7" t="str">
        <f t="shared" ca="1" si="37"/>
        <v>NA</v>
      </c>
      <c r="Z212" s="10"/>
    </row>
    <row r="213" spans="2:26" x14ac:dyDescent="0.2">
      <c r="B213" s="2">
        <f>'[1]NIFTY Midcap 100'!B213</f>
        <v>42580</v>
      </c>
      <c r="C213" s="15">
        <f>'[1]NIFTY Midcap 100'!C213</f>
        <v>34.83</v>
      </c>
      <c r="D213" s="16">
        <f>'[1]NIFTY Midcap 100'!D213</f>
        <v>14772.75</v>
      </c>
      <c r="E213" s="7">
        <f t="shared" ca="1" si="30"/>
        <v>0.57097154650531468</v>
      </c>
      <c r="F213" s="7">
        <f t="shared" ca="1" si="31"/>
        <v>0.40362947926894188</v>
      </c>
      <c r="G213" s="7">
        <f t="shared" ca="1" si="32"/>
        <v>7.6052634454225387E-2</v>
      </c>
      <c r="H213" s="7">
        <f t="shared" ca="1" si="33"/>
        <v>0.16748710838852521</v>
      </c>
      <c r="I213" s="7">
        <f t="shared" ca="1" si="34"/>
        <v>0.29054371842087212</v>
      </c>
      <c r="J213" s="7">
        <f t="shared" ca="1" si="35"/>
        <v>0.13001992444284061</v>
      </c>
      <c r="K213" s="7">
        <f t="shared" ca="1" si="36"/>
        <v>0.14310886870957407</v>
      </c>
      <c r="L213" s="7" t="str">
        <f t="shared" ca="1" si="37"/>
        <v>NA</v>
      </c>
      <c r="Z213" s="10"/>
    </row>
    <row r="214" spans="2:26" x14ac:dyDescent="0.2">
      <c r="B214" s="2">
        <f>'[1]NIFTY Midcap 100'!B214</f>
        <v>42613</v>
      </c>
      <c r="C214" s="15">
        <f>'[1]NIFTY Midcap 100'!C214</f>
        <v>37.03</v>
      </c>
      <c r="D214" s="16">
        <f>'[1]NIFTY Midcap 100'!D214</f>
        <v>15370.85</v>
      </c>
      <c r="E214" s="7">
        <f t="shared" ca="1" si="30"/>
        <v>0.78790837435175409</v>
      </c>
      <c r="F214" s="7">
        <f t="shared" ca="1" si="31"/>
        <v>0.76838891888917771</v>
      </c>
      <c r="G214" s="7">
        <f t="shared" ca="1" si="32"/>
        <v>0.17702215313459568</v>
      </c>
      <c r="H214" s="7">
        <f t="shared" ca="1" si="33"/>
        <v>0.17601475061817329</v>
      </c>
      <c r="I214" s="7">
        <f t="shared" ca="1" si="34"/>
        <v>0.32619855429278477</v>
      </c>
      <c r="J214" s="7">
        <f t="shared" ca="1" si="35"/>
        <v>0.16074679810566872</v>
      </c>
      <c r="K214" s="7">
        <f t="shared" ca="1" si="36"/>
        <v>0.13566643112491472</v>
      </c>
      <c r="L214" s="7" t="str">
        <f t="shared" ca="1" si="37"/>
        <v>NA</v>
      </c>
      <c r="Z214" s="10"/>
    </row>
    <row r="215" spans="2:26" x14ac:dyDescent="0.2">
      <c r="B215" s="2">
        <f>'[1]NIFTY Midcap 100'!B215</f>
        <v>42643</v>
      </c>
      <c r="C215" s="15">
        <f>'[1]NIFTY Midcap 100'!C215</f>
        <v>33.67</v>
      </c>
      <c r="D215" s="16">
        <f>'[1]NIFTY Midcap 100'!D215</f>
        <v>15413.1</v>
      </c>
      <c r="E215" s="7">
        <f t="shared" ca="1" si="30"/>
        <v>0.54872427508343868</v>
      </c>
      <c r="F215" s="7">
        <f t="shared" ca="1" si="31"/>
        <v>0.4607722724091885</v>
      </c>
      <c r="G215" s="7">
        <f t="shared" ca="1" si="32"/>
        <v>0.18703839192883831</v>
      </c>
      <c r="H215" s="7">
        <f t="shared" ca="1" si="33"/>
        <v>0.16183451324543485</v>
      </c>
      <c r="I215" s="7">
        <f t="shared" ca="1" si="34"/>
        <v>0.3010871480448023</v>
      </c>
      <c r="J215" s="7">
        <f t="shared" ca="1" si="35"/>
        <v>0.16788414453600597</v>
      </c>
      <c r="K215" s="7">
        <f t="shared" ca="1" si="36"/>
        <v>0.12630610720987145</v>
      </c>
      <c r="L215" s="7" t="str">
        <f t="shared" ca="1" si="37"/>
        <v>NA</v>
      </c>
      <c r="Z215" s="10"/>
    </row>
    <row r="216" spans="2:26" x14ac:dyDescent="0.2">
      <c r="B216" s="2">
        <f>'[1]NIFTY Midcap 100'!B216</f>
        <v>42673</v>
      </c>
      <c r="C216" s="15">
        <f>'[1]NIFTY Midcap 100'!C216</f>
        <v>34.700000000000003</v>
      </c>
      <c r="D216" s="16">
        <f>'[1]NIFTY Midcap 100'!D216</f>
        <v>15912.3</v>
      </c>
      <c r="E216" s="7">
        <f t="shared" ca="1" si="30"/>
        <v>0.34612825208450193</v>
      </c>
      <c r="F216" s="7">
        <f t="shared" ca="1" si="31"/>
        <v>0.45421084508804532</v>
      </c>
      <c r="G216" s="7">
        <f t="shared" ca="1" si="32"/>
        <v>0.20197152245345018</v>
      </c>
      <c r="H216" s="7">
        <f t="shared" ca="1" si="33"/>
        <v>0.15923224966777161</v>
      </c>
      <c r="I216" s="7">
        <f t="shared" ca="1" si="34"/>
        <v>0.28298154599223957</v>
      </c>
      <c r="J216" s="7">
        <f t="shared" ca="1" si="35"/>
        <v>0.16969805222190404</v>
      </c>
      <c r="K216" s="7">
        <f t="shared" ca="1" si="36"/>
        <v>0.12651334986530327</v>
      </c>
      <c r="L216" s="7" t="str">
        <f t="shared" ca="1" si="37"/>
        <v>NA</v>
      </c>
      <c r="Z216" s="10"/>
    </row>
    <row r="217" spans="2:26" x14ac:dyDescent="0.2">
      <c r="B217" s="2">
        <f>'[1]NIFTY Midcap 100'!B217</f>
        <v>42704</v>
      </c>
      <c r="C217" s="15">
        <f>'[1]NIFTY Midcap 100'!C217</f>
        <v>29.55</v>
      </c>
      <c r="D217" s="16">
        <f>'[1]NIFTY Midcap 100'!D217</f>
        <v>14907.1</v>
      </c>
      <c r="E217" s="7">
        <f t="shared" ca="1" si="30"/>
        <v>-0.11533036384066087</v>
      </c>
      <c r="F217" s="7">
        <f t="shared" ca="1" si="31"/>
        <v>0.25765983120397129</v>
      </c>
      <c r="G217" s="7">
        <f t="shared" ca="1" si="32"/>
        <v>0.12517454542709849</v>
      </c>
      <c r="H217" s="7">
        <f t="shared" ca="1" si="33"/>
        <v>9.6917775151919017E-2</v>
      </c>
      <c r="I217" s="7">
        <f t="shared" ca="1" si="34"/>
        <v>0.24728418672002017</v>
      </c>
      <c r="J217" s="7">
        <f t="shared" ca="1" si="35"/>
        <v>0.17552341173020647</v>
      </c>
      <c r="K217" s="7">
        <f t="shared" ca="1" si="36"/>
        <v>0.11390226582454321</v>
      </c>
      <c r="L217" s="7" t="str">
        <f t="shared" ca="1" si="37"/>
        <v>NA</v>
      </c>
      <c r="Z217" s="10"/>
    </row>
    <row r="218" spans="2:26" x14ac:dyDescent="0.2">
      <c r="B218" s="2">
        <f>'[1]NIFTY Midcap 100'!B218</f>
        <v>42734</v>
      </c>
      <c r="C218" s="15">
        <f>'[1]NIFTY Midcap 100'!C218</f>
        <v>29.03</v>
      </c>
      <c r="D218" s="16">
        <f>'[1]NIFTY Midcap 100'!D218</f>
        <v>14351.45</v>
      </c>
      <c r="E218" s="7">
        <f t="shared" ca="1" si="30"/>
        <v>-0.24833704910619947</v>
      </c>
      <c r="F218" s="7">
        <f t="shared" ca="1" si="31"/>
        <v>7.8943306541209957E-2</v>
      </c>
      <c r="G218" s="7">
        <f t="shared" ca="1" si="32"/>
        <v>7.1267550964043469E-2</v>
      </c>
      <c r="H218" s="7">
        <f t="shared" ca="1" si="33"/>
        <v>6.7925913025193241E-2</v>
      </c>
      <c r="I218" s="7">
        <f t="shared" ca="1" si="34"/>
        <v>0.21148329708672842</v>
      </c>
      <c r="J218" s="7">
        <f t="shared" ca="1" si="35"/>
        <v>0.18616367213894525</v>
      </c>
      <c r="K218" s="7">
        <f t="shared" ca="1" si="36"/>
        <v>0.10685653076466251</v>
      </c>
      <c r="L218" s="7" t="str">
        <f t="shared" ca="1" si="37"/>
        <v>NA</v>
      </c>
      <c r="Z218" s="10"/>
    </row>
    <row r="219" spans="2:26" x14ac:dyDescent="0.2">
      <c r="B219" s="2">
        <f>'[1]NIFTY Midcap 100'!B219</f>
        <v>42766</v>
      </c>
      <c r="C219" s="15">
        <f>'[1]NIFTY Midcap 100'!C219</f>
        <v>30.82</v>
      </c>
      <c r="D219" s="16">
        <f>'[1]NIFTY Midcap 100'!D219</f>
        <v>15413.7</v>
      </c>
      <c r="E219" s="7">
        <f t="shared" ca="1" si="30"/>
        <v>-0.11956808807846508</v>
      </c>
      <c r="F219" s="7">
        <f t="shared" ca="1" si="31"/>
        <v>8.8657095082906201E-2</v>
      </c>
      <c r="G219" s="7">
        <f t="shared" ca="1" si="32"/>
        <v>0.23615176716844033</v>
      </c>
      <c r="H219" s="7">
        <f t="shared" ca="1" si="33"/>
        <v>8.3723985661412925E-2</v>
      </c>
      <c r="I219" s="7">
        <f t="shared" ca="1" si="34"/>
        <v>0.26914677938835219</v>
      </c>
      <c r="J219" s="7">
        <f t="shared" ca="1" si="35"/>
        <v>0.16767768967148466</v>
      </c>
      <c r="K219" s="7">
        <f t="shared" ca="1" si="36"/>
        <v>0.11309184126921101</v>
      </c>
      <c r="L219" s="7" t="str">
        <f t="shared" ca="1" si="37"/>
        <v>NA</v>
      </c>
      <c r="Z219" s="10"/>
    </row>
    <row r="220" spans="2:26" x14ac:dyDescent="0.2">
      <c r="B220" s="2">
        <f>'[1]NIFTY Midcap 100'!B220</f>
        <v>42794</v>
      </c>
      <c r="C220" s="15">
        <f>'[1]NIFTY Midcap 100'!C220</f>
        <v>31.31</v>
      </c>
      <c r="D220" s="16">
        <f>'[1]NIFTY Midcap 100'!D220</f>
        <v>16480.5</v>
      </c>
      <c r="E220" s="7">
        <f t="shared" ca="1" si="30"/>
        <v>0.49385647906464958</v>
      </c>
      <c r="F220" s="7">
        <f t="shared" ca="1" si="31"/>
        <v>0.14959534959410559</v>
      </c>
      <c r="G220" s="7">
        <f t="shared" ca="1" si="32"/>
        <v>0.4258091307846037</v>
      </c>
      <c r="H220" s="7">
        <f t="shared" ca="1" si="33"/>
        <v>0.1208813815339298</v>
      </c>
      <c r="I220" s="7">
        <f t="shared" ca="1" si="34"/>
        <v>0.28290507122969077</v>
      </c>
      <c r="J220" s="7">
        <f t="shared" ca="1" si="35"/>
        <v>0.16421391164378951</v>
      </c>
      <c r="K220" s="7">
        <f t="shared" ca="1" si="36"/>
        <v>0.12948026272303204</v>
      </c>
      <c r="L220" s="7" t="str">
        <f t="shared" ca="1" si="37"/>
        <v>NA</v>
      </c>
      <c r="Z220" s="10"/>
    </row>
    <row r="221" spans="2:26" x14ac:dyDescent="0.2">
      <c r="B221" s="2">
        <f>'[1]NIFTY Midcap 100'!B221</f>
        <v>42825</v>
      </c>
      <c r="C221" s="15">
        <f>'[1]NIFTY Midcap 100'!C221</f>
        <v>33.43</v>
      </c>
      <c r="D221" s="16">
        <f>'[1]NIFTY Midcap 100'!D221</f>
        <v>17197.150000000001</v>
      </c>
      <c r="E221" s="7">
        <f t="shared" ca="1" si="30"/>
        <v>1.0617822116787696</v>
      </c>
      <c r="F221" s="7">
        <f t="shared" ca="1" si="31"/>
        <v>0.2448956989767499</v>
      </c>
      <c r="G221" s="7">
        <f t="shared" ca="1" si="32"/>
        <v>0.34852108589620956</v>
      </c>
      <c r="H221" s="7">
        <f t="shared" ca="1" si="33"/>
        <v>0.15010021592992051</v>
      </c>
      <c r="I221" s="7">
        <f t="shared" ca="1" si="34"/>
        <v>0.25924409189705511</v>
      </c>
      <c r="J221" s="7">
        <f t="shared" ca="1" si="35"/>
        <v>0.17399068127917228</v>
      </c>
      <c r="K221" s="7">
        <f t="shared" ca="1" si="36"/>
        <v>0.13493509675675153</v>
      </c>
      <c r="L221" s="7" t="str">
        <f t="shared" ca="1" si="37"/>
        <v>NA</v>
      </c>
      <c r="Z221" s="10"/>
    </row>
    <row r="222" spans="2:26" x14ac:dyDescent="0.2">
      <c r="B222" s="2">
        <f>'[1]NIFTY Midcap 100'!B222</f>
        <v>42853</v>
      </c>
      <c r="C222" s="15">
        <f>'[1]NIFTY Midcap 100'!C222</f>
        <v>35.130000000000003</v>
      </c>
      <c r="D222" s="16">
        <f>'[1]NIFTY Midcap 100'!D222</f>
        <v>18086.45</v>
      </c>
      <c r="E222" s="7">
        <f t="shared" ca="1" si="30"/>
        <v>0.89577032362691211</v>
      </c>
      <c r="F222" s="7">
        <f t="shared" ca="1" si="31"/>
        <v>0.29193525015573041</v>
      </c>
      <c r="G222" s="7">
        <f t="shared" ca="1" si="32"/>
        <v>0.37067364895076294</v>
      </c>
      <c r="H222" s="7">
        <f t="shared" ca="1" si="33"/>
        <v>0.19385807099630403</v>
      </c>
      <c r="I222" s="7">
        <f t="shared" ca="1" si="34"/>
        <v>0.27221185040493912</v>
      </c>
      <c r="J222" s="7">
        <f t="shared" ca="1" si="35"/>
        <v>0.19342281971776454</v>
      </c>
      <c r="K222" s="7">
        <f t="shared" ca="1" si="36"/>
        <v>0.13176168791549503</v>
      </c>
      <c r="L222" s="7" t="str">
        <f t="shared" ca="1" si="37"/>
        <v>NA</v>
      </c>
      <c r="Z222" s="10"/>
    </row>
    <row r="223" spans="2:26" x14ac:dyDescent="0.2">
      <c r="B223" s="2">
        <f>'[1]NIFTY Midcap 100'!B223</f>
        <v>42886</v>
      </c>
      <c r="C223" s="15">
        <f>'[1]NIFTY Midcap 100'!C223</f>
        <v>31.58</v>
      </c>
      <c r="D223" s="16">
        <f>'[1]NIFTY Midcap 100'!D223</f>
        <v>17509.900000000001</v>
      </c>
      <c r="E223" s="7">
        <f t="shared" ca="1" si="30"/>
        <v>0.27424555987223331</v>
      </c>
      <c r="F223" s="7">
        <f t="shared" ca="1" si="31"/>
        <v>0.37968836536896911</v>
      </c>
      <c r="G223" s="7">
        <f t="shared" ca="1" si="32"/>
        <v>0.31726179505215302</v>
      </c>
      <c r="H223" s="7">
        <f t="shared" ca="1" si="33"/>
        <v>0.15258183710482975</v>
      </c>
      <c r="I223" s="7">
        <f t="shared" ca="1" si="34"/>
        <v>0.19968413029141341</v>
      </c>
      <c r="J223" s="7">
        <f t="shared" ca="1" si="35"/>
        <v>0.2047780835104358</v>
      </c>
      <c r="K223" s="7">
        <f t="shared" ca="1" si="36"/>
        <v>0.11987232410330861</v>
      </c>
      <c r="L223" s="7" t="str">
        <f t="shared" ca="1" si="37"/>
        <v>NA</v>
      </c>
      <c r="Z223" s="10"/>
    </row>
    <row r="224" spans="2:26" x14ac:dyDescent="0.2">
      <c r="B224" s="2">
        <f>'[1]NIFTY Midcap 100'!B224</f>
        <v>42916</v>
      </c>
      <c r="C224" s="15">
        <f>'[1]NIFTY Midcap 100'!C224</f>
        <v>31.09</v>
      </c>
      <c r="D224" s="16">
        <f>'[1]NIFTY Midcap 100'!D224</f>
        <v>17729.75</v>
      </c>
      <c r="E224" s="7">
        <f t="shared" ca="1" si="30"/>
        <v>0.12975567067672</v>
      </c>
      <c r="F224" s="7">
        <f t="shared" ca="1" si="31"/>
        <v>0.52620776611327691</v>
      </c>
      <c r="G224" s="7">
        <f t="shared" ca="1" si="32"/>
        <v>0.28323483962957186</v>
      </c>
      <c r="H224" s="7">
        <f t="shared" ca="1" si="33"/>
        <v>0.16739680263413348</v>
      </c>
      <c r="I224" s="7">
        <f t="shared" ca="1" si="34"/>
        <v>0.16905150808867297</v>
      </c>
      <c r="J224" s="7">
        <f t="shared" ca="1" si="35"/>
        <v>0.19250933003457238</v>
      </c>
      <c r="K224" s="7">
        <f t="shared" ca="1" si="36"/>
        <v>0.11488929624950228</v>
      </c>
      <c r="L224" s="7" t="str">
        <f t="shared" ca="1" si="37"/>
        <v>NA</v>
      </c>
      <c r="Z224" s="10"/>
    </row>
    <row r="225" spans="2:26" x14ac:dyDescent="0.2">
      <c r="B225" s="2">
        <f>'[1]NIFTY Midcap 100'!B225</f>
        <v>42947</v>
      </c>
      <c r="C225" s="15">
        <f>'[1]NIFTY Midcap 100'!C225</f>
        <v>32.43</v>
      </c>
      <c r="D225" s="16">
        <f>'[1]NIFTY Midcap 100'!D225</f>
        <v>18514.599999999999</v>
      </c>
      <c r="E225" s="7">
        <f t="shared" ca="1" si="30"/>
        <v>9.8105347715052416E-2</v>
      </c>
      <c r="F225" s="7">
        <f t="shared" ca="1" si="31"/>
        <v>0.44282900248581325</v>
      </c>
      <c r="G225" s="7">
        <f t="shared" ca="1" si="32"/>
        <v>0.25329407185527386</v>
      </c>
      <c r="H225" s="7">
        <f t="shared" ca="1" si="33"/>
        <v>0.16129685600441146</v>
      </c>
      <c r="I225" s="7">
        <f t="shared" ca="1" si="34"/>
        <v>0.19541598150525741</v>
      </c>
      <c r="J225" s="7">
        <f t="shared" ca="1" si="35"/>
        <v>0.20897468964681765</v>
      </c>
      <c r="K225" s="7">
        <f t="shared" ca="1" si="36"/>
        <v>0.11601171097743745</v>
      </c>
      <c r="L225" s="7" t="str">
        <f t="shared" ca="1" si="37"/>
        <v>NA</v>
      </c>
      <c r="Z225" s="10"/>
    </row>
    <row r="226" spans="2:26" x14ac:dyDescent="0.2">
      <c r="B226" s="2">
        <f>'[1]NIFTY Midcap 100'!B226</f>
        <v>42978</v>
      </c>
      <c r="C226" s="15">
        <f>'[1]NIFTY Midcap 100'!C226</f>
        <v>32.93</v>
      </c>
      <c r="D226" s="16">
        <f>'[1]NIFTY Midcap 100'!D226</f>
        <v>18277.45</v>
      </c>
      <c r="E226" s="7">
        <f t="shared" ca="1" si="30"/>
        <v>0.18721057068962743</v>
      </c>
      <c r="F226" s="7">
        <f t="shared" ca="1" si="31"/>
        <v>0.22995845390591851</v>
      </c>
      <c r="G226" s="7">
        <f t="shared" ca="1" si="32"/>
        <v>0.18909819561052243</v>
      </c>
      <c r="H226" s="7">
        <f t="shared" ca="1" si="33"/>
        <v>0.18304476605323772</v>
      </c>
      <c r="I226" s="7">
        <f t="shared" ca="1" si="34"/>
        <v>0.18035982523451421</v>
      </c>
      <c r="J226" s="7">
        <f t="shared" ca="1" si="35"/>
        <v>0.20934506908987061</v>
      </c>
      <c r="K226" s="7">
        <f t="shared" ca="1" si="36"/>
        <v>0.11701897860697619</v>
      </c>
      <c r="L226" s="7" t="str">
        <f t="shared" ca="1" si="37"/>
        <v>NA</v>
      </c>
      <c r="Z226" s="10"/>
    </row>
    <row r="227" spans="2:26" x14ac:dyDescent="0.2">
      <c r="B227" s="2">
        <f>'[1]NIFTY Midcap 100'!B227</f>
        <v>43007</v>
      </c>
      <c r="C227" s="15">
        <f>'[1]NIFTY Midcap 100'!C227</f>
        <v>42.43</v>
      </c>
      <c r="D227" s="16">
        <f>'[1]NIFTY Midcap 100'!D227</f>
        <v>18107.95</v>
      </c>
      <c r="E227" s="7">
        <f t="shared" ca="1" si="30"/>
        <v>8.809471086227294E-2</v>
      </c>
      <c r="F227" s="7">
        <f t="shared" ca="1" si="31"/>
        <v>0.10872952961035476</v>
      </c>
      <c r="G227" s="7">
        <f t="shared" ca="1" si="32"/>
        <v>0.17484153090552845</v>
      </c>
      <c r="H227" s="7">
        <f t="shared" ca="1" si="33"/>
        <v>0.180924215018607</v>
      </c>
      <c r="I227" s="7">
        <f t="shared" ca="1" si="34"/>
        <v>0.16615410605096148</v>
      </c>
      <c r="J227" s="7">
        <f t="shared" ca="1" si="35"/>
        <v>0.18223701203533405</v>
      </c>
      <c r="K227" s="7">
        <f t="shared" ca="1" si="36"/>
        <v>0.10181570668747741</v>
      </c>
      <c r="L227" s="7" t="str">
        <f t="shared" ca="1" si="37"/>
        <v>NA</v>
      </c>
      <c r="Z227" s="10"/>
    </row>
    <row r="228" spans="2:26" x14ac:dyDescent="0.2">
      <c r="B228" s="2">
        <f>'[1]NIFTY Midcap 100'!B228</f>
        <v>43039</v>
      </c>
      <c r="C228" s="15">
        <f>'[1]NIFTY Midcap 100'!C228</f>
        <v>46.04</v>
      </c>
      <c r="D228" s="16">
        <f>'[1]NIFTY Midcap 100'!D228</f>
        <v>19578.400000000001</v>
      </c>
      <c r="E228" s="7">
        <f t="shared" ca="1" si="30"/>
        <v>0.25040716565254373</v>
      </c>
      <c r="F228" s="7">
        <f t="shared" ca="1" si="31"/>
        <v>0.1717844492159295</v>
      </c>
      <c r="G228" s="7">
        <f t="shared" ca="1" si="32"/>
        <v>0.23039409764773167</v>
      </c>
      <c r="H228" s="7">
        <f t="shared" ca="1" si="33"/>
        <v>0.21609977664967239</v>
      </c>
      <c r="I228" s="7">
        <f t="shared" ca="1" si="34"/>
        <v>0.18248339112722989</v>
      </c>
      <c r="J228" s="7">
        <f t="shared" ca="1" si="35"/>
        <v>0.20323086210225361</v>
      </c>
      <c r="K228" s="7">
        <f t="shared" ca="1" si="36"/>
        <v>0.10143799103729489</v>
      </c>
      <c r="L228" s="7" t="str">
        <f t="shared" ca="1" si="37"/>
        <v>NA</v>
      </c>
      <c r="Z228" s="10"/>
    </row>
    <row r="229" spans="2:26" x14ac:dyDescent="0.2">
      <c r="B229" s="2">
        <f>'[1]NIFTY Midcap 100'!B229</f>
        <v>43069</v>
      </c>
      <c r="C229" s="15">
        <f>'[1]NIFTY Midcap 100'!C229</f>
        <v>51.01</v>
      </c>
      <c r="D229" s="16">
        <f>'[1]NIFTY Midcap 100'!D229</f>
        <v>19895.150000000001</v>
      </c>
      <c r="E229" s="7">
        <f t="shared" ca="1" si="30"/>
        <v>0.40386857745674898</v>
      </c>
      <c r="F229" s="7">
        <f t="shared" ca="1" si="31"/>
        <v>0.29100256197099084</v>
      </c>
      <c r="G229" s="7">
        <f t="shared" ca="1" si="32"/>
        <v>0.33460901181316283</v>
      </c>
      <c r="H229" s="7">
        <f t="shared" ca="1" si="33"/>
        <v>0.22542567632222577</v>
      </c>
      <c r="I229" s="7">
        <f t="shared" ca="1" si="34"/>
        <v>0.17102832623355879</v>
      </c>
      <c r="J229" s="7">
        <f t="shared" ca="1" si="35"/>
        <v>0.19571229999678241</v>
      </c>
      <c r="K229" s="7">
        <f t="shared" ca="1" si="36"/>
        <v>9.5468609057263842E-2</v>
      </c>
      <c r="L229" s="7" t="str">
        <f t="shared" ca="1" si="37"/>
        <v>NA</v>
      </c>
      <c r="N229" s="14"/>
      <c r="Z229" s="10"/>
    </row>
    <row r="230" spans="2:26" x14ac:dyDescent="0.2">
      <c r="B230" s="2">
        <f>'[1]NIFTY Midcap 100'!B230</f>
        <v>43098</v>
      </c>
      <c r="C230" s="15">
        <f>'[1]NIFTY Midcap 100'!C230</f>
        <v>52.61</v>
      </c>
      <c r="D230" s="16">
        <f>'[1]NIFTY Midcap 100'!D230</f>
        <v>21133.5</v>
      </c>
      <c r="E230" s="7">
        <f t="shared" ca="1" si="30"/>
        <v>0.85527616924937577</v>
      </c>
      <c r="F230" s="7">
        <f t="shared" ca="1" si="31"/>
        <v>0.42081532471643368</v>
      </c>
      <c r="G230" s="7">
        <f t="shared" ca="1" si="32"/>
        <v>0.47256897386675201</v>
      </c>
      <c r="H230" s="7">
        <f t="shared" ca="1" si="33"/>
        <v>0.25599178271988299</v>
      </c>
      <c r="I230" s="7">
        <f t="shared" ca="1" si="34"/>
        <v>0.18864626974726573</v>
      </c>
      <c r="J230" s="7">
        <f t="shared" ca="1" si="35"/>
        <v>0.19966061399581925</v>
      </c>
      <c r="K230" s="7">
        <f t="shared" ca="1" si="36"/>
        <v>8.6723523912406675E-2</v>
      </c>
      <c r="L230" s="7" t="str">
        <f t="shared" ca="1" si="37"/>
        <v>NA</v>
      </c>
      <c r="N230" s="14"/>
      <c r="Z230" s="10"/>
    </row>
    <row r="231" spans="2:26" x14ac:dyDescent="0.2">
      <c r="B231" s="2">
        <f>'[1]NIFTY Midcap 100'!B231</f>
        <v>43131</v>
      </c>
      <c r="C231" s="15">
        <f>'[1]NIFTY Midcap 100'!C231</f>
        <v>48.44</v>
      </c>
      <c r="D231" s="16">
        <f>'[1]NIFTY Midcap 100'!D231</f>
        <v>20785.2</v>
      </c>
      <c r="E231" s="7">
        <f t="shared" ca="1" si="30"/>
        <v>0.27030510150264253</v>
      </c>
      <c r="F231" s="7">
        <f t="shared" ca="1" si="31"/>
        <v>0.26031686550798994</v>
      </c>
      <c r="G231" s="7">
        <f t="shared" ca="1" si="32"/>
        <v>0.34848868214640216</v>
      </c>
      <c r="H231" s="7">
        <f t="shared" ca="1" si="33"/>
        <v>0.29109901535161753</v>
      </c>
      <c r="I231" s="7">
        <f t="shared" ca="1" si="34"/>
        <v>0.16563226137446585</v>
      </c>
      <c r="J231" s="7">
        <f t="shared" ca="1" si="35"/>
        <v>0.19969583809699576</v>
      </c>
      <c r="K231" s="7">
        <f t="shared" ca="1" si="36"/>
        <v>0.1101847816973418</v>
      </c>
      <c r="L231" s="7" t="str">
        <f t="shared" ca="1" si="37"/>
        <v>NA</v>
      </c>
      <c r="Z231" s="10"/>
    </row>
    <row r="232" spans="2:26" x14ac:dyDescent="0.2">
      <c r="B232" s="2">
        <f>'[1]NIFTY Midcap 100'!B232</f>
        <v>43159</v>
      </c>
      <c r="C232" s="15">
        <f>'[1]NIFTY Midcap 100'!C232</f>
        <v>47.29</v>
      </c>
      <c r="D232" s="16">
        <f>'[1]NIFTY Midcap 100'!D232</f>
        <v>19664.900000000001</v>
      </c>
      <c r="E232" s="7">
        <f t="shared" ca="1" si="30"/>
        <v>-4.5495241939507713E-2</v>
      </c>
      <c r="F232" s="7">
        <f t="shared" ca="1" si="31"/>
        <v>0.15758336065878265</v>
      </c>
      <c r="G232" s="7">
        <f t="shared" ca="1" si="32"/>
        <v>0.19322229301295479</v>
      </c>
      <c r="H232" s="7">
        <f t="shared" ca="1" si="33"/>
        <v>0.30434168852858967</v>
      </c>
      <c r="I232" s="7">
        <f t="shared" ca="1" si="34"/>
        <v>0.14449409549545789</v>
      </c>
      <c r="J232" s="7">
        <f t="shared" ca="1" si="35"/>
        <v>0.2113232342772331</v>
      </c>
      <c r="K232" s="7">
        <f t="shared" ca="1" si="36"/>
        <v>0.10499557783645042</v>
      </c>
      <c r="L232" s="7" t="str">
        <f t="shared" ca="1" si="37"/>
        <v>NA</v>
      </c>
      <c r="Z232" s="10"/>
    </row>
    <row r="233" spans="2:26" x14ac:dyDescent="0.2">
      <c r="B233" s="2">
        <f>'[1]NIFTY Midcap 100'!B233</f>
        <v>43187</v>
      </c>
      <c r="C233" s="15">
        <f>'[1]NIFTY Midcap 100'!C233</f>
        <v>46.87</v>
      </c>
      <c r="D233" s="16">
        <f>'[1]NIFTY Midcap 100'!D233</f>
        <v>18757</v>
      </c>
      <c r="E233" s="7">
        <f t="shared" ca="1" si="30"/>
        <v>-0.37946282973725221</v>
      </c>
      <c r="F233" s="7">
        <f t="shared" ca="1" si="31"/>
        <v>7.297149268837444E-2</v>
      </c>
      <c r="G233" s="7">
        <f t="shared" ca="1" si="32"/>
        <v>9.070398292740367E-2</v>
      </c>
      <c r="H233" s="7">
        <f t="shared" ca="1" si="33"/>
        <v>0.2127808208611246</v>
      </c>
      <c r="I233" s="7">
        <f t="shared" ca="1" si="34"/>
        <v>0.12995051131001212</v>
      </c>
      <c r="J233" s="7">
        <f t="shared" ca="1" si="35"/>
        <v>0.20439114405431047</v>
      </c>
      <c r="K233" s="7">
        <f t="shared" ca="1" si="36"/>
        <v>0.11633195142689612</v>
      </c>
      <c r="L233" s="7" t="str">
        <f t="shared" ca="1" si="37"/>
        <v>NA</v>
      </c>
      <c r="Z233" s="10"/>
    </row>
    <row r="234" spans="2:26" x14ac:dyDescent="0.2">
      <c r="B234" s="2">
        <f>'[1]NIFTY Midcap 100'!B234</f>
        <v>43220</v>
      </c>
      <c r="C234" s="15">
        <f>'[1]NIFTY Midcap 100'!C234</f>
        <v>52.41</v>
      </c>
      <c r="D234" s="16">
        <f>'[1]NIFTY Midcap 100'!D234</f>
        <v>20290.3</v>
      </c>
      <c r="E234" s="7">
        <f t="shared" ca="1" si="30"/>
        <v>-9.1892960648198629E-2</v>
      </c>
      <c r="F234" s="7">
        <f t="shared" ca="1" si="31"/>
        <v>7.4045159571539454E-2</v>
      </c>
      <c r="G234" s="7">
        <f t="shared" ca="1" si="32"/>
        <v>0.12185088837223446</v>
      </c>
      <c r="H234" s="7">
        <f t="shared" ca="1" si="33"/>
        <v>0.24003687475164437</v>
      </c>
      <c r="I234" s="7">
        <f t="shared" ca="1" si="34"/>
        <v>0.16935626085789779</v>
      </c>
      <c r="J234" s="7">
        <f t="shared" ca="1" si="35"/>
        <v>0.21012962962032855</v>
      </c>
      <c r="K234" s="7">
        <f t="shared" ca="1" si="36"/>
        <v>0.11221634426360638</v>
      </c>
      <c r="L234" s="7" t="str">
        <f t="shared" ca="1" si="37"/>
        <v>NA</v>
      </c>
      <c r="Z234" s="10"/>
    </row>
    <row r="235" spans="2:26" x14ac:dyDescent="0.2">
      <c r="B235" s="2">
        <f>'[1]NIFTY Midcap 100'!B235</f>
        <v>43251</v>
      </c>
      <c r="C235" s="15">
        <f>'[1]NIFTY Midcap 100'!C235</f>
        <v>53.98</v>
      </c>
      <c r="D235" s="16">
        <f>'[1]NIFTY Midcap 100'!D235</f>
        <v>18903.3</v>
      </c>
      <c r="E235" s="7">
        <f t="shared" ca="1" si="30"/>
        <v>-0.1461461560716002</v>
      </c>
      <c r="F235" s="7">
        <f t="shared" ca="1" si="31"/>
        <v>-9.7222310467356299E-2</v>
      </c>
      <c r="G235" s="7">
        <f t="shared" ca="1" si="32"/>
        <v>7.9577838822608715E-2</v>
      </c>
      <c r="H235" s="7">
        <f t="shared" ca="1" si="33"/>
        <v>0.19251274285266806</v>
      </c>
      <c r="I235" s="7">
        <f t="shared" ca="1" si="34"/>
        <v>0.12771450884642732</v>
      </c>
      <c r="J235" s="7">
        <f t="shared" ca="1" si="35"/>
        <v>0.19301576853917202</v>
      </c>
      <c r="K235" s="7">
        <f t="shared" ca="1" si="36"/>
        <v>0.1115922430035754</v>
      </c>
      <c r="L235" s="7" t="str">
        <f t="shared" ca="1" si="37"/>
        <v>NA</v>
      </c>
      <c r="Z235" s="10"/>
    </row>
    <row r="236" spans="2:26" x14ac:dyDescent="0.2">
      <c r="B236" s="2">
        <f>'[1]NIFTY Midcap 100'!B236</f>
        <v>43280</v>
      </c>
      <c r="C236" s="15">
        <f>'[1]NIFTY Midcap 100'!C236</f>
        <v>48.36</v>
      </c>
      <c r="D236" s="16">
        <f>'[1]NIFTY Midcap 100'!D236</f>
        <v>18181.3</v>
      </c>
      <c r="E236" s="7">
        <f t="shared" ca="1" si="30"/>
        <v>-0.11723273921308941</v>
      </c>
      <c r="F236" s="7">
        <f t="shared" ca="1" si="31"/>
        <v>-0.259871701656188</v>
      </c>
      <c r="G236" s="7">
        <f t="shared" ca="1" si="32"/>
        <v>2.5468492223522654E-2</v>
      </c>
      <c r="H236" s="7">
        <f t="shared" ca="1" si="33"/>
        <v>0.14713421017927586</v>
      </c>
      <c r="I236" s="7">
        <f t="shared" ca="1" si="34"/>
        <v>0.11802909795536731</v>
      </c>
      <c r="J236" s="7">
        <f t="shared" ca="1" si="35"/>
        <v>0.19882938208091239</v>
      </c>
      <c r="K236" s="7">
        <f t="shared" ca="1" si="36"/>
        <v>0.13250178946410052</v>
      </c>
      <c r="L236" s="7" t="str">
        <f t="shared" ca="1" si="37"/>
        <v>NA</v>
      </c>
      <c r="Z236" s="10"/>
    </row>
    <row r="237" spans="2:26" x14ac:dyDescent="0.2">
      <c r="B237" s="2">
        <f>'[1]NIFTY Midcap 100'!B237</f>
        <v>43312</v>
      </c>
      <c r="C237" s="15">
        <f>'[1]NIFTY Midcap 100'!C237</f>
        <v>61.16</v>
      </c>
      <c r="D237" s="16">
        <f>'[1]NIFTY Midcap 100'!D237</f>
        <v>18876.900000000001</v>
      </c>
      <c r="E237" s="7">
        <f t="shared" ca="1" si="30"/>
        <v>-0.25084992476497736</v>
      </c>
      <c r="F237" s="7">
        <f t="shared" ca="1" si="31"/>
        <v>-0.17519186664300179</v>
      </c>
      <c r="G237" s="7">
        <f t="shared" ca="1" si="32"/>
        <v>1.9568340660883976E-2</v>
      </c>
      <c r="H237" s="7">
        <f t="shared" ca="1" si="33"/>
        <v>0.13040654509853411</v>
      </c>
      <c r="I237" s="7">
        <f t="shared" ca="1" si="34"/>
        <v>0.11199016800853934</v>
      </c>
      <c r="J237" s="7">
        <f t="shared" ca="1" si="35"/>
        <v>0.22393258751067391</v>
      </c>
      <c r="K237" s="7">
        <f t="shared" ca="1" si="36"/>
        <v>0.13048813177060037</v>
      </c>
      <c r="L237" s="7" t="str">
        <f t="shared" ca="1" si="37"/>
        <v>NA</v>
      </c>
      <c r="Z237" s="10"/>
    </row>
    <row r="238" spans="2:26" x14ac:dyDescent="0.2">
      <c r="B238" s="2">
        <f>'[1]NIFTY Midcap 100'!B238</f>
        <v>43343</v>
      </c>
      <c r="C238" s="15">
        <f>'[1]NIFTY Midcap 100'!C238</f>
        <v>60.03</v>
      </c>
      <c r="D238" s="16">
        <f>'[1]NIFTY Midcap 100'!D238</f>
        <v>19920.45</v>
      </c>
      <c r="E238" s="7">
        <f t="shared" ca="1" si="30"/>
        <v>0.23323565482556829</v>
      </c>
      <c r="F238" s="7">
        <f t="shared" ca="1" si="31"/>
        <v>2.6159346467384159E-2</v>
      </c>
      <c r="G238" s="7">
        <f t="shared" ca="1" si="32"/>
        <v>8.9892189555982993E-2</v>
      </c>
      <c r="H238" s="7">
        <f t="shared" ca="1" si="33"/>
        <v>0.13841505436770318</v>
      </c>
      <c r="I238" s="7">
        <f t="shared" ca="1" si="34"/>
        <v>0.15114129172703783</v>
      </c>
      <c r="J238" s="7">
        <f t="shared" ca="1" si="35"/>
        <v>0.24762877359709812</v>
      </c>
      <c r="K238" s="7">
        <f t="shared" ca="1" si="36"/>
        <v>0.13331445956658849</v>
      </c>
      <c r="L238" s="7" t="str">
        <f t="shared" ca="1" si="37"/>
        <v>NA</v>
      </c>
      <c r="Z238" s="10"/>
    </row>
    <row r="239" spans="2:26" x14ac:dyDescent="0.2">
      <c r="B239" s="2">
        <f>'[1]NIFTY Midcap 100'!B239</f>
        <v>43371</v>
      </c>
      <c r="C239" s="15">
        <f>'[1]NIFTY Midcap 100'!C239</f>
        <v>47.19</v>
      </c>
      <c r="D239" s="16">
        <f>'[1]NIFTY Midcap 100'!D239</f>
        <v>17154.349999999999</v>
      </c>
      <c r="E239" s="7">
        <f t="shared" ca="1" si="30"/>
        <v>-0.20750353223221651</v>
      </c>
      <c r="F239" s="7">
        <f t="shared" ca="1" si="31"/>
        <v>-0.16358506945734852</v>
      </c>
      <c r="G239" s="7">
        <f t="shared" ca="1" si="32"/>
        <v>-5.2661952346897523E-2</v>
      </c>
      <c r="H239" s="7">
        <f t="shared" ca="1" si="33"/>
        <v>5.4974920171008357E-2</v>
      </c>
      <c r="I239" s="7">
        <f t="shared" ca="1" si="34"/>
        <v>9.727717504982758E-2</v>
      </c>
      <c r="J239" s="7">
        <f t="shared" ca="1" si="35"/>
        <v>0.1964117960536409</v>
      </c>
      <c r="K239" s="7">
        <f t="shared" ca="1" si="36"/>
        <v>0.13370568470623456</v>
      </c>
      <c r="L239" s="7" t="str">
        <f t="shared" ca="1" si="37"/>
        <v>NA</v>
      </c>
      <c r="Z239" s="10"/>
    </row>
    <row r="240" spans="2:26" x14ac:dyDescent="0.2">
      <c r="B240" s="2">
        <f>'[1]NIFTY Midcap 100'!B240</f>
        <v>43404</v>
      </c>
      <c r="C240" s="15">
        <f>'[1]NIFTY Midcap 100'!C240</f>
        <v>46.39</v>
      </c>
      <c r="D240" s="16">
        <f>'[1]NIFTY Midcap 100'!D240</f>
        <v>17189.150000000001</v>
      </c>
      <c r="E240" s="7">
        <f t="shared" ca="1" si="30"/>
        <v>-0.31246485173986305</v>
      </c>
      <c r="F240" s="7">
        <f t="shared" ca="1" si="31"/>
        <v>-0.28231831008043395</v>
      </c>
      <c r="G240" s="7">
        <f t="shared" ca="1" si="32"/>
        <v>-0.12203499775262538</v>
      </c>
      <c r="H240" s="7">
        <f t="shared" ca="1" si="33"/>
        <v>3.9347370567919038E-2</v>
      </c>
      <c r="I240" s="7">
        <f t="shared" ca="1" si="34"/>
        <v>9.0950905823491413E-2</v>
      </c>
      <c r="J240" s="7">
        <f t="shared" ca="1" si="35"/>
        <v>0.17933322637859317</v>
      </c>
      <c r="K240" s="7">
        <f t="shared" ca="1" si="36"/>
        <v>0.17230142900411072</v>
      </c>
      <c r="L240" s="7" t="str">
        <f t="shared" ca="1" si="37"/>
        <v>NA</v>
      </c>
      <c r="Z240" s="10"/>
    </row>
    <row r="241" spans="2:26" x14ac:dyDescent="0.2">
      <c r="B241" s="2">
        <f>'[1]NIFTY Midcap 100'!B241</f>
        <v>43434</v>
      </c>
      <c r="C241" s="15">
        <f>'[1]NIFTY Midcap 100'!C241</f>
        <v>42.27</v>
      </c>
      <c r="D241" s="16">
        <f>'[1]NIFTY Midcap 100'!D241</f>
        <v>17503.599999999999</v>
      </c>
      <c r="E241" s="7">
        <f t="shared" ca="1" si="30"/>
        <v>-0.40390848367006005</v>
      </c>
      <c r="F241" s="7">
        <f t="shared" ca="1" si="31"/>
        <v>-0.1426078426547629</v>
      </c>
      <c r="G241" s="7">
        <f t="shared" ca="1" si="32"/>
        <v>-0.12020768880857913</v>
      </c>
      <c r="H241" s="7">
        <f t="shared" ca="1" si="33"/>
        <v>8.3595287475910496E-2</v>
      </c>
      <c r="I241" s="7">
        <f t="shared" ca="1" si="34"/>
        <v>9.7281451618413062E-2</v>
      </c>
      <c r="J241" s="7">
        <f t="shared" ca="1" si="35"/>
        <v>0.17903335861242775</v>
      </c>
      <c r="K241" s="7">
        <f t="shared" ca="1" si="36"/>
        <v>0.18123017078066161</v>
      </c>
      <c r="L241" s="7" t="str">
        <f t="shared" ca="1" si="37"/>
        <v>NA</v>
      </c>
      <c r="Z241" s="10"/>
    </row>
    <row r="242" spans="2:26" x14ac:dyDescent="0.2">
      <c r="B242" s="2">
        <f>'[1]NIFTY Midcap 100'!B242</f>
        <v>43465</v>
      </c>
      <c r="C242" s="15">
        <f>'[1]NIFTY Midcap 100'!C242</f>
        <v>42.29</v>
      </c>
      <c r="D242" s="16">
        <f>'[1]NIFTY Midcap 100'!D242</f>
        <v>17875.5</v>
      </c>
      <c r="E242" s="7">
        <f t="shared" ca="1" si="30"/>
        <v>0.17905951300539424</v>
      </c>
      <c r="F242" s="7">
        <f t="shared" ca="1" si="31"/>
        <v>-3.335606382454448E-2</v>
      </c>
      <c r="G242" s="7">
        <f t="shared" ca="1" si="32"/>
        <v>-0.15416282205976295</v>
      </c>
      <c r="H242" s="7">
        <f t="shared" ca="1" si="33"/>
        <v>0.11604372010141439</v>
      </c>
      <c r="I242" s="7">
        <f t="shared" ca="1" si="34"/>
        <v>0.10091415434876017</v>
      </c>
      <c r="J242" s="7">
        <f t="shared" ca="1" si="35"/>
        <v>0.17236526257865403</v>
      </c>
      <c r="K242" s="7">
        <f t="shared" ca="1" si="36"/>
        <v>0.16947187872148972</v>
      </c>
      <c r="L242" s="7" t="str">
        <f t="shared" ca="1" si="37"/>
        <v>NA</v>
      </c>
      <c r="Z242" s="10"/>
    </row>
    <row r="243" spans="2:26" x14ac:dyDescent="0.2">
      <c r="B243" s="2">
        <f>'[1]NIFTY Midcap 100'!B243</f>
        <v>43496</v>
      </c>
      <c r="C243" s="15">
        <f>'[1]NIFTY Midcap 100'!C243</f>
        <v>37.869999999999997</v>
      </c>
      <c r="D243" s="16">
        <f>'[1]NIFTY Midcap 100'!D243</f>
        <v>16904.75</v>
      </c>
      <c r="E243" s="7">
        <f t="shared" ca="1" si="30"/>
        <v>-6.4556839162259072E-2</v>
      </c>
      <c r="F243" s="7">
        <f t="shared" ca="1" si="31"/>
        <v>-0.19803363394995954</v>
      </c>
      <c r="G243" s="7">
        <f t="shared" ca="1" si="32"/>
        <v>-0.18669293535785081</v>
      </c>
      <c r="H243" s="7">
        <f t="shared" ca="1" si="33"/>
        <v>4.7251341264192614E-2</v>
      </c>
      <c r="I243" s="7">
        <f t="shared" ca="1" si="34"/>
        <v>0.10677128144453563</v>
      </c>
      <c r="J243" s="7">
        <f t="shared" ca="1" si="35"/>
        <v>0.17524248098516071</v>
      </c>
      <c r="K243" s="7">
        <f t="shared" ca="1" si="36"/>
        <v>0.17544202403324149</v>
      </c>
      <c r="L243" s="7" t="str">
        <f t="shared" ca="1" si="37"/>
        <v>NA</v>
      </c>
      <c r="Z243" s="10"/>
    </row>
    <row r="244" spans="2:26" x14ac:dyDescent="0.2">
      <c r="B244" s="2">
        <f>'[1]NIFTY Midcap 100'!B244</f>
        <v>43524</v>
      </c>
      <c r="C244" s="15">
        <f>'[1]NIFTY Midcap 100'!C244</f>
        <v>37</v>
      </c>
      <c r="D244" s="16">
        <f>'[1]NIFTY Midcap 100'!D244</f>
        <v>16721.099999999999</v>
      </c>
      <c r="E244" s="7">
        <f t="shared" ca="1" si="30"/>
        <v>-0.16718247328090063</v>
      </c>
      <c r="F244" s="7">
        <f t="shared" ca="1" si="31"/>
        <v>-0.29541823588164151</v>
      </c>
      <c r="G244" s="7">
        <f t="shared" ca="1" si="32"/>
        <v>-0.14969819322752731</v>
      </c>
      <c r="H244" s="7">
        <f t="shared" ca="1" si="33"/>
        <v>7.2730869183930125E-3</v>
      </c>
      <c r="I244" s="7">
        <f t="shared" ca="1" si="34"/>
        <v>0.13097225441880056</v>
      </c>
      <c r="J244" s="7">
        <f t="shared" ca="1" si="35"/>
        <v>0.16459683430888972</v>
      </c>
      <c r="K244" s="7">
        <f t="shared" ca="1" si="36"/>
        <v>0.18070808607192479</v>
      </c>
      <c r="L244" s="7" t="str">
        <f t="shared" ca="1" si="37"/>
        <v>NA</v>
      </c>
      <c r="Z244" s="10"/>
    </row>
    <row r="245" spans="2:26" x14ac:dyDescent="0.2">
      <c r="B245" s="2">
        <f>'[1]NIFTY Midcap 100'!B245</f>
        <v>43553</v>
      </c>
      <c r="C245" s="15">
        <f>'[1]NIFTY Midcap 100'!C245</f>
        <v>33.81</v>
      </c>
      <c r="D245" s="16">
        <f>'[1]NIFTY Midcap 100'!D245</f>
        <v>18258.5</v>
      </c>
      <c r="E245" s="7">
        <f t="shared" ca="1" si="30"/>
        <v>8.8497885628894046E-2</v>
      </c>
      <c r="F245" s="7">
        <f t="shared" ca="1" si="31"/>
        <v>0.13287412669590282</v>
      </c>
      <c r="G245" s="7">
        <f t="shared" ca="1" si="32"/>
        <v>-2.6576744681985343E-2</v>
      </c>
      <c r="H245" s="7">
        <f t="shared" ca="1" si="33"/>
        <v>3.0396342020640787E-2</v>
      </c>
      <c r="I245" s="7">
        <f t="shared" ca="1" si="34"/>
        <v>0.12708184100316999</v>
      </c>
      <c r="J245" s="7">
        <f t="shared" ca="1" si="35"/>
        <v>0.162164690790215</v>
      </c>
      <c r="K245" s="7">
        <f t="shared" ca="1" si="36"/>
        <v>0.18277887823057992</v>
      </c>
      <c r="L245" s="7" t="str">
        <f t="shared" ca="1" si="37"/>
        <v>NA</v>
      </c>
      <c r="Z245" s="10"/>
    </row>
    <row r="246" spans="2:26" x14ac:dyDescent="0.2">
      <c r="B246" s="2">
        <f>'[1]NIFTY Midcap 100'!B246</f>
        <v>43585</v>
      </c>
      <c r="C246" s="15">
        <f>'[1]NIFTY Midcap 100'!C246</f>
        <v>32.51</v>
      </c>
      <c r="D246" s="16">
        <f>'[1]NIFTY Midcap 100'!D246</f>
        <v>17566.400000000001</v>
      </c>
      <c r="E246" s="7">
        <f t="shared" ca="1" si="30"/>
        <v>0.16599331645987681</v>
      </c>
      <c r="F246" s="7">
        <f t="shared" ca="1" si="31"/>
        <v>4.4375638103890003E-2</v>
      </c>
      <c r="G246" s="7">
        <f t="shared" ca="1" si="32"/>
        <v>-0.13424641331079368</v>
      </c>
      <c r="H246" s="7">
        <f t="shared" ca="1" si="33"/>
        <v>-1.4481643834710622E-2</v>
      </c>
      <c r="I246" s="7">
        <f t="shared" ca="1" si="34"/>
        <v>0.10007214091685701</v>
      </c>
      <c r="J246" s="7">
        <f t="shared" ca="1" si="35"/>
        <v>0.14868658483649799</v>
      </c>
      <c r="K246" s="7">
        <f t="shared" ca="1" si="36"/>
        <v>0.16359151671443373</v>
      </c>
      <c r="L246" s="7" t="str">
        <f t="shared" ca="1" si="37"/>
        <v>NA</v>
      </c>
      <c r="Z246" s="10"/>
    </row>
    <row r="247" spans="2:26" x14ac:dyDescent="0.2">
      <c r="B247" s="2">
        <f>'[1]NIFTY Midcap 100'!B247</f>
        <v>43616</v>
      </c>
      <c r="C247" s="15">
        <f>'[1]NIFTY Midcap 100'!C247</f>
        <v>31.82</v>
      </c>
      <c r="D247" s="16">
        <f>'[1]NIFTY Midcap 100'!D247</f>
        <v>17959.05</v>
      </c>
      <c r="E247" s="7">
        <f t="shared" ca="1" si="30"/>
        <v>0.33068132399081196</v>
      </c>
      <c r="F247" s="7">
        <f t="shared" ca="1" si="31"/>
        <v>5.2717782265182755E-2</v>
      </c>
      <c r="G247" s="7">
        <f t="shared" ca="1" si="32"/>
        <v>-4.9951595753122469E-2</v>
      </c>
      <c r="H247" s="7">
        <f t="shared" ca="1" si="33"/>
        <v>1.2744391756237761E-2</v>
      </c>
      <c r="I247" s="7">
        <f t="shared" ca="1" si="34"/>
        <v>0.10549622336579501</v>
      </c>
      <c r="J247" s="7">
        <f t="shared" ca="1" si="35"/>
        <v>0.12108898909578381</v>
      </c>
      <c r="K247" s="7">
        <f t="shared" ca="1" si="36"/>
        <v>0.12866263998247773</v>
      </c>
      <c r="L247" s="7" t="str">
        <f t="shared" ca="1" si="37"/>
        <v>NA</v>
      </c>
      <c r="Z247" s="10"/>
    </row>
    <row r="248" spans="2:26" x14ac:dyDescent="0.2">
      <c r="B248" s="2">
        <f>'[1]NIFTY Midcap 100'!B248</f>
        <v>43619</v>
      </c>
      <c r="C248" s="15">
        <f>'[1]NIFTY Midcap 100'!C248</f>
        <v>32.130000000000003</v>
      </c>
      <c r="D248" s="16">
        <f>'[1]NIFTY Midcap 100'!D248</f>
        <v>18132.349999999999</v>
      </c>
      <c r="E248" s="7">
        <f t="shared" ca="1" si="30"/>
        <v>-2.7351345395385085E-2</v>
      </c>
      <c r="F248" s="7">
        <f t="shared" ca="1" si="31"/>
        <v>2.8944120930243233E-2</v>
      </c>
      <c r="G248" s="7">
        <f t="shared" ca="1" si="32"/>
        <v>-2.6923267313119226E-3</v>
      </c>
      <c r="H248" s="7">
        <f t="shared" ca="1" si="33"/>
        <v>1.1290065208687361E-2</v>
      </c>
      <c r="I248" s="7">
        <f t="shared" ca="1" si="34"/>
        <v>9.484475268307313E-2</v>
      </c>
      <c r="J248" s="7">
        <f t="shared" ca="1" si="35"/>
        <v>0.10319042608894691</v>
      </c>
      <c r="K248" s="7">
        <f t="shared" ca="1" si="36"/>
        <v>0.12820345822690604</v>
      </c>
      <c r="L248" s="7" t="str">
        <f t="shared" ca="1" si="37"/>
        <v>NA</v>
      </c>
      <c r="Z248" s="10"/>
    </row>
    <row r="249" spans="2:26" x14ac:dyDescent="0.2">
      <c r="B249" s="2">
        <f>'[1]NIFTY Midcap 100'!B249</f>
        <v>43647</v>
      </c>
      <c r="C249" s="15">
        <f>'[1]NIFTY Midcap 100'!C249</f>
        <v>31.02</v>
      </c>
      <c r="D249" s="16">
        <f>'[1]NIFTY Midcap 100'!D249</f>
        <v>17684.349999999999</v>
      </c>
      <c r="E249" s="7">
        <f t="shared" ca="1" si="30"/>
        <v>2.7129814576686284E-2</v>
      </c>
      <c r="F249" s="7">
        <f t="shared" ca="1" si="31"/>
        <v>9.4361228723445212E-2</v>
      </c>
      <c r="G249" s="7">
        <f t="shared" ca="1" si="32"/>
        <v>-6.3175097606068986E-2</v>
      </c>
      <c r="H249" s="7">
        <f t="shared" ca="1" si="33"/>
        <v>-2.2678655086478261E-2</v>
      </c>
      <c r="I249" s="7">
        <f t="shared" ca="1" si="34"/>
        <v>6.1799666147603016E-2</v>
      </c>
      <c r="J249" s="7">
        <f t="shared" ca="1" si="35"/>
        <v>0.10287524358251821</v>
      </c>
      <c r="K249" s="7">
        <f t="shared" ca="1" si="36"/>
        <v>0.11507930007126621</v>
      </c>
      <c r="L249" s="7" t="str">
        <f t="shared" ca="1" si="37"/>
        <v>NA</v>
      </c>
      <c r="Z249" s="10"/>
    </row>
    <row r="250" spans="2:26" x14ac:dyDescent="0.2">
      <c r="B250" s="2">
        <f>'[1]NIFTY Midcap 100'!B250</f>
        <v>43678</v>
      </c>
      <c r="C250" s="15">
        <f>'[1]NIFTY Midcap 100'!C250</f>
        <v>29.85</v>
      </c>
      <c r="D250" s="16">
        <f>'[1]NIFTY Midcap 100'!D250</f>
        <v>15754.5</v>
      </c>
      <c r="E250" s="7">
        <f t="shared" ca="1" si="30"/>
        <v>-0.40777728650244249</v>
      </c>
      <c r="F250" s="7">
        <f t="shared" ca="1" si="31"/>
        <v>-0.11227273079263755</v>
      </c>
      <c r="G250" s="7">
        <f t="shared" ca="1" si="32"/>
        <v>-0.20912931183783501</v>
      </c>
      <c r="H250" s="7">
        <f t="shared" ca="1" si="33"/>
        <v>-7.1579951758521609E-2</v>
      </c>
      <c r="I250" s="7">
        <f t="shared" ca="1" si="34"/>
        <v>8.2515849285698106E-3</v>
      </c>
      <c r="J250" s="7">
        <f t="shared" ca="1" si="35"/>
        <v>7.2275679193115394E-2</v>
      </c>
      <c r="K250" s="7">
        <f t="shared" ca="1" si="36"/>
        <v>9.9208872064279863E-2</v>
      </c>
      <c r="L250" s="7" t="str">
        <f t="shared" ca="1" si="37"/>
        <v>NA</v>
      </c>
      <c r="Z250" s="10"/>
    </row>
    <row r="251" spans="2:26" x14ac:dyDescent="0.2">
      <c r="B251" s="2">
        <f>'[1]NIFTY Midcap 100'!B251</f>
        <v>43711</v>
      </c>
      <c r="C251" s="15">
        <f>'[1]NIFTY Midcap 100'!C251</f>
        <v>29.82</v>
      </c>
      <c r="D251" s="16">
        <f>'[1]NIFTY Midcap 100'!D251</f>
        <v>15375.2</v>
      </c>
      <c r="E251" s="7">
        <f t="shared" ca="1" si="30"/>
        <v>-0.4830283575526888</v>
      </c>
      <c r="F251" s="7">
        <f t="shared" ca="1" si="31"/>
        <v>-0.29089368040108732</v>
      </c>
      <c r="G251" s="7">
        <f t="shared" ca="1" si="32"/>
        <v>-0.10371421825950844</v>
      </c>
      <c r="H251" s="7">
        <f t="shared" ca="1" si="33"/>
        <v>-7.8541578467442696E-2</v>
      </c>
      <c r="I251" s="7">
        <f t="shared" ca="1" si="34"/>
        <v>-8.2032183028257766E-4</v>
      </c>
      <c r="J251" s="7">
        <f t="shared" ca="1" si="35"/>
        <v>6.1313930993126764E-2</v>
      </c>
      <c r="K251" s="7">
        <f t="shared" ca="1" si="36"/>
        <v>8.6396785363281436E-2</v>
      </c>
      <c r="L251" s="7" t="str">
        <f t="shared" ca="1" si="37"/>
        <v>NA</v>
      </c>
      <c r="Z251" s="10"/>
    </row>
    <row r="252" spans="2:26" x14ac:dyDescent="0.2">
      <c r="B252" s="2">
        <f>'[1]NIFTY Midcap 100'!B252</f>
        <v>43739</v>
      </c>
      <c r="C252" s="15">
        <f>'[1]NIFTY Midcap 100'!C252</f>
        <v>23.26</v>
      </c>
      <c r="D252" s="16">
        <f>'[1]NIFTY Midcap 100'!D252</f>
        <v>15725.35</v>
      </c>
      <c r="E252" s="7">
        <f t="shared" ca="1" si="30"/>
        <v>-0.37476270613597729</v>
      </c>
      <c r="F252" s="7">
        <f t="shared" ca="1" si="31"/>
        <v>-0.19862626339954026</v>
      </c>
      <c r="G252" s="7">
        <f t="shared" ca="1" si="32"/>
        <v>-8.515837025100137E-2</v>
      </c>
      <c r="H252" s="7">
        <f t="shared" ca="1" si="33"/>
        <v>-0.10378633489631983</v>
      </c>
      <c r="I252" s="7">
        <f t="shared" ca="1" si="34"/>
        <v>-3.9316956254039637E-3</v>
      </c>
      <c r="J252" s="7">
        <f t="shared" ca="1" si="35"/>
        <v>5.8380072685656259E-2</v>
      </c>
      <c r="K252" s="7">
        <f t="shared" ca="1" si="36"/>
        <v>9.1035200771069968E-2</v>
      </c>
      <c r="L252" s="7" t="str">
        <f t="shared" ca="1" si="37"/>
        <v>NA</v>
      </c>
      <c r="Z252" s="10"/>
    </row>
    <row r="253" spans="2:26" x14ac:dyDescent="0.2">
      <c r="B253" s="2">
        <f>'[1]NIFTY Midcap 100'!B253</f>
        <v>43770</v>
      </c>
      <c r="C253" s="15">
        <f>'[1]NIFTY Midcap 100'!C253</f>
        <v>24.97</v>
      </c>
      <c r="D253" s="16">
        <f>'[1]NIFTY Midcap 100'!D253</f>
        <v>16880.75</v>
      </c>
      <c r="E253" s="7">
        <f t="shared" ca="1" si="30"/>
        <v>0.31810028617281838</v>
      </c>
      <c r="F253" s="7">
        <f t="shared" ca="1" si="31"/>
        <v>-0.11647924294945167</v>
      </c>
      <c r="G253" s="7">
        <f t="shared" ca="1" si="32"/>
        <v>-3.5584108411983784E-2</v>
      </c>
      <c r="H253" s="7">
        <f t="shared" ca="1" si="33"/>
        <v>-7.8867172330745916E-2</v>
      </c>
      <c r="I253" s="7">
        <f t="shared" ca="1" si="34"/>
        <v>4.2316288026830629E-2</v>
      </c>
      <c r="J253" s="7">
        <f t="shared" ca="1" si="35"/>
        <v>6.3822923372937046E-2</v>
      </c>
      <c r="K253" s="7">
        <f t="shared" ca="1" si="36"/>
        <v>8.9716254862221234E-2</v>
      </c>
      <c r="L253" s="7" t="str">
        <f t="shared" ca="1" si="37"/>
        <v>NA</v>
      </c>
      <c r="Z253" s="10"/>
    </row>
    <row r="254" spans="2:26" x14ac:dyDescent="0.2">
      <c r="B254" s="2">
        <f>'[1]NIFTY Midcap 100'!B254</f>
        <v>43801</v>
      </c>
      <c r="C254" s="15">
        <f>'[1]NIFTY Midcap 100'!C254</f>
        <v>24.97</v>
      </c>
      <c r="D254" s="16">
        <f>'[1]NIFTY Midcap 100'!D254</f>
        <v>17103.45</v>
      </c>
      <c r="E254" s="7">
        <f t="shared" ca="1" si="30"/>
        <v>0.53127007162864026</v>
      </c>
      <c r="F254" s="7">
        <f t="shared" ca="1" si="31"/>
        <v>-0.11026790326510616</v>
      </c>
      <c r="G254" s="7">
        <f t="shared" ca="1" si="32"/>
        <v>-4.3190400268523943E-2</v>
      </c>
      <c r="H254" s="7">
        <f t="shared" ca="1" si="33"/>
        <v>-0.10038612079237041</v>
      </c>
      <c r="I254" s="7">
        <f t="shared" ca="1" si="34"/>
        <v>6.0219969561535303E-2</v>
      </c>
      <c r="J254" s="7">
        <f t="shared" ca="1" si="35"/>
        <v>6.3295651831475119E-2</v>
      </c>
      <c r="K254" s="7">
        <f t="shared" ca="1" si="36"/>
        <v>8.690885645920865E-2</v>
      </c>
      <c r="L254" s="7" t="str">
        <f t="shared" ca="1" si="37"/>
        <v>NA</v>
      </c>
      <c r="Z254" s="10"/>
    </row>
    <row r="255" spans="2:26" x14ac:dyDescent="0.2">
      <c r="B255" s="2">
        <f>'[1]NIFTY Midcap 100'!B255</f>
        <v>43831</v>
      </c>
      <c r="C255" s="15">
        <f>'[1]NIFTY Midcap 100'!C255</f>
        <v>25.01</v>
      </c>
      <c r="D255" s="16">
        <f>'[1]NIFTY Midcap 100'!D255</f>
        <v>17143.25</v>
      </c>
      <c r="E255" s="7">
        <f t="shared" ca="1" si="30"/>
        <v>0.41244437249898813</v>
      </c>
      <c r="F255" s="7">
        <f t="shared" ca="1" si="31"/>
        <v>-6.0259132954868622E-2</v>
      </c>
      <c r="G255" s="7">
        <f t="shared" ca="1" si="32"/>
        <v>1.4108460639761011E-2</v>
      </c>
      <c r="H255" s="7">
        <f t="shared" ca="1" si="33"/>
        <v>-9.1825140541926031E-2</v>
      </c>
      <c r="I255" s="7">
        <f t="shared" ca="1" si="34"/>
        <v>3.6085077837358481E-2</v>
      </c>
      <c r="J255" s="7">
        <f t="shared" ca="1" si="35"/>
        <v>5.4884049379545274E-2</v>
      </c>
      <c r="K255" s="7">
        <f t="shared" ca="1" si="36"/>
        <v>9.05985317884479E-2</v>
      </c>
      <c r="L255" s="7" t="str">
        <f t="shared" ca="1" si="37"/>
        <v>NA</v>
      </c>
      <c r="Z255" s="10"/>
    </row>
    <row r="256" spans="2:26" x14ac:dyDescent="0.2">
      <c r="B256" s="2">
        <f>'[1]NIFTY Midcap 100'!B256</f>
        <v>43862</v>
      </c>
      <c r="C256" s="15">
        <f>'[1]NIFTY Midcap 100'!C256</f>
        <v>25.54</v>
      </c>
      <c r="D256" s="16">
        <f>'[1]NIFTY Midcap 100'!D256</f>
        <v>17520.55</v>
      </c>
      <c r="E256" s="7">
        <f t="shared" ca="1" si="30"/>
        <v>0.16044346908670937</v>
      </c>
      <c r="F256" s="7">
        <f t="shared" ca="1" si="31"/>
        <v>0.23676225229046</v>
      </c>
      <c r="G256" s="7">
        <f t="shared" ca="1" si="32"/>
        <v>4.7810849764668539E-2</v>
      </c>
      <c r="H256" s="7">
        <f t="shared" ca="1" si="33"/>
        <v>-5.609563052674793E-2</v>
      </c>
      <c r="I256" s="7">
        <f t="shared" ca="1" si="34"/>
        <v>2.0608350222563132E-2</v>
      </c>
      <c r="J256" s="7">
        <f t="shared" ca="1" si="35"/>
        <v>5.9593614668729034E-2</v>
      </c>
      <c r="K256" s="7">
        <f t="shared" ca="1" si="36"/>
        <v>9.350184012812579E-2</v>
      </c>
      <c r="L256" s="7" t="str">
        <f t="shared" ca="1" si="37"/>
        <v>NA</v>
      </c>
      <c r="Z256" s="10"/>
    </row>
    <row r="257" spans="2:26" x14ac:dyDescent="0.2">
      <c r="B257" s="2">
        <f>'[1]NIFTY Midcap 100'!B257</f>
        <v>43892</v>
      </c>
      <c r="C257" s="15">
        <f>'[1]NIFTY Midcap 100'!C257</f>
        <v>24.87</v>
      </c>
      <c r="D257" s="16">
        <f>'[1]NIFTY Midcap 100'!D257</f>
        <v>16671.75</v>
      </c>
      <c r="E257" s="7">
        <f t="shared" ca="1" si="30"/>
        <v>-9.7203498445126768E-2</v>
      </c>
      <c r="F257" s="7">
        <f t="shared" ca="1" si="31"/>
        <v>0.17576582005177221</v>
      </c>
      <c r="G257" s="7">
        <f t="shared" ca="1" si="32"/>
        <v>-8.6904729304159711E-2</v>
      </c>
      <c r="H257" s="7">
        <f t="shared" ca="1" si="33"/>
        <v>-5.7223159588533079E-2</v>
      </c>
      <c r="I257" s="7">
        <f t="shared" ca="1" si="34"/>
        <v>-1.0289365919926241E-2</v>
      </c>
      <c r="J257" s="7">
        <f t="shared" ca="1" si="35"/>
        <v>5.0991529835471061E-2</v>
      </c>
      <c r="K257" s="7">
        <f t="shared" ca="1" si="36"/>
        <v>8.0242894339300985E-2</v>
      </c>
      <c r="L257" s="7" t="str">
        <f t="shared" ca="1" si="37"/>
        <v>NA</v>
      </c>
      <c r="Z257" s="10"/>
    </row>
    <row r="258" spans="2:26" x14ac:dyDescent="0.2">
      <c r="B258" s="2">
        <f>'[1]NIFTY Midcap 100'!B258</f>
        <v>43922</v>
      </c>
      <c r="C258" s="15">
        <f>'[1]NIFTY Midcap 100'!C258</f>
        <v>17.13</v>
      </c>
      <c r="D258" s="16">
        <f>'[1]NIFTY Midcap 100'!D258</f>
        <v>11470.95</v>
      </c>
      <c r="E258" s="7">
        <f t="shared" ca="1" si="30"/>
        <v>-0.79954129842550614</v>
      </c>
      <c r="F258" s="7">
        <f t="shared" ca="1" si="31"/>
        <v>-0.46789402845171169</v>
      </c>
      <c r="G258" s="7">
        <f t="shared" ca="1" si="32"/>
        <v>-0.34699483104107842</v>
      </c>
      <c r="H258" s="7">
        <f t="shared" ca="1" si="33"/>
        <v>-0.24810800831982693</v>
      </c>
      <c r="I258" s="7">
        <f t="shared" ca="1" si="34"/>
        <v>-0.14082423510627684</v>
      </c>
      <c r="J258" s="7">
        <f t="shared" ca="1" si="35"/>
        <v>-1.9990488326206535E-2</v>
      </c>
      <c r="K258" s="7">
        <f t="shared" ca="1" si="36"/>
        <v>3.5906379922562959E-2</v>
      </c>
      <c r="L258" s="7" t="str">
        <f t="shared" ca="1" si="37"/>
        <v>NA</v>
      </c>
      <c r="Z258" s="10"/>
    </row>
    <row r="259" spans="2:26" x14ac:dyDescent="0.2">
      <c r="B259" s="2">
        <f>'[1]NIFTY Midcap 100'!B259</f>
        <v>43955</v>
      </c>
      <c r="C259" s="15">
        <f>'[1]NIFTY Midcap 100'!C259</f>
        <v>19.27</v>
      </c>
      <c r="D259" s="16">
        <f>'[1]NIFTY Midcap 100'!D259</f>
        <v>12908.4</v>
      </c>
      <c r="E259" s="7">
        <f t="shared" ca="1" si="30"/>
        <v>-0.70535524300400165</v>
      </c>
      <c r="F259" s="7">
        <f t="shared" ca="1" si="31"/>
        <v>-0.41526195270305277</v>
      </c>
      <c r="G259" s="7">
        <f t="shared" ca="1" si="32"/>
        <v>-0.28123146825695122</v>
      </c>
      <c r="H259" s="7">
        <f t="shared" ca="1" si="33"/>
        <v>-0.17364360194565287</v>
      </c>
      <c r="I259" s="7">
        <f t="shared" ca="1" si="34"/>
        <v>-9.6635715432951019E-2</v>
      </c>
      <c r="J259" s="7">
        <f t="shared" ca="1" si="35"/>
        <v>-4.1671272513765789E-3</v>
      </c>
      <c r="K259" s="7">
        <f t="shared" ca="1" si="36"/>
        <v>5.226164687471857E-2</v>
      </c>
      <c r="L259" s="7" t="str">
        <f t="shared" ca="1" si="37"/>
        <v>NA</v>
      </c>
      <c r="Z259" s="10"/>
    </row>
    <row r="260" spans="2:26" x14ac:dyDescent="0.2">
      <c r="B260" s="2">
        <f>'[1]NIFTY Midcap 100'!B260</f>
        <v>43983</v>
      </c>
      <c r="C260" s="15">
        <f>'[1]NIFTY Midcap 100'!C260</f>
        <v>20.07</v>
      </c>
      <c r="D260" s="16">
        <f>'[1]NIFTY Midcap 100'!D260</f>
        <v>13684.65</v>
      </c>
      <c r="E260" s="7">
        <f t="shared" ref="E260:E314" ca="1" si="38">IFERROR(($D260/OFFSET($D260,-3,0))^(1/(3/12))-1,"NA")</f>
        <v>-0.5460479095515951</v>
      </c>
      <c r="F260" s="7">
        <f t="shared" ref="F260:F314" ca="1" si="39">IFERROR(($D260/OFFSET($D260,-6,0))^(1/(6/12))-1,"NA")</f>
        <v>-0.35982318135507174</v>
      </c>
      <c r="G260" s="7">
        <f t="shared" ref="G260:G314" ca="1" si="40">IFERROR($D260/OFFSET($D260,-12,0)-1,"NA")</f>
        <v>-0.24529087514856041</v>
      </c>
      <c r="H260" s="7">
        <f t="shared" ref="H260:H314" ca="1" si="41">IFERROR(($D260/OFFSET($D260,-24,0))^(1/2)-1,"NA")</f>
        <v>-0.13243029023585828</v>
      </c>
      <c r="I260" s="7">
        <f t="shared" ref="I260:I314" ca="1" si="42">IFERROR(($D260/OFFSET($D260,-36,0))^(1/3)-1,"NA")</f>
        <v>-8.2702181176064538E-2</v>
      </c>
      <c r="J260" s="7">
        <f t="shared" ref="J260:J314" ca="1" si="43">IFERROR(($D260/OFFSET($D260,-60,0))^(1/5)-1,"NA")</f>
        <v>1.0168021954207962E-2</v>
      </c>
      <c r="K260" s="7">
        <f t="shared" ref="K260:K314" ca="1" si="44">IFERROR(($D260/OFFSET($D260,-120,0))^(1/10)-1,"NA")</f>
        <v>5.3439926397548687E-2</v>
      </c>
      <c r="L260" s="7" t="str">
        <f t="shared" ref="L260:L314" ca="1" si="45">IFERROR(($D260/OFFSET($D260,-240,0))^(1/20)-1,"NA")</f>
        <v>NA</v>
      </c>
      <c r="Z260" s="10"/>
    </row>
    <row r="261" spans="2:26" x14ac:dyDescent="0.2">
      <c r="B261" s="2">
        <f>'[1]NIFTY Midcap 100'!B261</f>
        <v>44013</v>
      </c>
      <c r="C261" s="15">
        <f>'[1]NIFTY Midcap 100'!C261</f>
        <v>91.82</v>
      </c>
      <c r="D261" s="16">
        <f>'[1]NIFTY Midcap 100'!D261</f>
        <v>14777.7</v>
      </c>
      <c r="E261" s="7">
        <f t="shared" ca="1" si="38"/>
        <v>1.7544179254897307</v>
      </c>
      <c r="F261" s="7">
        <f t="shared" ca="1" si="39"/>
        <v>-0.25693402652443953</v>
      </c>
      <c r="G261" s="7">
        <f t="shared" ca="1" si="40"/>
        <v>-0.16436284059069162</v>
      </c>
      <c r="H261" s="7">
        <f t="shared" ca="1" si="41"/>
        <v>-0.1152143195663895</v>
      </c>
      <c r="I261" s="7">
        <f t="shared" ca="1" si="42"/>
        <v>-7.239267239836833E-2</v>
      </c>
      <c r="J261" s="7">
        <f t="shared" ca="1" si="43"/>
        <v>1.4835854306746832E-2</v>
      </c>
      <c r="K261" s="7">
        <f t="shared" ca="1" si="44"/>
        <v>5.79221843931359E-2</v>
      </c>
      <c r="L261" s="7" t="str">
        <f t="shared" ca="1" si="45"/>
        <v>NA</v>
      </c>
      <c r="Z261" s="10"/>
    </row>
    <row r="262" spans="2:26" x14ac:dyDescent="0.2">
      <c r="B262" s="2">
        <f>'[1]NIFTY Midcap 100'!B262</f>
        <v>44046</v>
      </c>
      <c r="C262" s="15">
        <f>'[1]NIFTY Midcap 100'!C262</f>
        <v>119.96</v>
      </c>
      <c r="D262" s="16">
        <f>'[1]NIFTY Midcap 100'!D262</f>
        <v>15468.7</v>
      </c>
      <c r="E262" s="7">
        <f t="shared" ca="1" si="38"/>
        <v>1.0621754325082131</v>
      </c>
      <c r="F262" s="7">
        <f t="shared" ca="1" si="39"/>
        <v>-0.22050710125460393</v>
      </c>
      <c r="G262" s="7">
        <f t="shared" ca="1" si="40"/>
        <v>-1.8140848646418406E-2</v>
      </c>
      <c r="H262" s="7">
        <f t="shared" ca="1" si="41"/>
        <v>-0.11879422226739433</v>
      </c>
      <c r="I262" s="7">
        <f t="shared" ca="1" si="42"/>
        <v>-5.4098158913634231E-2</v>
      </c>
      <c r="J262" s="7">
        <f t="shared" ca="1" si="43"/>
        <v>3.4446688966559336E-2</v>
      </c>
      <c r="K262" s="7">
        <f t="shared" ca="1" si="44"/>
        <v>5.9483407592994419E-2</v>
      </c>
      <c r="L262" s="7" t="str">
        <f t="shared" ca="1" si="45"/>
        <v>NA</v>
      </c>
      <c r="Z262" s="10"/>
    </row>
    <row r="263" spans="2:26" x14ac:dyDescent="0.2">
      <c r="B263" s="2">
        <f>'[1]NIFTY Midcap 100'!B263</f>
        <v>44075</v>
      </c>
      <c r="C263" s="15">
        <f>'[1]NIFTY Midcap 100'!C263</f>
        <v>119.96</v>
      </c>
      <c r="D263" s="16">
        <f>'[1]NIFTY Midcap 100'!D263</f>
        <v>16819.400000000001</v>
      </c>
      <c r="E263" s="7">
        <f t="shared" ca="1" si="38"/>
        <v>1.2819557525521175</v>
      </c>
      <c r="F263" s="7">
        <f t="shared" ca="1" si="39"/>
        <v>1.7791031686660297E-2</v>
      </c>
      <c r="G263" s="7">
        <f t="shared" ca="1" si="40"/>
        <v>9.3930485457099699E-2</v>
      </c>
      <c r="H263" s="7">
        <f t="shared" ca="1" si="41"/>
        <v>-9.8109572775145759E-3</v>
      </c>
      <c r="I263" s="7">
        <f t="shared" ca="1" si="42"/>
        <v>-2.4305768212527168E-2</v>
      </c>
      <c r="J263" s="7">
        <f t="shared" ca="1" si="43"/>
        <v>5.3118043266983772E-2</v>
      </c>
      <c r="K263" s="7">
        <f t="shared" ca="1" si="44"/>
        <v>6.2603781466431974E-2</v>
      </c>
      <c r="L263" s="7" t="str">
        <f t="shared" ca="1" si="45"/>
        <v>NA</v>
      </c>
      <c r="Z263" s="10"/>
    </row>
    <row r="264" spans="2:26" x14ac:dyDescent="0.2">
      <c r="B264" s="2">
        <f>'[1]NIFTY Midcap 100'!B264</f>
        <v>44105</v>
      </c>
      <c r="C264" s="15">
        <f>'[1]NIFTY Midcap 100'!C264</f>
        <v>119.96</v>
      </c>
      <c r="D264" s="16">
        <f>'[1]NIFTY Midcap 100'!D264</f>
        <v>17125</v>
      </c>
      <c r="E264" s="7">
        <f t="shared" ca="1" si="38"/>
        <v>0.8034119271036595</v>
      </c>
      <c r="F264" s="7">
        <f t="shared" ca="1" si="39"/>
        <v>1.2287552891819016</v>
      </c>
      <c r="G264" s="7">
        <f t="shared" ca="1" si="40"/>
        <v>8.9005968070662966E-2</v>
      </c>
      <c r="H264" s="7">
        <f t="shared" ca="1" si="41"/>
        <v>-1.8677469212051712E-3</v>
      </c>
      <c r="I264" s="7">
        <f t="shared" ca="1" si="42"/>
        <v>-4.3647947397048581E-2</v>
      </c>
      <c r="J264" s="7">
        <f t="shared" ca="1" si="43"/>
        <v>5.2830263205561945E-2</v>
      </c>
      <c r="K264" s="7">
        <f t="shared" ca="1" si="44"/>
        <v>6.2263417364754936E-2</v>
      </c>
      <c r="L264" s="7" t="str">
        <f t="shared" ca="1" si="45"/>
        <v>NA</v>
      </c>
      <c r="Z264" s="10"/>
    </row>
    <row r="265" spans="2:26" x14ac:dyDescent="0.2">
      <c r="B265" s="2">
        <f>'[1]NIFTY Midcap 100'!B265</f>
        <v>44137</v>
      </c>
      <c r="C265" s="15">
        <f>'[1]NIFTY Midcap 100'!C265</f>
        <v>328.45</v>
      </c>
      <c r="D265" s="16">
        <f>'[1]NIFTY Midcap 100'!D265</f>
        <v>17135.2</v>
      </c>
      <c r="E265" s="7">
        <f t="shared" ca="1" si="38"/>
        <v>0.50571037881125247</v>
      </c>
      <c r="F265" s="7">
        <f t="shared" ca="1" si="39"/>
        <v>0.76211207125347147</v>
      </c>
      <c r="G265" s="7">
        <f t="shared" ca="1" si="40"/>
        <v>1.5073382403033131E-2</v>
      </c>
      <c r="H265" s="7">
        <f t="shared" ca="1" si="41"/>
        <v>-1.0579512483451459E-2</v>
      </c>
      <c r="I265" s="7">
        <f t="shared" ca="1" si="42"/>
        <v>-4.856164867570012E-2</v>
      </c>
      <c r="J265" s="7">
        <f t="shared" ca="1" si="43"/>
        <v>5.2793469484788247E-2</v>
      </c>
      <c r="K265" s="7">
        <f t="shared" ca="1" si="44"/>
        <v>6.7611724799316431E-2</v>
      </c>
      <c r="L265" s="7" t="str">
        <f t="shared" ca="1" si="45"/>
        <v>NA</v>
      </c>
      <c r="Z265" s="10"/>
    </row>
    <row r="266" spans="2:26" x14ac:dyDescent="0.2">
      <c r="B266" s="2">
        <f>'[1]NIFTY Midcap 100'!B266</f>
        <v>44166</v>
      </c>
      <c r="C266" s="15">
        <f>'[1]NIFTY Midcap 100'!C266</f>
        <v>399.7</v>
      </c>
      <c r="D266" s="16">
        <f>'[1]NIFTY Midcap 100'!D266</f>
        <v>19903.900000000001</v>
      </c>
      <c r="E266" s="7">
        <f t="shared" ca="1" si="38"/>
        <v>0.96114961852033143</v>
      </c>
      <c r="F266" s="7">
        <f t="shared" ca="1" si="39"/>
        <v>1.1154802418358489</v>
      </c>
      <c r="G266" s="7">
        <f t="shared" ca="1" si="40"/>
        <v>0.16373597139758367</v>
      </c>
      <c r="H266" s="7">
        <f t="shared" ca="1" si="41"/>
        <v>5.5212655812107991E-2</v>
      </c>
      <c r="I266" s="7">
        <f t="shared" ca="1" si="42"/>
        <v>-1.9782953268994929E-2</v>
      </c>
      <c r="J266" s="7">
        <f t="shared" ca="1" si="43"/>
        <v>8.2400713320266661E-2</v>
      </c>
      <c r="K266" s="7">
        <f t="shared" ca="1" si="44"/>
        <v>8.433673994702251E-2</v>
      </c>
      <c r="L266" s="7" t="str">
        <f t="shared" ca="1" si="45"/>
        <v>NA</v>
      </c>
      <c r="Z266" s="10"/>
    </row>
    <row r="267" spans="2:26" x14ac:dyDescent="0.2">
      <c r="B267" s="2">
        <f>'[1]NIFTY Midcap 100'!B267</f>
        <v>44197</v>
      </c>
      <c r="C267" s="15">
        <f>'[1]NIFTY Midcap 100'!C267</f>
        <v>399.7</v>
      </c>
      <c r="D267" s="16">
        <f>'[1]NIFTY Midcap 100'!D267</f>
        <v>21090.95</v>
      </c>
      <c r="E267" s="7">
        <f t="shared" ca="1" si="38"/>
        <v>1.3007119476466031</v>
      </c>
      <c r="F267" s="7">
        <f t="shared" ca="1" si="39"/>
        <v>1.0369416700572875</v>
      </c>
      <c r="G267" s="7">
        <f t="shared" ca="1" si="40"/>
        <v>0.23027722281364382</v>
      </c>
      <c r="H267" s="7">
        <f t="shared" ca="1" si="41"/>
        <v>0.11697562219938562</v>
      </c>
      <c r="I267" s="7">
        <f t="shared" ca="1" si="42"/>
        <v>4.8794805939249564E-3</v>
      </c>
      <c r="J267" s="7">
        <f t="shared" ca="1" si="43"/>
        <v>0.11084178294955183</v>
      </c>
      <c r="K267" s="7">
        <f t="shared" ca="1" si="44"/>
        <v>0.10286762844529962</v>
      </c>
      <c r="L267" s="7" t="str">
        <f t="shared" ca="1" si="45"/>
        <v>NA</v>
      </c>
      <c r="Z267" s="10"/>
    </row>
    <row r="268" spans="2:26" x14ac:dyDescent="0.2">
      <c r="B268" s="2">
        <f>'[1]NIFTY Midcap 100'!B268</f>
        <v>44228</v>
      </c>
      <c r="C268" s="15">
        <f>'[1]NIFTY Midcap 100'!C268</f>
        <v>100.85</v>
      </c>
      <c r="D268" s="16">
        <f>'[1]NIFTY Midcap 100'!D268</f>
        <v>21600.9</v>
      </c>
      <c r="E268" s="7">
        <f t="shared" ca="1" si="38"/>
        <v>1.5254028962147115</v>
      </c>
      <c r="F268" s="7">
        <f t="shared" ca="1" si="39"/>
        <v>0.95000650037647016</v>
      </c>
      <c r="G268" s="7">
        <f t="shared" ca="1" si="40"/>
        <v>0.23288937847270796</v>
      </c>
      <c r="H268" s="7">
        <f t="shared" ca="1" si="41"/>
        <v>0.13658913742975831</v>
      </c>
      <c r="I268" s="7">
        <f t="shared" ca="1" si="42"/>
        <v>3.1794878951782568E-2</v>
      </c>
      <c r="J268" s="7">
        <f t="shared" ca="1" si="43"/>
        <v>0.13321566896547843</v>
      </c>
      <c r="K268" s="7">
        <f t="shared" ca="1" si="44"/>
        <v>0.11352467862985072</v>
      </c>
      <c r="L268" s="7" t="str">
        <f t="shared" ca="1" si="45"/>
        <v>NA</v>
      </c>
      <c r="Z268" s="10"/>
    </row>
    <row r="269" spans="2:26" x14ac:dyDescent="0.2">
      <c r="B269" s="2">
        <f>'[1]NIFTY Midcap 100'!B269</f>
        <v>44256</v>
      </c>
      <c r="C269" s="15">
        <f>'[1]NIFTY Midcap 100'!C269</f>
        <v>90.66</v>
      </c>
      <c r="D269" s="16">
        <f>'[1]NIFTY Midcap 100'!D269</f>
        <v>23684.799999999999</v>
      </c>
      <c r="E269" s="7">
        <f t="shared" ca="1" si="38"/>
        <v>1.0050544129020325</v>
      </c>
      <c r="F269" s="7">
        <f t="shared" ca="1" si="39"/>
        <v>0.98298050847085494</v>
      </c>
      <c r="G269" s="7">
        <f t="shared" ca="1" si="40"/>
        <v>0.4206547003164034</v>
      </c>
      <c r="H269" s="7">
        <f t="shared" ca="1" si="41"/>
        <v>0.1389438476723619</v>
      </c>
      <c r="I269" s="7">
        <f t="shared" ca="1" si="42"/>
        <v>8.0858347881056725E-2</v>
      </c>
      <c r="J269" s="7">
        <f t="shared" ca="1" si="43"/>
        <v>0.13181174614433089</v>
      </c>
      <c r="K269" s="7">
        <f t="shared" ca="1" si="44"/>
        <v>0.11409072087939021</v>
      </c>
      <c r="L269" s="7" t="str">
        <f t="shared" ca="1" si="45"/>
        <v>NA</v>
      </c>
      <c r="Z269" s="10"/>
    </row>
    <row r="270" spans="2:26" x14ac:dyDescent="0.2">
      <c r="B270" s="2">
        <f>'[1]NIFTY Midcap 100'!B270</f>
        <v>44287</v>
      </c>
      <c r="C270" s="15">
        <f>'[1]NIFTY Midcap 100'!C270</f>
        <v>42.6</v>
      </c>
      <c r="D270" s="16">
        <f>'[1]NIFTY Midcap 100'!D270</f>
        <v>24117.75</v>
      </c>
      <c r="E270" s="7">
        <f t="shared" ca="1" si="38"/>
        <v>0.70986801208080008</v>
      </c>
      <c r="F270" s="7">
        <f t="shared" ca="1" si="39"/>
        <v>0.98340963098726597</v>
      </c>
      <c r="G270" s="7">
        <f t="shared" ca="1" si="40"/>
        <v>1.1025067670942685</v>
      </c>
      <c r="H270" s="7">
        <f t="shared" ca="1" si="41"/>
        <v>0.17172854650028424</v>
      </c>
      <c r="I270" s="7">
        <f t="shared" ca="1" si="42"/>
        <v>5.9293011018599406E-2</v>
      </c>
      <c r="J270" s="7">
        <f t="shared" ca="1" si="43"/>
        <v>0.12819326843999757</v>
      </c>
      <c r="K270" s="7">
        <f t="shared" ca="1" si="44"/>
        <v>0.1139027150251084</v>
      </c>
      <c r="L270" s="7" t="str">
        <f t="shared" ca="1" si="45"/>
        <v>NA</v>
      </c>
      <c r="Z270" s="10"/>
    </row>
    <row r="271" spans="2:26" x14ac:dyDescent="0.2">
      <c r="B271" s="2">
        <f>'[1]NIFTY Midcap 100'!B271</f>
        <v>44319</v>
      </c>
      <c r="C271" s="15">
        <f>'[1]NIFTY Midcap 100'!C271</f>
        <v>41.37</v>
      </c>
      <c r="D271" s="16">
        <f>'[1]NIFTY Midcap 100'!D271</f>
        <v>24263.5</v>
      </c>
      <c r="E271" s="7">
        <f t="shared" ca="1" si="38"/>
        <v>0.5919389394989214</v>
      </c>
      <c r="F271" s="7">
        <f t="shared" ca="1" si="39"/>
        <v>1.0050653875640947</v>
      </c>
      <c r="G271" s="7">
        <f t="shared" ca="1" si="40"/>
        <v>0.87966750333116428</v>
      </c>
      <c r="H271" s="7">
        <f t="shared" ca="1" si="41"/>
        <v>0.16234497957123861</v>
      </c>
      <c r="I271" s="7">
        <f t="shared" ca="1" si="42"/>
        <v>8.6772416570826794E-2</v>
      </c>
      <c r="J271" s="7">
        <f t="shared" ca="1" si="43"/>
        <v>0.12789423177704884</v>
      </c>
      <c r="K271" s="7">
        <f t="shared" ca="1" si="44"/>
        <v>0.11644153352701547</v>
      </c>
      <c r="L271" s="7" t="str">
        <f t="shared" ca="1" si="45"/>
        <v>NA</v>
      </c>
      <c r="Z271" s="10"/>
    </row>
    <row r="272" spans="2:26" x14ac:dyDescent="0.2">
      <c r="B272" s="2">
        <f>'[1]NIFTY Midcap 100'!B272</f>
        <v>44348</v>
      </c>
      <c r="C272" s="15">
        <f>'[1]NIFTY Midcap 100'!C272</f>
        <v>36.979999999999997</v>
      </c>
      <c r="D272" s="16">
        <f>'[1]NIFTY Midcap 100'!D272</f>
        <v>25749.5</v>
      </c>
      <c r="E272" s="7">
        <f t="shared" ca="1" si="38"/>
        <v>0.39699970495194714</v>
      </c>
      <c r="F272" s="7">
        <f t="shared" ca="1" si="39"/>
        <v>0.67363688512076569</v>
      </c>
      <c r="G272" s="7">
        <f t="shared" ca="1" si="40"/>
        <v>0.88163380137599434</v>
      </c>
      <c r="H272" s="7">
        <f t="shared" ca="1" si="41"/>
        <v>0.1916736967506516</v>
      </c>
      <c r="I272" s="7">
        <f t="shared" ca="1" si="42"/>
        <v>0.12300396376016454</v>
      </c>
      <c r="J272" s="7">
        <f t="shared" ca="1" si="43"/>
        <v>0.13259454647876701</v>
      </c>
      <c r="K272" s="7">
        <f t="shared" ca="1" si="44"/>
        <v>0.12440527660545064</v>
      </c>
      <c r="L272" s="7" t="str">
        <f t="shared" ca="1" si="45"/>
        <v>NA</v>
      </c>
      <c r="Z272" s="10"/>
    </row>
    <row r="273" spans="2:26" x14ac:dyDescent="0.2">
      <c r="B273" s="2">
        <f>'[1]NIFTY Midcap 100'!B273</f>
        <v>44378</v>
      </c>
      <c r="C273" s="15">
        <f>'[1]NIFTY Midcap 100'!C273</f>
        <v>34.35</v>
      </c>
      <c r="D273" s="16">
        <f>'[1]NIFTY Midcap 100'!D273</f>
        <v>26882.6</v>
      </c>
      <c r="E273" s="7">
        <f t="shared" ca="1" si="38"/>
        <v>0.54361121010664459</v>
      </c>
      <c r="F273" s="7">
        <f t="shared" ca="1" si="39"/>
        <v>0.62461424075092009</v>
      </c>
      <c r="G273" s="7">
        <f t="shared" ca="1" si="40"/>
        <v>0.81913288265426942</v>
      </c>
      <c r="H273" s="7">
        <f t="shared" ca="1" si="41"/>
        <v>0.23293756315933556</v>
      </c>
      <c r="I273" s="7">
        <f t="shared" ca="1" si="42"/>
        <v>0.1250716939885943</v>
      </c>
      <c r="J273" s="7">
        <f t="shared" ca="1" si="43"/>
        <v>0.12720260647814086</v>
      </c>
      <c r="K273" s="7">
        <f t="shared" ca="1" si="44"/>
        <v>0.12861038636200828</v>
      </c>
      <c r="L273" s="7" t="str">
        <f t="shared" ca="1" si="45"/>
        <v>NA</v>
      </c>
      <c r="Z273" s="10"/>
    </row>
    <row r="274" spans="2:26" x14ac:dyDescent="0.2">
      <c r="B274" s="2">
        <f>'[1]NIFTY Midcap 100'!B274</f>
        <v>44410</v>
      </c>
      <c r="C274" s="15">
        <f>'[1]NIFTY Midcap 100'!C274</f>
        <v>35</v>
      </c>
      <c r="D274" s="16">
        <f>'[1]NIFTY Midcap 100'!D274</f>
        <v>28250.400000000001</v>
      </c>
      <c r="E274" s="7">
        <f t="shared" ca="1" si="38"/>
        <v>0.83774231051974746</v>
      </c>
      <c r="F274" s="7">
        <f t="shared" ca="1" si="39"/>
        <v>0.7104308068089471</v>
      </c>
      <c r="G274" s="7">
        <f t="shared" ca="1" si="40"/>
        <v>0.8262943880222644</v>
      </c>
      <c r="H274" s="7">
        <f t="shared" ca="1" si="41"/>
        <v>0.33909068324193381</v>
      </c>
      <c r="I274" s="7">
        <f t="shared" ca="1" si="42"/>
        <v>0.12350536906644449</v>
      </c>
      <c r="J274" s="7">
        <f t="shared" ca="1" si="43"/>
        <v>0.12944566639218036</v>
      </c>
      <c r="K274" s="7">
        <f t="shared" ca="1" si="44"/>
        <v>0.14498927545154183</v>
      </c>
      <c r="L274" s="7" t="str">
        <f t="shared" ca="1" si="45"/>
        <v>NA</v>
      </c>
      <c r="Z274" s="10"/>
    </row>
    <row r="275" spans="2:26" x14ac:dyDescent="0.2">
      <c r="B275" s="2">
        <f>'[1]NIFTY Midcap 100'!B275</f>
        <v>44440</v>
      </c>
      <c r="C275" s="15">
        <f>'[1]NIFTY Midcap 100'!C275</f>
        <v>27.08</v>
      </c>
      <c r="D275" s="16">
        <f>'[1]NIFTY Midcap 100'!D275</f>
        <v>28629.45</v>
      </c>
      <c r="E275" s="7">
        <f t="shared" ca="1" si="38"/>
        <v>0.52818811556451806</v>
      </c>
      <c r="F275" s="7">
        <f t="shared" ca="1" si="39"/>
        <v>0.46112229007523675</v>
      </c>
      <c r="G275" s="7">
        <f t="shared" ca="1" si="40"/>
        <v>0.70216832942911145</v>
      </c>
      <c r="H275" s="7">
        <f t="shared" ca="1" si="41"/>
        <v>0.36457093144405239</v>
      </c>
      <c r="I275" s="7">
        <f t="shared" ca="1" si="42"/>
        <v>0.18616811587675564</v>
      </c>
      <c r="J275" s="7">
        <f t="shared" ca="1" si="43"/>
        <v>0.13183886271851497</v>
      </c>
      <c r="K275" s="7">
        <f t="shared" ca="1" si="44"/>
        <v>0.1497202537742035</v>
      </c>
      <c r="L275" s="7" t="str">
        <f t="shared" ca="1" si="45"/>
        <v>NA</v>
      </c>
      <c r="Z275" s="10"/>
    </row>
    <row r="276" spans="2:26" x14ac:dyDescent="0.2">
      <c r="B276" s="2">
        <f>'[1]NIFTY Midcap 100'!B276</f>
        <v>44470</v>
      </c>
      <c r="C276" s="15">
        <f>'[1]NIFTY Midcap 100'!C276</f>
        <v>32.04</v>
      </c>
      <c r="D276" s="16">
        <f>'[1]NIFTY Midcap 100'!D276</f>
        <v>30396.85</v>
      </c>
      <c r="E276" s="7">
        <f t="shared" ca="1" si="38"/>
        <v>0.63466679719915353</v>
      </c>
      <c r="F276" s="7">
        <f t="shared" ca="1" si="39"/>
        <v>0.58848669901442374</v>
      </c>
      <c r="G276" s="7">
        <f t="shared" ca="1" si="40"/>
        <v>0.77499854014598535</v>
      </c>
      <c r="H276" s="7">
        <f t="shared" ca="1" si="41"/>
        <v>0.3903179505191221</v>
      </c>
      <c r="I276" s="7">
        <f t="shared" ca="1" si="42"/>
        <v>0.20927403030981906</v>
      </c>
      <c r="J276" s="7">
        <f t="shared" ca="1" si="43"/>
        <v>0.13820142357464316</v>
      </c>
      <c r="K276" s="7">
        <f t="shared" ca="1" si="44"/>
        <v>0.15384227179951182</v>
      </c>
      <c r="L276" s="7" t="str">
        <f t="shared" ca="1" si="45"/>
        <v>NA</v>
      </c>
      <c r="Z276" s="10"/>
    </row>
    <row r="277" spans="2:26" x14ac:dyDescent="0.2">
      <c r="B277" s="2">
        <f>'[1]NIFTY Midcap 100'!B277</f>
        <v>44501</v>
      </c>
      <c r="C277" s="15">
        <f>'[1]NIFTY Midcap 100'!C277</f>
        <v>30.82</v>
      </c>
      <c r="D277" s="16">
        <f>'[1]NIFTY Midcap 100'!D277</f>
        <v>31023.7</v>
      </c>
      <c r="E277" s="7">
        <f t="shared" ca="1" si="38"/>
        <v>0.45437353380305701</v>
      </c>
      <c r="F277" s="7">
        <f t="shared" ca="1" si="39"/>
        <v>0.63485894754562877</v>
      </c>
      <c r="G277" s="7">
        <f t="shared" ca="1" si="40"/>
        <v>0.81052453429198379</v>
      </c>
      <c r="H277" s="7">
        <f t="shared" ca="1" si="41"/>
        <v>0.35566045267516766</v>
      </c>
      <c r="I277" s="7">
        <f t="shared" ca="1" si="42"/>
        <v>0.21019513857320571</v>
      </c>
      <c r="J277" s="7">
        <f t="shared" ca="1" si="43"/>
        <v>0.15787075663596406</v>
      </c>
      <c r="K277" s="7">
        <f t="shared" ca="1" si="44"/>
        <v>0.1666636971224158</v>
      </c>
      <c r="L277" s="7" t="str">
        <f t="shared" ca="1" si="45"/>
        <v>NA</v>
      </c>
      <c r="Z277" s="10"/>
    </row>
    <row r="278" spans="2:26" x14ac:dyDescent="0.2">
      <c r="B278" s="2">
        <f>'[1]NIFTY Midcap 100'!B278</f>
        <v>44531</v>
      </c>
      <c r="C278" s="15">
        <f>'[1]NIFTY Midcap 100'!C278</f>
        <v>28.25</v>
      </c>
      <c r="D278" s="16">
        <f>'[1]NIFTY Midcap 100'!D278</f>
        <v>29955.7</v>
      </c>
      <c r="E278" s="7">
        <f t="shared" ca="1" si="38"/>
        <v>0.19857681009994144</v>
      </c>
      <c r="F278" s="7">
        <f t="shared" ca="1" si="39"/>
        <v>0.35338495513507162</v>
      </c>
      <c r="G278" s="7">
        <f t="shared" ca="1" si="40"/>
        <v>0.50501660478599675</v>
      </c>
      <c r="H278" s="7">
        <f t="shared" ca="1" si="41"/>
        <v>0.32342055316521545</v>
      </c>
      <c r="I278" s="7">
        <f t="shared" ca="1" si="42"/>
        <v>0.18779207883886273</v>
      </c>
      <c r="J278" s="7">
        <f t="shared" ca="1" si="43"/>
        <v>0.15855521931857175</v>
      </c>
      <c r="K278" s="7">
        <f t="shared" ca="1" si="44"/>
        <v>0.17227817233055154</v>
      </c>
      <c r="L278" s="7" t="str">
        <f t="shared" ca="1" si="45"/>
        <v>NA</v>
      </c>
      <c r="Z278" s="10"/>
    </row>
    <row r="279" spans="2:26" x14ac:dyDescent="0.2">
      <c r="B279" s="2">
        <f>'[1]NIFTY Midcap 100'!B279</f>
        <v>44564</v>
      </c>
      <c r="C279" s="15">
        <f>'[1]NIFTY Midcap 100'!C279</f>
        <v>29.21</v>
      </c>
      <c r="D279" s="16">
        <f>'[1]NIFTY Midcap 100'!D279</f>
        <v>30788</v>
      </c>
      <c r="E279" s="7">
        <f t="shared" ca="1" si="38"/>
        <v>5.24745188881659E-2</v>
      </c>
      <c r="F279" s="7">
        <f t="shared" ca="1" si="39"/>
        <v>0.31165740608004766</v>
      </c>
      <c r="G279" s="7">
        <f t="shared" ca="1" si="40"/>
        <v>0.45977303061265618</v>
      </c>
      <c r="H279" s="7">
        <f t="shared" ca="1" si="41"/>
        <v>0.34012145346621292</v>
      </c>
      <c r="I279" s="7">
        <f t="shared" ca="1" si="42"/>
        <v>0.2212115650263331</v>
      </c>
      <c r="J279" s="7">
        <f t="shared" ca="1" si="43"/>
        <v>0.14840457822236086</v>
      </c>
      <c r="K279" s="7">
        <f t="shared" ca="1" si="44"/>
        <v>0.15800103830127976</v>
      </c>
      <c r="L279" s="7" t="str">
        <f t="shared" ca="1" si="45"/>
        <v>NA</v>
      </c>
      <c r="Z279" s="10"/>
    </row>
    <row r="280" spans="2:26" x14ac:dyDescent="0.2">
      <c r="B280" s="2">
        <f>'[1]NIFTY Midcap 100'!B280</f>
        <v>44593</v>
      </c>
      <c r="C280" s="15">
        <f>'[1]NIFTY Midcap 100'!C280</f>
        <v>29.07</v>
      </c>
      <c r="D280" s="16">
        <f>'[1]NIFTY Midcap 100'!D280</f>
        <v>30611.599999999999</v>
      </c>
      <c r="E280" s="7">
        <f t="shared" ca="1" si="38"/>
        <v>-5.2084225101584947E-2</v>
      </c>
      <c r="F280" s="7">
        <f t="shared" ca="1" si="39"/>
        <v>0.17414803806277823</v>
      </c>
      <c r="G280" s="7">
        <f t="shared" ca="1" si="40"/>
        <v>0.41714465600970319</v>
      </c>
      <c r="H280" s="7">
        <f t="shared" ca="1" si="41"/>
        <v>0.32181034727139357</v>
      </c>
      <c r="I280" s="7">
        <f t="shared" ca="1" si="42"/>
        <v>0.22332089900011831</v>
      </c>
      <c r="J280" s="7">
        <f t="shared" ca="1" si="43"/>
        <v>0.13183502514161205</v>
      </c>
      <c r="K280" s="7">
        <f t="shared" ca="1" si="44"/>
        <v>0.1479103109370361</v>
      </c>
      <c r="L280" s="7" t="str">
        <f t="shared" ca="1" si="45"/>
        <v>NA</v>
      </c>
      <c r="Z280" s="10"/>
    </row>
    <row r="281" spans="2:26" x14ac:dyDescent="0.2">
      <c r="B281" s="2">
        <f>'[1]NIFTY Midcap 100'!B281</f>
        <v>44622</v>
      </c>
      <c r="C281" s="15">
        <f>'[1]NIFTY Midcap 100'!C281</f>
        <v>25.35</v>
      </c>
      <c r="D281" s="16">
        <f>'[1]NIFTY Midcap 100'!D281</f>
        <v>28217.1</v>
      </c>
      <c r="E281" s="7">
        <f t="shared" ca="1" si="38"/>
        <v>-0.21271564917635322</v>
      </c>
      <c r="F281" s="7">
        <f t="shared" ca="1" si="39"/>
        <v>-2.8598555770165013E-2</v>
      </c>
      <c r="G281" s="7">
        <f t="shared" ca="1" si="40"/>
        <v>0.19135901506451392</v>
      </c>
      <c r="H281" s="7">
        <f t="shared" ca="1" si="41"/>
        <v>0.30096494361520842</v>
      </c>
      <c r="I281" s="7">
        <f t="shared" ca="1" si="42"/>
        <v>0.15615419809221143</v>
      </c>
      <c r="J281" s="7">
        <f t="shared" ca="1" si="43"/>
        <v>0.10410704140177307</v>
      </c>
      <c r="K281" s="7">
        <f t="shared" ca="1" si="44"/>
        <v>0.13851279208465583</v>
      </c>
      <c r="L281" s="7" t="str">
        <f t="shared" ca="1" si="45"/>
        <v>NA</v>
      </c>
      <c r="Z281" s="10"/>
    </row>
    <row r="282" spans="2:26" x14ac:dyDescent="0.2">
      <c r="B282" s="2">
        <f>'[1]NIFTY Midcap 100'!B282</f>
        <v>44652</v>
      </c>
      <c r="C282" s="15">
        <f>'[1]NIFTY Midcap 100'!C282</f>
        <v>25.81</v>
      </c>
      <c r="D282" s="16">
        <f>'[1]NIFTY Midcap 100'!D282</f>
        <v>30134.55</v>
      </c>
      <c r="E282" s="7">
        <f t="shared" ca="1" si="38"/>
        <v>-8.2231958691887375E-2</v>
      </c>
      <c r="F282" s="7">
        <f t="shared" ca="1" si="39"/>
        <v>-1.7183904422251151E-2</v>
      </c>
      <c r="G282" s="7">
        <f t="shared" ca="1" si="40"/>
        <v>0.24947600833411077</v>
      </c>
      <c r="H282" s="7">
        <f t="shared" ca="1" si="41"/>
        <v>0.62081206894704555</v>
      </c>
      <c r="I282" s="7">
        <f t="shared" ca="1" si="42"/>
        <v>0.19709140952040793</v>
      </c>
      <c r="J282" s="7">
        <f t="shared" ca="1" si="43"/>
        <v>0.10749627885123259</v>
      </c>
      <c r="K282" s="7">
        <f t="shared" ca="1" si="44"/>
        <v>0.14965704970376703</v>
      </c>
      <c r="L282" s="7" t="str">
        <f t="shared" ca="1" si="45"/>
        <v>NA</v>
      </c>
      <c r="Z282" s="10"/>
    </row>
    <row r="283" spans="2:26" x14ac:dyDescent="0.2">
      <c r="B283" s="2">
        <f>'[1]NIFTY Midcap 100'!B283</f>
        <v>44683</v>
      </c>
      <c r="C283" s="15">
        <f>'[1]NIFTY Midcap 100'!C283</f>
        <v>25.12</v>
      </c>
      <c r="D283" s="16">
        <f>'[1]NIFTY Midcap 100'!D283</f>
        <v>29703.4</v>
      </c>
      <c r="E283" s="7">
        <f t="shared" ca="1" si="38"/>
        <v>-0.11349633468059084</v>
      </c>
      <c r="F283" s="7">
        <f t="shared" ca="1" si="39"/>
        <v>-8.3304407744025033E-2</v>
      </c>
      <c r="G283" s="7">
        <f t="shared" ca="1" si="40"/>
        <v>0.2242009602901478</v>
      </c>
      <c r="H283" s="7">
        <f t="shared" ca="1" si="41"/>
        <v>0.51693465996535126</v>
      </c>
      <c r="I283" s="7">
        <f t="shared" ca="1" si="42"/>
        <v>0.18260833263097753</v>
      </c>
      <c r="J283" s="7">
        <f t="shared" ca="1" si="43"/>
        <v>0.11148728673598773</v>
      </c>
      <c r="K283" s="7">
        <f t="shared" ca="1" si="44"/>
        <v>0.157192949840258</v>
      </c>
      <c r="L283" s="7" t="str">
        <f t="shared" ca="1" si="45"/>
        <v>NA</v>
      </c>
      <c r="Z283" s="10"/>
    </row>
    <row r="284" spans="2:26" x14ac:dyDescent="0.2">
      <c r="B284" s="2">
        <f>'[1]NIFTY Midcap 100'!B284</f>
        <v>44713</v>
      </c>
      <c r="C284" s="15">
        <f>'[1]NIFTY Midcap 100'!C284</f>
        <v>21.82</v>
      </c>
      <c r="D284" s="16">
        <f>'[1]NIFTY Midcap 100'!D284</f>
        <v>28299.9</v>
      </c>
      <c r="E284" s="7">
        <f t="shared" ca="1" si="38"/>
        <v>1.1789328432497248E-2</v>
      </c>
      <c r="F284" s="7">
        <f t="shared" ca="1" si="39"/>
        <v>-0.10749459127393968</v>
      </c>
      <c r="G284" s="7">
        <f t="shared" ca="1" si="40"/>
        <v>9.9046583428804569E-2</v>
      </c>
      <c r="H284" s="7">
        <f t="shared" ca="1" si="41"/>
        <v>0.43805535382558913</v>
      </c>
      <c r="I284" s="7">
        <f t="shared" ca="1" si="42"/>
        <v>0.15996157367877917</v>
      </c>
      <c r="J284" s="7">
        <f t="shared" ca="1" si="43"/>
        <v>9.8035693495726939E-2</v>
      </c>
      <c r="K284" s="7">
        <f t="shared" ca="1" si="44"/>
        <v>0.14429795473234863</v>
      </c>
      <c r="L284" s="7" t="str">
        <f t="shared" ca="1" si="45"/>
        <v>NA</v>
      </c>
      <c r="Z284" s="10"/>
    </row>
    <row r="285" spans="2:26" x14ac:dyDescent="0.2">
      <c r="B285" s="2">
        <f>'[1]NIFTY Midcap 100'!B285</f>
        <v>44743</v>
      </c>
      <c r="C285" s="15">
        <f>'[1]NIFTY Midcap 100'!C285</f>
        <v>20.67</v>
      </c>
      <c r="D285" s="16">
        <f>'[1]NIFTY Midcap 100'!D285</f>
        <v>26587.3</v>
      </c>
      <c r="E285" s="7">
        <f t="shared" ca="1" si="38"/>
        <v>-0.39404816933278042</v>
      </c>
      <c r="F285" s="7">
        <f t="shared" ca="1" si="39"/>
        <v>-0.25426330064927127</v>
      </c>
      <c r="G285" s="7">
        <f t="shared" ca="1" si="40"/>
        <v>-1.0984800577325093E-2</v>
      </c>
      <c r="H285" s="7">
        <f t="shared" ca="1" si="41"/>
        <v>0.34132399915704847</v>
      </c>
      <c r="I285" s="7">
        <f t="shared" ca="1" si="42"/>
        <v>0.14558779515688358</v>
      </c>
      <c r="J285" s="7">
        <f t="shared" ca="1" si="43"/>
        <v>7.5058210727710239E-2</v>
      </c>
      <c r="K285" s="7">
        <f t="shared" ca="1" si="44"/>
        <v>0.14005182630738178</v>
      </c>
      <c r="L285" s="7" t="str">
        <f t="shared" ca="1" si="45"/>
        <v>NA</v>
      </c>
      <c r="Z285" s="10"/>
    </row>
    <row r="286" spans="2:26" x14ac:dyDescent="0.2">
      <c r="B286" s="2">
        <f>'[1]NIFTY Midcap 100'!B286</f>
        <v>44774</v>
      </c>
      <c r="C286" s="15">
        <f>'[1]NIFTY Midcap 100'!C286</f>
        <v>22.23</v>
      </c>
      <c r="D286" s="16">
        <f>'[1]NIFTY Midcap 100'!D286</f>
        <v>30128</v>
      </c>
      <c r="E286" s="7">
        <f t="shared" ca="1" si="38"/>
        <v>5.8416388769831684E-2</v>
      </c>
      <c r="F286" s="7">
        <f t="shared" ca="1" si="39"/>
        <v>-3.1346290938506494E-2</v>
      </c>
      <c r="G286" s="7">
        <f t="shared" ca="1" si="40"/>
        <v>6.6462775748307834E-2</v>
      </c>
      <c r="H286" s="7">
        <f t="shared" ca="1" si="41"/>
        <v>0.3955912662322667</v>
      </c>
      <c r="I286" s="7">
        <f t="shared" ca="1" si="42"/>
        <v>0.24123846637275959</v>
      </c>
      <c r="J286" s="7">
        <f t="shared" ca="1" si="43"/>
        <v>0.10512381942165905</v>
      </c>
      <c r="K286" s="7">
        <f t="shared" ca="1" si="44"/>
        <v>0.15606057010493535</v>
      </c>
      <c r="L286" s="7" t="str">
        <f t="shared" ca="1" si="45"/>
        <v>NA</v>
      </c>
      <c r="Z286" s="10"/>
    </row>
    <row r="287" spans="2:26" x14ac:dyDescent="0.2">
      <c r="B287" s="2">
        <f>'[1]NIFTY Midcap 100'!B287</f>
        <v>44805</v>
      </c>
      <c r="C287" s="15">
        <f>'[1]NIFTY Midcap 100'!C287</f>
        <v>24.06</v>
      </c>
      <c r="D287" s="16">
        <f>'[1]NIFTY Midcap 100'!D287</f>
        <v>31516.3</v>
      </c>
      <c r="E287" s="7">
        <f t="shared" ca="1" si="38"/>
        <v>0.53815924333679943</v>
      </c>
      <c r="F287" s="7">
        <f t="shared" ca="1" si="39"/>
        <v>0.24751477259308596</v>
      </c>
      <c r="G287" s="7">
        <f t="shared" ca="1" si="40"/>
        <v>0.10083497936565311</v>
      </c>
      <c r="H287" s="7">
        <f t="shared" ca="1" si="41"/>
        <v>0.36887049709019748</v>
      </c>
      <c r="I287" s="7">
        <f t="shared" ca="1" si="42"/>
        <v>0.27029566889105072</v>
      </c>
      <c r="J287" s="7">
        <f t="shared" ca="1" si="43"/>
        <v>0.11720581582514789</v>
      </c>
      <c r="K287" s="7">
        <f t="shared" ca="1" si="44"/>
        <v>0.14926153051845437</v>
      </c>
      <c r="L287" s="7" t="str">
        <f t="shared" ca="1" si="45"/>
        <v>NA</v>
      </c>
      <c r="Z287" s="10"/>
    </row>
    <row r="288" spans="2:26" x14ac:dyDescent="0.2">
      <c r="B288" s="2">
        <f>'[1]NIFTY Midcap 100'!B288</f>
        <v>44837</v>
      </c>
      <c r="C288" s="15">
        <f>'[1]NIFTY Midcap 100'!C288</f>
        <v>22.53</v>
      </c>
      <c r="D288" s="16">
        <f>'[1]NIFTY Midcap 100'!D288</f>
        <v>30284.65</v>
      </c>
      <c r="E288" s="7">
        <f t="shared" ca="1" si="38"/>
        <v>0.68342313596562887</v>
      </c>
      <c r="F288" s="7">
        <f t="shared" ca="1" si="39"/>
        <v>9.9867974512952706E-3</v>
      </c>
      <c r="G288" s="7">
        <f t="shared" ca="1" si="40"/>
        <v>-3.6911719470931192E-3</v>
      </c>
      <c r="H288" s="7">
        <f t="shared" ca="1" si="41"/>
        <v>0.32982958131050277</v>
      </c>
      <c r="I288" s="7">
        <f t="shared" ca="1" si="42"/>
        <v>0.24415382623205217</v>
      </c>
      <c r="J288" s="7">
        <f t="shared" ca="1" si="43"/>
        <v>9.1161595941540163E-2</v>
      </c>
      <c r="K288" s="7">
        <f t="shared" ca="1" si="44"/>
        <v>0.14582691004252912</v>
      </c>
      <c r="L288" s="7" t="str">
        <f t="shared" ca="1" si="45"/>
        <v>NA</v>
      </c>
      <c r="Z288" s="10"/>
    </row>
    <row r="289" spans="2:26" x14ac:dyDescent="0.2">
      <c r="B289" s="2">
        <f>'[1]NIFTY Midcap 100'!B289</f>
        <v>44866</v>
      </c>
      <c r="C289" s="15">
        <f>'[1]NIFTY Midcap 100'!C289</f>
        <v>22.82</v>
      </c>
      <c r="D289" s="16">
        <f>'[1]NIFTY Midcap 100'!D289</f>
        <v>31705.5</v>
      </c>
      <c r="E289" s="7">
        <f t="shared" ca="1" si="38"/>
        <v>0.22647080629648042</v>
      </c>
      <c r="F289" s="7">
        <f t="shared" ca="1" si="39"/>
        <v>0.13934928873104768</v>
      </c>
      <c r="G289" s="7">
        <f t="shared" ca="1" si="40"/>
        <v>2.1976746809696968E-2</v>
      </c>
      <c r="H289" s="7">
        <f t="shared" ca="1" si="41"/>
        <v>0.36026246495845915</v>
      </c>
      <c r="I289" s="7">
        <f t="shared" ca="1" si="42"/>
        <v>0.23380811619762731</v>
      </c>
      <c r="J289" s="7">
        <f t="shared" ca="1" si="43"/>
        <v>9.7684363467498203E-2</v>
      </c>
      <c r="K289" s="7">
        <f t="shared" ca="1" si="44"/>
        <v>0.14565033710649522</v>
      </c>
      <c r="L289" s="7" t="str">
        <f t="shared" ca="1" si="45"/>
        <v>NA</v>
      </c>
      <c r="Z289" s="10"/>
    </row>
    <row r="290" spans="2:26" x14ac:dyDescent="0.2">
      <c r="B290" s="2">
        <f>'[1]NIFTY Midcap 100'!B290</f>
        <v>44896</v>
      </c>
      <c r="C290" s="15">
        <f>'[1]NIFTY Midcap 100'!C290</f>
        <v>24.87</v>
      </c>
      <c r="D290" s="16">
        <f>'[1]NIFTY Midcap 100'!D290</f>
        <v>32283.85</v>
      </c>
      <c r="E290" s="7">
        <f t="shared" ca="1" si="38"/>
        <v>0.10103311170398666</v>
      </c>
      <c r="F290" s="7">
        <f t="shared" ca="1" si="39"/>
        <v>0.30137014641775384</v>
      </c>
      <c r="G290" s="7">
        <f t="shared" ca="1" si="40"/>
        <v>7.7719766188071082E-2</v>
      </c>
      <c r="H290" s="7">
        <f t="shared" ca="1" si="41"/>
        <v>0.2735721979609671</v>
      </c>
      <c r="I290" s="7">
        <f t="shared" ca="1" si="42"/>
        <v>0.23585409079357267</v>
      </c>
      <c r="J290" s="7">
        <f t="shared" ca="1" si="43"/>
        <v>8.8435701492766805E-2</v>
      </c>
      <c r="K290" s="7">
        <f t="shared" ca="1" si="44"/>
        <v>0.14269569087652689</v>
      </c>
      <c r="L290" s="7" t="str">
        <f t="shared" ca="1" si="45"/>
        <v>NA</v>
      </c>
      <c r="Z290" s="10"/>
    </row>
    <row r="291" spans="2:26" x14ac:dyDescent="0.2">
      <c r="B291" s="2">
        <f>'[1]NIFTY Midcap 100'!B291</f>
        <v>44928</v>
      </c>
      <c r="C291" s="15">
        <f>'[1]NIFTY Midcap 100'!C291</f>
        <v>24.69</v>
      </c>
      <c r="D291" s="16">
        <f>'[1]NIFTY Midcap 100'!D291</f>
        <v>31786.45</v>
      </c>
      <c r="E291" s="7">
        <f t="shared" ca="1" si="38"/>
        <v>0.21360644470737156</v>
      </c>
      <c r="F291" s="7">
        <f t="shared" ca="1" si="39"/>
        <v>0.42934011591971388</v>
      </c>
      <c r="G291" s="7">
        <f t="shared" ca="1" si="40"/>
        <v>3.2429842795894448E-2</v>
      </c>
      <c r="H291" s="7">
        <f t="shared" ca="1" si="41"/>
        <v>0.22764540503889452</v>
      </c>
      <c r="I291" s="7">
        <f t="shared" ca="1" si="42"/>
        <v>0.22852205147906157</v>
      </c>
      <c r="J291" s="7">
        <f t="shared" ca="1" si="43"/>
        <v>8.8673280111969621E-2</v>
      </c>
      <c r="K291" s="7">
        <f t="shared" ca="1" si="44"/>
        <v>0.14283717265310147</v>
      </c>
      <c r="L291" s="7">
        <f t="shared" ca="1" si="45"/>
        <v>0.18994376452861972</v>
      </c>
      <c r="Z291" s="10"/>
    </row>
    <row r="292" spans="2:26" x14ac:dyDescent="0.2">
      <c r="B292" s="2">
        <f>'[1]NIFTY Midcap 100'!B292</f>
        <v>44958</v>
      </c>
      <c r="C292" s="15">
        <f>'[1]NIFTY Midcap 100'!C292</f>
        <v>23.28</v>
      </c>
      <c r="D292" s="16">
        <f>'[1]NIFTY Midcap 100'!D292</f>
        <v>30386.65</v>
      </c>
      <c r="E292" s="7">
        <f t="shared" ca="1" si="38"/>
        <v>-0.15629063735913562</v>
      </c>
      <c r="F292" s="7">
        <f t="shared" ca="1" si="39"/>
        <v>1.7243777212733624E-2</v>
      </c>
      <c r="G292" s="7">
        <f t="shared" ca="1" si="40"/>
        <v>-7.3485214755190098E-3</v>
      </c>
      <c r="H292" s="7">
        <f t="shared" ca="1" si="41"/>
        <v>0.1860568022110487</v>
      </c>
      <c r="I292" s="7">
        <f t="shared" ca="1" si="42"/>
        <v>0.20146658311730614</v>
      </c>
      <c r="J292" s="7">
        <f t="shared" ca="1" si="43"/>
        <v>9.0933344614500866E-2</v>
      </c>
      <c r="K292" s="7">
        <f t="shared" ca="1" si="44"/>
        <v>0.14955335125400615</v>
      </c>
      <c r="L292" s="7">
        <f t="shared" ca="1" si="45"/>
        <v>0.18662586856702701</v>
      </c>
      <c r="Z292" s="10"/>
    </row>
    <row r="293" spans="2:26" x14ac:dyDescent="0.2">
      <c r="B293" s="2">
        <f>'[1]NIFTY Midcap 100'!B293</f>
        <v>44986</v>
      </c>
      <c r="C293" s="15">
        <f>'[1]NIFTY Midcap 100'!C293</f>
        <v>22.62</v>
      </c>
      <c r="D293" s="16">
        <f>'[1]NIFTY Midcap 100'!D293</f>
        <v>30584.1</v>
      </c>
      <c r="E293" s="7">
        <f t="shared" ca="1" si="38"/>
        <v>-0.19454452688462831</v>
      </c>
      <c r="F293" s="7">
        <f t="shared" ca="1" si="39"/>
        <v>-5.8281811844315912E-2</v>
      </c>
      <c r="G293" s="7">
        <f t="shared" ca="1" si="40"/>
        <v>8.3885303592502458E-2</v>
      </c>
      <c r="H293" s="7">
        <f t="shared" ca="1" si="41"/>
        <v>0.13635229032675666</v>
      </c>
      <c r="I293" s="7">
        <f t="shared" ca="1" si="42"/>
        <v>0.22415996421823414</v>
      </c>
      <c r="J293" s="7">
        <f t="shared" ca="1" si="43"/>
        <v>0.10272308219651105</v>
      </c>
      <c r="K293" s="7">
        <f t="shared" ca="1" si="44"/>
        <v>0.15243651215229703</v>
      </c>
      <c r="L293" s="7">
        <f t="shared" ca="1" si="45"/>
        <v>0.19313931433678566</v>
      </c>
      <c r="Z293" s="10"/>
    </row>
    <row r="294" spans="2:26" x14ac:dyDescent="0.2">
      <c r="B294" s="2">
        <f>'[1]NIFTY Midcap 100'!B294</f>
        <v>45019</v>
      </c>
      <c r="C294" s="15">
        <f>'[1]NIFTY Midcap 100'!C294</f>
        <v>21.78</v>
      </c>
      <c r="D294" s="16">
        <f>'[1]NIFTY Midcap 100'!D294</f>
        <v>30166.75</v>
      </c>
      <c r="E294" s="7">
        <f t="shared" ca="1" si="38"/>
        <v>-0.18876629345085438</v>
      </c>
      <c r="F294" s="7">
        <f t="shared" ca="1" si="39"/>
        <v>-7.7709667461385301E-3</v>
      </c>
      <c r="G294" s="7">
        <f t="shared" ca="1" si="40"/>
        <v>1.0685409272745972E-3</v>
      </c>
      <c r="H294" s="7">
        <f t="shared" ca="1" si="41"/>
        <v>0.11839667586534941</v>
      </c>
      <c r="I294" s="7">
        <f t="shared" ca="1" si="42"/>
        <v>0.38030918889517507</v>
      </c>
      <c r="J294" s="7">
        <f t="shared" ca="1" si="43"/>
        <v>8.2550116721960887E-2</v>
      </c>
      <c r="K294" s="7">
        <f t="shared" ca="1" si="44"/>
        <v>0.14456366000069654</v>
      </c>
      <c r="L294" s="7">
        <f t="shared" ca="1" si="45"/>
        <v>0.18831667336860947</v>
      </c>
      <c r="Z294" s="10"/>
    </row>
    <row r="295" spans="2:26" x14ac:dyDescent="0.2">
      <c r="B295" s="2">
        <f>'[1]NIFTY Midcap 100'!B295</f>
        <v>45048</v>
      </c>
      <c r="C295" s="15">
        <f>'[1]NIFTY Midcap 100'!C295</f>
        <v>23.12</v>
      </c>
      <c r="D295" s="16">
        <f>'[1]NIFTY Midcap 100'!D295</f>
        <v>32101.8</v>
      </c>
      <c r="E295" s="7">
        <f t="shared" ca="1" si="38"/>
        <v>0.24562192635394431</v>
      </c>
      <c r="F295" s="7">
        <f t="shared" ca="1" si="39"/>
        <v>2.5155052455759552E-2</v>
      </c>
      <c r="G295" s="7">
        <f t="shared" ca="1" si="40"/>
        <v>8.0744965222836473E-2</v>
      </c>
      <c r="H295" s="7">
        <f t="shared" ca="1" si="41"/>
        <v>0.15023868142857144</v>
      </c>
      <c r="I295" s="7">
        <f t="shared" ca="1" si="42"/>
        <v>0.35483265793880214</v>
      </c>
      <c r="J295" s="7">
        <f t="shared" ca="1" si="43"/>
        <v>0.11172750758792027</v>
      </c>
      <c r="K295" s="7">
        <f t="shared" ca="1" si="44"/>
        <v>0.15165465608017281</v>
      </c>
      <c r="L295" s="7">
        <f t="shared" ca="1" si="45"/>
        <v>0.18010009839466901</v>
      </c>
      <c r="Z295" s="10"/>
    </row>
    <row r="296" spans="2:26" x14ac:dyDescent="0.2">
      <c r="B296" s="2">
        <f>'[1]NIFTY Midcap 100'!B296</f>
        <v>45078</v>
      </c>
      <c r="C296" s="15">
        <f>'[1]NIFTY Midcap 100'!C296</f>
        <v>23.07</v>
      </c>
      <c r="D296" s="16">
        <f>'[1]NIFTY Midcap 100'!D296</f>
        <v>33812.400000000001</v>
      </c>
      <c r="E296" s="7">
        <f t="shared" ca="1" si="38"/>
        <v>0.49389877815400562</v>
      </c>
      <c r="F296" s="7">
        <f t="shared" ca="1" si="39"/>
        <v>9.6936163659722574E-2</v>
      </c>
      <c r="G296" s="7">
        <f t="shared" ca="1" si="40"/>
        <v>0.19478867416492629</v>
      </c>
      <c r="H296" s="7">
        <f t="shared" ca="1" si="41"/>
        <v>0.1459181516410295</v>
      </c>
      <c r="I296" s="7">
        <f t="shared" ca="1" si="42"/>
        <v>0.35190892312530764</v>
      </c>
      <c r="J296" s="7">
        <f t="shared" ca="1" si="43"/>
        <v>0.13211413554840212</v>
      </c>
      <c r="K296" s="7">
        <f t="shared" ca="1" si="44"/>
        <v>0.16499428735275656</v>
      </c>
      <c r="L296" s="7">
        <f t="shared" ca="1" si="45"/>
        <v>0.17748434255674006</v>
      </c>
      <c r="Z296" s="10"/>
    </row>
    <row r="297" spans="2:26" x14ac:dyDescent="0.2">
      <c r="B297" s="2">
        <f>'[1]NIFTY Midcap 100'!B297</f>
        <v>45110</v>
      </c>
      <c r="C297" s="15">
        <f>'[1]NIFTY Midcap 100'!C297</f>
        <v>24.72</v>
      </c>
      <c r="D297" s="16">
        <f>'[1]NIFTY Midcap 100'!D297</f>
        <v>35843.5</v>
      </c>
      <c r="E297" s="7">
        <f t="shared" ca="1" si="38"/>
        <v>0.99309291435980929</v>
      </c>
      <c r="F297" s="7">
        <f t="shared" ca="1" si="39"/>
        <v>0.27155973214511109</v>
      </c>
      <c r="G297" s="7">
        <f t="shared" ca="1" si="40"/>
        <v>0.34814366257574103</v>
      </c>
      <c r="H297" s="7">
        <f t="shared" ca="1" si="41"/>
        <v>0.15470107529730903</v>
      </c>
      <c r="I297" s="7">
        <f t="shared" ca="1" si="42"/>
        <v>0.34359337857944916</v>
      </c>
      <c r="J297" s="7">
        <f t="shared" ca="1" si="43"/>
        <v>0.13683110287884226</v>
      </c>
      <c r="K297" s="7">
        <f t="shared" ca="1" si="44"/>
        <v>0.17957815905056251</v>
      </c>
      <c r="L297" s="7">
        <f t="shared" ca="1" si="45"/>
        <v>0.17605243620449018</v>
      </c>
      <c r="Z297" s="10"/>
    </row>
    <row r="298" spans="2:26" x14ac:dyDescent="0.2">
      <c r="B298" s="2">
        <f>'[1]NIFTY Midcap 100'!B298</f>
        <v>45139</v>
      </c>
      <c r="C298" s="15">
        <f>'[1]NIFTY Midcap 100'!C298</f>
        <v>25.34</v>
      </c>
      <c r="D298" s="16">
        <f>'[1]NIFTY Midcap 100'!D298</f>
        <v>37733.449999999997</v>
      </c>
      <c r="E298" s="7">
        <f t="shared" ca="1" si="38"/>
        <v>0.90892348463571127</v>
      </c>
      <c r="F298" s="7">
        <f t="shared" ca="1" si="39"/>
        <v>0.54201068355385185</v>
      </c>
      <c r="G298" s="7">
        <f t="shared" ca="1" si="40"/>
        <v>0.25243793149229932</v>
      </c>
      <c r="H298" s="7">
        <f t="shared" ca="1" si="41"/>
        <v>0.15571555015572347</v>
      </c>
      <c r="I298" s="7">
        <f t="shared" ca="1" si="42"/>
        <v>0.34614207683816578</v>
      </c>
      <c r="J298" s="7">
        <f t="shared" ca="1" si="43"/>
        <v>0.1362802915012824</v>
      </c>
      <c r="K298" s="7">
        <f t="shared" ca="1" si="44"/>
        <v>0.19065359636978307</v>
      </c>
      <c r="L298" s="7">
        <f t="shared" ca="1" si="45"/>
        <v>0.17129471982656086</v>
      </c>
      <c r="Z298" s="10"/>
    </row>
    <row r="299" spans="2:26" x14ac:dyDescent="0.2">
      <c r="B299" s="2">
        <f>'[1]NIFTY Midcap 100'!B299</f>
        <v>45170</v>
      </c>
      <c r="C299" s="15">
        <f>'[1]NIFTY Midcap 100'!C299</f>
        <v>23.25</v>
      </c>
      <c r="D299" s="16">
        <f>'[1]NIFTY Midcap 100'!D299</f>
        <v>39445.599999999999</v>
      </c>
      <c r="E299" s="7">
        <f t="shared" ca="1" si="38"/>
        <v>0.85221020883616538</v>
      </c>
      <c r="F299" s="7">
        <f t="shared" ca="1" si="39"/>
        <v>0.66343456975762138</v>
      </c>
      <c r="G299" s="7">
        <f t="shared" ca="1" si="40"/>
        <v>0.25159361980943196</v>
      </c>
      <c r="H299" s="7">
        <f t="shared" ca="1" si="41"/>
        <v>0.17379642043971977</v>
      </c>
      <c r="I299" s="7">
        <f t="shared" ca="1" si="42"/>
        <v>0.32860542807212534</v>
      </c>
      <c r="J299" s="7">
        <f t="shared" ca="1" si="43"/>
        <v>0.18120386661303822</v>
      </c>
      <c r="K299" s="7">
        <f t="shared" ca="1" si="44"/>
        <v>0.18878351248661351</v>
      </c>
      <c r="L299" s="7">
        <f t="shared" ca="1" si="45"/>
        <v>0.17153900431652258</v>
      </c>
      <c r="Z299" s="10"/>
    </row>
    <row r="300" spans="2:26" x14ac:dyDescent="0.2">
      <c r="B300" s="2">
        <f>'[1]NIFTY Midcap 100'!B300</f>
        <v>45202</v>
      </c>
      <c r="C300" s="15">
        <f>'[1]NIFTY Midcap 100'!C300</f>
        <v>25.15</v>
      </c>
      <c r="D300" s="16">
        <f>'[1]NIFTY Midcap 100'!D300</f>
        <v>40608.85</v>
      </c>
      <c r="E300" s="7">
        <f t="shared" ca="1" si="38"/>
        <v>0.64755955300642953</v>
      </c>
      <c r="F300" s="7">
        <f t="shared" ca="1" si="39"/>
        <v>0.8121090671046618</v>
      </c>
      <c r="G300" s="7">
        <f t="shared" ca="1" si="40"/>
        <v>0.34090537615590732</v>
      </c>
      <c r="H300" s="7">
        <f t="shared" ca="1" si="41"/>
        <v>0.15583556955465516</v>
      </c>
      <c r="I300" s="7">
        <f t="shared" ca="1" si="42"/>
        <v>0.33351131038643267</v>
      </c>
      <c r="J300" s="7">
        <f t="shared" ca="1" si="43"/>
        <v>0.18760839227454529</v>
      </c>
      <c r="K300" s="7">
        <f t="shared" ca="1" si="44"/>
        <v>0.18346357651405265</v>
      </c>
      <c r="L300" s="7">
        <f t="shared" ca="1" si="45"/>
        <v>0.16944566696923458</v>
      </c>
      <c r="Z300" s="10"/>
    </row>
    <row r="301" spans="2:26" x14ac:dyDescent="0.2">
      <c r="B301" s="2">
        <f>'[1]NIFTY Midcap 100'!B301</f>
        <v>45231</v>
      </c>
      <c r="C301" s="15">
        <f>'[1]NIFTY Midcap 100'!C301</f>
        <v>23.29</v>
      </c>
      <c r="D301" s="16">
        <f>'[1]NIFTY Midcap 100'!D301</f>
        <v>38775.1</v>
      </c>
      <c r="E301" s="7">
        <f t="shared" ca="1" si="38"/>
        <v>0.11507902438259188</v>
      </c>
      <c r="F301" s="7">
        <f t="shared" ca="1" si="39"/>
        <v>0.45897242498568347</v>
      </c>
      <c r="G301" s="7">
        <f t="shared" ca="1" si="40"/>
        <v>0.22297708599454347</v>
      </c>
      <c r="H301" s="7">
        <f t="shared" ca="1" si="41"/>
        <v>0.11796875795681649</v>
      </c>
      <c r="I301" s="7">
        <f t="shared" ca="1" si="42"/>
        <v>0.31286856425148679</v>
      </c>
      <c r="J301" s="7">
        <f t="shared" ca="1" si="43"/>
        <v>0.17242510480167361</v>
      </c>
      <c r="K301" s="7">
        <f t="shared" ca="1" si="44"/>
        <v>0.17572458893902732</v>
      </c>
      <c r="L301" s="7">
        <f t="shared" ca="1" si="45"/>
        <v>0.16090470194313333</v>
      </c>
      <c r="Z301" s="10"/>
    </row>
    <row r="302" spans="2:26" x14ac:dyDescent="0.2">
      <c r="B302" s="2">
        <f>'[1]NIFTY Midcap 100'!B302</f>
        <v>45261</v>
      </c>
      <c r="C302" s="15">
        <f>'[1]NIFTY Midcap 100'!C302</f>
        <v>23.24</v>
      </c>
      <c r="D302" s="16">
        <f>'[1]NIFTY Midcap 100'!D302</f>
        <v>43382.400000000001</v>
      </c>
      <c r="E302" s="7">
        <f t="shared" ca="1" si="38"/>
        <v>0.46305290835441482</v>
      </c>
      <c r="F302" s="7">
        <f t="shared" ca="1" si="39"/>
        <v>0.64617178110958062</v>
      </c>
      <c r="G302" s="7">
        <f t="shared" ca="1" si="40"/>
        <v>0.34378024925775597</v>
      </c>
      <c r="H302" s="7">
        <f t="shared" ca="1" si="41"/>
        <v>0.20341951788984058</v>
      </c>
      <c r="I302" s="7">
        <f t="shared" ca="1" si="42"/>
        <v>0.29655754793566858</v>
      </c>
      <c r="J302" s="7">
        <f t="shared" ca="1" si="43"/>
        <v>0.19401855343171914</v>
      </c>
      <c r="K302" s="7">
        <f t="shared" ca="1" si="44"/>
        <v>0.18314237305480785</v>
      </c>
      <c r="L302" s="7">
        <f t="shared" ca="1" si="45"/>
        <v>0.15600663188747554</v>
      </c>
      <c r="Z302" s="10"/>
    </row>
    <row r="303" spans="2:26" x14ac:dyDescent="0.2">
      <c r="B303" s="2">
        <f>'[1]NIFTY Midcap 100'!B303</f>
        <v>45292</v>
      </c>
      <c r="C303" s="15">
        <f>'[1]NIFTY Midcap 100'!C303</f>
        <v>24.81</v>
      </c>
      <c r="D303" s="16">
        <f>'[1]NIFTY Midcap 100'!D303</f>
        <v>46472.45</v>
      </c>
      <c r="E303" s="7">
        <f t="shared" ca="1" si="38"/>
        <v>0.71513974794082968</v>
      </c>
      <c r="F303" s="7">
        <f t="shared" ca="1" si="39"/>
        <v>0.68101007625205834</v>
      </c>
      <c r="G303" s="7">
        <f t="shared" ca="1" si="40"/>
        <v>0.46202076671034353</v>
      </c>
      <c r="H303" s="7">
        <f t="shared" ca="1" si="41"/>
        <v>0.22859019625711374</v>
      </c>
      <c r="I303" s="7">
        <f t="shared" ca="1" si="42"/>
        <v>0.30126717771125433</v>
      </c>
      <c r="J303" s="7">
        <f t="shared" ca="1" si="43"/>
        <v>0.22415768483653586</v>
      </c>
      <c r="K303" s="7">
        <f t="shared" ca="1" si="44"/>
        <v>0.19945075540613222</v>
      </c>
      <c r="L303" s="7">
        <f t="shared" ca="1" si="45"/>
        <v>0.16364353398773934</v>
      </c>
      <c r="Z303" s="10"/>
    </row>
    <row r="304" spans="2:26" x14ac:dyDescent="0.2">
      <c r="B304" s="2">
        <f>'[1]NIFTY Midcap 100'!B304</f>
        <v>45323</v>
      </c>
      <c r="C304" s="15">
        <f>'[1]NIFTY Midcap 100'!C304</f>
        <v>25.63</v>
      </c>
      <c r="D304" s="16">
        <f>'[1]NIFTY Midcap 100'!D304</f>
        <v>48298</v>
      </c>
      <c r="E304" s="7">
        <f t="shared" ca="1" si="38"/>
        <v>1.407159581618957</v>
      </c>
      <c r="F304" s="7">
        <f t="shared" ca="1" si="39"/>
        <v>0.63834463950808429</v>
      </c>
      <c r="G304" s="7">
        <f t="shared" ca="1" si="40"/>
        <v>0.58944799772268408</v>
      </c>
      <c r="H304" s="7">
        <f t="shared" ca="1" si="41"/>
        <v>0.25609231546777567</v>
      </c>
      <c r="I304" s="7">
        <f t="shared" ca="1" si="42"/>
        <v>0.30763268336536687</v>
      </c>
      <c r="J304" s="7">
        <f t="shared" ca="1" si="43"/>
        <v>0.2363255958323327</v>
      </c>
      <c r="K304" s="7">
        <f t="shared" ca="1" si="44"/>
        <v>0.19992536229608326</v>
      </c>
      <c r="L304" s="7">
        <f t="shared" ca="1" si="45"/>
        <v>0.1671474363317369</v>
      </c>
      <c r="Z304" s="10"/>
    </row>
    <row r="305" spans="2:26" x14ac:dyDescent="0.2">
      <c r="B305" s="2">
        <f>'[1]NIFTY Midcap 100'!B305</f>
        <v>45352</v>
      </c>
      <c r="C305" s="15">
        <f>'[1]NIFTY Midcap 100'!C305</f>
        <v>25.3</v>
      </c>
      <c r="D305" s="16">
        <f>'[1]NIFTY Midcap 100'!D305</f>
        <v>48790.6</v>
      </c>
      <c r="E305" s="7">
        <f t="shared" ca="1" si="38"/>
        <v>0.59989078862167688</v>
      </c>
      <c r="F305" s="7">
        <f t="shared" ca="1" si="39"/>
        <v>0.52994276734209333</v>
      </c>
      <c r="G305" s="7">
        <f t="shared" ca="1" si="40"/>
        <v>0.5952929790315884</v>
      </c>
      <c r="H305" s="7">
        <f t="shared" ca="1" si="41"/>
        <v>0.31495802780797555</v>
      </c>
      <c r="I305" s="7">
        <f t="shared" ca="1" si="42"/>
        <v>0.27239556208794946</v>
      </c>
      <c r="J305" s="7">
        <f t="shared" ca="1" si="43"/>
        <v>0.21723438666007144</v>
      </c>
      <c r="K305" s="7">
        <f t="shared" ca="1" si="44"/>
        <v>0.18938085767008173</v>
      </c>
      <c r="L305" s="7">
        <f t="shared" ca="1" si="45"/>
        <v>0.16853252174420463</v>
      </c>
      <c r="Z305" s="10"/>
    </row>
    <row r="306" spans="2:26" x14ac:dyDescent="0.2">
      <c r="B306" s="2">
        <f>'[1]NIFTY Midcap 100'!B306</f>
        <v>45383</v>
      </c>
      <c r="C306" s="15">
        <f>'[1]NIFTY Midcap 100'!C306</f>
        <v>33.46</v>
      </c>
      <c r="D306" s="16">
        <f>'[1]NIFTY Midcap 100'!D306</f>
        <v>48912.05</v>
      </c>
      <c r="E306" s="7">
        <f t="shared" ca="1" si="38"/>
        <v>0.22710347514435103</v>
      </c>
      <c r="F306" s="7">
        <f t="shared" ca="1" si="39"/>
        <v>0.45074254954364612</v>
      </c>
      <c r="G306" s="7">
        <f t="shared" ca="1" si="40"/>
        <v>0.62138944367557003</v>
      </c>
      <c r="H306" s="7">
        <f t="shared" ca="1" si="41"/>
        <v>0.27401803937589064</v>
      </c>
      <c r="I306" s="7">
        <f t="shared" ca="1" si="42"/>
        <v>0.26578426341444916</v>
      </c>
      <c r="J306" s="7">
        <f t="shared" ca="1" si="43"/>
        <v>0.22728837207168806</v>
      </c>
      <c r="K306" s="7">
        <f t="shared" ca="1" si="44"/>
        <v>0.18733722620179516</v>
      </c>
      <c r="L306" s="7">
        <f t="shared" ca="1" si="45"/>
        <v>0.16470657434221248</v>
      </c>
      <c r="Z306" s="10"/>
    </row>
    <row r="307" spans="2:26" x14ac:dyDescent="0.2">
      <c r="B307" s="2">
        <f>'[1]NIFTY Midcap 100'!B307</f>
        <v>45414</v>
      </c>
      <c r="C307" s="15">
        <f>'[1]NIFTY Midcap 100'!C307</f>
        <v>35.07</v>
      </c>
      <c r="D307" s="16">
        <f>'[1]NIFTY Midcap 100'!D307</f>
        <v>51115.1</v>
      </c>
      <c r="E307" s="7">
        <f t="shared" ca="1" si="38"/>
        <v>0.25452774452852078</v>
      </c>
      <c r="F307" s="7">
        <f t="shared" ca="1" si="39"/>
        <v>0.73777112435690073</v>
      </c>
      <c r="G307" s="7">
        <f t="shared" ca="1" si="40"/>
        <v>0.59228142970176134</v>
      </c>
      <c r="H307" s="7">
        <f t="shared" ca="1" si="41"/>
        <v>0.31181177703510432</v>
      </c>
      <c r="I307" s="7">
        <f t="shared" ca="1" si="42"/>
        <v>0.28193278802778488</v>
      </c>
      <c r="J307" s="7">
        <f t="shared" ca="1" si="43"/>
        <v>0.23268800799553357</v>
      </c>
      <c r="K307" s="7">
        <f t="shared" ca="1" si="44"/>
        <v>0.17556495046178022</v>
      </c>
      <c r="L307" s="7">
        <f t="shared" ca="1" si="45"/>
        <v>0.17823184089839761</v>
      </c>
      <c r="Z307" s="10"/>
    </row>
    <row r="308" spans="2:26" x14ac:dyDescent="0.2">
      <c r="B308" s="2">
        <f>'[1]NIFTY Midcap 100'!B308</f>
        <v>45446</v>
      </c>
      <c r="C308" s="15">
        <f>'[1]NIFTY Midcap 100'!C308</f>
        <v>40.03</v>
      </c>
      <c r="D308" s="16">
        <f>'[1]NIFTY Midcap 100'!D308</f>
        <v>53353.35</v>
      </c>
      <c r="E308" s="7">
        <f t="shared" ca="1" si="38"/>
        <v>0.42988838560053244</v>
      </c>
      <c r="F308" s="7">
        <f t="shared" ca="1" si="39"/>
        <v>0.51250297747786688</v>
      </c>
      <c r="G308" s="7">
        <f t="shared" ca="1" si="40"/>
        <v>0.57792259644390809</v>
      </c>
      <c r="H308" s="7">
        <f t="shared" ca="1" si="41"/>
        <v>0.37305646167231421</v>
      </c>
      <c r="I308" s="7">
        <f t="shared" ca="1" si="42"/>
        <v>0.27486529205186749</v>
      </c>
      <c r="J308" s="7">
        <f t="shared" ca="1" si="43"/>
        <v>0.24091353056920473</v>
      </c>
      <c r="K308" s="7">
        <f t="shared" ca="1" si="44"/>
        <v>0.17002731871020016</v>
      </c>
      <c r="L308" s="7">
        <f t="shared" ca="1" si="45"/>
        <v>0.18035333626922889</v>
      </c>
      <c r="Z308" s="10"/>
    </row>
    <row r="309" spans="2:26" x14ac:dyDescent="0.2">
      <c r="B309" s="2">
        <f>'[1]NIFTY Midcap 100'!B309</f>
        <v>45474</v>
      </c>
      <c r="C309" s="15">
        <f>'[1]NIFTY Midcap 100'!C309</f>
        <v>42.16</v>
      </c>
      <c r="D309" s="16">
        <f>'[1]NIFTY Midcap 100'!D309</f>
        <v>56292.5</v>
      </c>
      <c r="E309" s="7">
        <f t="shared" ca="1" si="38"/>
        <v>0.75444066345834182</v>
      </c>
      <c r="F309" s="7">
        <f t="shared" ca="1" si="39"/>
        <v>0.46726965315319324</v>
      </c>
      <c r="G309" s="7">
        <f t="shared" ca="1" si="40"/>
        <v>0.570507902409084</v>
      </c>
      <c r="H309" s="7">
        <f t="shared" ca="1" si="41"/>
        <v>0.45508428472646467</v>
      </c>
      <c r="I309" s="7">
        <f t="shared" ca="1" si="42"/>
        <v>0.27936094481384943</v>
      </c>
      <c r="J309" s="7">
        <f t="shared" ca="1" si="43"/>
        <v>0.26058544096007408</v>
      </c>
      <c r="K309" s="7">
        <f t="shared" ca="1" si="44"/>
        <v>0.17909646562756598</v>
      </c>
      <c r="L309" s="7">
        <f t="shared" ca="1" si="45"/>
        <v>0.17931721442546111</v>
      </c>
      <c r="Z309" s="10"/>
    </row>
    <row r="310" spans="2:26" x14ac:dyDescent="0.2">
      <c r="B310" s="2">
        <f>'[1]NIFTY Midcap 100'!B310</f>
        <v>45505</v>
      </c>
      <c r="C310" s="15">
        <f>'[1]NIFTY Midcap 100'!C310</f>
        <v>44.8</v>
      </c>
      <c r="D310" s="16">
        <f>'[1]NIFTY Midcap 100'!D310</f>
        <v>58490.400000000001</v>
      </c>
      <c r="E310" s="7">
        <f t="shared" ca="1" si="38"/>
        <v>0.71451585849369192</v>
      </c>
      <c r="F310" s="7">
        <f t="shared" ca="1" si="39"/>
        <v>0.4665973247331634</v>
      </c>
      <c r="G310" s="7">
        <f t="shared" ca="1" si="40"/>
        <v>0.55009414723541061</v>
      </c>
      <c r="H310" s="7">
        <f t="shared" ca="1" si="41"/>
        <v>0.39334012623689185</v>
      </c>
      <c r="I310" s="7">
        <f t="shared" ca="1" si="42"/>
        <v>0.27453958952516766</v>
      </c>
      <c r="J310" s="7">
        <f t="shared" ca="1" si="43"/>
        <v>0.2999779722381255</v>
      </c>
      <c r="K310" s="7">
        <f t="shared" ca="1" si="44"/>
        <v>0.18065014425007586</v>
      </c>
      <c r="L310" s="7">
        <f t="shared" ca="1" si="45"/>
        <v>0.17885803406628176</v>
      </c>
      <c r="Z310" s="10"/>
    </row>
    <row r="311" spans="2:26" x14ac:dyDescent="0.2">
      <c r="B311" s="2">
        <f>'[1]NIFTY Midcap 100'!B311</f>
        <v>45537</v>
      </c>
      <c r="C311" s="15">
        <f>'[1]NIFTY Midcap 100'!C311</f>
        <v>44.11</v>
      </c>
      <c r="D311" s="16">
        <f>'[1]NIFTY Midcap 100'!D311</f>
        <v>59152.65</v>
      </c>
      <c r="E311" s="7">
        <f t="shared" ca="1" si="38"/>
        <v>0.51094984347208561</v>
      </c>
      <c r="F311" s="7">
        <f t="shared" ca="1" si="39"/>
        <v>0.46986041255817157</v>
      </c>
      <c r="G311" s="7">
        <f t="shared" ca="1" si="40"/>
        <v>0.49960071592268851</v>
      </c>
      <c r="H311" s="7">
        <f t="shared" ca="1" si="41"/>
        <v>0.36999660156895775</v>
      </c>
      <c r="I311" s="7">
        <f t="shared" ca="1" si="42"/>
        <v>0.2736606562801629</v>
      </c>
      <c r="J311" s="7">
        <f t="shared" ca="1" si="43"/>
        <v>0.30927443034797886</v>
      </c>
      <c r="K311" s="7">
        <f t="shared" ca="1" si="44"/>
        <v>0.17879226007867888</v>
      </c>
      <c r="L311" s="7">
        <f t="shared" ca="1" si="45"/>
        <v>0.17544376443645637</v>
      </c>
      <c r="Z311" s="10"/>
    </row>
    <row r="312" spans="2:26" x14ac:dyDescent="0.2">
      <c r="B312" s="2">
        <f>'[1]NIFTY Midcap 100'!B312</f>
        <v>45566</v>
      </c>
      <c r="C312" s="15">
        <f>'[1]NIFTY Midcap 100'!C312</f>
        <v>45.11</v>
      </c>
      <c r="D312" s="16">
        <f>'[1]NIFTY Midcap 100'!D312</f>
        <v>60358.3</v>
      </c>
      <c r="E312" s="7">
        <f t="shared" ca="1" si="38"/>
        <v>0.3217394459780496</v>
      </c>
      <c r="F312" s="7">
        <f t="shared" ca="1" si="39"/>
        <v>0.52279789549394562</v>
      </c>
      <c r="G312" s="7">
        <f t="shared" ca="1" si="40"/>
        <v>0.48633364402094625</v>
      </c>
      <c r="H312" s="7">
        <f t="shared" ca="1" si="41"/>
        <v>0.4117481269791321</v>
      </c>
      <c r="I312" s="7">
        <f t="shared" ca="1" si="42"/>
        <v>0.25690602001550089</v>
      </c>
      <c r="J312" s="7">
        <f t="shared" ca="1" si="43"/>
        <v>0.30866152972416527</v>
      </c>
      <c r="K312" s="7">
        <f t="shared" ca="1" si="44"/>
        <v>0.17688626678638064</v>
      </c>
      <c r="L312" s="7">
        <f t="shared" ca="1" si="45"/>
        <v>0.17657174370150752</v>
      </c>
      <c r="Z312" s="10"/>
    </row>
    <row r="313" spans="2:26" x14ac:dyDescent="0.2">
      <c r="B313" s="2">
        <f>'[1]NIFTY Midcap 100'!B313</f>
        <v>45597</v>
      </c>
      <c r="C313" s="15">
        <f>'[1]NIFTY Midcap 100'!C313</f>
        <v>42.53</v>
      </c>
      <c r="D313" s="16">
        <f>'[1]NIFTY Midcap 100'!D313</f>
        <v>56496.05</v>
      </c>
      <c r="E313" s="7">
        <f t="shared" ca="1" si="38"/>
        <v>-0.12956975580151053</v>
      </c>
      <c r="F313" s="7">
        <f t="shared" ca="1" si="39"/>
        <v>0.2216245157129284</v>
      </c>
      <c r="G313" s="7">
        <f t="shared" ca="1" si="40"/>
        <v>0.45701880846213183</v>
      </c>
      <c r="H313" s="7">
        <f t="shared" ca="1" si="41"/>
        <v>0.33487850256578033</v>
      </c>
      <c r="I313" s="7">
        <f t="shared" ca="1" si="42"/>
        <v>0.22116635642286053</v>
      </c>
      <c r="J313" s="7">
        <f t="shared" ca="1" si="43"/>
        <v>0.27328396333502569</v>
      </c>
      <c r="K313" s="7">
        <f t="shared" ca="1" si="44"/>
        <v>0.1638507929107349</v>
      </c>
      <c r="L313" s="7">
        <f t="shared" ca="1" si="45"/>
        <v>0.16561784541026103</v>
      </c>
      <c r="Z313" s="10"/>
    </row>
    <row r="314" spans="2:26" x14ac:dyDescent="0.2">
      <c r="B314" s="2">
        <f>'[1]NIFTY Midcap 100'!B314</f>
        <v>45628</v>
      </c>
      <c r="C314" s="15">
        <f>'[1]NIFTY Midcap 100'!C314</f>
        <v>41.75</v>
      </c>
      <c r="D314" s="16">
        <f>'[1]NIFTY Midcap 100'!D314</f>
        <v>57000.85</v>
      </c>
      <c r="E314" s="7">
        <f t="shared" ca="1" si="38"/>
        <v>-0.13775932596960883</v>
      </c>
      <c r="F314" s="7">
        <f t="shared" ca="1" si="39"/>
        <v>0.14140370222874488</v>
      </c>
      <c r="G314" s="7">
        <f t="shared" ca="1" si="40"/>
        <v>0.31391647303975789</v>
      </c>
      <c r="H314" s="7">
        <f t="shared" ca="1" si="41"/>
        <v>0.32876446582727281</v>
      </c>
      <c r="I314" s="7">
        <f t="shared" ca="1" si="42"/>
        <v>0.2391787379862198</v>
      </c>
      <c r="J314" s="7">
        <f t="shared" ca="1" si="43"/>
        <v>0.27221210024341636</v>
      </c>
      <c r="K314" s="7">
        <f t="shared" ca="1" si="44"/>
        <v>0.16307248028496191</v>
      </c>
      <c r="L314" s="7">
        <f t="shared" ca="1" si="45"/>
        <v>0.15890896733230941</v>
      </c>
      <c r="Z314" s="10"/>
    </row>
    <row r="316" spans="2:26" x14ac:dyDescent="0.2">
      <c r="H316" s="11"/>
    </row>
    <row r="318" spans="2:26" x14ac:dyDescent="0.2">
      <c r="G318" s="9"/>
    </row>
    <row r="319" spans="2:26" x14ac:dyDescent="0.2">
      <c r="H3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D40F-1B05-3E4B-9975-C34BCFC5E6C9}">
  <dimension ref="B2:Z31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" sqref="N2:V7"/>
    </sheetView>
  </sheetViews>
  <sheetFormatPr baseColWidth="10" defaultRowHeight="16" x14ac:dyDescent="0.2"/>
  <cols>
    <col min="1" max="1" width="1.83203125" customWidth="1"/>
  </cols>
  <sheetData>
    <row r="2" spans="2:26" x14ac:dyDescent="0.2">
      <c r="B2" s="5" t="str">
        <f>'[1]NIFTY Smallcap 100'!B2</f>
        <v>Month</v>
      </c>
      <c r="C2" s="5" t="str">
        <f>'[1]NIFTY Smallcap 100'!C2</f>
        <v>PE</v>
      </c>
      <c r="D2" s="5" t="str">
        <f>'[1]NIFTY Smallcap 100'!D2</f>
        <v>Close</v>
      </c>
      <c r="E2" s="5" t="s">
        <v>12</v>
      </c>
      <c r="F2" s="5" t="s">
        <v>13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11</v>
      </c>
      <c r="N2" s="13" t="s">
        <v>9</v>
      </c>
      <c r="O2" s="6" t="str">
        <f>E2</f>
        <v>3M return</v>
      </c>
      <c r="P2" s="6" t="str">
        <f t="shared" ref="P2:V2" si="0">F2</f>
        <v>6M return</v>
      </c>
      <c r="Q2" s="6" t="str">
        <f t="shared" si="0"/>
        <v>1Y return</v>
      </c>
      <c r="R2" s="6" t="str">
        <f t="shared" si="0"/>
        <v>2Y return</v>
      </c>
      <c r="S2" s="6" t="str">
        <f t="shared" si="0"/>
        <v>3Y return</v>
      </c>
      <c r="T2" s="6" t="str">
        <f t="shared" si="0"/>
        <v>5Y return</v>
      </c>
      <c r="U2" s="6" t="str">
        <f t="shared" si="0"/>
        <v>10Y return</v>
      </c>
      <c r="V2" s="6" t="str">
        <f t="shared" si="0"/>
        <v>20Y return</v>
      </c>
    </row>
    <row r="3" spans="2:26" x14ac:dyDescent="0.2">
      <c r="B3" s="2">
        <f>'[1]NIFTY Smallcap 100'!B3</f>
        <v>36189</v>
      </c>
      <c r="C3" s="15" t="str">
        <f>'[1]NIFTY Smallcap 100'!C3</f>
        <v>NA</v>
      </c>
      <c r="D3" s="15" t="str">
        <f>'[1]NIFTY Smallcap 100'!D3</f>
        <v>NA</v>
      </c>
      <c r="E3" s="7" t="str">
        <f ca="1">IFERROR(($D3/OFFSET($D3,-3,0))^(1/(3/12))-1,"NA")</f>
        <v>NA</v>
      </c>
      <c r="F3" s="7" t="str">
        <f ca="1">IFERROR(($D3/OFFSET($D3,-6,0))^(1/(6/12))-1,"NA")</f>
        <v>NA</v>
      </c>
      <c r="G3" s="7" t="str">
        <f t="shared" ref="G3:G67" ca="1" si="1">IFERROR($D3/OFFSET($D3,-12,0)-1,"NA")</f>
        <v>NA</v>
      </c>
      <c r="H3" s="7" t="str">
        <f ca="1">IFERROR(($D3/OFFSET($D3,-24,0))^(1/2)-1,"NA")</f>
        <v>NA</v>
      </c>
      <c r="I3" s="7" t="str">
        <f ca="1">IFERROR(($D3/OFFSET($D3,-36,0))^(1/3)-1,"NA")</f>
        <v>NA</v>
      </c>
      <c r="J3" s="7" t="str">
        <f ca="1">IFERROR(($D3/OFFSET($D3,-60,0))^(1/5)-1,"NA")</f>
        <v>NA</v>
      </c>
      <c r="K3" s="7" t="str">
        <f ca="1">IFERROR(($D3/OFFSET($D3,-120,0))^(1/10)-1,"NA")</f>
        <v>NA</v>
      </c>
      <c r="L3" s="7" t="str">
        <f ca="1">IFERROR(($D3/OFFSET($D3,-240,0))^(1/20)-1,"NA")</f>
        <v>NA</v>
      </c>
      <c r="N3" s="1" t="s">
        <v>5</v>
      </c>
      <c r="O3" s="12">
        <f t="shared" ref="O3:V3" ca="1" si="2">AVERAGE(E3:E314)</f>
        <v>0.42676397137587591</v>
      </c>
      <c r="P3" s="12">
        <f t="shared" ca="1" si="2"/>
        <v>0.30700298102174728</v>
      </c>
      <c r="Q3" s="12">
        <f t="shared" ca="1" si="2"/>
        <v>0.23479090782851803</v>
      </c>
      <c r="R3" s="12">
        <f t="shared" ca="1" si="2"/>
        <v>0.16167094634114534</v>
      </c>
      <c r="S3" s="12">
        <f t="shared" ca="1" si="2"/>
        <v>0.13251991852664208</v>
      </c>
      <c r="T3" s="12">
        <f t="shared" ca="1" si="2"/>
        <v>0.10159980237856438</v>
      </c>
      <c r="U3" s="12">
        <f t="shared" ca="1" si="2"/>
        <v>0.10502867850135859</v>
      </c>
      <c r="V3" s="12">
        <f t="shared" ca="1" si="2"/>
        <v>0.15753327889971691</v>
      </c>
      <c r="Z3" s="10"/>
    </row>
    <row r="4" spans="2:26" x14ac:dyDescent="0.2">
      <c r="B4" s="2">
        <f>'[1]NIFTY Smallcap 100'!B4</f>
        <v>36218</v>
      </c>
      <c r="C4" s="15" t="str">
        <f>'[1]NIFTY Smallcap 100'!C4</f>
        <v>NA</v>
      </c>
      <c r="D4" s="15" t="str">
        <f>'[1]NIFTY Smallcap 100'!D4</f>
        <v>NA</v>
      </c>
      <c r="E4" s="7" t="str">
        <f t="shared" ref="E4:E67" ca="1" si="3">IFERROR(($D4/OFFSET($D4,-3,0))^(1/(3/12))-1,"NA")</f>
        <v>NA</v>
      </c>
      <c r="F4" s="7" t="str">
        <f t="shared" ref="F4:F67" ca="1" si="4">IFERROR(($D4/OFFSET($D4,-6,0))^(1/(6/12))-1,"NA")</f>
        <v>NA</v>
      </c>
      <c r="G4" s="7" t="str">
        <f t="shared" ca="1" si="1"/>
        <v>NA</v>
      </c>
      <c r="H4" s="7" t="str">
        <f t="shared" ref="H4:H67" ca="1" si="5">IFERROR(($D4/OFFSET($D4,-24,0))^(1/2)-1,"NA")</f>
        <v>NA</v>
      </c>
      <c r="I4" s="7" t="str">
        <f t="shared" ref="I4:I67" ca="1" si="6">IFERROR(($D4/OFFSET($D4,-36,0))^(1/3)-1,"NA")</f>
        <v>NA</v>
      </c>
      <c r="J4" s="7" t="str">
        <f t="shared" ref="J4:J67" ca="1" si="7">IFERROR(($D4/OFFSET($D4,-60,0))^(1/5)-1,"NA")</f>
        <v>NA</v>
      </c>
      <c r="K4" s="7" t="str">
        <f t="shared" ref="K4:K67" ca="1" si="8">IFERROR(($D4/OFFSET($D4,-120,0))^(1/10)-1,"NA")</f>
        <v>NA</v>
      </c>
      <c r="L4" s="7" t="str">
        <f t="shared" ref="L4:L67" ca="1" si="9">IFERROR(($D4/OFFSET($D4,-240,0))^(1/20)-1,"NA")</f>
        <v>NA</v>
      </c>
      <c r="N4" s="1" t="s">
        <v>6</v>
      </c>
      <c r="O4" s="7">
        <f t="shared" ref="O4:V4" ca="1" si="10">STDEV(E3:E314)</f>
        <v>1.1268418637618272</v>
      </c>
      <c r="P4" s="7">
        <f t="shared" ca="1" si="10"/>
        <v>0.62534640077271197</v>
      </c>
      <c r="Q4" s="7">
        <f t="shared" ca="1" si="10"/>
        <v>0.42750379713059028</v>
      </c>
      <c r="R4" s="7">
        <f t="shared" ca="1" si="10"/>
        <v>0.25557330248874738</v>
      </c>
      <c r="S4" s="7">
        <f t="shared" ca="1" si="10"/>
        <v>0.17845129067456642</v>
      </c>
      <c r="T4" s="7">
        <f t="shared" ca="1" si="10"/>
        <v>8.8111606716640811E-2</v>
      </c>
      <c r="U4" s="7">
        <f t="shared" ca="1" si="10"/>
        <v>4.3333220863521205E-2</v>
      </c>
      <c r="V4" s="7">
        <f t="shared" ca="1" si="10"/>
        <v>7.5902394661705548E-3</v>
      </c>
      <c r="Z4" s="10"/>
    </row>
    <row r="5" spans="2:26" x14ac:dyDescent="0.2">
      <c r="B5" s="2">
        <f>'[1]NIFTY Smallcap 100'!B5</f>
        <v>36250</v>
      </c>
      <c r="C5" s="15" t="str">
        <f>'[1]NIFTY Smallcap 100'!C5</f>
        <v>NA</v>
      </c>
      <c r="D5" s="15" t="str">
        <f>'[1]NIFTY Smallcap 100'!D5</f>
        <v>NA</v>
      </c>
      <c r="E5" s="7" t="str">
        <f t="shared" ca="1" si="3"/>
        <v>NA</v>
      </c>
      <c r="F5" s="7" t="str">
        <f t="shared" ca="1" si="4"/>
        <v>NA</v>
      </c>
      <c r="G5" s="7" t="str">
        <f t="shared" ca="1" si="1"/>
        <v>NA</v>
      </c>
      <c r="H5" s="7" t="str">
        <f t="shared" ca="1" si="5"/>
        <v>NA</v>
      </c>
      <c r="I5" s="7" t="str">
        <f t="shared" ca="1" si="6"/>
        <v>NA</v>
      </c>
      <c r="J5" s="7" t="str">
        <f t="shared" ca="1" si="7"/>
        <v>NA</v>
      </c>
      <c r="K5" s="7" t="str">
        <f t="shared" ca="1" si="8"/>
        <v>NA</v>
      </c>
      <c r="L5" s="7" t="str">
        <f t="shared" ca="1" si="9"/>
        <v>NA</v>
      </c>
      <c r="N5" s="1" t="s">
        <v>7</v>
      </c>
      <c r="O5" s="12">
        <f t="shared" ref="O5:V5" ca="1" si="11">MAX(E3:E314)</f>
        <v>11.298987912155939</v>
      </c>
      <c r="P5" s="12">
        <f t="shared" ca="1" si="11"/>
        <v>3.461135302009458</v>
      </c>
      <c r="Q5" s="12">
        <f t="shared" ca="1" si="11"/>
        <v>1.3518944337414287</v>
      </c>
      <c r="R5" s="12">
        <f t="shared" ca="1" si="11"/>
        <v>0.87414042965165173</v>
      </c>
      <c r="S5" s="12">
        <f t="shared" ca="1" si="11"/>
        <v>0.68024303927042906</v>
      </c>
      <c r="T5" s="12">
        <f t="shared" ca="1" si="11"/>
        <v>0.29202731221051104</v>
      </c>
      <c r="U5" s="12">
        <f t="shared" ca="1" si="11"/>
        <v>0.21223222761464178</v>
      </c>
      <c r="V5" s="12">
        <f t="shared" ca="1" si="11"/>
        <v>0.16707171334854531</v>
      </c>
      <c r="Z5" s="10"/>
    </row>
    <row r="6" spans="2:26" x14ac:dyDescent="0.2">
      <c r="B6" s="2">
        <f>'[1]NIFTY Smallcap 100'!B6</f>
        <v>36280</v>
      </c>
      <c r="C6" s="15" t="str">
        <f>'[1]NIFTY Smallcap 100'!C6</f>
        <v>NA</v>
      </c>
      <c r="D6" s="15" t="str">
        <f>'[1]NIFTY Smallcap 100'!D6</f>
        <v>NA</v>
      </c>
      <c r="E6" s="7" t="str">
        <f t="shared" ca="1" si="3"/>
        <v>NA</v>
      </c>
      <c r="F6" s="7" t="str">
        <f t="shared" ca="1" si="4"/>
        <v>NA</v>
      </c>
      <c r="G6" s="7" t="str">
        <f t="shared" ca="1" si="1"/>
        <v>NA</v>
      </c>
      <c r="H6" s="7" t="str">
        <f t="shared" ca="1" si="5"/>
        <v>NA</v>
      </c>
      <c r="I6" s="7" t="str">
        <f t="shared" ca="1" si="6"/>
        <v>NA</v>
      </c>
      <c r="J6" s="7" t="str">
        <f t="shared" ca="1" si="7"/>
        <v>NA</v>
      </c>
      <c r="K6" s="7" t="str">
        <f t="shared" ca="1" si="8"/>
        <v>NA</v>
      </c>
      <c r="L6" s="7" t="str">
        <f t="shared" ca="1" si="9"/>
        <v>NA</v>
      </c>
      <c r="N6" s="1" t="s">
        <v>8</v>
      </c>
      <c r="O6" s="12">
        <f t="shared" ref="O6:V6" ca="1" si="12">MIN(E3:E314)</f>
        <v>-0.96337298388579662</v>
      </c>
      <c r="P6" s="12">
        <f t="shared" ca="1" si="12"/>
        <v>-0.85701979919151883</v>
      </c>
      <c r="Q6" s="12">
        <f t="shared" ca="1" si="12"/>
        <v>-0.70968014425745674</v>
      </c>
      <c r="R6" s="12">
        <f t="shared" ca="1" si="12"/>
        <v>-0.35037708733157968</v>
      </c>
      <c r="S6" s="12">
        <f t="shared" ca="1" si="12"/>
        <v>-0.21938984537562145</v>
      </c>
      <c r="T6" s="12">
        <f t="shared" ca="1" si="12"/>
        <v>-8.5504413877716456E-2</v>
      </c>
      <c r="U6" s="12">
        <f t="shared" ca="1" si="12"/>
        <v>-6.1094266686115839E-3</v>
      </c>
      <c r="V6" s="12">
        <f t="shared" ca="1" si="12"/>
        <v>0.14094296752949198</v>
      </c>
      <c r="Z6" s="10"/>
    </row>
    <row r="7" spans="2:26" x14ac:dyDescent="0.2">
      <c r="B7" s="2">
        <f>'[1]NIFTY Smallcap 100'!B7</f>
        <v>36311</v>
      </c>
      <c r="C7" s="15" t="str">
        <f>'[1]NIFTY Smallcap 100'!C7</f>
        <v>NA</v>
      </c>
      <c r="D7" s="15" t="str">
        <f>'[1]NIFTY Smallcap 100'!D7</f>
        <v>NA</v>
      </c>
      <c r="E7" s="7" t="str">
        <f t="shared" ca="1" si="3"/>
        <v>NA</v>
      </c>
      <c r="F7" s="7" t="str">
        <f t="shared" ca="1" si="4"/>
        <v>NA</v>
      </c>
      <c r="G7" s="7" t="str">
        <f t="shared" ca="1" si="1"/>
        <v>NA</v>
      </c>
      <c r="H7" s="7" t="str">
        <f t="shared" ca="1" si="5"/>
        <v>NA</v>
      </c>
      <c r="I7" s="7" t="str">
        <f t="shared" ca="1" si="6"/>
        <v>NA</v>
      </c>
      <c r="J7" s="7" t="str">
        <f t="shared" ca="1" si="7"/>
        <v>NA</v>
      </c>
      <c r="K7" s="7" t="str">
        <f t="shared" ca="1" si="8"/>
        <v>NA</v>
      </c>
      <c r="L7" s="7" t="str">
        <f t="shared" ca="1" si="9"/>
        <v>NA</v>
      </c>
      <c r="N7" s="1" t="s">
        <v>10</v>
      </c>
      <c r="O7" s="12">
        <f t="shared" ref="O7:U7" ca="1" si="13">E314</f>
        <v>-8.0438664790823622E-2</v>
      </c>
      <c r="P7" s="12">
        <f t="shared" ca="1" si="13"/>
        <v>0.21469824196675114</v>
      </c>
      <c r="Q7" s="12">
        <f t="shared" ca="1" si="13"/>
        <v>0.32345340009691492</v>
      </c>
      <c r="R7" s="12">
        <f t="shared" ca="1" si="13"/>
        <v>0.37144308634743028</v>
      </c>
      <c r="S7" s="12">
        <f t="shared" ca="1" si="13"/>
        <v>0.20863958273498517</v>
      </c>
      <c r="T7" s="12">
        <f t="shared" ca="1" si="13"/>
        <v>0.26742141086818605</v>
      </c>
      <c r="U7" s="12">
        <f t="shared" ca="1" si="13"/>
        <v>0.135833767778609</v>
      </c>
      <c r="V7" s="12">
        <f ca="1">L314</f>
        <v>0.14094296752949198</v>
      </c>
      <c r="Z7" s="10"/>
    </row>
    <row r="8" spans="2:26" x14ac:dyDescent="0.2">
      <c r="B8" s="2">
        <f>'[1]NIFTY Smallcap 100'!B8</f>
        <v>36341</v>
      </c>
      <c r="C8" s="15" t="str">
        <f>'[1]NIFTY Smallcap 100'!C8</f>
        <v>NA</v>
      </c>
      <c r="D8" s="15" t="str">
        <f>'[1]NIFTY Smallcap 100'!D8</f>
        <v>NA</v>
      </c>
      <c r="E8" s="7" t="str">
        <f t="shared" ca="1" si="3"/>
        <v>NA</v>
      </c>
      <c r="F8" s="7" t="str">
        <f t="shared" ca="1" si="4"/>
        <v>NA</v>
      </c>
      <c r="G8" s="7" t="str">
        <f t="shared" ca="1" si="1"/>
        <v>NA</v>
      </c>
      <c r="H8" s="7" t="str">
        <f t="shared" ca="1" si="5"/>
        <v>NA</v>
      </c>
      <c r="I8" s="7" t="str">
        <f t="shared" ca="1" si="6"/>
        <v>NA</v>
      </c>
      <c r="J8" s="7" t="str">
        <f t="shared" ca="1" si="7"/>
        <v>NA</v>
      </c>
      <c r="K8" s="7" t="str">
        <f t="shared" ca="1" si="8"/>
        <v>NA</v>
      </c>
      <c r="L8" s="7" t="str">
        <f t="shared" ca="1" si="9"/>
        <v>NA</v>
      </c>
      <c r="Z8" s="10"/>
    </row>
    <row r="9" spans="2:26" x14ac:dyDescent="0.2">
      <c r="B9" s="2">
        <f>'[1]NIFTY Smallcap 100'!B9</f>
        <v>36371</v>
      </c>
      <c r="C9" s="15" t="str">
        <f>'[1]NIFTY Smallcap 100'!C9</f>
        <v>NA</v>
      </c>
      <c r="D9" s="15" t="str">
        <f>'[1]NIFTY Smallcap 100'!D9</f>
        <v>NA</v>
      </c>
      <c r="E9" s="7" t="str">
        <f t="shared" ca="1" si="3"/>
        <v>NA</v>
      </c>
      <c r="F9" s="7" t="str">
        <f t="shared" ca="1" si="4"/>
        <v>NA</v>
      </c>
      <c r="G9" s="7" t="str">
        <f t="shared" ca="1" si="1"/>
        <v>NA</v>
      </c>
      <c r="H9" s="7" t="str">
        <f t="shared" ca="1" si="5"/>
        <v>NA</v>
      </c>
      <c r="I9" s="7" t="str">
        <f t="shared" ca="1" si="6"/>
        <v>NA</v>
      </c>
      <c r="J9" s="7" t="str">
        <f t="shared" ca="1" si="7"/>
        <v>NA</v>
      </c>
      <c r="K9" s="7" t="str">
        <f t="shared" ca="1" si="8"/>
        <v>NA</v>
      </c>
      <c r="L9" s="7" t="str">
        <f t="shared" ca="1" si="9"/>
        <v>NA</v>
      </c>
      <c r="Z9" s="10"/>
    </row>
    <row r="10" spans="2:26" x14ac:dyDescent="0.2">
      <c r="B10" s="2">
        <f>'[1]NIFTY Smallcap 100'!B10</f>
        <v>36403</v>
      </c>
      <c r="C10" s="15" t="str">
        <f>'[1]NIFTY Smallcap 100'!C10</f>
        <v>NA</v>
      </c>
      <c r="D10" s="15" t="str">
        <f>'[1]NIFTY Smallcap 100'!D10</f>
        <v>NA</v>
      </c>
      <c r="E10" s="7" t="str">
        <f t="shared" ca="1" si="3"/>
        <v>NA</v>
      </c>
      <c r="F10" s="7" t="str">
        <f t="shared" ca="1" si="4"/>
        <v>NA</v>
      </c>
      <c r="G10" s="7" t="str">
        <f t="shared" ca="1" si="1"/>
        <v>NA</v>
      </c>
      <c r="H10" s="7" t="str">
        <f t="shared" ca="1" si="5"/>
        <v>NA</v>
      </c>
      <c r="I10" s="7" t="str">
        <f t="shared" ca="1" si="6"/>
        <v>NA</v>
      </c>
      <c r="J10" s="7" t="str">
        <f t="shared" ca="1" si="7"/>
        <v>NA</v>
      </c>
      <c r="K10" s="7" t="str">
        <f t="shared" ca="1" si="8"/>
        <v>NA</v>
      </c>
      <c r="L10" s="7" t="str">
        <f t="shared" ca="1" si="9"/>
        <v>NA</v>
      </c>
      <c r="Z10" s="10"/>
    </row>
    <row r="11" spans="2:26" x14ac:dyDescent="0.2">
      <c r="B11" s="2">
        <f>'[1]NIFTY Smallcap 100'!B11</f>
        <v>36433</v>
      </c>
      <c r="C11" s="15" t="str">
        <f>'[1]NIFTY Smallcap 100'!C11</f>
        <v>NA</v>
      </c>
      <c r="D11" s="15" t="str">
        <f>'[1]NIFTY Smallcap 100'!D11</f>
        <v>NA</v>
      </c>
      <c r="E11" s="7" t="str">
        <f t="shared" ca="1" si="3"/>
        <v>NA</v>
      </c>
      <c r="F11" s="7" t="str">
        <f t="shared" ca="1" si="4"/>
        <v>NA</v>
      </c>
      <c r="G11" s="7" t="str">
        <f t="shared" ca="1" si="1"/>
        <v>NA</v>
      </c>
      <c r="H11" s="7" t="str">
        <f t="shared" ca="1" si="5"/>
        <v>NA</v>
      </c>
      <c r="I11" s="7" t="str">
        <f t="shared" ca="1" si="6"/>
        <v>NA</v>
      </c>
      <c r="J11" s="7" t="str">
        <f t="shared" ca="1" si="7"/>
        <v>NA</v>
      </c>
      <c r="K11" s="7" t="str">
        <f t="shared" ca="1" si="8"/>
        <v>NA</v>
      </c>
      <c r="L11" s="7" t="str">
        <f t="shared" ca="1" si="9"/>
        <v>NA</v>
      </c>
      <c r="Z11" s="10"/>
    </row>
    <row r="12" spans="2:26" x14ac:dyDescent="0.2">
      <c r="B12" s="2">
        <f>'[1]NIFTY Smallcap 100'!B12</f>
        <v>36462</v>
      </c>
      <c r="C12" s="15" t="str">
        <f>'[1]NIFTY Smallcap 100'!C12</f>
        <v>NA</v>
      </c>
      <c r="D12" s="15" t="str">
        <f>'[1]NIFTY Smallcap 100'!D12</f>
        <v>NA</v>
      </c>
      <c r="E12" s="7" t="str">
        <f t="shared" ca="1" si="3"/>
        <v>NA</v>
      </c>
      <c r="F12" s="7" t="str">
        <f t="shared" ca="1" si="4"/>
        <v>NA</v>
      </c>
      <c r="G12" s="7" t="str">
        <f t="shared" ca="1" si="1"/>
        <v>NA</v>
      </c>
      <c r="H12" s="7" t="str">
        <f t="shared" ca="1" si="5"/>
        <v>NA</v>
      </c>
      <c r="I12" s="7" t="str">
        <f t="shared" ca="1" si="6"/>
        <v>NA</v>
      </c>
      <c r="J12" s="7" t="str">
        <f t="shared" ca="1" si="7"/>
        <v>NA</v>
      </c>
      <c r="K12" s="7" t="str">
        <f t="shared" ca="1" si="8"/>
        <v>NA</v>
      </c>
      <c r="L12" s="7" t="str">
        <f t="shared" ca="1" si="9"/>
        <v>NA</v>
      </c>
      <c r="Z12" s="10"/>
    </row>
    <row r="13" spans="2:26" x14ac:dyDescent="0.2">
      <c r="B13" s="2">
        <f>'[1]NIFTY Smallcap 100'!B13</f>
        <v>36494</v>
      </c>
      <c r="C13" s="15" t="str">
        <f>'[1]NIFTY Smallcap 100'!C13</f>
        <v>NA</v>
      </c>
      <c r="D13" s="15" t="str">
        <f>'[1]NIFTY Smallcap 100'!D13</f>
        <v>NA</v>
      </c>
      <c r="E13" s="7" t="str">
        <f t="shared" ca="1" si="3"/>
        <v>NA</v>
      </c>
      <c r="F13" s="7" t="str">
        <f t="shared" ca="1" si="4"/>
        <v>NA</v>
      </c>
      <c r="G13" s="7" t="str">
        <f t="shared" ca="1" si="1"/>
        <v>NA</v>
      </c>
      <c r="H13" s="7" t="str">
        <f t="shared" ca="1" si="5"/>
        <v>NA</v>
      </c>
      <c r="I13" s="7" t="str">
        <f t="shared" ca="1" si="6"/>
        <v>NA</v>
      </c>
      <c r="J13" s="7" t="str">
        <f t="shared" ca="1" si="7"/>
        <v>NA</v>
      </c>
      <c r="K13" s="7" t="str">
        <f t="shared" ca="1" si="8"/>
        <v>NA</v>
      </c>
      <c r="L13" s="7" t="str">
        <f t="shared" ca="1" si="9"/>
        <v>NA</v>
      </c>
      <c r="Z13" s="10"/>
    </row>
    <row r="14" spans="2:26" x14ac:dyDescent="0.2">
      <c r="B14" s="2">
        <f>'[1]NIFTY Smallcap 100'!B14</f>
        <v>36524</v>
      </c>
      <c r="C14" s="15" t="str">
        <f>'[1]NIFTY Smallcap 100'!C14</f>
        <v>NA</v>
      </c>
      <c r="D14" s="15" t="str">
        <f>'[1]NIFTY Smallcap 100'!D14</f>
        <v>NA</v>
      </c>
      <c r="E14" s="7" t="str">
        <f t="shared" ca="1" si="3"/>
        <v>NA</v>
      </c>
      <c r="F14" s="7" t="str">
        <f t="shared" ca="1" si="4"/>
        <v>NA</v>
      </c>
      <c r="G14" s="7" t="str">
        <f t="shared" ca="1" si="1"/>
        <v>NA</v>
      </c>
      <c r="H14" s="7" t="str">
        <f t="shared" ca="1" si="5"/>
        <v>NA</v>
      </c>
      <c r="I14" s="7" t="str">
        <f t="shared" ca="1" si="6"/>
        <v>NA</v>
      </c>
      <c r="J14" s="7" t="str">
        <f t="shared" ca="1" si="7"/>
        <v>NA</v>
      </c>
      <c r="K14" s="7" t="str">
        <f t="shared" ca="1" si="8"/>
        <v>NA</v>
      </c>
      <c r="L14" s="7" t="str">
        <f t="shared" ca="1" si="9"/>
        <v>NA</v>
      </c>
      <c r="Z14" s="10"/>
    </row>
    <row r="15" spans="2:26" x14ac:dyDescent="0.2">
      <c r="B15" s="2">
        <f>'[1]NIFTY Smallcap 100'!B15</f>
        <v>36556</v>
      </c>
      <c r="C15" s="15" t="str">
        <f>'[1]NIFTY Smallcap 100'!C15</f>
        <v>NA</v>
      </c>
      <c r="D15" s="15" t="str">
        <f>'[1]NIFTY Smallcap 100'!D15</f>
        <v>NA</v>
      </c>
      <c r="E15" s="7" t="str">
        <f t="shared" ca="1" si="3"/>
        <v>NA</v>
      </c>
      <c r="F15" s="7" t="str">
        <f t="shared" ca="1" si="4"/>
        <v>NA</v>
      </c>
      <c r="G15" s="7" t="str">
        <f t="shared" ca="1" si="1"/>
        <v>NA</v>
      </c>
      <c r="H15" s="7" t="str">
        <f t="shared" ca="1" si="5"/>
        <v>NA</v>
      </c>
      <c r="I15" s="7" t="str">
        <f t="shared" ca="1" si="6"/>
        <v>NA</v>
      </c>
      <c r="J15" s="7" t="str">
        <f t="shared" ca="1" si="7"/>
        <v>NA</v>
      </c>
      <c r="K15" s="7" t="str">
        <f t="shared" ca="1" si="8"/>
        <v>NA</v>
      </c>
      <c r="L15" s="7" t="str">
        <f t="shared" ca="1" si="9"/>
        <v>NA</v>
      </c>
      <c r="Z15" s="10"/>
    </row>
    <row r="16" spans="2:26" x14ac:dyDescent="0.2">
      <c r="B16" s="2">
        <f>'[1]NIFTY Smallcap 100'!B16</f>
        <v>36585</v>
      </c>
      <c r="C16" s="15" t="str">
        <f>'[1]NIFTY Smallcap 100'!C16</f>
        <v>NA</v>
      </c>
      <c r="D16" s="15" t="str">
        <f>'[1]NIFTY Smallcap 100'!D16</f>
        <v>NA</v>
      </c>
      <c r="E16" s="7" t="str">
        <f t="shared" ca="1" si="3"/>
        <v>NA</v>
      </c>
      <c r="F16" s="7" t="str">
        <f t="shared" ca="1" si="4"/>
        <v>NA</v>
      </c>
      <c r="G16" s="7" t="str">
        <f t="shared" ca="1" si="1"/>
        <v>NA</v>
      </c>
      <c r="H16" s="7" t="str">
        <f t="shared" ca="1" si="5"/>
        <v>NA</v>
      </c>
      <c r="I16" s="7" t="str">
        <f t="shared" ca="1" si="6"/>
        <v>NA</v>
      </c>
      <c r="J16" s="7" t="str">
        <f t="shared" ca="1" si="7"/>
        <v>NA</v>
      </c>
      <c r="K16" s="7" t="str">
        <f t="shared" ca="1" si="8"/>
        <v>NA</v>
      </c>
      <c r="L16" s="7" t="str">
        <f t="shared" ca="1" si="9"/>
        <v>NA</v>
      </c>
      <c r="Z16" s="10"/>
    </row>
    <row r="17" spans="2:26" x14ac:dyDescent="0.2">
      <c r="B17" s="2">
        <f>'[1]NIFTY Smallcap 100'!B17</f>
        <v>36616</v>
      </c>
      <c r="C17" s="15" t="str">
        <f>'[1]NIFTY Smallcap 100'!C17</f>
        <v>NA</v>
      </c>
      <c r="D17" s="15" t="str">
        <f>'[1]NIFTY Smallcap 100'!D17</f>
        <v>NA</v>
      </c>
      <c r="E17" s="7" t="str">
        <f t="shared" ca="1" si="3"/>
        <v>NA</v>
      </c>
      <c r="F17" s="7" t="str">
        <f t="shared" ca="1" si="4"/>
        <v>NA</v>
      </c>
      <c r="G17" s="7" t="str">
        <f t="shared" ca="1" si="1"/>
        <v>NA</v>
      </c>
      <c r="H17" s="7" t="str">
        <f t="shared" ca="1" si="5"/>
        <v>NA</v>
      </c>
      <c r="I17" s="7" t="str">
        <f t="shared" ca="1" si="6"/>
        <v>NA</v>
      </c>
      <c r="J17" s="7" t="str">
        <f t="shared" ca="1" si="7"/>
        <v>NA</v>
      </c>
      <c r="K17" s="7" t="str">
        <f t="shared" ca="1" si="8"/>
        <v>NA</v>
      </c>
      <c r="L17" s="7" t="str">
        <f t="shared" ca="1" si="9"/>
        <v>NA</v>
      </c>
      <c r="Z17" s="10"/>
    </row>
    <row r="18" spans="2:26" x14ac:dyDescent="0.2">
      <c r="B18" s="2">
        <f>'[1]NIFTY Smallcap 100'!B18</f>
        <v>36644</v>
      </c>
      <c r="C18" s="15" t="str">
        <f>'[1]NIFTY Smallcap 100'!C18</f>
        <v>NA</v>
      </c>
      <c r="D18" s="15" t="str">
        <f>'[1]NIFTY Smallcap 100'!D18</f>
        <v>NA</v>
      </c>
      <c r="E18" s="7" t="str">
        <f t="shared" ca="1" si="3"/>
        <v>NA</v>
      </c>
      <c r="F18" s="7" t="str">
        <f t="shared" ca="1" si="4"/>
        <v>NA</v>
      </c>
      <c r="G18" s="7" t="str">
        <f t="shared" ca="1" si="1"/>
        <v>NA</v>
      </c>
      <c r="H18" s="7" t="str">
        <f t="shared" ca="1" si="5"/>
        <v>NA</v>
      </c>
      <c r="I18" s="7" t="str">
        <f t="shared" ca="1" si="6"/>
        <v>NA</v>
      </c>
      <c r="J18" s="7" t="str">
        <f t="shared" ca="1" si="7"/>
        <v>NA</v>
      </c>
      <c r="K18" s="7" t="str">
        <f t="shared" ca="1" si="8"/>
        <v>NA</v>
      </c>
      <c r="L18" s="7" t="str">
        <f t="shared" ca="1" si="9"/>
        <v>NA</v>
      </c>
      <c r="Z18" s="10"/>
    </row>
    <row r="19" spans="2:26" x14ac:dyDescent="0.2">
      <c r="B19" s="2">
        <f>'[1]NIFTY Smallcap 100'!B19</f>
        <v>36677</v>
      </c>
      <c r="C19" s="15" t="str">
        <f>'[1]NIFTY Smallcap 100'!C19</f>
        <v>NA</v>
      </c>
      <c r="D19" s="15" t="str">
        <f>'[1]NIFTY Smallcap 100'!D19</f>
        <v>NA</v>
      </c>
      <c r="E19" s="7" t="str">
        <f t="shared" ca="1" si="3"/>
        <v>NA</v>
      </c>
      <c r="F19" s="7" t="str">
        <f t="shared" ca="1" si="4"/>
        <v>NA</v>
      </c>
      <c r="G19" s="7" t="str">
        <f t="shared" ca="1" si="1"/>
        <v>NA</v>
      </c>
      <c r="H19" s="7" t="str">
        <f t="shared" ca="1" si="5"/>
        <v>NA</v>
      </c>
      <c r="I19" s="7" t="str">
        <f t="shared" ca="1" si="6"/>
        <v>NA</v>
      </c>
      <c r="J19" s="7" t="str">
        <f t="shared" ca="1" si="7"/>
        <v>NA</v>
      </c>
      <c r="K19" s="7" t="str">
        <f t="shared" ca="1" si="8"/>
        <v>NA</v>
      </c>
      <c r="L19" s="7" t="str">
        <f t="shared" ca="1" si="9"/>
        <v>NA</v>
      </c>
      <c r="Z19" s="10"/>
    </row>
    <row r="20" spans="2:26" x14ac:dyDescent="0.2">
      <c r="B20" s="2">
        <f>'[1]NIFTY Smallcap 100'!B20</f>
        <v>36707</v>
      </c>
      <c r="C20" s="15" t="str">
        <f>'[1]NIFTY Smallcap 100'!C20</f>
        <v>NA</v>
      </c>
      <c r="D20" s="15" t="str">
        <f>'[1]NIFTY Smallcap 100'!D20</f>
        <v>NA</v>
      </c>
      <c r="E20" s="7" t="str">
        <f t="shared" ca="1" si="3"/>
        <v>NA</v>
      </c>
      <c r="F20" s="7" t="str">
        <f t="shared" ca="1" si="4"/>
        <v>NA</v>
      </c>
      <c r="G20" s="7" t="str">
        <f t="shared" ca="1" si="1"/>
        <v>NA</v>
      </c>
      <c r="H20" s="7" t="str">
        <f t="shared" ca="1" si="5"/>
        <v>NA</v>
      </c>
      <c r="I20" s="7" t="str">
        <f t="shared" ca="1" si="6"/>
        <v>NA</v>
      </c>
      <c r="J20" s="7" t="str">
        <f t="shared" ca="1" si="7"/>
        <v>NA</v>
      </c>
      <c r="K20" s="7" t="str">
        <f t="shared" ca="1" si="8"/>
        <v>NA</v>
      </c>
      <c r="L20" s="7" t="str">
        <f t="shared" ca="1" si="9"/>
        <v>NA</v>
      </c>
      <c r="Z20" s="10"/>
    </row>
    <row r="21" spans="2:26" x14ac:dyDescent="0.2">
      <c r="B21" s="2">
        <f>'[1]NIFTY Smallcap 100'!B21</f>
        <v>36738</v>
      </c>
      <c r="C21" s="15" t="str">
        <f>'[1]NIFTY Smallcap 100'!C21</f>
        <v>NA</v>
      </c>
      <c r="D21" s="15" t="str">
        <f>'[1]NIFTY Smallcap 100'!D21</f>
        <v>NA</v>
      </c>
      <c r="E21" s="7" t="str">
        <f t="shared" ca="1" si="3"/>
        <v>NA</v>
      </c>
      <c r="F21" s="7" t="str">
        <f t="shared" ca="1" si="4"/>
        <v>NA</v>
      </c>
      <c r="G21" s="7" t="str">
        <f t="shared" ca="1" si="1"/>
        <v>NA</v>
      </c>
      <c r="H21" s="7" t="str">
        <f t="shared" ca="1" si="5"/>
        <v>NA</v>
      </c>
      <c r="I21" s="7" t="str">
        <f t="shared" ca="1" si="6"/>
        <v>NA</v>
      </c>
      <c r="J21" s="7" t="str">
        <f t="shared" ca="1" si="7"/>
        <v>NA</v>
      </c>
      <c r="K21" s="7" t="str">
        <f t="shared" ca="1" si="8"/>
        <v>NA</v>
      </c>
      <c r="L21" s="7" t="str">
        <f t="shared" ca="1" si="9"/>
        <v>NA</v>
      </c>
      <c r="Z21" s="10"/>
    </row>
    <row r="22" spans="2:26" x14ac:dyDescent="0.2">
      <c r="B22" s="2">
        <f>'[1]NIFTY Smallcap 100'!B22</f>
        <v>36769</v>
      </c>
      <c r="C22" s="15" t="str">
        <f>'[1]NIFTY Smallcap 100'!C22</f>
        <v>NA</v>
      </c>
      <c r="D22" s="15" t="str">
        <f>'[1]NIFTY Smallcap 100'!D22</f>
        <v>NA</v>
      </c>
      <c r="E22" s="7" t="str">
        <f t="shared" ca="1" si="3"/>
        <v>NA</v>
      </c>
      <c r="F22" s="7" t="str">
        <f t="shared" ca="1" si="4"/>
        <v>NA</v>
      </c>
      <c r="G22" s="7" t="str">
        <f t="shared" ca="1" si="1"/>
        <v>NA</v>
      </c>
      <c r="H22" s="7" t="str">
        <f t="shared" ca="1" si="5"/>
        <v>NA</v>
      </c>
      <c r="I22" s="7" t="str">
        <f t="shared" ca="1" si="6"/>
        <v>NA</v>
      </c>
      <c r="J22" s="7" t="str">
        <f t="shared" ca="1" si="7"/>
        <v>NA</v>
      </c>
      <c r="K22" s="7" t="str">
        <f t="shared" ca="1" si="8"/>
        <v>NA</v>
      </c>
      <c r="L22" s="7" t="str">
        <f t="shared" ca="1" si="9"/>
        <v>NA</v>
      </c>
      <c r="Z22" s="10"/>
    </row>
    <row r="23" spans="2:26" x14ac:dyDescent="0.2">
      <c r="B23" s="2">
        <f>'[1]NIFTY Smallcap 100'!B23</f>
        <v>36798</v>
      </c>
      <c r="C23" s="15" t="str">
        <f>'[1]NIFTY Smallcap 100'!C23</f>
        <v>NA</v>
      </c>
      <c r="D23" s="15" t="str">
        <f>'[1]NIFTY Smallcap 100'!D23</f>
        <v>NA</v>
      </c>
      <c r="E23" s="7" t="str">
        <f t="shared" ca="1" si="3"/>
        <v>NA</v>
      </c>
      <c r="F23" s="7" t="str">
        <f t="shared" ca="1" si="4"/>
        <v>NA</v>
      </c>
      <c r="G23" s="7" t="str">
        <f t="shared" ca="1" si="1"/>
        <v>NA</v>
      </c>
      <c r="H23" s="7" t="str">
        <f t="shared" ca="1" si="5"/>
        <v>NA</v>
      </c>
      <c r="I23" s="7" t="str">
        <f t="shared" ca="1" si="6"/>
        <v>NA</v>
      </c>
      <c r="J23" s="7" t="str">
        <f t="shared" ca="1" si="7"/>
        <v>NA</v>
      </c>
      <c r="K23" s="7" t="str">
        <f t="shared" ca="1" si="8"/>
        <v>NA</v>
      </c>
      <c r="L23" s="7" t="str">
        <f t="shared" ca="1" si="9"/>
        <v>NA</v>
      </c>
      <c r="Z23" s="10"/>
    </row>
    <row r="24" spans="2:26" x14ac:dyDescent="0.2">
      <c r="B24" s="2">
        <f>'[1]NIFTY Smallcap 100'!B24</f>
        <v>36830</v>
      </c>
      <c r="C24" s="15" t="str">
        <f>'[1]NIFTY Smallcap 100'!C24</f>
        <v>NA</v>
      </c>
      <c r="D24" s="15" t="str">
        <f>'[1]NIFTY Smallcap 100'!D24</f>
        <v>NA</v>
      </c>
      <c r="E24" s="7" t="str">
        <f t="shared" ca="1" si="3"/>
        <v>NA</v>
      </c>
      <c r="F24" s="7" t="str">
        <f t="shared" ca="1" si="4"/>
        <v>NA</v>
      </c>
      <c r="G24" s="7" t="str">
        <f t="shared" ca="1" si="1"/>
        <v>NA</v>
      </c>
      <c r="H24" s="7" t="str">
        <f t="shared" ca="1" si="5"/>
        <v>NA</v>
      </c>
      <c r="I24" s="7" t="str">
        <f t="shared" ca="1" si="6"/>
        <v>NA</v>
      </c>
      <c r="J24" s="7" t="str">
        <f t="shared" ca="1" si="7"/>
        <v>NA</v>
      </c>
      <c r="K24" s="7" t="str">
        <f t="shared" ca="1" si="8"/>
        <v>NA</v>
      </c>
      <c r="L24" s="7" t="str">
        <f t="shared" ca="1" si="9"/>
        <v>NA</v>
      </c>
      <c r="Z24" s="10"/>
    </row>
    <row r="25" spans="2:26" x14ac:dyDescent="0.2">
      <c r="B25" s="2">
        <f>'[1]NIFTY Smallcap 100'!B25</f>
        <v>36860</v>
      </c>
      <c r="C25" s="15" t="str">
        <f>'[1]NIFTY Smallcap 100'!C25</f>
        <v>NA</v>
      </c>
      <c r="D25" s="15" t="str">
        <f>'[1]NIFTY Smallcap 100'!D25</f>
        <v>NA</v>
      </c>
      <c r="E25" s="7" t="str">
        <f t="shared" ca="1" si="3"/>
        <v>NA</v>
      </c>
      <c r="F25" s="7" t="str">
        <f t="shared" ca="1" si="4"/>
        <v>NA</v>
      </c>
      <c r="G25" s="7" t="str">
        <f t="shared" ca="1" si="1"/>
        <v>NA</v>
      </c>
      <c r="H25" s="7" t="str">
        <f t="shared" ca="1" si="5"/>
        <v>NA</v>
      </c>
      <c r="I25" s="7" t="str">
        <f t="shared" ca="1" si="6"/>
        <v>NA</v>
      </c>
      <c r="J25" s="7" t="str">
        <f t="shared" ca="1" si="7"/>
        <v>NA</v>
      </c>
      <c r="K25" s="7" t="str">
        <f t="shared" ca="1" si="8"/>
        <v>NA</v>
      </c>
      <c r="L25" s="7" t="str">
        <f t="shared" ca="1" si="9"/>
        <v>NA</v>
      </c>
      <c r="Z25" s="10"/>
    </row>
    <row r="26" spans="2:26" x14ac:dyDescent="0.2">
      <c r="B26" s="2">
        <f>'[1]NIFTY Smallcap 100'!B26</f>
        <v>36889</v>
      </c>
      <c r="C26" s="15" t="str">
        <f>'[1]NIFTY Smallcap 100'!C26</f>
        <v>NA</v>
      </c>
      <c r="D26" s="15" t="str">
        <f>'[1]NIFTY Smallcap 100'!D26</f>
        <v>NA</v>
      </c>
      <c r="E26" s="7" t="str">
        <f t="shared" ca="1" si="3"/>
        <v>NA</v>
      </c>
      <c r="F26" s="7" t="str">
        <f t="shared" ca="1" si="4"/>
        <v>NA</v>
      </c>
      <c r="G26" s="7" t="str">
        <f t="shared" ca="1" si="1"/>
        <v>NA</v>
      </c>
      <c r="H26" s="7" t="str">
        <f t="shared" ca="1" si="5"/>
        <v>NA</v>
      </c>
      <c r="I26" s="7" t="str">
        <f t="shared" ca="1" si="6"/>
        <v>NA</v>
      </c>
      <c r="J26" s="7" t="str">
        <f t="shared" ca="1" si="7"/>
        <v>NA</v>
      </c>
      <c r="K26" s="7" t="str">
        <f t="shared" ca="1" si="8"/>
        <v>NA</v>
      </c>
      <c r="L26" s="7" t="str">
        <f t="shared" ca="1" si="9"/>
        <v>NA</v>
      </c>
      <c r="Z26" s="10"/>
    </row>
    <row r="27" spans="2:26" x14ac:dyDescent="0.2">
      <c r="B27" s="2">
        <f>'[1]NIFTY Smallcap 100'!B27</f>
        <v>36922</v>
      </c>
      <c r="C27" s="15" t="str">
        <f>'[1]NIFTY Smallcap 100'!C27</f>
        <v>NA</v>
      </c>
      <c r="D27" s="15" t="str">
        <f>'[1]NIFTY Smallcap 100'!D27</f>
        <v>NA</v>
      </c>
      <c r="E27" s="7" t="str">
        <f t="shared" ca="1" si="3"/>
        <v>NA</v>
      </c>
      <c r="F27" s="7" t="str">
        <f t="shared" ca="1" si="4"/>
        <v>NA</v>
      </c>
      <c r="G27" s="7" t="str">
        <f t="shared" ca="1" si="1"/>
        <v>NA</v>
      </c>
      <c r="H27" s="7" t="str">
        <f t="shared" ca="1" si="5"/>
        <v>NA</v>
      </c>
      <c r="I27" s="7" t="str">
        <f t="shared" ca="1" si="6"/>
        <v>NA</v>
      </c>
      <c r="J27" s="7" t="str">
        <f t="shared" ca="1" si="7"/>
        <v>NA</v>
      </c>
      <c r="K27" s="7" t="str">
        <f t="shared" ca="1" si="8"/>
        <v>NA</v>
      </c>
      <c r="L27" s="7" t="str">
        <f t="shared" ca="1" si="9"/>
        <v>NA</v>
      </c>
      <c r="N27" s="10"/>
      <c r="O27" s="10"/>
      <c r="P27" s="10"/>
      <c r="Q27" s="10"/>
      <c r="Z27" s="10"/>
    </row>
    <row r="28" spans="2:26" x14ac:dyDescent="0.2">
      <c r="B28" s="2">
        <f>'[1]NIFTY Smallcap 100'!B28</f>
        <v>36950</v>
      </c>
      <c r="C28" s="15" t="str">
        <f>'[1]NIFTY Smallcap 100'!C28</f>
        <v>NA</v>
      </c>
      <c r="D28" s="15" t="str">
        <f>'[1]NIFTY Smallcap 100'!D28</f>
        <v>NA</v>
      </c>
      <c r="E28" s="7" t="str">
        <f t="shared" ca="1" si="3"/>
        <v>NA</v>
      </c>
      <c r="F28" s="7" t="str">
        <f t="shared" ca="1" si="4"/>
        <v>NA</v>
      </c>
      <c r="G28" s="7" t="str">
        <f t="shared" ca="1" si="1"/>
        <v>NA</v>
      </c>
      <c r="H28" s="7" t="str">
        <f t="shared" ca="1" si="5"/>
        <v>NA</v>
      </c>
      <c r="I28" s="7" t="str">
        <f t="shared" ca="1" si="6"/>
        <v>NA</v>
      </c>
      <c r="J28" s="7" t="str">
        <f t="shared" ca="1" si="7"/>
        <v>NA</v>
      </c>
      <c r="K28" s="7" t="str">
        <f t="shared" ca="1" si="8"/>
        <v>NA</v>
      </c>
      <c r="L28" s="7" t="str">
        <f t="shared" ca="1" si="9"/>
        <v>NA</v>
      </c>
      <c r="Z28" s="10"/>
    </row>
    <row r="29" spans="2:26" x14ac:dyDescent="0.2">
      <c r="B29" s="2">
        <f>'[1]NIFTY Smallcap 100'!B29</f>
        <v>36980</v>
      </c>
      <c r="C29" s="15" t="str">
        <f>'[1]NIFTY Smallcap 100'!C29</f>
        <v>NA</v>
      </c>
      <c r="D29" s="15" t="str">
        <f>'[1]NIFTY Smallcap 100'!D29</f>
        <v>NA</v>
      </c>
      <c r="E29" s="7" t="str">
        <f t="shared" ca="1" si="3"/>
        <v>NA</v>
      </c>
      <c r="F29" s="7" t="str">
        <f t="shared" ca="1" si="4"/>
        <v>NA</v>
      </c>
      <c r="G29" s="7" t="str">
        <f t="shared" ca="1" si="1"/>
        <v>NA</v>
      </c>
      <c r="H29" s="7" t="str">
        <f t="shared" ca="1" si="5"/>
        <v>NA</v>
      </c>
      <c r="I29" s="7" t="str">
        <f t="shared" ca="1" si="6"/>
        <v>NA</v>
      </c>
      <c r="J29" s="7" t="str">
        <f t="shared" ca="1" si="7"/>
        <v>NA</v>
      </c>
      <c r="K29" s="7" t="str">
        <f t="shared" ca="1" si="8"/>
        <v>NA</v>
      </c>
      <c r="L29" s="7" t="str">
        <f t="shared" ca="1" si="9"/>
        <v>NA</v>
      </c>
      <c r="Z29" s="10"/>
    </row>
    <row r="30" spans="2:26" x14ac:dyDescent="0.2">
      <c r="B30" s="2">
        <f>'[1]NIFTY Smallcap 100'!B30</f>
        <v>37011</v>
      </c>
      <c r="C30" s="15" t="str">
        <f>'[1]NIFTY Smallcap 100'!C30</f>
        <v>NA</v>
      </c>
      <c r="D30" s="15" t="str">
        <f>'[1]NIFTY Smallcap 100'!D30</f>
        <v>NA</v>
      </c>
      <c r="E30" s="7" t="str">
        <f t="shared" ca="1" si="3"/>
        <v>NA</v>
      </c>
      <c r="F30" s="7" t="str">
        <f t="shared" ca="1" si="4"/>
        <v>NA</v>
      </c>
      <c r="G30" s="7" t="str">
        <f t="shared" ca="1" si="1"/>
        <v>NA</v>
      </c>
      <c r="H30" s="7" t="str">
        <f t="shared" ca="1" si="5"/>
        <v>NA</v>
      </c>
      <c r="I30" s="7" t="str">
        <f t="shared" ca="1" si="6"/>
        <v>NA</v>
      </c>
      <c r="J30" s="7" t="str">
        <f t="shared" ca="1" si="7"/>
        <v>NA</v>
      </c>
      <c r="K30" s="7" t="str">
        <f t="shared" ca="1" si="8"/>
        <v>NA</v>
      </c>
      <c r="L30" s="7" t="str">
        <f t="shared" ca="1" si="9"/>
        <v>NA</v>
      </c>
      <c r="Z30" s="10"/>
    </row>
    <row r="31" spans="2:26" x14ac:dyDescent="0.2">
      <c r="B31" s="2">
        <f>'[1]NIFTY Smallcap 100'!B31</f>
        <v>37042</v>
      </c>
      <c r="C31" s="15" t="str">
        <f>'[1]NIFTY Smallcap 100'!C31</f>
        <v>NA</v>
      </c>
      <c r="D31" s="15" t="str">
        <f>'[1]NIFTY Smallcap 100'!D31</f>
        <v>NA</v>
      </c>
      <c r="E31" s="7" t="str">
        <f t="shared" ca="1" si="3"/>
        <v>NA</v>
      </c>
      <c r="F31" s="7" t="str">
        <f t="shared" ca="1" si="4"/>
        <v>NA</v>
      </c>
      <c r="G31" s="7" t="str">
        <f t="shared" ca="1" si="1"/>
        <v>NA</v>
      </c>
      <c r="H31" s="7" t="str">
        <f t="shared" ca="1" si="5"/>
        <v>NA</v>
      </c>
      <c r="I31" s="7" t="str">
        <f t="shared" ca="1" si="6"/>
        <v>NA</v>
      </c>
      <c r="J31" s="7" t="str">
        <f t="shared" ca="1" si="7"/>
        <v>NA</v>
      </c>
      <c r="K31" s="7" t="str">
        <f t="shared" ca="1" si="8"/>
        <v>NA</v>
      </c>
      <c r="L31" s="7" t="str">
        <f t="shared" ca="1" si="9"/>
        <v>NA</v>
      </c>
      <c r="Z31" s="10"/>
    </row>
    <row r="32" spans="2:26" x14ac:dyDescent="0.2">
      <c r="B32" s="2">
        <f>'[1]NIFTY Smallcap 100'!B32</f>
        <v>37071</v>
      </c>
      <c r="C32" s="15" t="str">
        <f>'[1]NIFTY Smallcap 100'!C32</f>
        <v>NA</v>
      </c>
      <c r="D32" s="15" t="str">
        <f>'[1]NIFTY Smallcap 100'!D32</f>
        <v>NA</v>
      </c>
      <c r="E32" s="7" t="str">
        <f t="shared" ca="1" si="3"/>
        <v>NA</v>
      </c>
      <c r="F32" s="7" t="str">
        <f t="shared" ca="1" si="4"/>
        <v>NA</v>
      </c>
      <c r="G32" s="7" t="str">
        <f t="shared" ca="1" si="1"/>
        <v>NA</v>
      </c>
      <c r="H32" s="7" t="str">
        <f t="shared" ca="1" si="5"/>
        <v>NA</v>
      </c>
      <c r="I32" s="7" t="str">
        <f t="shared" ca="1" si="6"/>
        <v>NA</v>
      </c>
      <c r="J32" s="7" t="str">
        <f t="shared" ca="1" si="7"/>
        <v>NA</v>
      </c>
      <c r="K32" s="7" t="str">
        <f t="shared" ca="1" si="8"/>
        <v>NA</v>
      </c>
      <c r="L32" s="7" t="str">
        <f t="shared" ca="1" si="9"/>
        <v>NA</v>
      </c>
      <c r="Z32" s="10"/>
    </row>
    <row r="33" spans="2:26" x14ac:dyDescent="0.2">
      <c r="B33" s="2">
        <f>'[1]NIFTY Smallcap 100'!B33</f>
        <v>37103</v>
      </c>
      <c r="C33" s="15" t="str">
        <f>'[1]NIFTY Smallcap 100'!C33</f>
        <v>NA</v>
      </c>
      <c r="D33" s="15" t="str">
        <f>'[1]NIFTY Smallcap 100'!D33</f>
        <v>NA</v>
      </c>
      <c r="E33" s="7" t="str">
        <f t="shared" ca="1" si="3"/>
        <v>NA</v>
      </c>
      <c r="F33" s="7" t="str">
        <f t="shared" ca="1" si="4"/>
        <v>NA</v>
      </c>
      <c r="G33" s="7" t="str">
        <f t="shared" ca="1" si="1"/>
        <v>NA</v>
      </c>
      <c r="H33" s="7" t="str">
        <f t="shared" ca="1" si="5"/>
        <v>NA</v>
      </c>
      <c r="I33" s="7" t="str">
        <f t="shared" ca="1" si="6"/>
        <v>NA</v>
      </c>
      <c r="J33" s="7" t="str">
        <f t="shared" ca="1" si="7"/>
        <v>NA</v>
      </c>
      <c r="K33" s="7" t="str">
        <f t="shared" ca="1" si="8"/>
        <v>NA</v>
      </c>
      <c r="L33" s="7" t="str">
        <f t="shared" ca="1" si="9"/>
        <v>NA</v>
      </c>
      <c r="Z33" s="10"/>
    </row>
    <row r="34" spans="2:26" x14ac:dyDescent="0.2">
      <c r="B34" s="2">
        <f>'[1]NIFTY Smallcap 100'!B34</f>
        <v>37134</v>
      </c>
      <c r="C34" s="15" t="str">
        <f>'[1]NIFTY Smallcap 100'!C34</f>
        <v>NA</v>
      </c>
      <c r="D34" s="15" t="str">
        <f>'[1]NIFTY Smallcap 100'!D34</f>
        <v>NA</v>
      </c>
      <c r="E34" s="7" t="str">
        <f t="shared" ca="1" si="3"/>
        <v>NA</v>
      </c>
      <c r="F34" s="7" t="str">
        <f t="shared" ca="1" si="4"/>
        <v>NA</v>
      </c>
      <c r="G34" s="7" t="str">
        <f t="shared" ca="1" si="1"/>
        <v>NA</v>
      </c>
      <c r="H34" s="7" t="str">
        <f t="shared" ca="1" si="5"/>
        <v>NA</v>
      </c>
      <c r="I34" s="7" t="str">
        <f t="shared" ca="1" si="6"/>
        <v>NA</v>
      </c>
      <c r="J34" s="7" t="str">
        <f t="shared" ca="1" si="7"/>
        <v>NA</v>
      </c>
      <c r="K34" s="7" t="str">
        <f t="shared" ca="1" si="8"/>
        <v>NA</v>
      </c>
      <c r="L34" s="7" t="str">
        <f t="shared" ca="1" si="9"/>
        <v>NA</v>
      </c>
      <c r="Z34" s="10"/>
    </row>
    <row r="35" spans="2:26" x14ac:dyDescent="0.2">
      <c r="B35" s="2">
        <f>'[1]NIFTY Smallcap 100'!B35</f>
        <v>37162</v>
      </c>
      <c r="C35" s="15" t="str">
        <f>'[1]NIFTY Smallcap 100'!C35</f>
        <v>NA</v>
      </c>
      <c r="D35" s="15" t="str">
        <f>'[1]NIFTY Smallcap 100'!D35</f>
        <v>NA</v>
      </c>
      <c r="E35" s="7" t="str">
        <f t="shared" ca="1" si="3"/>
        <v>NA</v>
      </c>
      <c r="F35" s="7" t="str">
        <f t="shared" ca="1" si="4"/>
        <v>NA</v>
      </c>
      <c r="G35" s="7" t="str">
        <f t="shared" ca="1" si="1"/>
        <v>NA</v>
      </c>
      <c r="H35" s="7" t="str">
        <f t="shared" ca="1" si="5"/>
        <v>NA</v>
      </c>
      <c r="I35" s="7" t="str">
        <f t="shared" ca="1" si="6"/>
        <v>NA</v>
      </c>
      <c r="J35" s="7" t="str">
        <f t="shared" ca="1" si="7"/>
        <v>NA</v>
      </c>
      <c r="K35" s="7" t="str">
        <f t="shared" ca="1" si="8"/>
        <v>NA</v>
      </c>
      <c r="L35" s="7" t="str">
        <f t="shared" ca="1" si="9"/>
        <v>NA</v>
      </c>
      <c r="Z35" s="10"/>
    </row>
    <row r="36" spans="2:26" x14ac:dyDescent="0.2">
      <c r="B36" s="2">
        <f>'[1]NIFTY Smallcap 100'!B36</f>
        <v>37195</v>
      </c>
      <c r="C36" s="15" t="str">
        <f>'[1]NIFTY Smallcap 100'!C36</f>
        <v>NA</v>
      </c>
      <c r="D36" s="15" t="str">
        <f>'[1]NIFTY Smallcap 100'!D36</f>
        <v>NA</v>
      </c>
      <c r="E36" s="7" t="str">
        <f t="shared" ca="1" si="3"/>
        <v>NA</v>
      </c>
      <c r="F36" s="7" t="str">
        <f t="shared" ca="1" si="4"/>
        <v>NA</v>
      </c>
      <c r="G36" s="7" t="str">
        <f t="shared" ca="1" si="1"/>
        <v>NA</v>
      </c>
      <c r="H36" s="7" t="str">
        <f t="shared" ca="1" si="5"/>
        <v>NA</v>
      </c>
      <c r="I36" s="7" t="str">
        <f t="shared" ca="1" si="6"/>
        <v>NA</v>
      </c>
      <c r="J36" s="7" t="str">
        <f t="shared" ca="1" si="7"/>
        <v>NA</v>
      </c>
      <c r="K36" s="7" t="str">
        <f t="shared" ca="1" si="8"/>
        <v>NA</v>
      </c>
      <c r="L36" s="7" t="str">
        <f t="shared" ca="1" si="9"/>
        <v>NA</v>
      </c>
      <c r="Z36" s="10"/>
    </row>
    <row r="37" spans="2:26" x14ac:dyDescent="0.2">
      <c r="B37" s="2">
        <f>'[1]NIFTY Smallcap 100'!B37</f>
        <v>37224</v>
      </c>
      <c r="C37" s="15" t="str">
        <f>'[1]NIFTY Smallcap 100'!C37</f>
        <v>NA</v>
      </c>
      <c r="D37" s="15" t="str">
        <f>'[1]NIFTY Smallcap 100'!D37</f>
        <v>NA</v>
      </c>
      <c r="E37" s="7" t="str">
        <f t="shared" ca="1" si="3"/>
        <v>NA</v>
      </c>
      <c r="F37" s="7" t="str">
        <f t="shared" ca="1" si="4"/>
        <v>NA</v>
      </c>
      <c r="G37" s="7" t="str">
        <f t="shared" ca="1" si="1"/>
        <v>NA</v>
      </c>
      <c r="H37" s="7" t="str">
        <f t="shared" ca="1" si="5"/>
        <v>NA</v>
      </c>
      <c r="I37" s="7" t="str">
        <f t="shared" ca="1" si="6"/>
        <v>NA</v>
      </c>
      <c r="J37" s="7" t="str">
        <f t="shared" ca="1" si="7"/>
        <v>NA</v>
      </c>
      <c r="K37" s="7" t="str">
        <f t="shared" ca="1" si="8"/>
        <v>NA</v>
      </c>
      <c r="L37" s="7" t="str">
        <f t="shared" ca="1" si="9"/>
        <v>NA</v>
      </c>
      <c r="Z37" s="10"/>
    </row>
    <row r="38" spans="2:26" x14ac:dyDescent="0.2">
      <c r="B38" s="2">
        <f>'[1]NIFTY Smallcap 100'!B38</f>
        <v>37256</v>
      </c>
      <c r="C38" s="15" t="str">
        <f>'[1]NIFTY Smallcap 100'!C38</f>
        <v>NA</v>
      </c>
      <c r="D38" s="15" t="str">
        <f>'[1]NIFTY Smallcap 100'!D38</f>
        <v>NA</v>
      </c>
      <c r="E38" s="7" t="str">
        <f t="shared" ca="1" si="3"/>
        <v>NA</v>
      </c>
      <c r="F38" s="7" t="str">
        <f t="shared" ca="1" si="4"/>
        <v>NA</v>
      </c>
      <c r="G38" s="7" t="str">
        <f t="shared" ca="1" si="1"/>
        <v>NA</v>
      </c>
      <c r="H38" s="7" t="str">
        <f t="shared" ca="1" si="5"/>
        <v>NA</v>
      </c>
      <c r="I38" s="7" t="str">
        <f t="shared" ca="1" si="6"/>
        <v>NA</v>
      </c>
      <c r="J38" s="7" t="str">
        <f t="shared" ca="1" si="7"/>
        <v>NA</v>
      </c>
      <c r="K38" s="7" t="str">
        <f t="shared" ca="1" si="8"/>
        <v>NA</v>
      </c>
      <c r="L38" s="7" t="str">
        <f t="shared" ca="1" si="9"/>
        <v>NA</v>
      </c>
      <c r="Z38" s="10"/>
    </row>
    <row r="39" spans="2:26" x14ac:dyDescent="0.2">
      <c r="B39" s="2">
        <f>'[1]NIFTY Smallcap 100'!B39</f>
        <v>37287</v>
      </c>
      <c r="C39" s="15" t="str">
        <f>'[1]NIFTY Smallcap 100'!C39</f>
        <v>NA</v>
      </c>
      <c r="D39" s="15" t="str">
        <f>'[1]NIFTY Smallcap 100'!D39</f>
        <v>NA</v>
      </c>
      <c r="E39" s="7" t="str">
        <f t="shared" ca="1" si="3"/>
        <v>NA</v>
      </c>
      <c r="F39" s="7" t="str">
        <f t="shared" ca="1" si="4"/>
        <v>NA</v>
      </c>
      <c r="G39" s="7" t="str">
        <f t="shared" ca="1" si="1"/>
        <v>NA</v>
      </c>
      <c r="H39" s="7" t="str">
        <f t="shared" ca="1" si="5"/>
        <v>NA</v>
      </c>
      <c r="I39" s="7" t="str">
        <f t="shared" ca="1" si="6"/>
        <v>NA</v>
      </c>
      <c r="J39" s="7" t="str">
        <f t="shared" ca="1" si="7"/>
        <v>NA</v>
      </c>
      <c r="K39" s="7" t="str">
        <f t="shared" ca="1" si="8"/>
        <v>NA</v>
      </c>
      <c r="L39" s="7" t="str">
        <f t="shared" ca="1" si="9"/>
        <v>NA</v>
      </c>
      <c r="Z39" s="10"/>
    </row>
    <row r="40" spans="2:26" x14ac:dyDescent="0.2">
      <c r="B40" s="2">
        <f>'[1]NIFTY Smallcap 100'!B40</f>
        <v>37315</v>
      </c>
      <c r="C40" s="15" t="str">
        <f>'[1]NIFTY Smallcap 100'!C40</f>
        <v>NA</v>
      </c>
      <c r="D40" s="15" t="str">
        <f>'[1]NIFTY Smallcap 100'!D40</f>
        <v>NA</v>
      </c>
      <c r="E40" s="7" t="str">
        <f t="shared" ca="1" si="3"/>
        <v>NA</v>
      </c>
      <c r="F40" s="7" t="str">
        <f t="shared" ca="1" si="4"/>
        <v>NA</v>
      </c>
      <c r="G40" s="7" t="str">
        <f t="shared" ca="1" si="1"/>
        <v>NA</v>
      </c>
      <c r="H40" s="7" t="str">
        <f t="shared" ca="1" si="5"/>
        <v>NA</v>
      </c>
      <c r="I40" s="7" t="str">
        <f t="shared" ca="1" si="6"/>
        <v>NA</v>
      </c>
      <c r="J40" s="7" t="str">
        <f t="shared" ca="1" si="7"/>
        <v>NA</v>
      </c>
      <c r="K40" s="7" t="str">
        <f t="shared" ca="1" si="8"/>
        <v>NA</v>
      </c>
      <c r="L40" s="7" t="str">
        <f t="shared" ca="1" si="9"/>
        <v>NA</v>
      </c>
      <c r="Z40" s="10"/>
    </row>
    <row r="41" spans="2:26" x14ac:dyDescent="0.2">
      <c r="B41" s="2">
        <f>'[1]NIFTY Smallcap 100'!B41</f>
        <v>37343</v>
      </c>
      <c r="C41" s="15" t="str">
        <f>'[1]NIFTY Smallcap 100'!C41</f>
        <v>NA</v>
      </c>
      <c r="D41" s="15" t="str">
        <f>'[1]NIFTY Smallcap 100'!D41</f>
        <v>NA</v>
      </c>
      <c r="E41" s="7" t="str">
        <f t="shared" ca="1" si="3"/>
        <v>NA</v>
      </c>
      <c r="F41" s="7" t="str">
        <f t="shared" ca="1" si="4"/>
        <v>NA</v>
      </c>
      <c r="G41" s="7" t="str">
        <f t="shared" ca="1" si="1"/>
        <v>NA</v>
      </c>
      <c r="H41" s="7" t="str">
        <f t="shared" ca="1" si="5"/>
        <v>NA</v>
      </c>
      <c r="I41" s="7" t="str">
        <f t="shared" ca="1" si="6"/>
        <v>NA</v>
      </c>
      <c r="J41" s="7" t="str">
        <f t="shared" ca="1" si="7"/>
        <v>NA</v>
      </c>
      <c r="K41" s="7" t="str">
        <f t="shared" ca="1" si="8"/>
        <v>NA</v>
      </c>
      <c r="L41" s="7" t="str">
        <f t="shared" ca="1" si="9"/>
        <v>NA</v>
      </c>
      <c r="Z41" s="10"/>
    </row>
    <row r="42" spans="2:26" x14ac:dyDescent="0.2">
      <c r="B42" s="2">
        <f>'[1]NIFTY Smallcap 100'!B42</f>
        <v>37376</v>
      </c>
      <c r="C42" s="15" t="str">
        <f>'[1]NIFTY Smallcap 100'!C42</f>
        <v>NA</v>
      </c>
      <c r="D42" s="15" t="str">
        <f>'[1]NIFTY Smallcap 100'!D42</f>
        <v>NA</v>
      </c>
      <c r="E42" s="7" t="str">
        <f t="shared" ca="1" si="3"/>
        <v>NA</v>
      </c>
      <c r="F42" s="7" t="str">
        <f t="shared" ca="1" si="4"/>
        <v>NA</v>
      </c>
      <c r="G42" s="7" t="str">
        <f t="shared" ca="1" si="1"/>
        <v>NA</v>
      </c>
      <c r="H42" s="7" t="str">
        <f t="shared" ca="1" si="5"/>
        <v>NA</v>
      </c>
      <c r="I42" s="7" t="str">
        <f t="shared" ca="1" si="6"/>
        <v>NA</v>
      </c>
      <c r="J42" s="7" t="str">
        <f t="shared" ca="1" si="7"/>
        <v>NA</v>
      </c>
      <c r="K42" s="7" t="str">
        <f t="shared" ca="1" si="8"/>
        <v>NA</v>
      </c>
      <c r="L42" s="7" t="str">
        <f t="shared" ca="1" si="9"/>
        <v>NA</v>
      </c>
      <c r="Z42" s="10"/>
    </row>
    <row r="43" spans="2:26" x14ac:dyDescent="0.2">
      <c r="B43" s="2">
        <f>'[1]NIFTY Smallcap 100'!B43</f>
        <v>37407</v>
      </c>
      <c r="C43" s="15" t="str">
        <f>'[1]NIFTY Smallcap 100'!C43</f>
        <v>NA</v>
      </c>
      <c r="D43" s="15" t="str">
        <f>'[1]NIFTY Smallcap 100'!D43</f>
        <v>NA</v>
      </c>
      <c r="E43" s="7" t="str">
        <f t="shared" ca="1" si="3"/>
        <v>NA</v>
      </c>
      <c r="F43" s="7" t="str">
        <f t="shared" ca="1" si="4"/>
        <v>NA</v>
      </c>
      <c r="G43" s="7" t="str">
        <f t="shared" ca="1" si="1"/>
        <v>NA</v>
      </c>
      <c r="H43" s="7" t="str">
        <f t="shared" ca="1" si="5"/>
        <v>NA</v>
      </c>
      <c r="I43" s="7" t="str">
        <f t="shared" ca="1" si="6"/>
        <v>NA</v>
      </c>
      <c r="J43" s="7" t="str">
        <f t="shared" ca="1" si="7"/>
        <v>NA</v>
      </c>
      <c r="K43" s="7" t="str">
        <f t="shared" ca="1" si="8"/>
        <v>NA</v>
      </c>
      <c r="L43" s="7" t="str">
        <f t="shared" ca="1" si="9"/>
        <v>NA</v>
      </c>
      <c r="Z43" s="10"/>
    </row>
    <row r="44" spans="2:26" x14ac:dyDescent="0.2">
      <c r="B44" s="2">
        <f>'[1]NIFTY Smallcap 100'!B44</f>
        <v>37435</v>
      </c>
      <c r="C44" s="15" t="str">
        <f>'[1]NIFTY Smallcap 100'!C44</f>
        <v>NA</v>
      </c>
      <c r="D44" s="15" t="str">
        <f>'[1]NIFTY Smallcap 100'!D44</f>
        <v>NA</v>
      </c>
      <c r="E44" s="7" t="str">
        <f t="shared" ca="1" si="3"/>
        <v>NA</v>
      </c>
      <c r="F44" s="7" t="str">
        <f t="shared" ca="1" si="4"/>
        <v>NA</v>
      </c>
      <c r="G44" s="7" t="str">
        <f t="shared" ca="1" si="1"/>
        <v>NA</v>
      </c>
      <c r="H44" s="7" t="str">
        <f t="shared" ca="1" si="5"/>
        <v>NA</v>
      </c>
      <c r="I44" s="7" t="str">
        <f t="shared" ca="1" si="6"/>
        <v>NA</v>
      </c>
      <c r="J44" s="7" t="str">
        <f t="shared" ca="1" si="7"/>
        <v>NA</v>
      </c>
      <c r="K44" s="7" t="str">
        <f t="shared" ca="1" si="8"/>
        <v>NA</v>
      </c>
      <c r="L44" s="7" t="str">
        <f t="shared" ca="1" si="9"/>
        <v>NA</v>
      </c>
      <c r="Z44" s="10"/>
    </row>
    <row r="45" spans="2:26" x14ac:dyDescent="0.2">
      <c r="B45" s="2">
        <f>'[1]NIFTY Smallcap 100'!B45</f>
        <v>37468</v>
      </c>
      <c r="C45" s="15" t="str">
        <f>'[1]NIFTY Smallcap 100'!C45</f>
        <v>NA</v>
      </c>
      <c r="D45" s="15" t="str">
        <f>'[1]NIFTY Smallcap 100'!D45</f>
        <v>NA</v>
      </c>
      <c r="E45" s="7" t="str">
        <f t="shared" ca="1" si="3"/>
        <v>NA</v>
      </c>
      <c r="F45" s="7" t="str">
        <f t="shared" ca="1" si="4"/>
        <v>NA</v>
      </c>
      <c r="G45" s="7" t="str">
        <f t="shared" ca="1" si="1"/>
        <v>NA</v>
      </c>
      <c r="H45" s="7" t="str">
        <f t="shared" ca="1" si="5"/>
        <v>NA</v>
      </c>
      <c r="I45" s="7" t="str">
        <f t="shared" ca="1" si="6"/>
        <v>NA</v>
      </c>
      <c r="J45" s="7" t="str">
        <f t="shared" ca="1" si="7"/>
        <v>NA</v>
      </c>
      <c r="K45" s="7" t="str">
        <f t="shared" ca="1" si="8"/>
        <v>NA</v>
      </c>
      <c r="L45" s="7" t="str">
        <f t="shared" ca="1" si="9"/>
        <v>NA</v>
      </c>
      <c r="Z45" s="10"/>
    </row>
    <row r="46" spans="2:26" x14ac:dyDescent="0.2">
      <c r="B46" s="2">
        <f>'[1]NIFTY Smallcap 100'!B46</f>
        <v>37498</v>
      </c>
      <c r="C46" s="15" t="str">
        <f>'[1]NIFTY Smallcap 100'!C46</f>
        <v>NA</v>
      </c>
      <c r="D46" s="15" t="str">
        <f>'[1]NIFTY Smallcap 100'!D46</f>
        <v>NA</v>
      </c>
      <c r="E46" s="7" t="str">
        <f t="shared" ca="1" si="3"/>
        <v>NA</v>
      </c>
      <c r="F46" s="7" t="str">
        <f t="shared" ca="1" si="4"/>
        <v>NA</v>
      </c>
      <c r="G46" s="7" t="str">
        <f t="shared" ca="1" si="1"/>
        <v>NA</v>
      </c>
      <c r="H46" s="7" t="str">
        <f t="shared" ca="1" si="5"/>
        <v>NA</v>
      </c>
      <c r="I46" s="7" t="str">
        <f t="shared" ca="1" si="6"/>
        <v>NA</v>
      </c>
      <c r="J46" s="7" t="str">
        <f t="shared" ca="1" si="7"/>
        <v>NA</v>
      </c>
      <c r="K46" s="7" t="str">
        <f t="shared" ca="1" si="8"/>
        <v>NA</v>
      </c>
      <c r="L46" s="7" t="str">
        <f t="shared" ca="1" si="9"/>
        <v>NA</v>
      </c>
      <c r="Z46" s="10"/>
    </row>
    <row r="47" spans="2:26" x14ac:dyDescent="0.2">
      <c r="B47" s="2">
        <f>'[1]NIFTY Smallcap 100'!B47</f>
        <v>37529</v>
      </c>
      <c r="C47" s="15" t="str">
        <f>'[1]NIFTY Smallcap 100'!C47</f>
        <v>NA</v>
      </c>
      <c r="D47" s="15" t="str">
        <f>'[1]NIFTY Smallcap 100'!D47</f>
        <v>NA</v>
      </c>
      <c r="E47" s="7" t="str">
        <f t="shared" ca="1" si="3"/>
        <v>NA</v>
      </c>
      <c r="F47" s="7" t="str">
        <f t="shared" ca="1" si="4"/>
        <v>NA</v>
      </c>
      <c r="G47" s="7" t="str">
        <f t="shared" ca="1" si="1"/>
        <v>NA</v>
      </c>
      <c r="H47" s="7" t="str">
        <f t="shared" ca="1" si="5"/>
        <v>NA</v>
      </c>
      <c r="I47" s="7" t="str">
        <f t="shared" ca="1" si="6"/>
        <v>NA</v>
      </c>
      <c r="J47" s="7" t="str">
        <f t="shared" ca="1" si="7"/>
        <v>NA</v>
      </c>
      <c r="K47" s="7" t="str">
        <f t="shared" ca="1" si="8"/>
        <v>NA</v>
      </c>
      <c r="L47" s="7" t="str">
        <f t="shared" ca="1" si="9"/>
        <v>NA</v>
      </c>
      <c r="Z47" s="10"/>
    </row>
    <row r="48" spans="2:26" x14ac:dyDescent="0.2">
      <c r="B48" s="2">
        <f>'[1]NIFTY Smallcap 100'!B48</f>
        <v>37560</v>
      </c>
      <c r="C48" s="15" t="str">
        <f>'[1]NIFTY Smallcap 100'!C48</f>
        <v>NA</v>
      </c>
      <c r="D48" s="15" t="str">
        <f>'[1]NIFTY Smallcap 100'!D48</f>
        <v>NA</v>
      </c>
      <c r="E48" s="7" t="str">
        <f t="shared" ca="1" si="3"/>
        <v>NA</v>
      </c>
      <c r="F48" s="7" t="str">
        <f t="shared" ca="1" si="4"/>
        <v>NA</v>
      </c>
      <c r="G48" s="7" t="str">
        <f t="shared" ca="1" si="1"/>
        <v>NA</v>
      </c>
      <c r="H48" s="7" t="str">
        <f t="shared" ca="1" si="5"/>
        <v>NA</v>
      </c>
      <c r="I48" s="7" t="str">
        <f t="shared" ca="1" si="6"/>
        <v>NA</v>
      </c>
      <c r="J48" s="7" t="str">
        <f t="shared" ca="1" si="7"/>
        <v>NA</v>
      </c>
      <c r="K48" s="7" t="str">
        <f t="shared" ca="1" si="8"/>
        <v>NA</v>
      </c>
      <c r="L48" s="7" t="str">
        <f t="shared" ca="1" si="9"/>
        <v>NA</v>
      </c>
      <c r="Z48" s="10"/>
    </row>
    <row r="49" spans="2:26" x14ac:dyDescent="0.2">
      <c r="B49" s="2">
        <f>'[1]NIFTY Smallcap 100'!B49</f>
        <v>37589</v>
      </c>
      <c r="C49" s="15" t="str">
        <f>'[1]NIFTY Smallcap 100'!C49</f>
        <v>NA</v>
      </c>
      <c r="D49" s="15" t="str">
        <f>'[1]NIFTY Smallcap 100'!D49</f>
        <v>NA</v>
      </c>
      <c r="E49" s="7" t="str">
        <f t="shared" ca="1" si="3"/>
        <v>NA</v>
      </c>
      <c r="F49" s="7" t="str">
        <f t="shared" ca="1" si="4"/>
        <v>NA</v>
      </c>
      <c r="G49" s="7" t="str">
        <f t="shared" ca="1" si="1"/>
        <v>NA</v>
      </c>
      <c r="H49" s="7" t="str">
        <f t="shared" ca="1" si="5"/>
        <v>NA</v>
      </c>
      <c r="I49" s="7" t="str">
        <f t="shared" ca="1" si="6"/>
        <v>NA</v>
      </c>
      <c r="J49" s="7" t="str">
        <f t="shared" ca="1" si="7"/>
        <v>NA</v>
      </c>
      <c r="K49" s="7" t="str">
        <f t="shared" ca="1" si="8"/>
        <v>NA</v>
      </c>
      <c r="L49" s="7" t="str">
        <f t="shared" ca="1" si="9"/>
        <v>NA</v>
      </c>
      <c r="Z49" s="10"/>
    </row>
    <row r="50" spans="2:26" x14ac:dyDescent="0.2">
      <c r="B50" s="2">
        <f>'[1]NIFTY Smallcap 100'!B50</f>
        <v>37621</v>
      </c>
      <c r="C50" s="15" t="str">
        <f>'[1]NIFTY Smallcap 100'!C50</f>
        <v>NA</v>
      </c>
      <c r="D50" s="15" t="str">
        <f>'[1]NIFTY Smallcap 100'!D50</f>
        <v>NA</v>
      </c>
      <c r="E50" s="7" t="str">
        <f t="shared" ca="1" si="3"/>
        <v>NA</v>
      </c>
      <c r="F50" s="7" t="str">
        <f t="shared" ca="1" si="4"/>
        <v>NA</v>
      </c>
      <c r="G50" s="7" t="str">
        <f t="shared" ca="1" si="1"/>
        <v>NA</v>
      </c>
      <c r="H50" s="7" t="str">
        <f t="shared" ca="1" si="5"/>
        <v>NA</v>
      </c>
      <c r="I50" s="7" t="str">
        <f t="shared" ca="1" si="6"/>
        <v>NA</v>
      </c>
      <c r="J50" s="7" t="str">
        <f t="shared" ca="1" si="7"/>
        <v>NA</v>
      </c>
      <c r="K50" s="7" t="str">
        <f t="shared" ca="1" si="8"/>
        <v>NA</v>
      </c>
      <c r="L50" s="7" t="str">
        <f t="shared" ca="1" si="9"/>
        <v>NA</v>
      </c>
      <c r="Z50" s="10"/>
    </row>
    <row r="51" spans="2:26" x14ac:dyDescent="0.2">
      <c r="B51" s="2">
        <f>'[1]NIFTY Smallcap 100'!B51</f>
        <v>37652</v>
      </c>
      <c r="C51" s="15" t="str">
        <f>'[1]NIFTY Smallcap 100'!C51</f>
        <v>NA</v>
      </c>
      <c r="D51" s="15" t="str">
        <f>'[1]NIFTY Smallcap 100'!D51</f>
        <v>NA</v>
      </c>
      <c r="E51" s="7" t="str">
        <f t="shared" ca="1" si="3"/>
        <v>NA</v>
      </c>
      <c r="F51" s="7" t="str">
        <f t="shared" ca="1" si="4"/>
        <v>NA</v>
      </c>
      <c r="G51" s="7" t="str">
        <f t="shared" ca="1" si="1"/>
        <v>NA</v>
      </c>
      <c r="H51" s="7" t="str">
        <f t="shared" ca="1" si="5"/>
        <v>NA</v>
      </c>
      <c r="I51" s="7" t="str">
        <f t="shared" ca="1" si="6"/>
        <v>NA</v>
      </c>
      <c r="J51" s="7" t="str">
        <f t="shared" ca="1" si="7"/>
        <v>NA</v>
      </c>
      <c r="K51" s="7" t="str">
        <f t="shared" ca="1" si="8"/>
        <v>NA</v>
      </c>
      <c r="L51" s="7" t="str">
        <f t="shared" ca="1" si="9"/>
        <v>NA</v>
      </c>
      <c r="Z51" s="10"/>
    </row>
    <row r="52" spans="2:26" x14ac:dyDescent="0.2">
      <c r="B52" s="2">
        <f>'[1]NIFTY Smallcap 100'!B52</f>
        <v>37680</v>
      </c>
      <c r="C52" s="15" t="str">
        <f>'[1]NIFTY Smallcap 100'!C52</f>
        <v>NA</v>
      </c>
      <c r="D52" s="15" t="str">
        <f>'[1]NIFTY Smallcap 100'!D52</f>
        <v>NA</v>
      </c>
      <c r="E52" s="7" t="str">
        <f t="shared" ca="1" si="3"/>
        <v>NA</v>
      </c>
      <c r="F52" s="7" t="str">
        <f t="shared" ca="1" si="4"/>
        <v>NA</v>
      </c>
      <c r="G52" s="7" t="str">
        <f t="shared" ca="1" si="1"/>
        <v>NA</v>
      </c>
      <c r="H52" s="7" t="str">
        <f t="shared" ca="1" si="5"/>
        <v>NA</v>
      </c>
      <c r="I52" s="7" t="str">
        <f t="shared" ca="1" si="6"/>
        <v>NA</v>
      </c>
      <c r="J52" s="7" t="str">
        <f t="shared" ca="1" si="7"/>
        <v>NA</v>
      </c>
      <c r="K52" s="7" t="str">
        <f t="shared" ca="1" si="8"/>
        <v>NA</v>
      </c>
      <c r="L52" s="7" t="str">
        <f t="shared" ca="1" si="9"/>
        <v>NA</v>
      </c>
      <c r="Z52" s="10"/>
    </row>
    <row r="53" spans="2:26" x14ac:dyDescent="0.2">
      <c r="B53" s="2">
        <f>'[1]NIFTY Smallcap 100'!B53</f>
        <v>37711</v>
      </c>
      <c r="C53" s="15" t="str">
        <f>'[1]NIFTY Smallcap 100'!C53</f>
        <v>NA</v>
      </c>
      <c r="D53" s="15" t="str">
        <f>'[1]NIFTY Smallcap 100'!D53</f>
        <v>NA</v>
      </c>
      <c r="E53" s="7" t="str">
        <f t="shared" ca="1" si="3"/>
        <v>NA</v>
      </c>
      <c r="F53" s="7" t="str">
        <f t="shared" ca="1" si="4"/>
        <v>NA</v>
      </c>
      <c r="G53" s="7" t="str">
        <f t="shared" ca="1" si="1"/>
        <v>NA</v>
      </c>
      <c r="H53" s="7" t="str">
        <f t="shared" ca="1" si="5"/>
        <v>NA</v>
      </c>
      <c r="I53" s="7" t="str">
        <f t="shared" ca="1" si="6"/>
        <v>NA</v>
      </c>
      <c r="J53" s="7" t="str">
        <f t="shared" ca="1" si="7"/>
        <v>NA</v>
      </c>
      <c r="K53" s="7" t="str">
        <f t="shared" ca="1" si="8"/>
        <v>NA</v>
      </c>
      <c r="L53" s="7" t="str">
        <f t="shared" ca="1" si="9"/>
        <v>NA</v>
      </c>
      <c r="Z53" s="10"/>
    </row>
    <row r="54" spans="2:26" x14ac:dyDescent="0.2">
      <c r="B54" s="2">
        <f>'[1]NIFTY Smallcap 100'!B54</f>
        <v>37741</v>
      </c>
      <c r="C54" s="15" t="str">
        <f>'[1]NIFTY Smallcap 100'!C54</f>
        <v>NA</v>
      </c>
      <c r="D54" s="15" t="str">
        <f>'[1]NIFTY Smallcap 100'!D54</f>
        <v>NA</v>
      </c>
      <c r="E54" s="7" t="str">
        <f t="shared" ca="1" si="3"/>
        <v>NA</v>
      </c>
      <c r="F54" s="7" t="str">
        <f t="shared" ca="1" si="4"/>
        <v>NA</v>
      </c>
      <c r="G54" s="7" t="str">
        <f t="shared" ca="1" si="1"/>
        <v>NA</v>
      </c>
      <c r="H54" s="7" t="str">
        <f t="shared" ca="1" si="5"/>
        <v>NA</v>
      </c>
      <c r="I54" s="7" t="str">
        <f t="shared" ca="1" si="6"/>
        <v>NA</v>
      </c>
      <c r="J54" s="7" t="str">
        <f t="shared" ca="1" si="7"/>
        <v>NA</v>
      </c>
      <c r="K54" s="7" t="str">
        <f t="shared" ca="1" si="8"/>
        <v>NA</v>
      </c>
      <c r="L54" s="7" t="str">
        <f t="shared" ca="1" si="9"/>
        <v>NA</v>
      </c>
      <c r="Z54" s="10"/>
    </row>
    <row r="55" spans="2:26" x14ac:dyDescent="0.2">
      <c r="B55" s="2">
        <f>'[1]NIFTY Smallcap 100'!B55</f>
        <v>37771</v>
      </c>
      <c r="C55" s="15" t="str">
        <f>'[1]NIFTY Smallcap 100'!C55</f>
        <v>NA</v>
      </c>
      <c r="D55" s="15" t="str">
        <f>'[1]NIFTY Smallcap 100'!D55</f>
        <v>NA</v>
      </c>
      <c r="E55" s="7" t="str">
        <f t="shared" ca="1" si="3"/>
        <v>NA</v>
      </c>
      <c r="F55" s="7" t="str">
        <f t="shared" ca="1" si="4"/>
        <v>NA</v>
      </c>
      <c r="G55" s="7" t="str">
        <f t="shared" ca="1" si="1"/>
        <v>NA</v>
      </c>
      <c r="H55" s="7" t="str">
        <f t="shared" ca="1" si="5"/>
        <v>NA</v>
      </c>
      <c r="I55" s="7" t="str">
        <f t="shared" ca="1" si="6"/>
        <v>NA</v>
      </c>
      <c r="J55" s="7" t="str">
        <f t="shared" ca="1" si="7"/>
        <v>NA</v>
      </c>
      <c r="K55" s="7" t="str">
        <f t="shared" ca="1" si="8"/>
        <v>NA</v>
      </c>
      <c r="L55" s="7" t="str">
        <f t="shared" ca="1" si="9"/>
        <v>NA</v>
      </c>
      <c r="Z55" s="10"/>
    </row>
    <row r="56" spans="2:26" x14ac:dyDescent="0.2">
      <c r="B56" s="2">
        <f>'[1]NIFTY Smallcap 100'!B56</f>
        <v>37802</v>
      </c>
      <c r="C56" s="15" t="str">
        <f>'[1]NIFTY Smallcap 100'!C56</f>
        <v>NA</v>
      </c>
      <c r="D56" s="15" t="str">
        <f>'[1]NIFTY Smallcap 100'!D56</f>
        <v>NA</v>
      </c>
      <c r="E56" s="7" t="str">
        <f t="shared" ca="1" si="3"/>
        <v>NA</v>
      </c>
      <c r="F56" s="7" t="str">
        <f t="shared" ca="1" si="4"/>
        <v>NA</v>
      </c>
      <c r="G56" s="7" t="str">
        <f t="shared" ca="1" si="1"/>
        <v>NA</v>
      </c>
      <c r="H56" s="7" t="str">
        <f t="shared" ca="1" si="5"/>
        <v>NA</v>
      </c>
      <c r="I56" s="7" t="str">
        <f t="shared" ca="1" si="6"/>
        <v>NA</v>
      </c>
      <c r="J56" s="7" t="str">
        <f t="shared" ca="1" si="7"/>
        <v>NA</v>
      </c>
      <c r="K56" s="7" t="str">
        <f t="shared" ca="1" si="8"/>
        <v>NA</v>
      </c>
      <c r="L56" s="7" t="str">
        <f t="shared" ca="1" si="9"/>
        <v>NA</v>
      </c>
      <c r="Z56" s="10"/>
    </row>
    <row r="57" spans="2:26" x14ac:dyDescent="0.2">
      <c r="B57" s="2">
        <f>'[1]NIFTY Smallcap 100'!B57</f>
        <v>37833</v>
      </c>
      <c r="C57" s="15" t="str">
        <f>'[1]NIFTY Smallcap 100'!C57</f>
        <v>NA</v>
      </c>
      <c r="D57" s="15" t="str">
        <f>'[1]NIFTY Smallcap 100'!D57</f>
        <v>NA</v>
      </c>
      <c r="E57" s="7" t="str">
        <f t="shared" ca="1" si="3"/>
        <v>NA</v>
      </c>
      <c r="F57" s="7" t="str">
        <f t="shared" ca="1" si="4"/>
        <v>NA</v>
      </c>
      <c r="G57" s="7" t="str">
        <f t="shared" ca="1" si="1"/>
        <v>NA</v>
      </c>
      <c r="H57" s="7" t="str">
        <f t="shared" ca="1" si="5"/>
        <v>NA</v>
      </c>
      <c r="I57" s="7" t="str">
        <f t="shared" ca="1" si="6"/>
        <v>NA</v>
      </c>
      <c r="J57" s="7" t="str">
        <f t="shared" ca="1" si="7"/>
        <v>NA</v>
      </c>
      <c r="K57" s="7" t="str">
        <f t="shared" ca="1" si="8"/>
        <v>NA</v>
      </c>
      <c r="L57" s="7" t="str">
        <f t="shared" ca="1" si="9"/>
        <v>NA</v>
      </c>
      <c r="Z57" s="10"/>
    </row>
    <row r="58" spans="2:26" x14ac:dyDescent="0.2">
      <c r="B58" s="2">
        <f>'[1]NIFTY Smallcap 100'!B58</f>
        <v>37862</v>
      </c>
      <c r="C58" s="15" t="str">
        <f>'[1]NIFTY Smallcap 100'!C58</f>
        <v>NA</v>
      </c>
      <c r="D58" s="15" t="str">
        <f>'[1]NIFTY Smallcap 100'!D58</f>
        <v>NA</v>
      </c>
      <c r="E58" s="7" t="str">
        <f t="shared" ca="1" si="3"/>
        <v>NA</v>
      </c>
      <c r="F58" s="7" t="str">
        <f t="shared" ca="1" si="4"/>
        <v>NA</v>
      </c>
      <c r="G58" s="7" t="str">
        <f t="shared" ca="1" si="1"/>
        <v>NA</v>
      </c>
      <c r="H58" s="7" t="str">
        <f t="shared" ca="1" si="5"/>
        <v>NA</v>
      </c>
      <c r="I58" s="7" t="str">
        <f t="shared" ca="1" si="6"/>
        <v>NA</v>
      </c>
      <c r="J58" s="7" t="str">
        <f t="shared" ca="1" si="7"/>
        <v>NA</v>
      </c>
      <c r="K58" s="7" t="str">
        <f t="shared" ca="1" si="8"/>
        <v>NA</v>
      </c>
      <c r="L58" s="7" t="str">
        <f t="shared" ca="1" si="9"/>
        <v>NA</v>
      </c>
      <c r="Z58" s="10"/>
    </row>
    <row r="59" spans="2:26" x14ac:dyDescent="0.2">
      <c r="B59" s="2">
        <f>'[1]NIFTY Smallcap 100'!B59</f>
        <v>37894</v>
      </c>
      <c r="C59" s="15" t="str">
        <f>'[1]NIFTY Smallcap 100'!C59</f>
        <v>NA</v>
      </c>
      <c r="D59" s="15" t="str">
        <f>'[1]NIFTY Smallcap 100'!D59</f>
        <v>NA</v>
      </c>
      <c r="E59" s="7" t="str">
        <f t="shared" ca="1" si="3"/>
        <v>NA</v>
      </c>
      <c r="F59" s="7" t="str">
        <f t="shared" ca="1" si="4"/>
        <v>NA</v>
      </c>
      <c r="G59" s="7" t="str">
        <f t="shared" ca="1" si="1"/>
        <v>NA</v>
      </c>
      <c r="H59" s="7" t="str">
        <f t="shared" ca="1" si="5"/>
        <v>NA</v>
      </c>
      <c r="I59" s="7" t="str">
        <f t="shared" ca="1" si="6"/>
        <v>NA</v>
      </c>
      <c r="J59" s="7" t="str">
        <f t="shared" ca="1" si="7"/>
        <v>NA</v>
      </c>
      <c r="K59" s="7" t="str">
        <f t="shared" ca="1" si="8"/>
        <v>NA</v>
      </c>
      <c r="L59" s="7" t="str">
        <f t="shared" ca="1" si="9"/>
        <v>NA</v>
      </c>
      <c r="Z59" s="10"/>
    </row>
    <row r="60" spans="2:26" x14ac:dyDescent="0.2">
      <c r="B60" s="2">
        <f>'[1]NIFTY Smallcap 100'!B60</f>
        <v>37925</v>
      </c>
      <c r="C60" s="15" t="str">
        <f>'[1]NIFTY Smallcap 100'!C60</f>
        <v>NA</v>
      </c>
      <c r="D60" s="15" t="str">
        <f>'[1]NIFTY Smallcap 100'!D60</f>
        <v>NA</v>
      </c>
      <c r="E60" s="7" t="str">
        <f t="shared" ca="1" si="3"/>
        <v>NA</v>
      </c>
      <c r="F60" s="7" t="str">
        <f t="shared" ca="1" si="4"/>
        <v>NA</v>
      </c>
      <c r="G60" s="7" t="str">
        <f t="shared" ca="1" si="1"/>
        <v>NA</v>
      </c>
      <c r="H60" s="7" t="str">
        <f t="shared" ca="1" si="5"/>
        <v>NA</v>
      </c>
      <c r="I60" s="7" t="str">
        <f t="shared" ca="1" si="6"/>
        <v>NA</v>
      </c>
      <c r="J60" s="7" t="str">
        <f t="shared" ca="1" si="7"/>
        <v>NA</v>
      </c>
      <c r="K60" s="7" t="str">
        <f t="shared" ca="1" si="8"/>
        <v>NA</v>
      </c>
      <c r="L60" s="7" t="str">
        <f t="shared" ca="1" si="9"/>
        <v>NA</v>
      </c>
      <c r="Z60" s="10"/>
    </row>
    <row r="61" spans="2:26" x14ac:dyDescent="0.2">
      <c r="B61" s="2">
        <f>'[1]NIFTY Smallcap 100'!B61</f>
        <v>37953</v>
      </c>
      <c r="C61" s="15" t="str">
        <f>'[1]NIFTY Smallcap 100'!C61</f>
        <v>NA</v>
      </c>
      <c r="D61" s="15" t="str">
        <f>'[1]NIFTY Smallcap 100'!D61</f>
        <v>NA</v>
      </c>
      <c r="E61" s="7" t="str">
        <f t="shared" ca="1" si="3"/>
        <v>NA</v>
      </c>
      <c r="F61" s="7" t="str">
        <f t="shared" ca="1" si="4"/>
        <v>NA</v>
      </c>
      <c r="G61" s="7" t="str">
        <f t="shared" ca="1" si="1"/>
        <v>NA</v>
      </c>
      <c r="H61" s="7" t="str">
        <f t="shared" ca="1" si="5"/>
        <v>NA</v>
      </c>
      <c r="I61" s="7" t="str">
        <f t="shared" ca="1" si="6"/>
        <v>NA</v>
      </c>
      <c r="J61" s="7" t="str">
        <f t="shared" ca="1" si="7"/>
        <v>NA</v>
      </c>
      <c r="K61" s="7" t="str">
        <f t="shared" ca="1" si="8"/>
        <v>NA</v>
      </c>
      <c r="L61" s="7" t="str">
        <f t="shared" ca="1" si="9"/>
        <v>NA</v>
      </c>
      <c r="Z61" s="10"/>
    </row>
    <row r="62" spans="2:26" x14ac:dyDescent="0.2">
      <c r="B62" s="2">
        <f>'[1]NIFTY Smallcap 100'!B62</f>
        <v>37986</v>
      </c>
      <c r="C62" s="15" t="str">
        <f>'[1]NIFTY Smallcap 100'!C62</f>
        <v>NA</v>
      </c>
      <c r="D62" s="15" t="str">
        <f>'[1]NIFTY Smallcap 100'!D62</f>
        <v>NA</v>
      </c>
      <c r="E62" s="7" t="str">
        <f t="shared" ca="1" si="3"/>
        <v>NA</v>
      </c>
      <c r="F62" s="7" t="str">
        <f t="shared" ca="1" si="4"/>
        <v>NA</v>
      </c>
      <c r="G62" s="7" t="str">
        <f t="shared" ca="1" si="1"/>
        <v>NA</v>
      </c>
      <c r="H62" s="7" t="str">
        <f t="shared" ca="1" si="5"/>
        <v>NA</v>
      </c>
      <c r="I62" s="7" t="str">
        <f t="shared" ca="1" si="6"/>
        <v>NA</v>
      </c>
      <c r="J62" s="7" t="str">
        <f t="shared" ca="1" si="7"/>
        <v>NA</v>
      </c>
      <c r="K62" s="7" t="str">
        <f t="shared" ca="1" si="8"/>
        <v>NA</v>
      </c>
      <c r="L62" s="7" t="str">
        <f t="shared" ca="1" si="9"/>
        <v>NA</v>
      </c>
      <c r="Z62" s="10"/>
    </row>
    <row r="63" spans="2:26" x14ac:dyDescent="0.2">
      <c r="B63" s="2">
        <f>'[1]NIFTY Smallcap 100'!B63</f>
        <v>38016</v>
      </c>
      <c r="C63" s="15" t="str">
        <f>'[1]NIFTY Smallcap 100'!C63</f>
        <v>NA</v>
      </c>
      <c r="D63" s="15">
        <f>'[1]NIFTY Smallcap 100'!D63</f>
        <v>874.16</v>
      </c>
      <c r="E63" s="7" t="str">
        <f t="shared" ca="1" si="3"/>
        <v>NA</v>
      </c>
      <c r="F63" s="7" t="str">
        <f t="shared" ca="1" si="4"/>
        <v>NA</v>
      </c>
      <c r="G63" s="7" t="str">
        <f t="shared" ca="1" si="1"/>
        <v>NA</v>
      </c>
      <c r="H63" s="7" t="str">
        <f t="shared" ca="1" si="5"/>
        <v>NA</v>
      </c>
      <c r="I63" s="7" t="str">
        <f t="shared" ca="1" si="6"/>
        <v>NA</v>
      </c>
      <c r="J63" s="7" t="str">
        <f t="shared" ca="1" si="7"/>
        <v>NA</v>
      </c>
      <c r="K63" s="7" t="str">
        <f t="shared" ca="1" si="8"/>
        <v>NA</v>
      </c>
      <c r="L63" s="7" t="str">
        <f t="shared" ca="1" si="9"/>
        <v>NA</v>
      </c>
      <c r="Z63" s="10"/>
    </row>
    <row r="64" spans="2:26" x14ac:dyDescent="0.2">
      <c r="B64" s="2">
        <f>'[1]NIFTY Smallcap 100'!B64</f>
        <v>38044</v>
      </c>
      <c r="C64" s="15" t="str">
        <f>'[1]NIFTY Smallcap 100'!C64</f>
        <v>NA</v>
      </c>
      <c r="D64" s="15">
        <f>'[1]NIFTY Smallcap 100'!D64</f>
        <v>832.06</v>
      </c>
      <c r="E64" s="7" t="str">
        <f t="shared" ca="1" si="3"/>
        <v>NA</v>
      </c>
      <c r="F64" s="7" t="str">
        <f t="shared" ca="1" si="4"/>
        <v>NA</v>
      </c>
      <c r="G64" s="7" t="str">
        <f t="shared" ca="1" si="1"/>
        <v>NA</v>
      </c>
      <c r="H64" s="7" t="str">
        <f t="shared" ca="1" si="5"/>
        <v>NA</v>
      </c>
      <c r="I64" s="7" t="str">
        <f t="shared" ca="1" si="6"/>
        <v>NA</v>
      </c>
      <c r="J64" s="7" t="str">
        <f t="shared" ca="1" si="7"/>
        <v>NA</v>
      </c>
      <c r="K64" s="7" t="str">
        <f t="shared" ca="1" si="8"/>
        <v>NA</v>
      </c>
      <c r="L64" s="7" t="str">
        <f t="shared" ca="1" si="9"/>
        <v>NA</v>
      </c>
      <c r="Z64" s="10"/>
    </row>
    <row r="65" spans="2:26" x14ac:dyDescent="0.2">
      <c r="B65" s="2">
        <f>'[1]NIFTY Smallcap 100'!B65</f>
        <v>38077</v>
      </c>
      <c r="C65" s="15" t="str">
        <f>'[1]NIFTY Smallcap 100'!C65</f>
        <v>NA</v>
      </c>
      <c r="D65" s="15">
        <f>'[1]NIFTY Smallcap 100'!D65</f>
        <v>817.97</v>
      </c>
      <c r="E65" s="7" t="str">
        <f t="shared" ca="1" si="3"/>
        <v>NA</v>
      </c>
      <c r="F65" s="7" t="str">
        <f t="shared" ca="1" si="4"/>
        <v>NA</v>
      </c>
      <c r="G65" s="7" t="str">
        <f t="shared" ca="1" si="1"/>
        <v>NA</v>
      </c>
      <c r="H65" s="7" t="str">
        <f t="shared" ca="1" si="5"/>
        <v>NA</v>
      </c>
      <c r="I65" s="7" t="str">
        <f t="shared" ca="1" si="6"/>
        <v>NA</v>
      </c>
      <c r="J65" s="7" t="str">
        <f t="shared" ca="1" si="7"/>
        <v>NA</v>
      </c>
      <c r="K65" s="7" t="str">
        <f t="shared" ca="1" si="8"/>
        <v>NA</v>
      </c>
      <c r="L65" s="7" t="str">
        <f t="shared" ca="1" si="9"/>
        <v>NA</v>
      </c>
      <c r="Z65" s="10"/>
    </row>
    <row r="66" spans="2:26" x14ac:dyDescent="0.2">
      <c r="B66" s="2">
        <f>'[1]NIFTY Smallcap 100'!B66</f>
        <v>38107</v>
      </c>
      <c r="C66" s="15" t="str">
        <f>'[1]NIFTY Smallcap 100'!C66</f>
        <v>NA</v>
      </c>
      <c r="D66" s="15">
        <f>'[1]NIFTY Smallcap 100'!D66</f>
        <v>890.89</v>
      </c>
      <c r="E66" s="7">
        <f t="shared" ca="1" si="3"/>
        <v>7.8779329207326665E-2</v>
      </c>
      <c r="F66" s="7" t="str">
        <f t="shared" ca="1" si="4"/>
        <v>NA</v>
      </c>
      <c r="G66" s="7" t="str">
        <f t="shared" ca="1" si="1"/>
        <v>NA</v>
      </c>
      <c r="H66" s="7" t="str">
        <f t="shared" ca="1" si="5"/>
        <v>NA</v>
      </c>
      <c r="I66" s="7" t="str">
        <f t="shared" ca="1" si="6"/>
        <v>NA</v>
      </c>
      <c r="J66" s="7" t="str">
        <f t="shared" ca="1" si="7"/>
        <v>NA</v>
      </c>
      <c r="K66" s="7" t="str">
        <f t="shared" ca="1" si="8"/>
        <v>NA</v>
      </c>
      <c r="L66" s="7" t="str">
        <f t="shared" ca="1" si="9"/>
        <v>NA</v>
      </c>
      <c r="Z66" s="10"/>
    </row>
    <row r="67" spans="2:26" x14ac:dyDescent="0.2">
      <c r="B67" s="2">
        <f>'[1]NIFTY Smallcap 100'!B67</f>
        <v>38138</v>
      </c>
      <c r="C67" s="15" t="str">
        <f>'[1]NIFTY Smallcap 100'!C67</f>
        <v>NA</v>
      </c>
      <c r="D67" s="15">
        <f>'[1]NIFTY Smallcap 100'!D67</f>
        <v>774.45</v>
      </c>
      <c r="E67" s="7">
        <f t="shared" ca="1" si="3"/>
        <v>-0.24949263496126606</v>
      </c>
      <c r="F67" s="7" t="str">
        <f t="shared" ca="1" si="4"/>
        <v>NA</v>
      </c>
      <c r="G67" s="7" t="str">
        <f t="shared" ca="1" si="1"/>
        <v>NA</v>
      </c>
      <c r="H67" s="7" t="str">
        <f t="shared" ca="1" si="5"/>
        <v>NA</v>
      </c>
      <c r="I67" s="7" t="str">
        <f t="shared" ca="1" si="6"/>
        <v>NA</v>
      </c>
      <c r="J67" s="7" t="str">
        <f t="shared" ca="1" si="7"/>
        <v>NA</v>
      </c>
      <c r="K67" s="7" t="str">
        <f t="shared" ca="1" si="8"/>
        <v>NA</v>
      </c>
      <c r="L67" s="7" t="str">
        <f t="shared" ca="1" si="9"/>
        <v>NA</v>
      </c>
      <c r="Z67" s="10"/>
    </row>
    <row r="68" spans="2:26" x14ac:dyDescent="0.2">
      <c r="B68" s="2">
        <f>'[1]NIFTY Smallcap 100'!B68</f>
        <v>38168</v>
      </c>
      <c r="C68" s="15" t="str">
        <f>'[1]NIFTY Smallcap 100'!C68</f>
        <v>NA</v>
      </c>
      <c r="D68" s="15">
        <f>'[1]NIFTY Smallcap 100'!D68</f>
        <v>786.47</v>
      </c>
      <c r="E68" s="7">
        <f t="shared" ref="E68:E131" ca="1" si="14">IFERROR(($D68/OFFSET($D68,-3,0))^(1/(3/12))-1,"NA")</f>
        <v>-0.14536801710476832</v>
      </c>
      <c r="F68" s="7" t="str">
        <f t="shared" ref="F68:F131" ca="1" si="15">IFERROR(($D68/OFFSET($D68,-6,0))^(1/(6/12))-1,"NA")</f>
        <v>NA</v>
      </c>
      <c r="G68" s="7" t="str">
        <f t="shared" ref="G68:G131" ca="1" si="16">IFERROR($D68/OFFSET($D68,-12,0)-1,"NA")</f>
        <v>NA</v>
      </c>
      <c r="H68" s="7" t="str">
        <f t="shared" ref="H68:H131" ca="1" si="17">IFERROR(($D68/OFFSET($D68,-24,0))^(1/2)-1,"NA")</f>
        <v>NA</v>
      </c>
      <c r="I68" s="7" t="str">
        <f t="shared" ref="I68:I131" ca="1" si="18">IFERROR(($D68/OFFSET($D68,-36,0))^(1/3)-1,"NA")</f>
        <v>NA</v>
      </c>
      <c r="J68" s="7" t="str">
        <f t="shared" ref="J68:J131" ca="1" si="19">IFERROR(($D68/OFFSET($D68,-60,0))^(1/5)-1,"NA")</f>
        <v>NA</v>
      </c>
      <c r="K68" s="7" t="str">
        <f t="shared" ref="K68:K131" ca="1" si="20">IFERROR(($D68/OFFSET($D68,-120,0))^(1/10)-1,"NA")</f>
        <v>NA</v>
      </c>
      <c r="L68" s="7" t="str">
        <f t="shared" ref="L68:L131" ca="1" si="21">IFERROR(($D68/OFFSET($D68,-240,0))^(1/20)-1,"NA")</f>
        <v>NA</v>
      </c>
      <c r="Z68" s="10"/>
    </row>
    <row r="69" spans="2:26" x14ac:dyDescent="0.2">
      <c r="B69" s="2">
        <f>'[1]NIFTY Smallcap 100'!B69</f>
        <v>38198</v>
      </c>
      <c r="C69" s="15" t="str">
        <f>'[1]NIFTY Smallcap 100'!C69</f>
        <v>NA</v>
      </c>
      <c r="D69" s="15">
        <f>'[1]NIFTY Smallcap 100'!D69</f>
        <v>872.22</v>
      </c>
      <c r="E69" s="7">
        <f t="shared" ca="1" si="14"/>
        <v>-8.1227840508858895E-2</v>
      </c>
      <c r="F69" s="7">
        <f t="shared" ca="1" si="15"/>
        <v>-4.433621544891464E-3</v>
      </c>
      <c r="G69" s="7" t="str">
        <f t="shared" ca="1" si="16"/>
        <v>NA</v>
      </c>
      <c r="H69" s="7" t="str">
        <f t="shared" ca="1" si="17"/>
        <v>NA</v>
      </c>
      <c r="I69" s="7" t="str">
        <f t="shared" ca="1" si="18"/>
        <v>NA</v>
      </c>
      <c r="J69" s="7" t="str">
        <f t="shared" ca="1" si="19"/>
        <v>NA</v>
      </c>
      <c r="K69" s="7" t="str">
        <f t="shared" ca="1" si="20"/>
        <v>NA</v>
      </c>
      <c r="L69" s="7" t="str">
        <f t="shared" ca="1" si="21"/>
        <v>NA</v>
      </c>
      <c r="Z69" s="10"/>
    </row>
    <row r="70" spans="2:26" x14ac:dyDescent="0.2">
      <c r="B70" s="2">
        <f>'[1]NIFTY Smallcap 100'!B70</f>
        <v>38230</v>
      </c>
      <c r="C70" s="15" t="str">
        <f>'[1]NIFTY Smallcap 100'!C70</f>
        <v>NA</v>
      </c>
      <c r="D70" s="15">
        <f>'[1]NIFTY Smallcap 100'!D70</f>
        <v>977.21</v>
      </c>
      <c r="E70" s="7">
        <f t="shared" ca="1" si="14"/>
        <v>1.5350006428391687</v>
      </c>
      <c r="F70" s="7">
        <f t="shared" ca="1" si="15"/>
        <v>0.37932470898941051</v>
      </c>
      <c r="G70" s="7" t="str">
        <f t="shared" ca="1" si="16"/>
        <v>NA</v>
      </c>
      <c r="H70" s="7" t="str">
        <f t="shared" ca="1" si="17"/>
        <v>NA</v>
      </c>
      <c r="I70" s="7" t="str">
        <f t="shared" ca="1" si="18"/>
        <v>NA</v>
      </c>
      <c r="J70" s="7" t="str">
        <f t="shared" ca="1" si="19"/>
        <v>NA</v>
      </c>
      <c r="K70" s="7" t="str">
        <f t="shared" ca="1" si="20"/>
        <v>NA</v>
      </c>
      <c r="L70" s="7" t="str">
        <f t="shared" ca="1" si="21"/>
        <v>NA</v>
      </c>
      <c r="Z70" s="10"/>
    </row>
    <row r="71" spans="2:26" x14ac:dyDescent="0.2">
      <c r="B71" s="2">
        <f>'[1]NIFTY Smallcap 100'!B71</f>
        <v>38260</v>
      </c>
      <c r="C71" s="15" t="str">
        <f>'[1]NIFTY Smallcap 100'!C71</f>
        <v>NA</v>
      </c>
      <c r="D71" s="15">
        <f>'[1]NIFTY Smallcap 100'!D71</f>
        <v>1038.5</v>
      </c>
      <c r="E71" s="7">
        <f t="shared" ca="1" si="14"/>
        <v>2.0401664307576426</v>
      </c>
      <c r="F71" s="7">
        <f t="shared" ca="1" si="15"/>
        <v>0.61190057542328646</v>
      </c>
      <c r="G71" s="7" t="str">
        <f t="shared" ca="1" si="16"/>
        <v>NA</v>
      </c>
      <c r="H71" s="7" t="str">
        <f t="shared" ca="1" si="17"/>
        <v>NA</v>
      </c>
      <c r="I71" s="7" t="str">
        <f t="shared" ca="1" si="18"/>
        <v>NA</v>
      </c>
      <c r="J71" s="7" t="str">
        <f t="shared" ca="1" si="19"/>
        <v>NA</v>
      </c>
      <c r="K71" s="7" t="str">
        <f t="shared" ca="1" si="20"/>
        <v>NA</v>
      </c>
      <c r="L71" s="7" t="str">
        <f t="shared" ca="1" si="21"/>
        <v>NA</v>
      </c>
      <c r="Z71" s="10"/>
    </row>
    <row r="72" spans="2:26" x14ac:dyDescent="0.2">
      <c r="B72" s="2">
        <f>'[1]NIFTY Smallcap 100'!B72</f>
        <v>38289</v>
      </c>
      <c r="C72" s="15" t="str">
        <f>'[1]NIFTY Smallcap 100'!C72</f>
        <v>NA</v>
      </c>
      <c r="D72" s="15">
        <f>'[1]NIFTY Smallcap 100'!D72</f>
        <v>1047.54</v>
      </c>
      <c r="E72" s="7">
        <f t="shared" ca="1" si="14"/>
        <v>1.080550674924845</v>
      </c>
      <c r="F72" s="7">
        <f t="shared" ca="1" si="15"/>
        <v>0.3825888891971656</v>
      </c>
      <c r="G72" s="7" t="str">
        <f t="shared" ca="1" si="16"/>
        <v>NA</v>
      </c>
      <c r="H72" s="7" t="str">
        <f t="shared" ca="1" si="17"/>
        <v>NA</v>
      </c>
      <c r="I72" s="7" t="str">
        <f t="shared" ca="1" si="18"/>
        <v>NA</v>
      </c>
      <c r="J72" s="7" t="str">
        <f t="shared" ca="1" si="19"/>
        <v>NA</v>
      </c>
      <c r="K72" s="7" t="str">
        <f t="shared" ca="1" si="20"/>
        <v>NA</v>
      </c>
      <c r="L72" s="7" t="str">
        <f t="shared" ca="1" si="21"/>
        <v>NA</v>
      </c>
      <c r="Z72" s="10"/>
    </row>
    <row r="73" spans="2:26" x14ac:dyDescent="0.2">
      <c r="B73" s="2">
        <f>'[1]NIFTY Smallcap 100'!B73</f>
        <v>38321</v>
      </c>
      <c r="C73" s="15" t="str">
        <f>'[1]NIFTY Smallcap 100'!C73</f>
        <v>NA</v>
      </c>
      <c r="D73" s="15">
        <f>'[1]NIFTY Smallcap 100'!D73</f>
        <v>1181.04</v>
      </c>
      <c r="E73" s="7">
        <f t="shared" ca="1" si="14"/>
        <v>1.1335696101013517</v>
      </c>
      <c r="F73" s="7">
        <f t="shared" ca="1" si="15"/>
        <v>1.3256397685688652</v>
      </c>
      <c r="G73" s="7" t="str">
        <f t="shared" ca="1" si="16"/>
        <v>NA</v>
      </c>
      <c r="H73" s="7" t="str">
        <f t="shared" ca="1" si="17"/>
        <v>NA</v>
      </c>
      <c r="I73" s="7" t="str">
        <f t="shared" ca="1" si="18"/>
        <v>NA</v>
      </c>
      <c r="J73" s="7" t="str">
        <f t="shared" ca="1" si="19"/>
        <v>NA</v>
      </c>
      <c r="K73" s="7" t="str">
        <f t="shared" ca="1" si="20"/>
        <v>NA</v>
      </c>
      <c r="L73" s="7" t="str">
        <f t="shared" ca="1" si="21"/>
        <v>NA</v>
      </c>
      <c r="Z73" s="10"/>
    </row>
    <row r="74" spans="2:26" x14ac:dyDescent="0.2">
      <c r="B74" s="2">
        <f>'[1]NIFTY Smallcap 100'!B74</f>
        <v>38352</v>
      </c>
      <c r="C74" s="15" t="str">
        <f>'[1]NIFTY Smallcap 100'!C74</f>
        <v>NA</v>
      </c>
      <c r="D74" s="15">
        <f>'[1]NIFTY Smallcap 100'!D74</f>
        <v>1348.71</v>
      </c>
      <c r="E74" s="7">
        <f t="shared" ca="1" si="14"/>
        <v>1.8447775164070563</v>
      </c>
      <c r="F74" s="7">
        <f t="shared" ca="1" si="15"/>
        <v>1.940849725564846</v>
      </c>
      <c r="G74" s="7" t="str">
        <f t="shared" ca="1" si="16"/>
        <v>NA</v>
      </c>
      <c r="H74" s="7" t="str">
        <f t="shared" ca="1" si="17"/>
        <v>NA</v>
      </c>
      <c r="I74" s="7" t="str">
        <f t="shared" ca="1" si="18"/>
        <v>NA</v>
      </c>
      <c r="J74" s="7" t="str">
        <f t="shared" ca="1" si="19"/>
        <v>NA</v>
      </c>
      <c r="K74" s="7" t="str">
        <f t="shared" ca="1" si="20"/>
        <v>NA</v>
      </c>
      <c r="L74" s="7" t="str">
        <f t="shared" ca="1" si="21"/>
        <v>NA</v>
      </c>
      <c r="Z74" s="10"/>
    </row>
    <row r="75" spans="2:26" x14ac:dyDescent="0.2">
      <c r="B75" s="2">
        <f>'[1]NIFTY Smallcap 100'!B75</f>
        <v>38383</v>
      </c>
      <c r="C75" s="15" t="str">
        <f>'[1]NIFTY Smallcap 100'!C75</f>
        <v>NA</v>
      </c>
      <c r="D75" s="15">
        <f>'[1]NIFTY Smallcap 100'!D75</f>
        <v>1360.53</v>
      </c>
      <c r="E75" s="7">
        <f t="shared" ca="1" si="14"/>
        <v>1.8454439067201136</v>
      </c>
      <c r="F75" s="7">
        <f t="shared" ca="1" si="15"/>
        <v>1.4331235563750808</v>
      </c>
      <c r="G75" s="7">
        <f t="shared" ca="1" si="16"/>
        <v>0.55638555870778816</v>
      </c>
      <c r="H75" s="7" t="str">
        <f t="shared" ca="1" si="17"/>
        <v>NA</v>
      </c>
      <c r="I75" s="7" t="str">
        <f t="shared" ca="1" si="18"/>
        <v>NA</v>
      </c>
      <c r="J75" s="7" t="str">
        <f t="shared" ca="1" si="19"/>
        <v>NA</v>
      </c>
      <c r="K75" s="7" t="str">
        <f t="shared" ca="1" si="20"/>
        <v>NA</v>
      </c>
      <c r="L75" s="7" t="str">
        <f t="shared" ca="1" si="21"/>
        <v>NA</v>
      </c>
      <c r="Z75" s="10"/>
    </row>
    <row r="76" spans="2:26" x14ac:dyDescent="0.2">
      <c r="B76" s="2">
        <f>'[1]NIFTY Smallcap 100'!B76</f>
        <v>38411</v>
      </c>
      <c r="C76" s="15" t="str">
        <f>'[1]NIFTY Smallcap 100'!C76</f>
        <v>NA</v>
      </c>
      <c r="D76" s="15">
        <f>'[1]NIFTY Smallcap 100'!D76</f>
        <v>1432.51</v>
      </c>
      <c r="E76" s="7">
        <f t="shared" ca="1" si="14"/>
        <v>1.1643735723601196</v>
      </c>
      <c r="F76" s="7">
        <f t="shared" ca="1" si="15"/>
        <v>1.1489163964412512</v>
      </c>
      <c r="G76" s="7">
        <f t="shared" ca="1" si="16"/>
        <v>0.72164266999975979</v>
      </c>
      <c r="H76" s="7" t="str">
        <f t="shared" ca="1" si="17"/>
        <v>NA</v>
      </c>
      <c r="I76" s="7" t="str">
        <f t="shared" ca="1" si="18"/>
        <v>NA</v>
      </c>
      <c r="J76" s="7" t="str">
        <f t="shared" ca="1" si="19"/>
        <v>NA</v>
      </c>
      <c r="K76" s="7" t="str">
        <f t="shared" ca="1" si="20"/>
        <v>NA</v>
      </c>
      <c r="L76" s="7" t="str">
        <f t="shared" ca="1" si="21"/>
        <v>NA</v>
      </c>
      <c r="Z76" s="10"/>
    </row>
    <row r="77" spans="2:26" x14ac:dyDescent="0.2">
      <c r="B77" s="2">
        <f>'[1]NIFTY Smallcap 100'!B77</f>
        <v>38442</v>
      </c>
      <c r="C77" s="15" t="str">
        <f>'[1]NIFTY Smallcap 100'!C77</f>
        <v>NA</v>
      </c>
      <c r="D77" s="15">
        <f>'[1]NIFTY Smallcap 100'!D77</f>
        <v>1430.82</v>
      </c>
      <c r="E77" s="7">
        <f t="shared" ca="1" si="14"/>
        <v>0.26667645511162874</v>
      </c>
      <c r="F77" s="7">
        <f t="shared" ca="1" si="15"/>
        <v>0.898265708499143</v>
      </c>
      <c r="G77" s="7">
        <f t="shared" ca="1" si="16"/>
        <v>0.74923285695074382</v>
      </c>
      <c r="H77" s="7" t="str">
        <f t="shared" ca="1" si="17"/>
        <v>NA</v>
      </c>
      <c r="I77" s="7" t="str">
        <f t="shared" ca="1" si="18"/>
        <v>NA</v>
      </c>
      <c r="J77" s="7" t="str">
        <f t="shared" ca="1" si="19"/>
        <v>NA</v>
      </c>
      <c r="K77" s="7" t="str">
        <f t="shared" ca="1" si="20"/>
        <v>NA</v>
      </c>
      <c r="L77" s="7" t="str">
        <f t="shared" ca="1" si="21"/>
        <v>NA</v>
      </c>
      <c r="Z77" s="10"/>
    </row>
    <row r="78" spans="2:26" x14ac:dyDescent="0.2">
      <c r="B78" s="2">
        <f>'[1]NIFTY Smallcap 100'!B78</f>
        <v>38471</v>
      </c>
      <c r="C78" s="15" t="str">
        <f>'[1]NIFTY Smallcap 100'!C78</f>
        <v>NA</v>
      </c>
      <c r="D78" s="15">
        <f>'[1]NIFTY Smallcap 100'!D78</f>
        <v>1453.11</v>
      </c>
      <c r="E78" s="7">
        <f t="shared" ca="1" si="14"/>
        <v>0.30125219759554467</v>
      </c>
      <c r="F78" s="7">
        <f t="shared" ca="1" si="15"/>
        <v>0.92422455465946118</v>
      </c>
      <c r="G78" s="7">
        <f t="shared" ca="1" si="16"/>
        <v>0.63107678838015913</v>
      </c>
      <c r="H78" s="7" t="str">
        <f t="shared" ca="1" si="17"/>
        <v>NA</v>
      </c>
      <c r="I78" s="7" t="str">
        <f t="shared" ca="1" si="18"/>
        <v>NA</v>
      </c>
      <c r="J78" s="7" t="str">
        <f t="shared" ca="1" si="19"/>
        <v>NA</v>
      </c>
      <c r="K78" s="7" t="str">
        <f t="shared" ca="1" si="20"/>
        <v>NA</v>
      </c>
      <c r="L78" s="7" t="str">
        <f t="shared" ca="1" si="21"/>
        <v>NA</v>
      </c>
      <c r="Z78" s="10"/>
    </row>
    <row r="79" spans="2:26" x14ac:dyDescent="0.2">
      <c r="B79" s="2">
        <f>'[1]NIFTY Smallcap 100'!B79</f>
        <v>38503</v>
      </c>
      <c r="C79" s="15" t="str">
        <f>'[1]NIFTY Smallcap 100'!C79</f>
        <v>NA</v>
      </c>
      <c r="D79" s="15">
        <f>'[1]NIFTY Smallcap 100'!D79</f>
        <v>1581.05</v>
      </c>
      <c r="E79" s="7">
        <f t="shared" ca="1" si="14"/>
        <v>0.48385603944909805</v>
      </c>
      <c r="F79" s="7">
        <f t="shared" ca="1" si="15"/>
        <v>0.79209899195624334</v>
      </c>
      <c r="G79" s="7">
        <f t="shared" ca="1" si="16"/>
        <v>1.0415133320420944</v>
      </c>
      <c r="H79" s="7" t="str">
        <f t="shared" ca="1" si="17"/>
        <v>NA</v>
      </c>
      <c r="I79" s="7" t="str">
        <f t="shared" ca="1" si="18"/>
        <v>NA</v>
      </c>
      <c r="J79" s="7" t="str">
        <f t="shared" ca="1" si="19"/>
        <v>NA</v>
      </c>
      <c r="K79" s="7" t="str">
        <f t="shared" ca="1" si="20"/>
        <v>NA</v>
      </c>
      <c r="L79" s="7" t="str">
        <f t="shared" ca="1" si="21"/>
        <v>NA</v>
      </c>
      <c r="Z79" s="10"/>
    </row>
    <row r="80" spans="2:26" x14ac:dyDescent="0.2">
      <c r="B80" s="2">
        <f>'[1]NIFTY Smallcap 100'!B80</f>
        <v>38533</v>
      </c>
      <c r="C80" s="15" t="str">
        <f>'[1]NIFTY Smallcap 100'!C80</f>
        <v>NA</v>
      </c>
      <c r="D80" s="15">
        <f>'[1]NIFTY Smallcap 100'!D80</f>
        <v>1589.05</v>
      </c>
      <c r="E80" s="7">
        <f t="shared" ca="1" si="14"/>
        <v>0.52128380596796453</v>
      </c>
      <c r="F80" s="7">
        <f t="shared" ca="1" si="15"/>
        <v>0.38815502684758818</v>
      </c>
      <c r="G80" s="7">
        <f t="shared" ca="1" si="16"/>
        <v>1.0204839345429577</v>
      </c>
      <c r="H80" s="7" t="str">
        <f t="shared" ca="1" si="17"/>
        <v>NA</v>
      </c>
      <c r="I80" s="7" t="str">
        <f t="shared" ca="1" si="18"/>
        <v>NA</v>
      </c>
      <c r="J80" s="7" t="str">
        <f t="shared" ca="1" si="19"/>
        <v>NA</v>
      </c>
      <c r="K80" s="7" t="str">
        <f t="shared" ca="1" si="20"/>
        <v>NA</v>
      </c>
      <c r="L80" s="7" t="str">
        <f t="shared" ca="1" si="21"/>
        <v>NA</v>
      </c>
      <c r="Z80" s="10"/>
    </row>
    <row r="81" spans="2:26" x14ac:dyDescent="0.2">
      <c r="B81" s="2">
        <f>'[1]NIFTY Smallcap 100'!B81</f>
        <v>38562</v>
      </c>
      <c r="C81" s="15" t="str">
        <f>'[1]NIFTY Smallcap 100'!C81</f>
        <v>NA</v>
      </c>
      <c r="D81" s="15">
        <f>'[1]NIFTY Smallcap 100'!D81</f>
        <v>1779.25</v>
      </c>
      <c r="E81" s="7">
        <f t="shared" ca="1" si="14"/>
        <v>1.2477806691116951</v>
      </c>
      <c r="F81" s="7">
        <f t="shared" ca="1" si="15"/>
        <v>0.71024253700882345</v>
      </c>
      <c r="G81" s="7">
        <f t="shared" ca="1" si="16"/>
        <v>1.0399096558207792</v>
      </c>
      <c r="H81" s="7" t="str">
        <f t="shared" ca="1" si="17"/>
        <v>NA</v>
      </c>
      <c r="I81" s="7" t="str">
        <f t="shared" ca="1" si="18"/>
        <v>NA</v>
      </c>
      <c r="J81" s="7" t="str">
        <f t="shared" ca="1" si="19"/>
        <v>NA</v>
      </c>
      <c r="K81" s="7" t="str">
        <f t="shared" ca="1" si="20"/>
        <v>NA</v>
      </c>
      <c r="L81" s="7" t="str">
        <f t="shared" ca="1" si="21"/>
        <v>NA</v>
      </c>
      <c r="Z81" s="10"/>
    </row>
    <row r="82" spans="2:26" x14ac:dyDescent="0.2">
      <c r="B82" s="2">
        <f>'[1]NIFTY Smallcap 100'!B82</f>
        <v>38595</v>
      </c>
      <c r="C82" s="15" t="str">
        <f>'[1]NIFTY Smallcap 100'!C82</f>
        <v>NA</v>
      </c>
      <c r="D82" s="15">
        <f>'[1]NIFTY Smallcap 100'!D82</f>
        <v>2043.18</v>
      </c>
      <c r="E82" s="7">
        <f t="shared" ca="1" si="14"/>
        <v>1.7889716331051413</v>
      </c>
      <c r="F82" s="7">
        <f t="shared" ca="1" si="15"/>
        <v>1.0343137421831665</v>
      </c>
      <c r="G82" s="7">
        <f t="shared" ca="1" si="16"/>
        <v>1.0908300160661475</v>
      </c>
      <c r="H82" s="7" t="str">
        <f t="shared" ca="1" si="17"/>
        <v>NA</v>
      </c>
      <c r="I82" s="7" t="str">
        <f t="shared" ca="1" si="18"/>
        <v>NA</v>
      </c>
      <c r="J82" s="7" t="str">
        <f t="shared" ca="1" si="19"/>
        <v>NA</v>
      </c>
      <c r="K82" s="7" t="str">
        <f t="shared" ca="1" si="20"/>
        <v>NA</v>
      </c>
      <c r="L82" s="7" t="str">
        <f t="shared" ca="1" si="21"/>
        <v>NA</v>
      </c>
      <c r="Z82" s="10"/>
    </row>
    <row r="83" spans="2:26" x14ac:dyDescent="0.2">
      <c r="B83" s="2">
        <f>'[1]NIFTY Smallcap 100'!B83</f>
        <v>38625</v>
      </c>
      <c r="C83" s="15" t="str">
        <f>'[1]NIFTY Smallcap 100'!C83</f>
        <v>NA</v>
      </c>
      <c r="D83" s="15">
        <f>'[1]NIFTY Smallcap 100'!D83</f>
        <v>2074.62</v>
      </c>
      <c r="E83" s="7">
        <f t="shared" ca="1" si="14"/>
        <v>1.9053870114618103</v>
      </c>
      <c r="F83" s="7">
        <f t="shared" ca="1" si="15"/>
        <v>1.1023601524492688</v>
      </c>
      <c r="G83" s="7">
        <f t="shared" ca="1" si="16"/>
        <v>0.99770823302840617</v>
      </c>
      <c r="H83" s="7" t="str">
        <f t="shared" ca="1" si="17"/>
        <v>NA</v>
      </c>
      <c r="I83" s="7" t="str">
        <f t="shared" ca="1" si="18"/>
        <v>NA</v>
      </c>
      <c r="J83" s="7" t="str">
        <f t="shared" ca="1" si="19"/>
        <v>NA</v>
      </c>
      <c r="K83" s="7" t="str">
        <f t="shared" ca="1" si="20"/>
        <v>NA</v>
      </c>
      <c r="L83" s="7" t="str">
        <f t="shared" ca="1" si="21"/>
        <v>NA</v>
      </c>
      <c r="Z83" s="10"/>
    </row>
    <row r="84" spans="2:26" x14ac:dyDescent="0.2">
      <c r="B84" s="2">
        <f>'[1]NIFTY Smallcap 100'!B84</f>
        <v>38656</v>
      </c>
      <c r="C84" s="15" t="str">
        <f>'[1]NIFTY Smallcap 100'!C84</f>
        <v>NA</v>
      </c>
      <c r="D84" s="15">
        <f>'[1]NIFTY Smallcap 100'!D84</f>
        <v>1852.05</v>
      </c>
      <c r="E84" s="7">
        <f t="shared" ca="1" si="14"/>
        <v>0.17398603488818276</v>
      </c>
      <c r="F84" s="7">
        <f t="shared" ca="1" si="15"/>
        <v>0.62445779108868971</v>
      </c>
      <c r="G84" s="7">
        <f t="shared" ca="1" si="16"/>
        <v>0.76799931267541099</v>
      </c>
      <c r="H84" s="7" t="str">
        <f t="shared" ca="1" si="17"/>
        <v>NA</v>
      </c>
      <c r="I84" s="7" t="str">
        <f t="shared" ca="1" si="18"/>
        <v>NA</v>
      </c>
      <c r="J84" s="7" t="str">
        <f t="shared" ca="1" si="19"/>
        <v>NA</v>
      </c>
      <c r="K84" s="7" t="str">
        <f t="shared" ca="1" si="20"/>
        <v>NA</v>
      </c>
      <c r="L84" s="7" t="str">
        <f t="shared" ca="1" si="21"/>
        <v>NA</v>
      </c>
      <c r="Z84" s="10"/>
    </row>
    <row r="85" spans="2:26" x14ac:dyDescent="0.2">
      <c r="B85" s="2">
        <f>'[1]NIFTY Smallcap 100'!B85</f>
        <v>38686</v>
      </c>
      <c r="C85" s="15" t="str">
        <f>'[1]NIFTY Smallcap 100'!C85</f>
        <v>NA</v>
      </c>
      <c r="D85" s="15">
        <f>'[1]NIFTY Smallcap 100'!D85</f>
        <v>2065.62</v>
      </c>
      <c r="E85" s="7">
        <f t="shared" ca="1" si="14"/>
        <v>4.4660574114856022E-2</v>
      </c>
      <c r="F85" s="7">
        <f t="shared" ca="1" si="15"/>
        <v>0.7069061800314822</v>
      </c>
      <c r="G85" s="7">
        <f t="shared" ca="1" si="16"/>
        <v>0.74898394635236731</v>
      </c>
      <c r="H85" s="7" t="str">
        <f t="shared" ca="1" si="17"/>
        <v>NA</v>
      </c>
      <c r="I85" s="7" t="str">
        <f t="shared" ca="1" si="18"/>
        <v>NA</v>
      </c>
      <c r="J85" s="7" t="str">
        <f t="shared" ca="1" si="19"/>
        <v>NA</v>
      </c>
      <c r="K85" s="7" t="str">
        <f t="shared" ca="1" si="20"/>
        <v>NA</v>
      </c>
      <c r="L85" s="7" t="str">
        <f t="shared" ca="1" si="21"/>
        <v>NA</v>
      </c>
      <c r="Z85" s="10"/>
    </row>
    <row r="86" spans="2:26" x14ac:dyDescent="0.2">
      <c r="B86" s="2">
        <f>'[1]NIFTY Smallcap 100'!B86</f>
        <v>38716</v>
      </c>
      <c r="C86" s="15" t="str">
        <f>'[1]NIFTY Smallcap 100'!C86</f>
        <v>NA</v>
      </c>
      <c r="D86" s="15">
        <f>'[1]NIFTY Smallcap 100'!D86</f>
        <v>2187.64</v>
      </c>
      <c r="E86" s="7">
        <f t="shared" ca="1" si="14"/>
        <v>0.23637205768085257</v>
      </c>
      <c r="F86" s="7">
        <f t="shared" ca="1" si="15"/>
        <v>0.89529399242446361</v>
      </c>
      <c r="G86" s="7">
        <f t="shared" ca="1" si="16"/>
        <v>0.62202400812628356</v>
      </c>
      <c r="H86" s="7" t="str">
        <f t="shared" ca="1" si="17"/>
        <v>NA</v>
      </c>
      <c r="I86" s="7" t="str">
        <f t="shared" ca="1" si="18"/>
        <v>NA</v>
      </c>
      <c r="J86" s="7" t="str">
        <f t="shared" ca="1" si="19"/>
        <v>NA</v>
      </c>
      <c r="K86" s="7" t="str">
        <f t="shared" ca="1" si="20"/>
        <v>NA</v>
      </c>
      <c r="L86" s="7" t="str">
        <f t="shared" ca="1" si="21"/>
        <v>NA</v>
      </c>
      <c r="Z86" s="10"/>
    </row>
    <row r="87" spans="2:26" x14ac:dyDescent="0.2">
      <c r="B87" s="2">
        <f>'[1]NIFTY Smallcap 100'!B87</f>
        <v>38748</v>
      </c>
      <c r="C87" s="15" t="str">
        <f>'[1]NIFTY Smallcap 100'!C87</f>
        <v>NA</v>
      </c>
      <c r="D87" s="15">
        <f>'[1]NIFTY Smallcap 100'!D87</f>
        <v>2314.29</v>
      </c>
      <c r="E87" s="7">
        <f t="shared" ca="1" si="14"/>
        <v>1.4381492449695554</v>
      </c>
      <c r="F87" s="7">
        <f t="shared" ca="1" si="15"/>
        <v>0.69184903716833612</v>
      </c>
      <c r="G87" s="7">
        <f t="shared" ca="1" si="16"/>
        <v>0.70102092566867324</v>
      </c>
      <c r="H87" s="7">
        <f t="shared" ca="1" si="17"/>
        <v>0.62709692513091442</v>
      </c>
      <c r="I87" s="7" t="str">
        <f t="shared" ca="1" si="18"/>
        <v>NA</v>
      </c>
      <c r="J87" s="7" t="str">
        <f t="shared" ca="1" si="19"/>
        <v>NA</v>
      </c>
      <c r="K87" s="7" t="str">
        <f t="shared" ca="1" si="20"/>
        <v>NA</v>
      </c>
      <c r="L87" s="7" t="str">
        <f t="shared" ca="1" si="21"/>
        <v>NA</v>
      </c>
      <c r="Z87" s="10"/>
    </row>
    <row r="88" spans="2:26" x14ac:dyDescent="0.2">
      <c r="B88" s="2">
        <f>'[1]NIFTY Smallcap 100'!B88</f>
        <v>38776</v>
      </c>
      <c r="C88" s="15" t="str">
        <f>'[1]NIFTY Smallcap 100'!C88</f>
        <v>NA</v>
      </c>
      <c r="D88" s="15">
        <f>'[1]NIFTY Smallcap 100'!D88</f>
        <v>2340.23</v>
      </c>
      <c r="E88" s="7">
        <f t="shared" ca="1" si="14"/>
        <v>0.64752665550672606</v>
      </c>
      <c r="F88" s="7">
        <f t="shared" ca="1" si="15"/>
        <v>0.31190934969272344</v>
      </c>
      <c r="G88" s="7">
        <f t="shared" ca="1" si="16"/>
        <v>0.63365700762996413</v>
      </c>
      <c r="H88" s="7">
        <f t="shared" ca="1" si="17"/>
        <v>0.67707292998243496</v>
      </c>
      <c r="I88" s="7" t="str">
        <f t="shared" ca="1" si="18"/>
        <v>NA</v>
      </c>
      <c r="J88" s="7" t="str">
        <f t="shared" ca="1" si="19"/>
        <v>NA</v>
      </c>
      <c r="K88" s="7" t="str">
        <f t="shared" ca="1" si="20"/>
        <v>NA</v>
      </c>
      <c r="L88" s="7" t="str">
        <f t="shared" ca="1" si="21"/>
        <v>NA</v>
      </c>
      <c r="Z88" s="10"/>
    </row>
    <row r="89" spans="2:26" x14ac:dyDescent="0.2">
      <c r="B89" s="2">
        <f>'[1]NIFTY Smallcap 100'!B89</f>
        <v>38807</v>
      </c>
      <c r="C89" s="15" t="str">
        <f>'[1]NIFTY Smallcap 100'!C89</f>
        <v>NA</v>
      </c>
      <c r="D89" s="15">
        <f>'[1]NIFTY Smallcap 100'!D89</f>
        <v>2612.58</v>
      </c>
      <c r="E89" s="7">
        <f t="shared" ca="1" si="14"/>
        <v>1.0341125014002515</v>
      </c>
      <c r="F89" s="7">
        <f t="shared" ca="1" si="15"/>
        <v>0.58584988536449356</v>
      </c>
      <c r="G89" s="7">
        <f t="shared" ca="1" si="16"/>
        <v>0.82593198305866578</v>
      </c>
      <c r="H89" s="7">
        <f t="shared" ca="1" si="17"/>
        <v>0.78717101009485013</v>
      </c>
      <c r="I89" s="7" t="str">
        <f t="shared" ca="1" si="18"/>
        <v>NA</v>
      </c>
      <c r="J89" s="7" t="str">
        <f t="shared" ca="1" si="19"/>
        <v>NA</v>
      </c>
      <c r="K89" s="7" t="str">
        <f t="shared" ca="1" si="20"/>
        <v>NA</v>
      </c>
      <c r="L89" s="7" t="str">
        <f t="shared" ca="1" si="21"/>
        <v>NA</v>
      </c>
      <c r="Z89" s="10"/>
    </row>
    <row r="90" spans="2:26" x14ac:dyDescent="0.2">
      <c r="B90" s="2">
        <f>'[1]NIFTY Smallcap 100'!B90</f>
        <v>38836</v>
      </c>
      <c r="C90" s="15" t="str">
        <f>'[1]NIFTY Smallcap 100'!C90</f>
        <v>NA</v>
      </c>
      <c r="D90" s="15">
        <f>'[1]NIFTY Smallcap 100'!D90</f>
        <v>2896.25</v>
      </c>
      <c r="E90" s="7">
        <f t="shared" ca="1" si="14"/>
        <v>1.4528617568601074</v>
      </c>
      <c r="F90" s="7">
        <f t="shared" ca="1" si="15"/>
        <v>1.4454944368170559</v>
      </c>
      <c r="G90" s="7">
        <f t="shared" ca="1" si="16"/>
        <v>0.99313885390644896</v>
      </c>
      <c r="H90" s="7">
        <f t="shared" ca="1" si="17"/>
        <v>0.80304257315944771</v>
      </c>
      <c r="I90" s="7" t="str">
        <f t="shared" ca="1" si="18"/>
        <v>NA</v>
      </c>
      <c r="J90" s="7" t="str">
        <f t="shared" ca="1" si="19"/>
        <v>NA</v>
      </c>
      <c r="K90" s="7" t="str">
        <f t="shared" ca="1" si="20"/>
        <v>NA</v>
      </c>
      <c r="L90" s="7" t="str">
        <f t="shared" ca="1" si="21"/>
        <v>NA</v>
      </c>
      <c r="Z90" s="10"/>
    </row>
    <row r="91" spans="2:26" x14ac:dyDescent="0.2">
      <c r="B91" s="2">
        <f>'[1]NIFTY Smallcap 100'!B91</f>
        <v>38868</v>
      </c>
      <c r="C91" s="15" t="str">
        <f>'[1]NIFTY Smallcap 100'!C91</f>
        <v>NA</v>
      </c>
      <c r="D91" s="15">
        <f>'[1]NIFTY Smallcap 100'!D91</f>
        <v>2720.18</v>
      </c>
      <c r="E91" s="7">
        <f t="shared" ca="1" si="14"/>
        <v>0.82539309398506933</v>
      </c>
      <c r="F91" s="7">
        <f t="shared" ca="1" si="15"/>
        <v>0.73418101105919598</v>
      </c>
      <c r="G91" s="7">
        <f t="shared" ca="1" si="16"/>
        <v>0.72048954808513321</v>
      </c>
      <c r="H91" s="7">
        <f t="shared" ca="1" si="17"/>
        <v>0.87414042965165173</v>
      </c>
      <c r="I91" s="7" t="str">
        <f t="shared" ca="1" si="18"/>
        <v>NA</v>
      </c>
      <c r="J91" s="7" t="str">
        <f t="shared" ca="1" si="19"/>
        <v>NA</v>
      </c>
      <c r="K91" s="7" t="str">
        <f t="shared" ca="1" si="20"/>
        <v>NA</v>
      </c>
      <c r="L91" s="7" t="str">
        <f t="shared" ca="1" si="21"/>
        <v>NA</v>
      </c>
      <c r="Z91" s="10"/>
    </row>
    <row r="92" spans="2:26" x14ac:dyDescent="0.2">
      <c r="B92" s="2">
        <f>'[1]NIFTY Smallcap 100'!B92</f>
        <v>38898</v>
      </c>
      <c r="C92" s="15" t="str">
        <f>'[1]NIFTY Smallcap 100'!C92</f>
        <v>NA</v>
      </c>
      <c r="D92" s="15">
        <f>'[1]NIFTY Smallcap 100'!D92</f>
        <v>2432.67</v>
      </c>
      <c r="E92" s="7">
        <f t="shared" ca="1" si="14"/>
        <v>-0.24828294087200264</v>
      </c>
      <c r="F92" s="7">
        <f t="shared" ca="1" si="15"/>
        <v>0.23655855805056469</v>
      </c>
      <c r="G92" s="7">
        <f t="shared" ca="1" si="16"/>
        <v>0.53089581825619092</v>
      </c>
      <c r="H92" s="7">
        <f t="shared" ca="1" si="17"/>
        <v>0.75873545658397101</v>
      </c>
      <c r="I92" s="7" t="str">
        <f t="shared" ca="1" si="18"/>
        <v>NA</v>
      </c>
      <c r="J92" s="7" t="str">
        <f t="shared" ca="1" si="19"/>
        <v>NA</v>
      </c>
      <c r="K92" s="7" t="str">
        <f t="shared" ca="1" si="20"/>
        <v>NA</v>
      </c>
      <c r="L92" s="7" t="str">
        <f t="shared" ca="1" si="21"/>
        <v>NA</v>
      </c>
      <c r="Z92" s="10"/>
    </row>
    <row r="93" spans="2:26" x14ac:dyDescent="0.2">
      <c r="B93" s="2">
        <f>'[1]NIFTY Smallcap 100'!B93</f>
        <v>38929</v>
      </c>
      <c r="C93" s="15" t="str">
        <f>'[1]NIFTY Smallcap 100'!C93</f>
        <v>NA</v>
      </c>
      <c r="D93" s="15">
        <f>'[1]NIFTY Smallcap 100'!D93</f>
        <v>2389.69</v>
      </c>
      <c r="E93" s="7">
        <f t="shared" ca="1" si="14"/>
        <v>-0.53652952002869569</v>
      </c>
      <c r="F93" s="7">
        <f t="shared" ca="1" si="15"/>
        <v>6.6221841717383878E-2</v>
      </c>
      <c r="G93" s="7">
        <f t="shared" ca="1" si="16"/>
        <v>0.34308837993536612</v>
      </c>
      <c r="H93" s="7">
        <f t="shared" ca="1" si="17"/>
        <v>0.65522776524889181</v>
      </c>
      <c r="I93" s="7" t="str">
        <f t="shared" ca="1" si="18"/>
        <v>NA</v>
      </c>
      <c r="J93" s="7" t="str">
        <f t="shared" ca="1" si="19"/>
        <v>NA</v>
      </c>
      <c r="K93" s="7" t="str">
        <f t="shared" ca="1" si="20"/>
        <v>NA</v>
      </c>
      <c r="L93" s="7" t="str">
        <f t="shared" ca="1" si="21"/>
        <v>NA</v>
      </c>
      <c r="Z93" s="10"/>
    </row>
    <row r="94" spans="2:26" x14ac:dyDescent="0.2">
      <c r="B94" s="2">
        <f>'[1]NIFTY Smallcap 100'!B94</f>
        <v>38960</v>
      </c>
      <c r="C94" s="15" t="str">
        <f>'[1]NIFTY Smallcap 100'!C94</f>
        <v>NA</v>
      </c>
      <c r="D94" s="15">
        <f>'[1]NIFTY Smallcap 100'!D94</f>
        <v>2670.92</v>
      </c>
      <c r="E94" s="7">
        <f t="shared" ca="1" si="14"/>
        <v>-7.0492393995249203E-2</v>
      </c>
      <c r="F94" s="7">
        <f t="shared" ca="1" si="15"/>
        <v>0.30258080931958564</v>
      </c>
      <c r="G94" s="7">
        <f t="shared" ca="1" si="16"/>
        <v>0.30723675838643683</v>
      </c>
      <c r="H94" s="7">
        <f t="shared" ca="1" si="17"/>
        <v>0.65324222440009461</v>
      </c>
      <c r="I94" s="7" t="str">
        <f t="shared" ca="1" si="18"/>
        <v>NA</v>
      </c>
      <c r="J94" s="7" t="str">
        <f t="shared" ca="1" si="19"/>
        <v>NA</v>
      </c>
      <c r="K94" s="7" t="str">
        <f t="shared" ca="1" si="20"/>
        <v>NA</v>
      </c>
      <c r="L94" s="7" t="str">
        <f t="shared" ca="1" si="21"/>
        <v>NA</v>
      </c>
      <c r="Z94" s="10"/>
    </row>
    <row r="95" spans="2:26" x14ac:dyDescent="0.2">
      <c r="B95" s="2">
        <f>'[1]NIFTY Smallcap 100'!B95</f>
        <v>38989</v>
      </c>
      <c r="C95" s="15" t="str">
        <f>'[1]NIFTY Smallcap 100'!C95</f>
        <v>NA</v>
      </c>
      <c r="D95" s="15">
        <f>'[1]NIFTY Smallcap 100'!D95</f>
        <v>2836.97</v>
      </c>
      <c r="E95" s="7">
        <f t="shared" ca="1" si="14"/>
        <v>0.849635599687105</v>
      </c>
      <c r="F95" s="7">
        <f t="shared" ca="1" si="15"/>
        <v>0.17915335451129533</v>
      </c>
      <c r="G95" s="7">
        <f t="shared" ca="1" si="16"/>
        <v>0.36746488513559106</v>
      </c>
      <c r="H95" s="7">
        <f t="shared" ca="1" si="17"/>
        <v>0.65281452662197226</v>
      </c>
      <c r="I95" s="7" t="str">
        <f t="shared" ca="1" si="18"/>
        <v>NA</v>
      </c>
      <c r="J95" s="7" t="str">
        <f t="shared" ca="1" si="19"/>
        <v>NA</v>
      </c>
      <c r="K95" s="7" t="str">
        <f t="shared" ca="1" si="20"/>
        <v>NA</v>
      </c>
      <c r="L95" s="7" t="str">
        <f t="shared" ca="1" si="21"/>
        <v>NA</v>
      </c>
      <c r="Z95" s="10"/>
    </row>
    <row r="96" spans="2:26" x14ac:dyDescent="0.2">
      <c r="B96" s="2">
        <f>'[1]NIFTY Smallcap 100'!B96</f>
        <v>39021</v>
      </c>
      <c r="C96" s="15" t="str">
        <f>'[1]NIFTY Smallcap 100'!C96</f>
        <v>NA</v>
      </c>
      <c r="D96" s="15">
        <f>'[1]NIFTY Smallcap 100'!D96</f>
        <v>2965.16</v>
      </c>
      <c r="E96" s="7">
        <f t="shared" ca="1" si="14"/>
        <v>1.3704252606074236</v>
      </c>
      <c r="F96" s="7">
        <f t="shared" ca="1" si="15"/>
        <v>4.815177015059513E-2</v>
      </c>
      <c r="G96" s="7">
        <f t="shared" ca="1" si="16"/>
        <v>0.60101509138522169</v>
      </c>
      <c r="H96" s="7">
        <f t="shared" ca="1" si="17"/>
        <v>0.68243679856095407</v>
      </c>
      <c r="I96" s="7" t="str">
        <f t="shared" ca="1" si="18"/>
        <v>NA</v>
      </c>
      <c r="J96" s="7" t="str">
        <f t="shared" ca="1" si="19"/>
        <v>NA</v>
      </c>
      <c r="K96" s="7" t="str">
        <f t="shared" ca="1" si="20"/>
        <v>NA</v>
      </c>
      <c r="L96" s="7" t="str">
        <f t="shared" ca="1" si="21"/>
        <v>NA</v>
      </c>
      <c r="Z96" s="10"/>
    </row>
    <row r="97" spans="2:26" x14ac:dyDescent="0.2">
      <c r="B97" s="2">
        <f>'[1]NIFTY Smallcap 100'!B97</f>
        <v>39051</v>
      </c>
      <c r="C97" s="15" t="str">
        <f>'[1]NIFTY Smallcap 100'!C97</f>
        <v>NA</v>
      </c>
      <c r="D97" s="15">
        <f>'[1]NIFTY Smallcap 100'!D97</f>
        <v>3070.82</v>
      </c>
      <c r="E97" s="7">
        <f t="shared" ca="1" si="14"/>
        <v>0.74732592816943488</v>
      </c>
      <c r="F97" s="7">
        <f t="shared" ca="1" si="15"/>
        <v>0.27442251251411931</v>
      </c>
      <c r="G97" s="7">
        <f t="shared" ca="1" si="16"/>
        <v>0.48663355312206513</v>
      </c>
      <c r="H97" s="7">
        <f t="shared" ca="1" si="17"/>
        <v>0.61248200564200772</v>
      </c>
      <c r="I97" s="7" t="str">
        <f t="shared" ca="1" si="18"/>
        <v>NA</v>
      </c>
      <c r="J97" s="7" t="str">
        <f t="shared" ca="1" si="19"/>
        <v>NA</v>
      </c>
      <c r="K97" s="7" t="str">
        <f t="shared" ca="1" si="20"/>
        <v>NA</v>
      </c>
      <c r="L97" s="7" t="str">
        <f t="shared" ca="1" si="21"/>
        <v>NA</v>
      </c>
      <c r="Z97" s="10"/>
    </row>
    <row r="98" spans="2:26" x14ac:dyDescent="0.2">
      <c r="B98" s="2">
        <f>'[1]NIFTY Smallcap 100'!B98</f>
        <v>39080</v>
      </c>
      <c r="C98" s="15" t="str">
        <f>'[1]NIFTY Smallcap 100'!C98</f>
        <v>NA</v>
      </c>
      <c r="D98" s="15">
        <f>'[1]NIFTY Smallcap 100'!D98</f>
        <v>3097.52</v>
      </c>
      <c r="E98" s="7">
        <f t="shared" ca="1" si="14"/>
        <v>0.42114209472065878</v>
      </c>
      <c r="F98" s="7">
        <f t="shared" ca="1" si="15"/>
        <v>0.62129423936842376</v>
      </c>
      <c r="G98" s="7">
        <f t="shared" ca="1" si="16"/>
        <v>0.41591852407160235</v>
      </c>
      <c r="H98" s="7">
        <f t="shared" ca="1" si="17"/>
        <v>0.5154714908551965</v>
      </c>
      <c r="I98" s="7" t="str">
        <f t="shared" ca="1" si="18"/>
        <v>NA</v>
      </c>
      <c r="J98" s="7" t="str">
        <f t="shared" ca="1" si="19"/>
        <v>NA</v>
      </c>
      <c r="K98" s="7" t="str">
        <f t="shared" ca="1" si="20"/>
        <v>NA</v>
      </c>
      <c r="L98" s="7" t="str">
        <f t="shared" ca="1" si="21"/>
        <v>NA</v>
      </c>
      <c r="Z98" s="10"/>
    </row>
    <row r="99" spans="2:26" x14ac:dyDescent="0.2">
      <c r="B99" s="2">
        <f>'[1]NIFTY Smallcap 100'!B99</f>
        <v>39113</v>
      </c>
      <c r="C99" s="15" t="str">
        <f>'[1]NIFTY Smallcap 100'!C99</f>
        <v>NA</v>
      </c>
      <c r="D99" s="15">
        <f>'[1]NIFTY Smallcap 100'!D99</f>
        <v>3291.87</v>
      </c>
      <c r="E99" s="7">
        <f t="shared" ca="1" si="14"/>
        <v>0.51907134950358791</v>
      </c>
      <c r="F99" s="7">
        <f t="shared" ca="1" si="15"/>
        <v>0.89758928631258694</v>
      </c>
      <c r="G99" s="7">
        <f t="shared" ca="1" si="16"/>
        <v>0.42241032886976138</v>
      </c>
      <c r="H99" s="7">
        <f t="shared" ca="1" si="17"/>
        <v>0.5554901909991985</v>
      </c>
      <c r="I99" s="7">
        <f t="shared" ca="1" si="18"/>
        <v>0.55578858965486577</v>
      </c>
      <c r="J99" s="7" t="str">
        <f t="shared" ca="1" si="19"/>
        <v>NA</v>
      </c>
      <c r="K99" s="7" t="str">
        <f t="shared" ca="1" si="20"/>
        <v>NA</v>
      </c>
      <c r="L99" s="7" t="str">
        <f t="shared" ca="1" si="21"/>
        <v>NA</v>
      </c>
      <c r="Z99" s="10"/>
    </row>
    <row r="100" spans="2:26" x14ac:dyDescent="0.2">
      <c r="B100" s="2">
        <f>'[1]NIFTY Smallcap 100'!B100</f>
        <v>39141</v>
      </c>
      <c r="C100" s="15" t="str">
        <f>'[1]NIFTY Smallcap 100'!C100</f>
        <v>NA</v>
      </c>
      <c r="D100" s="15">
        <f>'[1]NIFTY Smallcap 100'!D100</f>
        <v>3085.14</v>
      </c>
      <c r="E100" s="7">
        <f t="shared" ca="1" si="14"/>
        <v>1.8783879699525219E-2</v>
      </c>
      <c r="F100" s="7">
        <f t="shared" ca="1" si="15"/>
        <v>0.33422167880754761</v>
      </c>
      <c r="G100" s="7">
        <f t="shared" ca="1" si="16"/>
        <v>0.3183063203189429</v>
      </c>
      <c r="H100" s="7">
        <f t="shared" ca="1" si="17"/>
        <v>0.46753547091438752</v>
      </c>
      <c r="I100" s="7">
        <f t="shared" ca="1" si="18"/>
        <v>0.5477711384511128</v>
      </c>
      <c r="J100" s="7" t="str">
        <f t="shared" ca="1" si="19"/>
        <v>NA</v>
      </c>
      <c r="K100" s="7" t="str">
        <f t="shared" ca="1" si="20"/>
        <v>NA</v>
      </c>
      <c r="L100" s="7" t="str">
        <f t="shared" ca="1" si="21"/>
        <v>NA</v>
      </c>
      <c r="Z100" s="10"/>
    </row>
    <row r="101" spans="2:26" x14ac:dyDescent="0.2">
      <c r="B101" s="2">
        <f>'[1]NIFTY Smallcap 100'!B101</f>
        <v>39171</v>
      </c>
      <c r="C101" s="15" t="str">
        <f>'[1]NIFTY Smallcap 100'!C101</f>
        <v>NA</v>
      </c>
      <c r="D101" s="15">
        <f>'[1]NIFTY Smallcap 100'!D101</f>
        <v>3007.03</v>
      </c>
      <c r="E101" s="7">
        <f t="shared" ca="1" si="14"/>
        <v>-0.11183313496792835</v>
      </c>
      <c r="F101" s="7">
        <f t="shared" ca="1" si="15"/>
        <v>0.123481784023737</v>
      </c>
      <c r="G101" s="7">
        <f t="shared" ca="1" si="16"/>
        <v>0.15098102259069579</v>
      </c>
      <c r="H101" s="7">
        <f t="shared" ca="1" si="17"/>
        <v>0.44969412671843312</v>
      </c>
      <c r="I101" s="7">
        <f t="shared" ca="1" si="18"/>
        <v>0.54335841798002993</v>
      </c>
      <c r="J101" s="7" t="str">
        <f t="shared" ca="1" si="19"/>
        <v>NA</v>
      </c>
      <c r="K101" s="7" t="str">
        <f t="shared" ca="1" si="20"/>
        <v>NA</v>
      </c>
      <c r="L101" s="7" t="str">
        <f t="shared" ca="1" si="21"/>
        <v>NA</v>
      </c>
      <c r="Z101" s="10"/>
    </row>
    <row r="102" spans="2:26" x14ac:dyDescent="0.2">
      <c r="B102" s="2">
        <f>'[1]NIFTY Smallcap 100'!B102</f>
        <v>39202</v>
      </c>
      <c r="C102" s="15" t="str">
        <f>'[1]NIFTY Smallcap 100'!C102</f>
        <v>NA</v>
      </c>
      <c r="D102" s="15">
        <f>'[1]NIFTY Smallcap 100'!D102</f>
        <v>3263.9</v>
      </c>
      <c r="E102" s="7">
        <f t="shared" ca="1" si="14"/>
        <v>-3.3556047264319266E-2</v>
      </c>
      <c r="F102" s="7">
        <f t="shared" ca="1" si="15"/>
        <v>0.21165065901924551</v>
      </c>
      <c r="G102" s="7">
        <f t="shared" ca="1" si="16"/>
        <v>0.12694000863185151</v>
      </c>
      <c r="H102" s="7">
        <f t="shared" ca="1" si="17"/>
        <v>0.4987154223620347</v>
      </c>
      <c r="I102" s="7">
        <f t="shared" ca="1" si="18"/>
        <v>0.54159722560883927</v>
      </c>
      <c r="J102" s="7" t="str">
        <f t="shared" ca="1" si="19"/>
        <v>NA</v>
      </c>
      <c r="K102" s="7" t="str">
        <f t="shared" ca="1" si="20"/>
        <v>NA</v>
      </c>
      <c r="L102" s="7" t="str">
        <f t="shared" ca="1" si="21"/>
        <v>NA</v>
      </c>
      <c r="Z102" s="10"/>
    </row>
    <row r="103" spans="2:26" x14ac:dyDescent="0.2">
      <c r="B103" s="2">
        <f>'[1]NIFTY Smallcap 100'!B103</f>
        <v>39233</v>
      </c>
      <c r="C103" s="15" t="str">
        <f>'[1]NIFTY Smallcap 100'!C103</f>
        <v>NA</v>
      </c>
      <c r="D103" s="15">
        <f>'[1]NIFTY Smallcap 100'!D103</f>
        <v>3514.1</v>
      </c>
      <c r="E103" s="7">
        <f t="shared" ca="1" si="14"/>
        <v>0.68328230285029257</v>
      </c>
      <c r="F103" s="7">
        <f t="shared" ca="1" si="15"/>
        <v>0.30954223877176701</v>
      </c>
      <c r="G103" s="7">
        <f t="shared" ca="1" si="16"/>
        <v>0.29186303847539508</v>
      </c>
      <c r="H103" s="7">
        <f t="shared" ca="1" si="17"/>
        <v>0.49085105066013202</v>
      </c>
      <c r="I103" s="7">
        <f t="shared" ca="1" si="18"/>
        <v>0.65554215615068134</v>
      </c>
      <c r="J103" s="7" t="str">
        <f t="shared" ca="1" si="19"/>
        <v>NA</v>
      </c>
      <c r="K103" s="7" t="str">
        <f t="shared" ca="1" si="20"/>
        <v>NA</v>
      </c>
      <c r="L103" s="7" t="str">
        <f t="shared" ca="1" si="21"/>
        <v>NA</v>
      </c>
      <c r="Z103" s="10"/>
    </row>
    <row r="104" spans="2:26" x14ac:dyDescent="0.2">
      <c r="B104" s="2">
        <f>'[1]NIFTY Smallcap 100'!B104</f>
        <v>39262</v>
      </c>
      <c r="C104" s="15" t="str">
        <f>'[1]NIFTY Smallcap 100'!C104</f>
        <v>NA</v>
      </c>
      <c r="D104" s="15">
        <f>'[1]NIFTY Smallcap 100'!D104</f>
        <v>3730.77</v>
      </c>
      <c r="E104" s="7">
        <f t="shared" ca="1" si="14"/>
        <v>1.3694244177899257</v>
      </c>
      <c r="F104" s="7">
        <f t="shared" ca="1" si="15"/>
        <v>0.45067027855364805</v>
      </c>
      <c r="G104" s="7">
        <f t="shared" ca="1" si="16"/>
        <v>0.53361121730444316</v>
      </c>
      <c r="H104" s="7">
        <f t="shared" ca="1" si="17"/>
        <v>0.53225291626485682</v>
      </c>
      <c r="I104" s="7">
        <f t="shared" ca="1" si="18"/>
        <v>0.68024303927042906</v>
      </c>
      <c r="J104" s="7" t="str">
        <f t="shared" ca="1" si="19"/>
        <v>NA</v>
      </c>
      <c r="K104" s="7" t="str">
        <f t="shared" ca="1" si="20"/>
        <v>NA</v>
      </c>
      <c r="L104" s="7" t="str">
        <f t="shared" ca="1" si="21"/>
        <v>NA</v>
      </c>
      <c r="Z104" s="10"/>
    </row>
    <row r="105" spans="2:26" x14ac:dyDescent="0.2">
      <c r="B105" s="2">
        <f>'[1]NIFTY Smallcap 100'!B105</f>
        <v>39294</v>
      </c>
      <c r="C105" s="15" t="str">
        <f>'[1]NIFTY Smallcap 100'!C105</f>
        <v>NA</v>
      </c>
      <c r="D105" s="15">
        <f>'[1]NIFTY Smallcap 100'!D105</f>
        <v>3866.38</v>
      </c>
      <c r="E105" s="7">
        <f t="shared" ca="1" si="14"/>
        <v>0.96911357104416873</v>
      </c>
      <c r="F105" s="7">
        <f t="shared" ca="1" si="15"/>
        <v>0.3795063983125988</v>
      </c>
      <c r="G105" s="7">
        <f t="shared" ca="1" si="16"/>
        <v>0.61794207616887542</v>
      </c>
      <c r="H105" s="7">
        <f t="shared" ca="1" si="17"/>
        <v>0.47412319767070943</v>
      </c>
      <c r="I105" s="7">
        <f t="shared" ca="1" si="18"/>
        <v>0.64270469450689371</v>
      </c>
      <c r="J105" s="7" t="str">
        <f t="shared" ca="1" si="19"/>
        <v>NA</v>
      </c>
      <c r="K105" s="7" t="str">
        <f t="shared" ca="1" si="20"/>
        <v>NA</v>
      </c>
      <c r="L105" s="7" t="str">
        <f t="shared" ca="1" si="21"/>
        <v>NA</v>
      </c>
      <c r="Z105" s="10"/>
    </row>
    <row r="106" spans="2:26" x14ac:dyDescent="0.2">
      <c r="B106" s="2">
        <f>'[1]NIFTY Smallcap 100'!B106</f>
        <v>39325</v>
      </c>
      <c r="C106" s="15" t="str">
        <f>'[1]NIFTY Smallcap 100'!C106</f>
        <v>NA</v>
      </c>
      <c r="D106" s="15">
        <f>'[1]NIFTY Smallcap 100'!D106</f>
        <v>3812.21</v>
      </c>
      <c r="E106" s="7">
        <f t="shared" ca="1" si="14"/>
        <v>0.38500327746027252</v>
      </c>
      <c r="F106" s="7">
        <f t="shared" ca="1" si="15"/>
        <v>0.52687638868984132</v>
      </c>
      <c r="G106" s="7">
        <f t="shared" ca="1" si="16"/>
        <v>0.427302202986237</v>
      </c>
      <c r="H106" s="7">
        <f t="shared" ca="1" si="17"/>
        <v>0.36595091605428798</v>
      </c>
      <c r="I106" s="7">
        <f t="shared" ca="1" si="18"/>
        <v>0.57421110319667745</v>
      </c>
      <c r="J106" s="7" t="str">
        <f t="shared" ca="1" si="19"/>
        <v>NA</v>
      </c>
      <c r="K106" s="7" t="str">
        <f t="shared" ca="1" si="20"/>
        <v>NA</v>
      </c>
      <c r="L106" s="7" t="str">
        <f t="shared" ca="1" si="21"/>
        <v>NA</v>
      </c>
      <c r="Z106" s="10"/>
    </row>
    <row r="107" spans="2:26" x14ac:dyDescent="0.2">
      <c r="B107" s="2">
        <f>'[1]NIFTY Smallcap 100'!B107</f>
        <v>39353</v>
      </c>
      <c r="C107" s="15" t="str">
        <f>'[1]NIFTY Smallcap 100'!C107</f>
        <v>NA</v>
      </c>
      <c r="D107" s="15">
        <f>'[1]NIFTY Smallcap 100'!D107</f>
        <v>4155.22</v>
      </c>
      <c r="E107" s="7">
        <f t="shared" ca="1" si="14"/>
        <v>0.53880003397282183</v>
      </c>
      <c r="F107" s="7">
        <f t="shared" ca="1" si="15"/>
        <v>0.90946861052785377</v>
      </c>
      <c r="G107" s="7">
        <f t="shared" ca="1" si="16"/>
        <v>0.46466829046482716</v>
      </c>
      <c r="H107" s="7">
        <f t="shared" ca="1" si="17"/>
        <v>0.41523229739227885</v>
      </c>
      <c r="I107" s="7">
        <f t="shared" ca="1" si="18"/>
        <v>0.58755643952420589</v>
      </c>
      <c r="J107" s="7" t="str">
        <f t="shared" ca="1" si="19"/>
        <v>NA</v>
      </c>
      <c r="K107" s="7" t="str">
        <f t="shared" ca="1" si="20"/>
        <v>NA</v>
      </c>
      <c r="L107" s="7" t="str">
        <f t="shared" ca="1" si="21"/>
        <v>NA</v>
      </c>
      <c r="Z107" s="10"/>
    </row>
    <row r="108" spans="2:26" x14ac:dyDescent="0.2">
      <c r="B108" s="2">
        <f>'[1]NIFTY Smallcap 100'!B108</f>
        <v>39386</v>
      </c>
      <c r="C108" s="15" t="str">
        <f>'[1]NIFTY Smallcap 100'!C108</f>
        <v>NA</v>
      </c>
      <c r="D108" s="15">
        <f>'[1]NIFTY Smallcap 100'!D108</f>
        <v>4608.5600000000004</v>
      </c>
      <c r="E108" s="7">
        <f t="shared" ca="1" si="14"/>
        <v>1.0185654787388727</v>
      </c>
      <c r="F108" s="7">
        <f t="shared" ca="1" si="15"/>
        <v>0.99368620355009329</v>
      </c>
      <c r="G108" s="7">
        <f t="shared" ca="1" si="16"/>
        <v>0.5542365336103281</v>
      </c>
      <c r="H108" s="7">
        <f t="shared" ca="1" si="17"/>
        <v>0.57745242270326158</v>
      </c>
      <c r="I108" s="7">
        <f t="shared" ca="1" si="18"/>
        <v>0.63856953836401931</v>
      </c>
      <c r="J108" s="7" t="str">
        <f t="shared" ca="1" si="19"/>
        <v>NA</v>
      </c>
      <c r="K108" s="7" t="str">
        <f t="shared" ca="1" si="20"/>
        <v>NA</v>
      </c>
      <c r="L108" s="7" t="str">
        <f t="shared" ca="1" si="21"/>
        <v>NA</v>
      </c>
      <c r="Z108" s="10"/>
    </row>
    <row r="109" spans="2:26" x14ac:dyDescent="0.2">
      <c r="B109" s="2">
        <f>'[1]NIFTY Smallcap 100'!B109</f>
        <v>39416</v>
      </c>
      <c r="C109" s="15" t="str">
        <f>'[1]NIFTY Smallcap 100'!C109</f>
        <v>NA</v>
      </c>
      <c r="D109" s="15">
        <f>'[1]NIFTY Smallcap 100'!D109</f>
        <v>4931.71</v>
      </c>
      <c r="E109" s="7">
        <f t="shared" ca="1" si="14"/>
        <v>1.8008049043903309</v>
      </c>
      <c r="F109" s="7">
        <f t="shared" ca="1" si="15"/>
        <v>0.9695491799159055</v>
      </c>
      <c r="G109" s="7">
        <f t="shared" ca="1" si="16"/>
        <v>0.60599123361186913</v>
      </c>
      <c r="H109" s="7">
        <f t="shared" ca="1" si="17"/>
        <v>0.54516033275103903</v>
      </c>
      <c r="I109" s="7">
        <f t="shared" ca="1" si="18"/>
        <v>0.61031550540032087</v>
      </c>
      <c r="J109" s="7" t="str">
        <f t="shared" ca="1" si="19"/>
        <v>NA</v>
      </c>
      <c r="K109" s="7" t="str">
        <f t="shared" ca="1" si="20"/>
        <v>NA</v>
      </c>
      <c r="L109" s="7" t="str">
        <f t="shared" ca="1" si="21"/>
        <v>NA</v>
      </c>
      <c r="Z109" s="10"/>
    </row>
    <row r="110" spans="2:26" x14ac:dyDescent="0.2">
      <c r="B110" s="2">
        <f>'[1]NIFTY Smallcap 100'!B110</f>
        <v>39447</v>
      </c>
      <c r="C110" s="15" t="str">
        <f>'[1]NIFTY Smallcap 100'!C110</f>
        <v>NA</v>
      </c>
      <c r="D110" s="15">
        <f>'[1]NIFTY Smallcap 100'!D110</f>
        <v>5800.74</v>
      </c>
      <c r="E110" s="7">
        <f t="shared" ca="1" si="14"/>
        <v>2.7980222922365559</v>
      </c>
      <c r="F110" s="7">
        <f t="shared" ca="1" si="15"/>
        <v>1.4175187346374685</v>
      </c>
      <c r="G110" s="7">
        <f t="shared" ca="1" si="16"/>
        <v>0.8727046153051472</v>
      </c>
      <c r="H110" s="7">
        <f t="shared" ca="1" si="17"/>
        <v>0.62837254795238495</v>
      </c>
      <c r="I110" s="7">
        <f t="shared" ca="1" si="18"/>
        <v>0.62625361191966911</v>
      </c>
      <c r="J110" s="7" t="str">
        <f t="shared" ca="1" si="19"/>
        <v>NA</v>
      </c>
      <c r="K110" s="7" t="str">
        <f t="shared" ca="1" si="20"/>
        <v>NA</v>
      </c>
      <c r="L110" s="7" t="str">
        <f t="shared" ca="1" si="21"/>
        <v>NA</v>
      </c>
      <c r="Z110" s="10"/>
    </row>
    <row r="111" spans="2:26" x14ac:dyDescent="0.2">
      <c r="B111" s="2">
        <f>'[1]NIFTY Smallcap 100'!B111</f>
        <v>39478</v>
      </c>
      <c r="C111" s="15" t="str">
        <f>'[1]NIFTY Smallcap 100'!C111</f>
        <v>NA</v>
      </c>
      <c r="D111" s="15">
        <f>'[1]NIFTY Smallcap 100'!D111</f>
        <v>4543.29</v>
      </c>
      <c r="E111" s="7">
        <f t="shared" ca="1" si="14"/>
        <v>-5.5458919275906848E-2</v>
      </c>
      <c r="F111" s="7">
        <f t="shared" ca="1" si="15"/>
        <v>0.38080339614311587</v>
      </c>
      <c r="G111" s="7">
        <f t="shared" ca="1" si="16"/>
        <v>0.38015474487145617</v>
      </c>
      <c r="H111" s="7">
        <f t="shared" ca="1" si="17"/>
        <v>0.40112325101818547</v>
      </c>
      <c r="I111" s="7">
        <f t="shared" ca="1" si="18"/>
        <v>0.49470026708644887</v>
      </c>
      <c r="J111" s="7" t="str">
        <f t="shared" ca="1" si="19"/>
        <v>NA</v>
      </c>
      <c r="K111" s="7" t="str">
        <f t="shared" ca="1" si="20"/>
        <v>NA</v>
      </c>
      <c r="L111" s="7" t="str">
        <f t="shared" ca="1" si="21"/>
        <v>NA</v>
      </c>
      <c r="Z111" s="10"/>
    </row>
    <row r="112" spans="2:26" x14ac:dyDescent="0.2">
      <c r="B112" s="2">
        <f>'[1]NIFTY Smallcap 100'!B112</f>
        <v>39507</v>
      </c>
      <c r="C112" s="15" t="str">
        <f>'[1]NIFTY Smallcap 100'!C112</f>
        <v>NA</v>
      </c>
      <c r="D112" s="15">
        <f>'[1]NIFTY Smallcap 100'!D112</f>
        <v>4538.21</v>
      </c>
      <c r="E112" s="7">
        <f t="shared" ca="1" si="14"/>
        <v>-0.28295199702906593</v>
      </c>
      <c r="F112" s="7">
        <f t="shared" ca="1" si="15"/>
        <v>0.41714909709750891</v>
      </c>
      <c r="G112" s="7">
        <f t="shared" ca="1" si="16"/>
        <v>0.47098997128169229</v>
      </c>
      <c r="H112" s="7">
        <f t="shared" ca="1" si="17"/>
        <v>0.39255713572780748</v>
      </c>
      <c r="I112" s="7">
        <f t="shared" ca="1" si="18"/>
        <v>0.46868606869322482</v>
      </c>
      <c r="J112" s="7" t="str">
        <f t="shared" ca="1" si="19"/>
        <v>NA</v>
      </c>
      <c r="K112" s="7" t="str">
        <f t="shared" ca="1" si="20"/>
        <v>NA</v>
      </c>
      <c r="L112" s="7" t="str">
        <f t="shared" ca="1" si="21"/>
        <v>NA</v>
      </c>
      <c r="Z112" s="10"/>
    </row>
    <row r="113" spans="2:26" x14ac:dyDescent="0.2">
      <c r="B113" s="2">
        <f>'[1]NIFTY Smallcap 100'!B113</f>
        <v>39538</v>
      </c>
      <c r="C113" s="15" t="str">
        <f>'[1]NIFTY Smallcap 100'!C113</f>
        <v>NA</v>
      </c>
      <c r="D113" s="15">
        <f>'[1]NIFTY Smallcap 100'!D113</f>
        <v>3769.9</v>
      </c>
      <c r="E113" s="7">
        <f t="shared" ca="1" si="14"/>
        <v>-0.82160374993044627</v>
      </c>
      <c r="F113" s="7">
        <f t="shared" ca="1" si="15"/>
        <v>-0.17686396348138678</v>
      </c>
      <c r="G113" s="7">
        <f t="shared" ca="1" si="16"/>
        <v>0.25369550686225284</v>
      </c>
      <c r="H113" s="7">
        <f t="shared" ca="1" si="17"/>
        <v>0.20124091526457599</v>
      </c>
      <c r="I113" s="7">
        <f t="shared" ca="1" si="18"/>
        <v>0.38117362384792797</v>
      </c>
      <c r="J113" s="7" t="str">
        <f t="shared" ca="1" si="19"/>
        <v>NA</v>
      </c>
      <c r="K113" s="7" t="str">
        <f t="shared" ca="1" si="20"/>
        <v>NA</v>
      </c>
      <c r="L113" s="7" t="str">
        <f t="shared" ca="1" si="21"/>
        <v>NA</v>
      </c>
      <c r="Z113" s="10"/>
    </row>
    <row r="114" spans="2:26" x14ac:dyDescent="0.2">
      <c r="B114" s="2">
        <f>'[1]NIFTY Smallcap 100'!B114</f>
        <v>39568</v>
      </c>
      <c r="C114" s="15" t="str">
        <f>'[1]NIFTY Smallcap 100'!C114</f>
        <v>NA</v>
      </c>
      <c r="D114" s="15">
        <f>'[1]NIFTY Smallcap 100'!D114</f>
        <v>4203</v>
      </c>
      <c r="E114" s="7">
        <f t="shared" ca="1" si="14"/>
        <v>-0.2675875392567616</v>
      </c>
      <c r="F114" s="7">
        <f t="shared" ca="1" si="15"/>
        <v>-0.16825865967464926</v>
      </c>
      <c r="G114" s="7">
        <f t="shared" ca="1" si="16"/>
        <v>0.28772327583565671</v>
      </c>
      <c r="H114" s="7">
        <f t="shared" ca="1" si="17"/>
        <v>0.2046521819951479</v>
      </c>
      <c r="I114" s="7">
        <f t="shared" ca="1" si="18"/>
        <v>0.42479910232089346</v>
      </c>
      <c r="J114" s="7" t="str">
        <f t="shared" ca="1" si="19"/>
        <v>NA</v>
      </c>
      <c r="K114" s="7" t="str">
        <f t="shared" ca="1" si="20"/>
        <v>NA</v>
      </c>
      <c r="L114" s="7" t="str">
        <f t="shared" ca="1" si="21"/>
        <v>NA</v>
      </c>
      <c r="Z114" s="10"/>
    </row>
    <row r="115" spans="2:26" x14ac:dyDescent="0.2">
      <c r="B115" s="2">
        <f>'[1]NIFTY Smallcap 100'!B115</f>
        <v>39598</v>
      </c>
      <c r="C115" s="15" t="str">
        <f>'[1]NIFTY Smallcap 100'!C115</f>
        <v>NA</v>
      </c>
      <c r="D115" s="15">
        <f>'[1]NIFTY Smallcap 100'!D115</f>
        <v>3968.77</v>
      </c>
      <c r="E115" s="7">
        <f t="shared" ca="1" si="14"/>
        <v>-0.41509495002151264</v>
      </c>
      <c r="F115" s="7">
        <f t="shared" ca="1" si="15"/>
        <v>-0.35238514685448352</v>
      </c>
      <c r="G115" s="7">
        <f t="shared" ca="1" si="16"/>
        <v>0.12938447966762467</v>
      </c>
      <c r="H115" s="7">
        <f t="shared" ca="1" si="17"/>
        <v>0.20789489009200257</v>
      </c>
      <c r="I115" s="7">
        <f t="shared" ca="1" si="18"/>
        <v>0.3590541953861166</v>
      </c>
      <c r="J115" s="7" t="str">
        <f t="shared" ca="1" si="19"/>
        <v>NA</v>
      </c>
      <c r="K115" s="7" t="str">
        <f t="shared" ca="1" si="20"/>
        <v>NA</v>
      </c>
      <c r="L115" s="7" t="str">
        <f t="shared" ca="1" si="21"/>
        <v>NA</v>
      </c>
      <c r="Z115" s="10"/>
    </row>
    <row r="116" spans="2:26" x14ac:dyDescent="0.2">
      <c r="B116" s="2">
        <f>'[1]NIFTY Smallcap 100'!B116</f>
        <v>39629</v>
      </c>
      <c r="C116" s="15" t="str">
        <f>'[1]NIFTY Smallcap 100'!C116</f>
        <v>NA</v>
      </c>
      <c r="D116" s="15">
        <f>'[1]NIFTY Smallcap 100'!D116</f>
        <v>3289.44</v>
      </c>
      <c r="E116" s="7">
        <f t="shared" ca="1" si="14"/>
        <v>-0.42034637582967405</v>
      </c>
      <c r="F116" s="7">
        <f t="shared" ca="1" si="15"/>
        <v>-0.67842880587463605</v>
      </c>
      <c r="G116" s="7">
        <f t="shared" ca="1" si="16"/>
        <v>-0.11829461478461545</v>
      </c>
      <c r="H116" s="7">
        <f t="shared" ca="1" si="17"/>
        <v>0.1628384535798808</v>
      </c>
      <c r="I116" s="7">
        <f t="shared" ca="1" si="18"/>
        <v>0.27446565253100341</v>
      </c>
      <c r="J116" s="7" t="str">
        <f t="shared" ca="1" si="19"/>
        <v>NA</v>
      </c>
      <c r="K116" s="7" t="str">
        <f t="shared" ca="1" si="20"/>
        <v>NA</v>
      </c>
      <c r="L116" s="7" t="str">
        <f t="shared" ca="1" si="21"/>
        <v>NA</v>
      </c>
      <c r="Z116" s="10"/>
    </row>
    <row r="117" spans="2:26" x14ac:dyDescent="0.2">
      <c r="B117" s="2">
        <f>'[1]NIFTY Smallcap 100'!B117</f>
        <v>39660</v>
      </c>
      <c r="C117" s="15" t="str">
        <f>'[1]NIFTY Smallcap 100'!C117</f>
        <v>NA</v>
      </c>
      <c r="D117" s="15">
        <f>'[1]NIFTY Smallcap 100'!D117</f>
        <v>3366.68</v>
      </c>
      <c r="E117" s="7">
        <f t="shared" ca="1" si="14"/>
        <v>-0.58831049476472175</v>
      </c>
      <c r="F117" s="7">
        <f t="shared" ca="1" si="15"/>
        <v>-0.45088569168930182</v>
      </c>
      <c r="G117" s="7">
        <f t="shared" ca="1" si="16"/>
        <v>-0.12924234038040761</v>
      </c>
      <c r="H117" s="7">
        <f t="shared" ca="1" si="17"/>
        <v>0.18694374577941741</v>
      </c>
      <c r="I117" s="7">
        <f t="shared" ca="1" si="18"/>
        <v>0.23686306678898039</v>
      </c>
      <c r="J117" s="7" t="str">
        <f t="shared" ca="1" si="19"/>
        <v>NA</v>
      </c>
      <c r="K117" s="7" t="str">
        <f t="shared" ca="1" si="20"/>
        <v>NA</v>
      </c>
      <c r="L117" s="7" t="str">
        <f t="shared" ca="1" si="21"/>
        <v>NA</v>
      </c>
      <c r="Z117" s="10"/>
    </row>
    <row r="118" spans="2:26" x14ac:dyDescent="0.2">
      <c r="B118" s="2">
        <f>'[1]NIFTY Smallcap 100'!B118</f>
        <v>39689</v>
      </c>
      <c r="C118" s="15" t="str">
        <f>'[1]NIFTY Smallcap 100'!C118</f>
        <v>NA</v>
      </c>
      <c r="D118" s="15">
        <f>'[1]NIFTY Smallcap 100'!D118</f>
        <v>3430.39</v>
      </c>
      <c r="E118" s="7">
        <f t="shared" ca="1" si="14"/>
        <v>-0.44185085240110655</v>
      </c>
      <c r="F118" s="7">
        <f t="shared" ca="1" si="15"/>
        <v>-0.4286294940480555</v>
      </c>
      <c r="G118" s="7">
        <f t="shared" ca="1" si="16"/>
        <v>-0.1001571267060315</v>
      </c>
      <c r="H118" s="7">
        <f t="shared" ca="1" si="17"/>
        <v>0.13329065794876582</v>
      </c>
      <c r="I118" s="7">
        <f t="shared" ca="1" si="18"/>
        <v>0.18853586004320344</v>
      </c>
      <c r="J118" s="7" t="str">
        <f t="shared" ca="1" si="19"/>
        <v>NA</v>
      </c>
      <c r="K118" s="7" t="str">
        <f t="shared" ca="1" si="20"/>
        <v>NA</v>
      </c>
      <c r="L118" s="7" t="str">
        <f t="shared" ca="1" si="21"/>
        <v>NA</v>
      </c>
      <c r="Z118" s="10"/>
    </row>
    <row r="119" spans="2:26" x14ac:dyDescent="0.2">
      <c r="B119" s="2">
        <f>'[1]NIFTY Smallcap 100'!B119</f>
        <v>39721</v>
      </c>
      <c r="C119" s="15" t="str">
        <f>'[1]NIFTY Smallcap 100'!C119</f>
        <v>NA</v>
      </c>
      <c r="D119" s="15">
        <f>'[1]NIFTY Smallcap 100'!D119</f>
        <v>2779</v>
      </c>
      <c r="E119" s="7">
        <f t="shared" ca="1" si="14"/>
        <v>-0.49059135572229262</v>
      </c>
      <c r="F119" s="7">
        <f t="shared" ca="1" si="15"/>
        <v>-0.45660275411144613</v>
      </c>
      <c r="G119" s="7">
        <f t="shared" ca="1" si="16"/>
        <v>-0.33120268000250297</v>
      </c>
      <c r="H119" s="7">
        <f t="shared" ca="1" si="17"/>
        <v>-1.0269618861686203E-2</v>
      </c>
      <c r="I119" s="7">
        <f t="shared" ca="1" si="18"/>
        <v>0.10234278051157908</v>
      </c>
      <c r="J119" s="7" t="str">
        <f t="shared" ca="1" si="19"/>
        <v>NA</v>
      </c>
      <c r="K119" s="7" t="str">
        <f t="shared" ca="1" si="20"/>
        <v>NA</v>
      </c>
      <c r="L119" s="7" t="str">
        <f t="shared" ca="1" si="21"/>
        <v>NA</v>
      </c>
      <c r="Z119" s="10"/>
    </row>
    <row r="120" spans="2:26" x14ac:dyDescent="0.2">
      <c r="B120" s="2">
        <f>'[1]NIFTY Smallcap 100'!B120</f>
        <v>39752</v>
      </c>
      <c r="C120" s="15" t="str">
        <f>'[1]NIFTY Smallcap 100'!C120</f>
        <v>NA</v>
      </c>
      <c r="D120" s="15">
        <f>'[1]NIFTY Smallcap 100'!D120</f>
        <v>1739.1</v>
      </c>
      <c r="E120" s="7">
        <f t="shared" ca="1" si="14"/>
        <v>-0.92879821781167482</v>
      </c>
      <c r="F120" s="7">
        <f t="shared" ca="1" si="15"/>
        <v>-0.828789525784835</v>
      </c>
      <c r="G120" s="7">
        <f t="shared" ca="1" si="16"/>
        <v>-0.62263700591941951</v>
      </c>
      <c r="H120" s="7">
        <f t="shared" ca="1" si="17"/>
        <v>-0.23415970866464841</v>
      </c>
      <c r="I120" s="7">
        <f t="shared" ca="1" si="18"/>
        <v>-2.0756683802195752E-2</v>
      </c>
      <c r="J120" s="7" t="str">
        <f t="shared" ca="1" si="19"/>
        <v>NA</v>
      </c>
      <c r="K120" s="7" t="str">
        <f t="shared" ca="1" si="20"/>
        <v>NA</v>
      </c>
      <c r="L120" s="7" t="str">
        <f t="shared" ca="1" si="21"/>
        <v>NA</v>
      </c>
      <c r="Z120" s="10"/>
    </row>
    <row r="121" spans="2:26" x14ac:dyDescent="0.2">
      <c r="B121" s="2">
        <f>'[1]NIFTY Smallcap 100'!B121</f>
        <v>39780</v>
      </c>
      <c r="C121" s="15" t="str">
        <f>'[1]NIFTY Smallcap 100'!C121</f>
        <v>NA</v>
      </c>
      <c r="D121" s="15">
        <f>'[1]NIFTY Smallcap 100'!D121</f>
        <v>1500.7</v>
      </c>
      <c r="E121" s="7">
        <f t="shared" ca="1" si="14"/>
        <v>-0.96337298388579662</v>
      </c>
      <c r="F121" s="7">
        <f t="shared" ca="1" si="15"/>
        <v>-0.85701979919151883</v>
      </c>
      <c r="G121" s="7">
        <f t="shared" ca="1" si="16"/>
        <v>-0.69570392419667826</v>
      </c>
      <c r="H121" s="7">
        <f t="shared" ca="1" si="17"/>
        <v>-0.30093145531884535</v>
      </c>
      <c r="I121" s="7">
        <f t="shared" ca="1" si="18"/>
        <v>-0.1010245795312591</v>
      </c>
      <c r="J121" s="7" t="str">
        <f t="shared" ca="1" si="19"/>
        <v>NA</v>
      </c>
      <c r="K121" s="7" t="str">
        <f t="shared" ca="1" si="20"/>
        <v>NA</v>
      </c>
      <c r="L121" s="7" t="str">
        <f t="shared" ca="1" si="21"/>
        <v>NA</v>
      </c>
      <c r="Z121" s="10"/>
    </row>
    <row r="122" spans="2:26" x14ac:dyDescent="0.2">
      <c r="B122" s="2">
        <f>'[1]NIFTY Smallcap 100'!B122</f>
        <v>39813</v>
      </c>
      <c r="C122" s="15" t="str">
        <f>'[1]NIFTY Smallcap 100'!C122</f>
        <v>NA</v>
      </c>
      <c r="D122" s="15">
        <f>'[1]NIFTY Smallcap 100'!D122</f>
        <v>1684.07</v>
      </c>
      <c r="E122" s="7">
        <f t="shared" ca="1" si="14"/>
        <v>-0.86513900159495716</v>
      </c>
      <c r="F122" s="7">
        <f t="shared" ca="1" si="15"/>
        <v>-0.73789437555929682</v>
      </c>
      <c r="G122" s="7">
        <f t="shared" ca="1" si="16"/>
        <v>-0.70968014425745674</v>
      </c>
      <c r="H122" s="7">
        <f t="shared" ca="1" si="17"/>
        <v>-0.26265114513970711</v>
      </c>
      <c r="I122" s="7">
        <f t="shared" ca="1" si="18"/>
        <v>-8.3509231993156519E-2</v>
      </c>
      <c r="J122" s="7" t="str">
        <f t="shared" ca="1" si="19"/>
        <v>NA</v>
      </c>
      <c r="K122" s="7" t="str">
        <f t="shared" ca="1" si="20"/>
        <v>NA</v>
      </c>
      <c r="L122" s="7" t="str">
        <f t="shared" ca="1" si="21"/>
        <v>NA</v>
      </c>
      <c r="Z122" s="10"/>
    </row>
    <row r="123" spans="2:26" x14ac:dyDescent="0.2">
      <c r="B123" s="2">
        <f>'[1]NIFTY Smallcap 100'!B123</f>
        <v>39843</v>
      </c>
      <c r="C123" s="15" t="str">
        <f>'[1]NIFTY Smallcap 100'!C123</f>
        <v>NA</v>
      </c>
      <c r="D123" s="15">
        <f>'[1]NIFTY Smallcap 100'!D123</f>
        <v>1536.71</v>
      </c>
      <c r="E123" s="7">
        <f t="shared" ca="1" si="14"/>
        <v>-0.39036562215104376</v>
      </c>
      <c r="F123" s="7">
        <f t="shared" ca="1" si="15"/>
        <v>-0.79165640353944988</v>
      </c>
      <c r="G123" s="7">
        <f t="shared" ca="1" si="16"/>
        <v>-0.6617627314126987</v>
      </c>
      <c r="H123" s="7">
        <f t="shared" ca="1" si="17"/>
        <v>-0.31675789713080116</v>
      </c>
      <c r="I123" s="7">
        <f t="shared" ca="1" si="18"/>
        <v>-0.12758180839762978</v>
      </c>
      <c r="J123" s="7">
        <f t="shared" ca="1" si="19"/>
        <v>0.11943839246338461</v>
      </c>
      <c r="K123" s="7" t="str">
        <f t="shared" ca="1" si="20"/>
        <v>NA</v>
      </c>
      <c r="L123" s="7" t="str">
        <f t="shared" ca="1" si="21"/>
        <v>NA</v>
      </c>
      <c r="Z123" s="10"/>
    </row>
    <row r="124" spans="2:26" x14ac:dyDescent="0.2">
      <c r="B124" s="2">
        <f>'[1]NIFTY Smallcap 100'!B124</f>
        <v>39871</v>
      </c>
      <c r="C124" s="15" t="str">
        <f>'[1]NIFTY Smallcap 100'!C124</f>
        <v>NA</v>
      </c>
      <c r="D124" s="15">
        <f>'[1]NIFTY Smallcap 100'!D124</f>
        <v>1448.19</v>
      </c>
      <c r="E124" s="7">
        <f t="shared" ca="1" si="14"/>
        <v>-0.13278526795229706</v>
      </c>
      <c r="F124" s="7">
        <f t="shared" ca="1" si="15"/>
        <v>-0.82177685906374043</v>
      </c>
      <c r="G124" s="7">
        <f t="shared" ca="1" si="16"/>
        <v>-0.68088960184742442</v>
      </c>
      <c r="H124" s="7">
        <f t="shared" ca="1" si="17"/>
        <v>-0.31486629376876618</v>
      </c>
      <c r="I124" s="7">
        <f t="shared" ca="1" si="18"/>
        <v>-0.14783766656765318</v>
      </c>
      <c r="J124" s="7">
        <f t="shared" ca="1" si="19"/>
        <v>0.11720836802853229</v>
      </c>
      <c r="K124" s="7" t="str">
        <f t="shared" ca="1" si="20"/>
        <v>NA</v>
      </c>
      <c r="L124" s="7" t="str">
        <f t="shared" ca="1" si="21"/>
        <v>NA</v>
      </c>
      <c r="Z124" s="10"/>
    </row>
    <row r="125" spans="2:26" x14ac:dyDescent="0.2">
      <c r="B125" s="2">
        <f>'[1]NIFTY Smallcap 100'!B125</f>
        <v>39903</v>
      </c>
      <c r="C125" s="15" t="str">
        <f>'[1]NIFTY Smallcap 100'!C125</f>
        <v>NA</v>
      </c>
      <c r="D125" s="15">
        <f>'[1]NIFTY Smallcap 100'!D125</f>
        <v>1577.62</v>
      </c>
      <c r="E125" s="7">
        <f t="shared" ca="1" si="14"/>
        <v>-0.22986110826653261</v>
      </c>
      <c r="F125" s="7">
        <f t="shared" ca="1" si="15"/>
        <v>-0.67772418668207735</v>
      </c>
      <c r="G125" s="7">
        <f t="shared" ca="1" si="16"/>
        <v>-0.58152205628796527</v>
      </c>
      <c r="H125" s="7">
        <f t="shared" ca="1" si="17"/>
        <v>-0.2756769244648265</v>
      </c>
      <c r="I125" s="7">
        <f t="shared" ca="1" si="18"/>
        <v>-0.15476474789999939</v>
      </c>
      <c r="J125" s="7">
        <f t="shared" ca="1" si="19"/>
        <v>0.14038896322966399</v>
      </c>
      <c r="K125" s="7" t="str">
        <f t="shared" ca="1" si="20"/>
        <v>NA</v>
      </c>
      <c r="L125" s="7" t="str">
        <f t="shared" ca="1" si="21"/>
        <v>NA</v>
      </c>
      <c r="Z125" s="10"/>
    </row>
    <row r="126" spans="2:26" x14ac:dyDescent="0.2">
      <c r="B126" s="2">
        <f>'[1]NIFTY Smallcap 100'!B126</f>
        <v>39932</v>
      </c>
      <c r="C126" s="15" t="str">
        <f>'[1]NIFTY Smallcap 100'!C126</f>
        <v>NA</v>
      </c>
      <c r="D126" s="15">
        <f>'[1]NIFTY Smallcap 100'!D126</f>
        <v>1840.7</v>
      </c>
      <c r="E126" s="7">
        <f t="shared" ca="1" si="14"/>
        <v>1.0585640285021682</v>
      </c>
      <c r="F126" s="7">
        <f t="shared" ca="1" si="15"/>
        <v>0.12025506059029278</v>
      </c>
      <c r="G126" s="7">
        <f t="shared" ca="1" si="16"/>
        <v>-0.56205091601237211</v>
      </c>
      <c r="H126" s="7">
        <f t="shared" ca="1" si="17"/>
        <v>-0.24902914232190521</v>
      </c>
      <c r="I126" s="7">
        <f t="shared" ca="1" si="18"/>
        <v>-0.14022993139491025</v>
      </c>
      <c r="J126" s="7">
        <f t="shared" ca="1" si="19"/>
        <v>0.15619686014619649</v>
      </c>
      <c r="K126" s="7" t="str">
        <f t="shared" ca="1" si="20"/>
        <v>NA</v>
      </c>
      <c r="L126" s="7" t="str">
        <f t="shared" ca="1" si="21"/>
        <v>NA</v>
      </c>
      <c r="Z126" s="10"/>
    </row>
    <row r="127" spans="2:26" x14ac:dyDescent="0.2">
      <c r="B127" s="2">
        <f>'[1]NIFTY Smallcap 100'!B127</f>
        <v>39962</v>
      </c>
      <c r="C127" s="15" t="str">
        <f>'[1]NIFTY Smallcap 100'!C127</f>
        <v>NA</v>
      </c>
      <c r="D127" s="15">
        <f>'[1]NIFTY Smallcap 100'!D127</f>
        <v>2712.02</v>
      </c>
      <c r="E127" s="7">
        <f t="shared" ca="1" si="14"/>
        <v>11.298987912155939</v>
      </c>
      <c r="F127" s="7">
        <f t="shared" ca="1" si="15"/>
        <v>2.2658633631397151</v>
      </c>
      <c r="G127" s="7">
        <f t="shared" ca="1" si="16"/>
        <v>-0.31665982155680472</v>
      </c>
      <c r="H127" s="7">
        <f t="shared" ca="1" si="17"/>
        <v>-0.12150481397616641</v>
      </c>
      <c r="I127" s="7">
        <f t="shared" ca="1" si="18"/>
        <v>-1.0009353652442599E-3</v>
      </c>
      <c r="J127" s="7">
        <f t="shared" ca="1" si="19"/>
        <v>0.28487210567221033</v>
      </c>
      <c r="K127" s="7" t="str">
        <f t="shared" ca="1" si="20"/>
        <v>NA</v>
      </c>
      <c r="L127" s="7" t="str">
        <f t="shared" ca="1" si="21"/>
        <v>NA</v>
      </c>
      <c r="Z127" s="10"/>
    </row>
    <row r="128" spans="2:26" x14ac:dyDescent="0.2">
      <c r="B128" s="2">
        <f>'[1]NIFTY Smallcap 100'!B128</f>
        <v>39994</v>
      </c>
      <c r="C128" s="15" t="str">
        <f>'[1]NIFTY Smallcap 100'!C128</f>
        <v>NA</v>
      </c>
      <c r="D128" s="15">
        <f>'[1]NIFTY Smallcap 100'!D128</f>
        <v>2666.03</v>
      </c>
      <c r="E128" s="7">
        <f t="shared" ca="1" si="14"/>
        <v>7.1554985537937501</v>
      </c>
      <c r="F128" s="7">
        <f t="shared" ca="1" si="15"/>
        <v>1.5061657203290872</v>
      </c>
      <c r="G128" s="7">
        <f t="shared" ca="1" si="16"/>
        <v>-0.18951858067026606</v>
      </c>
      <c r="H128" s="7">
        <f t="shared" ca="1" si="17"/>
        <v>-0.15465638226811296</v>
      </c>
      <c r="I128" s="7">
        <f t="shared" ca="1" si="18"/>
        <v>3.1004618827905395E-2</v>
      </c>
      <c r="J128" s="7">
        <f t="shared" ca="1" si="19"/>
        <v>0.27654630891432275</v>
      </c>
      <c r="K128" s="7" t="str">
        <f t="shared" ca="1" si="20"/>
        <v>NA</v>
      </c>
      <c r="L128" s="7" t="str">
        <f t="shared" ca="1" si="21"/>
        <v>NA</v>
      </c>
      <c r="Z128" s="10"/>
    </row>
    <row r="129" spans="2:26" x14ac:dyDescent="0.2">
      <c r="B129" s="2">
        <f>'[1]NIFTY Smallcap 100'!B129</f>
        <v>40025</v>
      </c>
      <c r="C129" s="15" t="str">
        <f>'[1]NIFTY Smallcap 100'!C129</f>
        <v>NA</v>
      </c>
      <c r="D129" s="15">
        <f>'[1]NIFTY Smallcap 100'!D129</f>
        <v>2836.37</v>
      </c>
      <c r="E129" s="7">
        <f t="shared" ca="1" si="14"/>
        <v>4.6379274591345601</v>
      </c>
      <c r="F129" s="7">
        <f t="shared" ca="1" si="15"/>
        <v>2.4067630769807038</v>
      </c>
      <c r="G129" s="7">
        <f t="shared" ca="1" si="16"/>
        <v>-0.15751719795169128</v>
      </c>
      <c r="H129" s="7">
        <f t="shared" ca="1" si="17"/>
        <v>-0.14349643726290218</v>
      </c>
      <c r="I129" s="7">
        <f t="shared" ca="1" si="18"/>
        <v>5.878335617390773E-2</v>
      </c>
      <c r="J129" s="7">
        <f t="shared" ca="1" si="19"/>
        <v>0.26598152674132813</v>
      </c>
      <c r="K129" s="7" t="str">
        <f t="shared" ca="1" si="20"/>
        <v>NA</v>
      </c>
      <c r="L129" s="7" t="str">
        <f t="shared" ca="1" si="21"/>
        <v>NA</v>
      </c>
      <c r="Z129" s="10"/>
    </row>
    <row r="130" spans="2:26" x14ac:dyDescent="0.2">
      <c r="B130" s="2">
        <f>'[1]NIFTY Smallcap 100'!B130</f>
        <v>40056</v>
      </c>
      <c r="C130" s="15" t="str">
        <f>'[1]NIFTY Smallcap 100'!C130</f>
        <v>NA</v>
      </c>
      <c r="D130" s="15">
        <f>'[1]NIFTY Smallcap 100'!D130</f>
        <v>3058.78</v>
      </c>
      <c r="E130" s="7">
        <f t="shared" ca="1" si="14"/>
        <v>0.61815982949009651</v>
      </c>
      <c r="F130" s="7">
        <f t="shared" ca="1" si="15"/>
        <v>3.461135302009458</v>
      </c>
      <c r="G130" s="7">
        <f t="shared" ca="1" si="16"/>
        <v>-0.1083287906039837</v>
      </c>
      <c r="H130" s="7">
        <f t="shared" ca="1" si="17"/>
        <v>-0.1042522770911336</v>
      </c>
      <c r="I130" s="7">
        <f t="shared" ca="1" si="18"/>
        <v>4.6234701439764159E-2</v>
      </c>
      <c r="J130" s="7">
        <f t="shared" ca="1" si="19"/>
        <v>0.25635411876172443</v>
      </c>
      <c r="K130" s="7" t="str">
        <f t="shared" ca="1" si="20"/>
        <v>NA</v>
      </c>
      <c r="L130" s="7" t="str">
        <f t="shared" ca="1" si="21"/>
        <v>NA</v>
      </c>
      <c r="Z130" s="10"/>
    </row>
    <row r="131" spans="2:26" x14ac:dyDescent="0.2">
      <c r="B131" s="2">
        <f>'[1]NIFTY Smallcap 100'!B131</f>
        <v>40086</v>
      </c>
      <c r="C131" s="15" t="str">
        <f>'[1]NIFTY Smallcap 100'!C131</f>
        <v>NA</v>
      </c>
      <c r="D131" s="15">
        <f>'[1]NIFTY Smallcap 100'!D131</f>
        <v>3219.82</v>
      </c>
      <c r="E131" s="7">
        <f t="shared" ca="1" si="14"/>
        <v>1.1274837246867864</v>
      </c>
      <c r="F131" s="7">
        <f t="shared" ca="1" si="15"/>
        <v>3.1654159984211452</v>
      </c>
      <c r="G131" s="7">
        <f t="shared" ca="1" si="16"/>
        <v>0.15862540482187848</v>
      </c>
      <c r="H131" s="7">
        <f t="shared" ca="1" si="17"/>
        <v>-0.11972415367347067</v>
      </c>
      <c r="I131" s="7">
        <f t="shared" ca="1" si="18"/>
        <v>4.3099210739766525E-2</v>
      </c>
      <c r="J131" s="7">
        <f t="shared" ca="1" si="19"/>
        <v>0.25396385572275126</v>
      </c>
      <c r="K131" s="7" t="str">
        <f t="shared" ca="1" si="20"/>
        <v>NA</v>
      </c>
      <c r="L131" s="7" t="str">
        <f t="shared" ca="1" si="21"/>
        <v>NA</v>
      </c>
      <c r="Z131" s="10"/>
    </row>
    <row r="132" spans="2:26" x14ac:dyDescent="0.2">
      <c r="B132" s="2">
        <f>'[1]NIFTY Smallcap 100'!B132</f>
        <v>40116</v>
      </c>
      <c r="C132" s="15" t="str">
        <f>'[1]NIFTY Smallcap 100'!C132</f>
        <v>NA</v>
      </c>
      <c r="D132" s="15">
        <f>'[1]NIFTY Smallcap 100'!D132</f>
        <v>3067.44</v>
      </c>
      <c r="E132" s="7">
        <f t="shared" ref="E132:E195" ca="1" si="22">IFERROR(($D132/OFFSET($D132,-3,0))^(1/(3/12))-1,"NA")</f>
        <v>0.36789503522593625</v>
      </c>
      <c r="F132" s="7">
        <f t="shared" ref="F132:F195" ca="1" si="23">IFERROR(($D132/OFFSET($D132,-6,0))^(1/(6/12))-1,"NA")</f>
        <v>1.7770655340330279</v>
      </c>
      <c r="G132" s="7">
        <f t="shared" ref="G132:G195" ca="1" si="24">IFERROR($D132/OFFSET($D132,-12,0)-1,"NA")</f>
        <v>0.76380886665516656</v>
      </c>
      <c r="H132" s="7">
        <f t="shared" ref="H132:H195" ca="1" si="25">IFERROR(($D132/OFFSET($D132,-24,0))^(1/2)-1,"NA")</f>
        <v>-0.18415920982898326</v>
      </c>
      <c r="I132" s="7">
        <f t="shared" ref="I132:I195" ca="1" si="26">IFERROR(($D132/OFFSET($D132,-36,0))^(1/3)-1,"NA")</f>
        <v>1.1368247468659387E-2</v>
      </c>
      <c r="J132" s="7">
        <f t="shared" ref="J132:J195" ca="1" si="27">IFERROR(($D132/OFFSET($D132,-60,0))^(1/5)-1,"NA")</f>
        <v>0.23971281979332559</v>
      </c>
      <c r="K132" s="7" t="str">
        <f t="shared" ref="K132:K195" ca="1" si="28">IFERROR(($D132/OFFSET($D132,-120,0))^(1/10)-1,"NA")</f>
        <v>NA</v>
      </c>
      <c r="L132" s="7" t="str">
        <f t="shared" ref="L132:L195" ca="1" si="29">IFERROR(($D132/OFFSET($D132,-240,0))^(1/20)-1,"NA")</f>
        <v>NA</v>
      </c>
      <c r="Z132" s="10"/>
    </row>
    <row r="133" spans="2:26" x14ac:dyDescent="0.2">
      <c r="B133" s="2">
        <f>'[1]NIFTY Smallcap 100'!B133</f>
        <v>40147</v>
      </c>
      <c r="C133" s="15" t="str">
        <f>'[1]NIFTY Smallcap 100'!C133</f>
        <v>NA</v>
      </c>
      <c r="D133" s="15">
        <f>'[1]NIFTY Smallcap 100'!D133</f>
        <v>3264.17</v>
      </c>
      <c r="E133" s="7">
        <f t="shared" ca="1" si="22"/>
        <v>0.29687497050880651</v>
      </c>
      <c r="F133" s="7">
        <f t="shared" ca="1" si="23"/>
        <v>0.44863762934299922</v>
      </c>
      <c r="G133" s="7">
        <f t="shared" ca="1" si="24"/>
        <v>1.1750982874658491</v>
      </c>
      <c r="H133" s="7">
        <f t="shared" ca="1" si="25"/>
        <v>-0.18644368765131969</v>
      </c>
      <c r="I133" s="7">
        <f t="shared" ca="1" si="26"/>
        <v>2.0562178361798189E-2</v>
      </c>
      <c r="J133" s="7">
        <f t="shared" ca="1" si="27"/>
        <v>0.22546703275446456</v>
      </c>
      <c r="K133" s="7" t="str">
        <f t="shared" ca="1" si="28"/>
        <v>NA</v>
      </c>
      <c r="L133" s="7" t="str">
        <f t="shared" ca="1" si="29"/>
        <v>NA</v>
      </c>
      <c r="Z133" s="10"/>
    </row>
    <row r="134" spans="2:26" x14ac:dyDescent="0.2">
      <c r="B134" s="2">
        <f>'[1]NIFTY Smallcap 100'!B134</f>
        <v>40178</v>
      </c>
      <c r="C134" s="15" t="str">
        <f>'[1]NIFTY Smallcap 100'!C134</f>
        <v>NA</v>
      </c>
      <c r="D134" s="15">
        <f>'[1]NIFTY Smallcap 100'!D134</f>
        <v>3486.24</v>
      </c>
      <c r="E134" s="7">
        <f t="shared" ca="1" si="22"/>
        <v>0.37436710335545342</v>
      </c>
      <c r="F134" s="7">
        <f t="shared" ca="1" si="23"/>
        <v>0.70995428129925431</v>
      </c>
      <c r="G134" s="7">
        <f t="shared" ca="1" si="24"/>
        <v>1.0701277262821618</v>
      </c>
      <c r="H134" s="7">
        <f t="shared" ca="1" si="25"/>
        <v>-0.22475862928835122</v>
      </c>
      <c r="I134" s="7">
        <f t="shared" ca="1" si="26"/>
        <v>4.0194103175962503E-2</v>
      </c>
      <c r="J134" s="7">
        <f t="shared" ca="1" si="27"/>
        <v>0.20917105013178428</v>
      </c>
      <c r="K134" s="7" t="str">
        <f t="shared" ca="1" si="28"/>
        <v>NA</v>
      </c>
      <c r="L134" s="7" t="str">
        <f t="shared" ca="1" si="29"/>
        <v>NA</v>
      </c>
      <c r="Z134" s="10"/>
    </row>
    <row r="135" spans="2:26" x14ac:dyDescent="0.2">
      <c r="B135" s="2">
        <f>'[1]NIFTY Smallcap 100'!B135</f>
        <v>40207</v>
      </c>
      <c r="C135" s="15" t="str">
        <f>'[1]NIFTY Smallcap 100'!C135</f>
        <v>NA</v>
      </c>
      <c r="D135" s="15">
        <f>'[1]NIFTY Smallcap 100'!D135</f>
        <v>3493.38</v>
      </c>
      <c r="E135" s="7">
        <f t="shared" ca="1" si="22"/>
        <v>0.68220535793801784</v>
      </c>
      <c r="F135" s="7">
        <f t="shared" ca="1" si="23"/>
        <v>0.51693123026519716</v>
      </c>
      <c r="G135" s="7">
        <f t="shared" ca="1" si="24"/>
        <v>1.2732851351263412</v>
      </c>
      <c r="H135" s="7">
        <f t="shared" ca="1" si="25"/>
        <v>-0.12312500615809108</v>
      </c>
      <c r="I135" s="7">
        <f t="shared" ca="1" si="26"/>
        <v>2.0002065387338286E-2</v>
      </c>
      <c r="J135" s="7">
        <f t="shared" ca="1" si="27"/>
        <v>0.20755672641649903</v>
      </c>
      <c r="K135" s="7" t="str">
        <f t="shared" ca="1" si="28"/>
        <v>NA</v>
      </c>
      <c r="L135" s="7" t="str">
        <f t="shared" ca="1" si="29"/>
        <v>NA</v>
      </c>
      <c r="Z135" s="10"/>
    </row>
    <row r="136" spans="2:26" x14ac:dyDescent="0.2">
      <c r="B136" s="2">
        <f>'[1]NIFTY Smallcap 100'!B136</f>
        <v>40235</v>
      </c>
      <c r="C136" s="15" t="str">
        <f>'[1]NIFTY Smallcap 100'!C136</f>
        <v>NA</v>
      </c>
      <c r="D136" s="15">
        <f>'[1]NIFTY Smallcap 100'!D136</f>
        <v>3405.99</v>
      </c>
      <c r="E136" s="7">
        <f t="shared" ca="1" si="22"/>
        <v>0.18544769941241279</v>
      </c>
      <c r="F136" s="7">
        <f t="shared" ca="1" si="23"/>
        <v>0.23991025893618811</v>
      </c>
      <c r="G136" s="7">
        <f t="shared" ca="1" si="24"/>
        <v>1.3518944337414287</v>
      </c>
      <c r="H136" s="7">
        <f t="shared" ca="1" si="25"/>
        <v>-0.13367790680137126</v>
      </c>
      <c r="I136" s="7">
        <f t="shared" ca="1" si="26"/>
        <v>3.3529389237086704E-2</v>
      </c>
      <c r="J136" s="7">
        <f t="shared" ca="1" si="27"/>
        <v>0.18912946710706291</v>
      </c>
      <c r="K136" s="7" t="str">
        <f t="shared" ca="1" si="28"/>
        <v>NA</v>
      </c>
      <c r="L136" s="7" t="str">
        <f t="shared" ca="1" si="29"/>
        <v>NA</v>
      </c>
      <c r="Z136" s="10"/>
    </row>
    <row r="137" spans="2:26" x14ac:dyDescent="0.2">
      <c r="B137" s="2">
        <f>'[1]NIFTY Smallcap 100'!B137</f>
        <v>40268</v>
      </c>
      <c r="C137" s="15" t="str">
        <f>'[1]NIFTY Smallcap 100'!C137</f>
        <v>NA</v>
      </c>
      <c r="D137" s="15">
        <f>'[1]NIFTY Smallcap 100'!D137</f>
        <v>3619.59</v>
      </c>
      <c r="E137" s="7">
        <f t="shared" ca="1" si="22"/>
        <v>0.1620060591650998</v>
      </c>
      <c r="F137" s="7">
        <f t="shared" ca="1" si="23"/>
        <v>0.26373371467893625</v>
      </c>
      <c r="G137" s="7">
        <f t="shared" ca="1" si="24"/>
        <v>1.2943357716053296</v>
      </c>
      <c r="H137" s="7">
        <f t="shared" ca="1" si="25"/>
        <v>-2.0138317982398513E-2</v>
      </c>
      <c r="I137" s="7">
        <f t="shared" ca="1" si="26"/>
        <v>6.3752367328922865E-2</v>
      </c>
      <c r="J137" s="7">
        <f t="shared" ca="1" si="27"/>
        <v>0.2039678100028075</v>
      </c>
      <c r="K137" s="7" t="str">
        <f t="shared" ca="1" si="28"/>
        <v>NA</v>
      </c>
      <c r="L137" s="7" t="str">
        <f t="shared" ca="1" si="29"/>
        <v>NA</v>
      </c>
      <c r="Z137" s="10"/>
    </row>
    <row r="138" spans="2:26" x14ac:dyDescent="0.2">
      <c r="B138" s="2">
        <f>'[1]NIFTY Smallcap 100'!B138</f>
        <v>40298</v>
      </c>
      <c r="C138" s="15" t="str">
        <f>'[1]NIFTY Smallcap 100'!C138</f>
        <v>NA</v>
      </c>
      <c r="D138" s="15">
        <f>'[1]NIFTY Smallcap 100'!D138</f>
        <v>3764.36</v>
      </c>
      <c r="E138" s="7">
        <f t="shared" ca="1" si="22"/>
        <v>0.34828369243186463</v>
      </c>
      <c r="F138" s="7">
        <f t="shared" ca="1" si="23"/>
        <v>0.5060179452547493</v>
      </c>
      <c r="G138" s="7">
        <f t="shared" ca="1" si="24"/>
        <v>1.0450698103982181</v>
      </c>
      <c r="H138" s="7">
        <f t="shared" ca="1" si="25"/>
        <v>-5.3619288999056436E-2</v>
      </c>
      <c r="I138" s="7">
        <f t="shared" ca="1" si="26"/>
        <v>4.8700403795159053E-2</v>
      </c>
      <c r="J138" s="7">
        <f t="shared" ca="1" si="27"/>
        <v>0.20970237053158014</v>
      </c>
      <c r="K138" s="7" t="str">
        <f t="shared" ca="1" si="28"/>
        <v>NA</v>
      </c>
      <c r="L138" s="7" t="str">
        <f t="shared" ca="1" si="29"/>
        <v>NA</v>
      </c>
      <c r="Z138" s="10"/>
    </row>
    <row r="139" spans="2:26" x14ac:dyDescent="0.2">
      <c r="B139" s="2">
        <f>'[1]NIFTY Smallcap 100'!B139</f>
        <v>40329</v>
      </c>
      <c r="C139" s="15" t="str">
        <f>'[1]NIFTY Smallcap 100'!C139</f>
        <v>NA</v>
      </c>
      <c r="D139" s="15">
        <f>'[1]NIFTY Smallcap 100'!D139</f>
        <v>3509.47</v>
      </c>
      <c r="E139" s="7">
        <f t="shared" ca="1" si="22"/>
        <v>0.12717841335321789</v>
      </c>
      <c r="F139" s="7">
        <f t="shared" ca="1" si="23"/>
        <v>0.15594595761951835</v>
      </c>
      <c r="G139" s="7">
        <f t="shared" ca="1" si="24"/>
        <v>0.2940428167933864</v>
      </c>
      <c r="H139" s="7">
        <f t="shared" ca="1" si="25"/>
        <v>-5.9642913920074925E-2</v>
      </c>
      <c r="I139" s="7">
        <f t="shared" ca="1" si="26"/>
        <v>-4.3937612356581557E-4</v>
      </c>
      <c r="J139" s="7">
        <f t="shared" ca="1" si="27"/>
        <v>0.17289513785123933</v>
      </c>
      <c r="K139" s="7" t="str">
        <f t="shared" ca="1" si="28"/>
        <v>NA</v>
      </c>
      <c r="L139" s="7" t="str">
        <f t="shared" ca="1" si="29"/>
        <v>NA</v>
      </c>
      <c r="Z139" s="10"/>
    </row>
    <row r="140" spans="2:26" x14ac:dyDescent="0.2">
      <c r="B140" s="2">
        <f>'[1]NIFTY Smallcap 100'!B140</f>
        <v>40359</v>
      </c>
      <c r="C140" s="15" t="str">
        <f>'[1]NIFTY Smallcap 100'!C140</f>
        <v>NA</v>
      </c>
      <c r="D140" s="15">
        <f>'[1]NIFTY Smallcap 100'!D140</f>
        <v>3695.98</v>
      </c>
      <c r="E140" s="7">
        <f t="shared" ca="1" si="22"/>
        <v>8.7128624579184022E-2</v>
      </c>
      <c r="F140" s="7">
        <f t="shared" ca="1" si="23"/>
        <v>0.12394397051313577</v>
      </c>
      <c r="G140" s="7">
        <f t="shared" ca="1" si="24"/>
        <v>0.38632348473197964</v>
      </c>
      <c r="H140" s="7">
        <f t="shared" ca="1" si="25"/>
        <v>5.9995012042848073E-2</v>
      </c>
      <c r="I140" s="7">
        <f t="shared" ca="1" si="26"/>
        <v>-3.1180966603449045E-3</v>
      </c>
      <c r="J140" s="7">
        <f t="shared" ca="1" si="27"/>
        <v>0.18390923965137929</v>
      </c>
      <c r="K140" s="7" t="str">
        <f t="shared" ca="1" si="28"/>
        <v>NA</v>
      </c>
      <c r="L140" s="7" t="str">
        <f t="shared" ca="1" si="29"/>
        <v>NA</v>
      </c>
      <c r="Z140" s="10"/>
    </row>
    <row r="141" spans="2:26" x14ac:dyDescent="0.2">
      <c r="B141" s="2">
        <f>'[1]NIFTY Smallcap 100'!B141</f>
        <v>40389</v>
      </c>
      <c r="C141" s="15" t="str">
        <f>'[1]NIFTY Smallcap 100'!C141</f>
        <v>NA</v>
      </c>
      <c r="D141" s="15">
        <f>'[1]NIFTY Smallcap 100'!D141</f>
        <v>3845.09</v>
      </c>
      <c r="E141" s="7">
        <f t="shared" ca="1" si="22"/>
        <v>8.8582725660064421E-2</v>
      </c>
      <c r="F141" s="7">
        <f t="shared" ca="1" si="23"/>
        <v>0.21149425787764042</v>
      </c>
      <c r="G141" s="7">
        <f t="shared" ca="1" si="24"/>
        <v>0.35563766363344707</v>
      </c>
      <c r="H141" s="7">
        <f t="shared" ca="1" si="25"/>
        <v>6.8691450990476133E-2</v>
      </c>
      <c r="I141" s="7">
        <f t="shared" ca="1" si="26"/>
        <v>-1.8388602406828047E-3</v>
      </c>
      <c r="J141" s="7">
        <f t="shared" ca="1" si="27"/>
        <v>0.16663205996679986</v>
      </c>
      <c r="K141" s="7" t="str">
        <f t="shared" ca="1" si="28"/>
        <v>NA</v>
      </c>
      <c r="L141" s="7" t="str">
        <f t="shared" ca="1" si="29"/>
        <v>NA</v>
      </c>
      <c r="Z141" s="10"/>
    </row>
    <row r="142" spans="2:26" x14ac:dyDescent="0.2">
      <c r="B142" s="2">
        <f>'[1]NIFTY Smallcap 100'!B142</f>
        <v>40421</v>
      </c>
      <c r="C142" s="15" t="str">
        <f>'[1]NIFTY Smallcap 100'!C142</f>
        <v>NA</v>
      </c>
      <c r="D142" s="15">
        <f>'[1]NIFTY Smallcap 100'!D142</f>
        <v>4030.9</v>
      </c>
      <c r="E142" s="7">
        <f t="shared" ca="1" si="22"/>
        <v>0.74037148688193688</v>
      </c>
      <c r="F142" s="7">
        <f t="shared" ca="1" si="23"/>
        <v>0.40061028527880027</v>
      </c>
      <c r="G142" s="7">
        <f t="shared" ca="1" si="24"/>
        <v>0.31781298426169902</v>
      </c>
      <c r="H142" s="7">
        <f t="shared" ca="1" si="25"/>
        <v>8.3999952691144131E-2</v>
      </c>
      <c r="I142" s="7">
        <f t="shared" ca="1" si="26"/>
        <v>1.8767470320636859E-2</v>
      </c>
      <c r="J142" s="7">
        <f t="shared" ca="1" si="27"/>
        <v>0.14556326630283967</v>
      </c>
      <c r="K142" s="7" t="str">
        <f t="shared" ca="1" si="28"/>
        <v>NA</v>
      </c>
      <c r="L142" s="7" t="str">
        <f t="shared" ca="1" si="29"/>
        <v>NA</v>
      </c>
      <c r="Z142" s="10"/>
    </row>
    <row r="143" spans="2:26" x14ac:dyDescent="0.2">
      <c r="B143" s="2">
        <f>'[1]NIFTY Smallcap 100'!B143</f>
        <v>40451</v>
      </c>
      <c r="C143" s="15" t="str">
        <f>'[1]NIFTY Smallcap 100'!C143</f>
        <v>NA</v>
      </c>
      <c r="D143" s="15">
        <f>'[1]NIFTY Smallcap 100'!D143</f>
        <v>4302.95</v>
      </c>
      <c r="E143" s="7">
        <f t="shared" ca="1" si="22"/>
        <v>0.83715901702296369</v>
      </c>
      <c r="F143" s="7">
        <f t="shared" ca="1" si="23"/>
        <v>0.41323322749977098</v>
      </c>
      <c r="G143" s="7">
        <f t="shared" ca="1" si="24"/>
        <v>0.33639458106353759</v>
      </c>
      <c r="H143" s="7">
        <f t="shared" ca="1" si="25"/>
        <v>0.24433946834716536</v>
      </c>
      <c r="I143" s="7">
        <f t="shared" ca="1" si="26"/>
        <v>1.1713221703294474E-2</v>
      </c>
      <c r="J143" s="7">
        <f t="shared" ca="1" si="27"/>
        <v>0.15708575736835795</v>
      </c>
      <c r="K143" s="7" t="str">
        <f t="shared" ca="1" si="28"/>
        <v>NA</v>
      </c>
      <c r="L143" s="7" t="str">
        <f t="shared" ca="1" si="29"/>
        <v>NA</v>
      </c>
      <c r="Z143" s="10"/>
    </row>
    <row r="144" spans="2:26" x14ac:dyDescent="0.2">
      <c r="B144" s="2">
        <f>'[1]NIFTY Smallcap 100'!B144</f>
        <v>40480</v>
      </c>
      <c r="C144" s="15" t="str">
        <f>'[1]NIFTY Smallcap 100'!C144</f>
        <v>NA</v>
      </c>
      <c r="D144" s="15">
        <f>'[1]NIFTY Smallcap 100'!D144</f>
        <v>4462.25</v>
      </c>
      <c r="E144" s="7">
        <f t="shared" ca="1" si="22"/>
        <v>0.81380065597085438</v>
      </c>
      <c r="F144" s="7">
        <f t="shared" ca="1" si="23"/>
        <v>0.40515908774799092</v>
      </c>
      <c r="G144" s="7">
        <f t="shared" ca="1" si="24"/>
        <v>0.45471468064575027</v>
      </c>
      <c r="H144" s="7">
        <f t="shared" ca="1" si="25"/>
        <v>0.60182353964986213</v>
      </c>
      <c r="I144" s="7">
        <f t="shared" ca="1" si="26"/>
        <v>-1.0696488209968047E-2</v>
      </c>
      <c r="J144" s="7">
        <f t="shared" ca="1" si="27"/>
        <v>0.19228543382617125</v>
      </c>
      <c r="K144" s="7" t="str">
        <f t="shared" ca="1" si="28"/>
        <v>NA</v>
      </c>
      <c r="L144" s="7" t="str">
        <f t="shared" ca="1" si="29"/>
        <v>NA</v>
      </c>
      <c r="Z144" s="10"/>
    </row>
    <row r="145" spans="2:26" x14ac:dyDescent="0.2">
      <c r="B145" s="2">
        <f>'[1]NIFTY Smallcap 100'!B145</f>
        <v>40512</v>
      </c>
      <c r="C145" s="15" t="str">
        <f>'[1]NIFTY Smallcap 100'!C145</f>
        <v>NA</v>
      </c>
      <c r="D145" s="15">
        <f>'[1]NIFTY Smallcap 100'!D145</f>
        <v>4035.53</v>
      </c>
      <c r="E145" s="7">
        <f t="shared" ca="1" si="22"/>
        <v>4.6024295555242567E-3</v>
      </c>
      <c r="F145" s="7">
        <f t="shared" ca="1" si="23"/>
        <v>0.322263749805898</v>
      </c>
      <c r="G145" s="7">
        <f t="shared" ca="1" si="24"/>
        <v>0.2363112215356431</v>
      </c>
      <c r="H145" s="7">
        <f t="shared" ca="1" si="25"/>
        <v>0.63984707236284355</v>
      </c>
      <c r="I145" s="7">
        <f t="shared" ca="1" si="26"/>
        <v>-6.4663928990791764E-2</v>
      </c>
      <c r="J145" s="7">
        <f t="shared" ca="1" si="27"/>
        <v>0.14332586916294909</v>
      </c>
      <c r="K145" s="7" t="str">
        <f t="shared" ca="1" si="28"/>
        <v>NA</v>
      </c>
      <c r="L145" s="7" t="str">
        <f t="shared" ca="1" si="29"/>
        <v>NA</v>
      </c>
      <c r="Z145" s="10"/>
    </row>
    <row r="146" spans="2:26" x14ac:dyDescent="0.2">
      <c r="B146" s="2">
        <f>'[1]NIFTY Smallcap 100'!B146</f>
        <v>40543</v>
      </c>
      <c r="C146" s="15" t="str">
        <f>'[1]NIFTY Smallcap 100'!C146</f>
        <v>NA</v>
      </c>
      <c r="D146" s="15">
        <f>'[1]NIFTY Smallcap 100'!D146</f>
        <v>4101.01</v>
      </c>
      <c r="E146" s="7">
        <f t="shared" ca="1" si="22"/>
        <v>-0.17491609650189444</v>
      </c>
      <c r="F146" s="7">
        <f t="shared" ca="1" si="23"/>
        <v>0.23118249382942779</v>
      </c>
      <c r="G146" s="7">
        <f t="shared" ca="1" si="24"/>
        <v>0.17634184680343301</v>
      </c>
      <c r="H146" s="7">
        <f t="shared" ca="1" si="25"/>
        <v>0.56050564646647461</v>
      </c>
      <c r="I146" s="7">
        <f t="shared" ca="1" si="26"/>
        <v>-0.10915432453998897</v>
      </c>
      <c r="J146" s="7">
        <f t="shared" ca="1" si="27"/>
        <v>0.13392151202342006</v>
      </c>
      <c r="K146" s="7" t="str">
        <f t="shared" ca="1" si="28"/>
        <v>NA</v>
      </c>
      <c r="L146" s="7" t="str">
        <f t="shared" ca="1" si="29"/>
        <v>NA</v>
      </c>
      <c r="Z146" s="10"/>
    </row>
    <row r="147" spans="2:26" x14ac:dyDescent="0.2">
      <c r="B147" s="2">
        <f>'[1]NIFTY Smallcap 100'!B147</f>
        <v>40574</v>
      </c>
      <c r="C147" s="15" t="str">
        <f>'[1]NIFTY Smallcap 100'!C147</f>
        <v>NA</v>
      </c>
      <c r="D147" s="15">
        <f>'[1]NIFTY Smallcap 100'!D147</f>
        <v>3603.4</v>
      </c>
      <c r="E147" s="7">
        <f t="shared" ca="1" si="22"/>
        <v>-0.57475980955636663</v>
      </c>
      <c r="F147" s="7">
        <f t="shared" ca="1" si="23"/>
        <v>-0.12176259680435308</v>
      </c>
      <c r="G147" s="7">
        <f t="shared" ca="1" si="24"/>
        <v>3.1493854089735374E-2</v>
      </c>
      <c r="H147" s="7">
        <f t="shared" ca="1" si="25"/>
        <v>0.53129998546214807</v>
      </c>
      <c r="I147" s="7">
        <f t="shared" ca="1" si="26"/>
        <v>-7.4348864032437456E-2</v>
      </c>
      <c r="J147" s="7">
        <f t="shared" ca="1" si="27"/>
        <v>9.2594321612795571E-2</v>
      </c>
      <c r="K147" s="7" t="str">
        <f t="shared" ca="1" si="28"/>
        <v>NA</v>
      </c>
      <c r="L147" s="7" t="str">
        <f t="shared" ca="1" si="29"/>
        <v>NA</v>
      </c>
      <c r="Z147" s="10"/>
    </row>
    <row r="148" spans="2:26" x14ac:dyDescent="0.2">
      <c r="B148" s="2">
        <f>'[1]NIFTY Smallcap 100'!B148</f>
        <v>40602</v>
      </c>
      <c r="C148" s="15" t="str">
        <f>'[1]NIFTY Smallcap 100'!C148</f>
        <v>NA</v>
      </c>
      <c r="D148" s="15">
        <f>'[1]NIFTY Smallcap 100'!D148</f>
        <v>3351.26</v>
      </c>
      <c r="E148" s="7">
        <f t="shared" ca="1" si="22"/>
        <v>-0.52441278530977464</v>
      </c>
      <c r="F148" s="7">
        <f t="shared" ca="1" si="23"/>
        <v>-0.30878652259714645</v>
      </c>
      <c r="G148" s="7">
        <f t="shared" ca="1" si="24"/>
        <v>-1.6068749467849197E-2</v>
      </c>
      <c r="H148" s="7">
        <f t="shared" ca="1" si="25"/>
        <v>0.52121741750178785</v>
      </c>
      <c r="I148" s="7">
        <f t="shared" ca="1" si="26"/>
        <v>-9.6126102483855669E-2</v>
      </c>
      <c r="J148" s="7">
        <f t="shared" ca="1" si="27"/>
        <v>7.4459168461705305E-2</v>
      </c>
      <c r="K148" s="7" t="str">
        <f t="shared" ca="1" si="28"/>
        <v>NA</v>
      </c>
      <c r="L148" s="7" t="str">
        <f t="shared" ca="1" si="29"/>
        <v>NA</v>
      </c>
      <c r="Z148" s="10"/>
    </row>
    <row r="149" spans="2:26" x14ac:dyDescent="0.2">
      <c r="B149" s="2">
        <f>'[1]NIFTY Smallcap 100'!B149</f>
        <v>40633</v>
      </c>
      <c r="C149" s="15">
        <f>'[1]NIFTY Smallcap 100'!C149</f>
        <v>16.28</v>
      </c>
      <c r="D149" s="15">
        <f>'[1]NIFTY Smallcap 100'!D149</f>
        <v>3583.74</v>
      </c>
      <c r="E149" s="7">
        <f t="shared" ca="1" si="22"/>
        <v>-0.41684679975031114</v>
      </c>
      <c r="F149" s="7">
        <f t="shared" ca="1" si="23"/>
        <v>-0.30635000266746515</v>
      </c>
      <c r="G149" s="7">
        <f t="shared" ca="1" si="24"/>
        <v>-9.9044366903434655E-3</v>
      </c>
      <c r="H149" s="7">
        <f t="shared" ca="1" si="25"/>
        <v>0.50718667331192724</v>
      </c>
      <c r="I149" s="7">
        <f t="shared" ca="1" si="26"/>
        <v>-1.6738831875051763E-2</v>
      </c>
      <c r="J149" s="7">
        <f t="shared" ca="1" si="27"/>
        <v>6.5254504316300421E-2</v>
      </c>
      <c r="K149" s="7" t="str">
        <f t="shared" ca="1" si="28"/>
        <v>NA</v>
      </c>
      <c r="L149" s="7" t="str">
        <f t="shared" ca="1" si="29"/>
        <v>NA</v>
      </c>
      <c r="Z149" s="10"/>
    </row>
    <row r="150" spans="2:26" x14ac:dyDescent="0.2">
      <c r="B150" s="2">
        <f>'[1]NIFTY Smallcap 100'!B150</f>
        <v>40662</v>
      </c>
      <c r="C150" s="15">
        <f>'[1]NIFTY Smallcap 100'!C150</f>
        <v>17</v>
      </c>
      <c r="D150" s="15">
        <f>'[1]NIFTY Smallcap 100'!D150</f>
        <v>3793.64</v>
      </c>
      <c r="E150" s="7">
        <f t="shared" ca="1" si="22"/>
        <v>0.22849831893850125</v>
      </c>
      <c r="F150" s="7">
        <f t="shared" ca="1" si="23"/>
        <v>-0.27722281503557955</v>
      </c>
      <c r="G150" s="7">
        <f t="shared" ca="1" si="24"/>
        <v>7.7782146234683935E-3</v>
      </c>
      <c r="H150" s="7">
        <f t="shared" ca="1" si="25"/>
        <v>0.4356102543181668</v>
      </c>
      <c r="I150" s="7">
        <f t="shared" ca="1" si="26"/>
        <v>-3.3580742764629523E-2</v>
      </c>
      <c r="J150" s="7">
        <f t="shared" ca="1" si="27"/>
        <v>5.546543126327208E-2</v>
      </c>
      <c r="K150" s="7" t="str">
        <f t="shared" ca="1" si="28"/>
        <v>NA</v>
      </c>
      <c r="L150" s="7" t="str">
        <f t="shared" ca="1" si="29"/>
        <v>NA</v>
      </c>
      <c r="Z150" s="10"/>
    </row>
    <row r="151" spans="2:26" x14ac:dyDescent="0.2">
      <c r="B151" s="2">
        <f>'[1]NIFTY Smallcap 100'!B151</f>
        <v>40694</v>
      </c>
      <c r="C151" s="15">
        <f>'[1]NIFTY Smallcap 100'!C151</f>
        <v>15.21</v>
      </c>
      <c r="D151" s="15">
        <f>'[1]NIFTY Smallcap 100'!D151</f>
        <v>3706.83</v>
      </c>
      <c r="E151" s="7">
        <f t="shared" ca="1" si="22"/>
        <v>0.49684966711762235</v>
      </c>
      <c r="F151" s="7">
        <f t="shared" ca="1" si="23"/>
        <v>-0.15626866598753097</v>
      </c>
      <c r="G151" s="7">
        <f t="shared" ca="1" si="24"/>
        <v>5.6236411765879124E-2</v>
      </c>
      <c r="H151" s="7">
        <f t="shared" ca="1" si="25"/>
        <v>0.16910869532360318</v>
      </c>
      <c r="I151" s="7">
        <f t="shared" ca="1" si="26"/>
        <v>-2.2502671085705916E-2</v>
      </c>
      <c r="J151" s="7">
        <f t="shared" ca="1" si="27"/>
        <v>6.3851487615437907E-2</v>
      </c>
      <c r="K151" s="7" t="str">
        <f t="shared" ca="1" si="28"/>
        <v>NA</v>
      </c>
      <c r="L151" s="7" t="str">
        <f t="shared" ca="1" si="29"/>
        <v>NA</v>
      </c>
      <c r="Z151" s="10"/>
    </row>
    <row r="152" spans="2:26" x14ac:dyDescent="0.2">
      <c r="B152" s="2">
        <f>'[1]NIFTY Smallcap 100'!B152</f>
        <v>40724</v>
      </c>
      <c r="C152" s="15">
        <f>'[1]NIFTY Smallcap 100'!C152</f>
        <v>14.11</v>
      </c>
      <c r="D152" s="15">
        <f>'[1]NIFTY Smallcap 100'!D152</f>
        <v>3665.03</v>
      </c>
      <c r="E152" s="7">
        <f t="shared" ca="1" si="22"/>
        <v>9.3866089493281901E-2</v>
      </c>
      <c r="F152" s="7">
        <f t="shared" ca="1" si="23"/>
        <v>-0.20131889296627303</v>
      </c>
      <c r="G152" s="7">
        <f t="shared" ca="1" si="24"/>
        <v>-8.3739630625706551E-3</v>
      </c>
      <c r="H152" s="7">
        <f t="shared" ca="1" si="25"/>
        <v>0.17248218028167051</v>
      </c>
      <c r="I152" s="7">
        <f t="shared" ca="1" si="26"/>
        <v>3.669703133767932E-2</v>
      </c>
      <c r="J152" s="7">
        <f t="shared" ca="1" si="27"/>
        <v>8.5422617372009846E-2</v>
      </c>
      <c r="K152" s="7" t="str">
        <f t="shared" ca="1" si="28"/>
        <v>NA</v>
      </c>
      <c r="L152" s="7" t="str">
        <f t="shared" ca="1" si="29"/>
        <v>NA</v>
      </c>
      <c r="Z152" s="10"/>
    </row>
    <row r="153" spans="2:26" x14ac:dyDescent="0.2">
      <c r="B153" s="2">
        <f>'[1]NIFTY Smallcap 100'!B153</f>
        <v>40753</v>
      </c>
      <c r="C153" s="15">
        <f>'[1]NIFTY Smallcap 100'!C153</f>
        <v>13.98</v>
      </c>
      <c r="D153" s="15">
        <f>'[1]NIFTY Smallcap 100'!D153</f>
        <v>3707.48</v>
      </c>
      <c r="E153" s="7">
        <f t="shared" ca="1" si="22"/>
        <v>-8.7798453370080964E-2</v>
      </c>
      <c r="F153" s="7">
        <f t="shared" ca="1" si="23"/>
        <v>5.8601939620344989E-2</v>
      </c>
      <c r="G153" s="7">
        <f t="shared" ca="1" si="24"/>
        <v>-3.5788499098850735E-2</v>
      </c>
      <c r="H153" s="7">
        <f t="shared" ca="1" si="25"/>
        <v>0.14329411191089991</v>
      </c>
      <c r="I153" s="7">
        <f t="shared" ca="1" si="26"/>
        <v>3.2663893959607337E-2</v>
      </c>
      <c r="J153" s="7">
        <f t="shared" ca="1" si="27"/>
        <v>9.1810961355676124E-2</v>
      </c>
      <c r="K153" s="7" t="str">
        <f t="shared" ca="1" si="28"/>
        <v>NA</v>
      </c>
      <c r="L153" s="7" t="str">
        <f t="shared" ca="1" si="29"/>
        <v>NA</v>
      </c>
      <c r="Z153" s="10"/>
    </row>
    <row r="154" spans="2:26" x14ac:dyDescent="0.2">
      <c r="B154" s="2">
        <f>'[1]NIFTY Smallcap 100'!B154</f>
        <v>40785</v>
      </c>
      <c r="C154" s="15">
        <f>'[1]NIFTY Smallcap 100'!C154</f>
        <v>12.56</v>
      </c>
      <c r="D154" s="15">
        <f>'[1]NIFTY Smallcap 100'!D154</f>
        <v>3327.39</v>
      </c>
      <c r="E154" s="7">
        <f t="shared" ca="1" si="22"/>
        <v>-0.35076167063759667</v>
      </c>
      <c r="F154" s="7">
        <f t="shared" ca="1" si="23"/>
        <v>-1.4194655529746858E-2</v>
      </c>
      <c r="G154" s="7">
        <f t="shared" ca="1" si="24"/>
        <v>-0.17452926145525816</v>
      </c>
      <c r="H154" s="7">
        <f t="shared" ca="1" si="25"/>
        <v>4.2984207638042227E-2</v>
      </c>
      <c r="I154" s="7">
        <f t="shared" ca="1" si="26"/>
        <v>-1.011045701062907E-2</v>
      </c>
      <c r="J154" s="7">
        <f t="shared" ca="1" si="27"/>
        <v>4.4933290051562214E-2</v>
      </c>
      <c r="K154" s="7" t="str">
        <f t="shared" ca="1" si="28"/>
        <v>NA</v>
      </c>
      <c r="L154" s="7" t="str">
        <f t="shared" ca="1" si="29"/>
        <v>NA</v>
      </c>
      <c r="Z154" s="10"/>
    </row>
    <row r="155" spans="2:26" x14ac:dyDescent="0.2">
      <c r="B155" s="2">
        <f>'[1]NIFTY Smallcap 100'!B155</f>
        <v>40816</v>
      </c>
      <c r="C155" s="15">
        <f>'[1]NIFTY Smallcap 100'!C155</f>
        <v>13.04</v>
      </c>
      <c r="D155" s="15">
        <f>'[1]NIFTY Smallcap 100'!D155</f>
        <v>3309.48</v>
      </c>
      <c r="E155" s="7">
        <f t="shared" ca="1" si="22"/>
        <v>-0.33514198604793455</v>
      </c>
      <c r="F155" s="7">
        <f t="shared" ca="1" si="23"/>
        <v>-0.14720129233797785</v>
      </c>
      <c r="G155" s="7">
        <f t="shared" ca="1" si="24"/>
        <v>-0.23088113968324053</v>
      </c>
      <c r="H155" s="7">
        <f t="shared" ca="1" si="25"/>
        <v>1.3827538154828956E-2</v>
      </c>
      <c r="I155" s="7">
        <f t="shared" ca="1" si="26"/>
        <v>5.9962265455125952E-2</v>
      </c>
      <c r="J155" s="7">
        <f t="shared" ca="1" si="27"/>
        <v>3.129046762058274E-2</v>
      </c>
      <c r="K155" s="7" t="str">
        <f t="shared" ca="1" si="28"/>
        <v>NA</v>
      </c>
      <c r="L155" s="7" t="str">
        <f t="shared" ca="1" si="29"/>
        <v>NA</v>
      </c>
      <c r="Z155" s="10"/>
    </row>
    <row r="156" spans="2:26" x14ac:dyDescent="0.2">
      <c r="B156" s="2">
        <f>'[1]NIFTY Smallcap 100'!B156</f>
        <v>40847</v>
      </c>
      <c r="C156" s="15">
        <f>'[1]NIFTY Smallcap 100'!C156</f>
        <v>13.89</v>
      </c>
      <c r="D156" s="15">
        <f>'[1]NIFTY Smallcap 100'!D156</f>
        <v>3483.85</v>
      </c>
      <c r="E156" s="7">
        <f t="shared" ca="1" si="22"/>
        <v>-0.2203089954269849</v>
      </c>
      <c r="F156" s="7">
        <f t="shared" ca="1" si="23"/>
        <v>-0.15665230167804478</v>
      </c>
      <c r="G156" s="7">
        <f t="shared" ca="1" si="24"/>
        <v>-0.21926158328197665</v>
      </c>
      <c r="H156" s="7">
        <f t="shared" ca="1" si="25"/>
        <v>6.5716489758804508E-2</v>
      </c>
      <c r="I156" s="7">
        <f t="shared" ca="1" si="26"/>
        <v>0.26060288752533278</v>
      </c>
      <c r="J156" s="7">
        <f t="shared" ca="1" si="27"/>
        <v>3.2766787226298666E-2</v>
      </c>
      <c r="K156" s="7" t="str">
        <f t="shared" ca="1" si="28"/>
        <v>NA</v>
      </c>
      <c r="L156" s="7" t="str">
        <f t="shared" ca="1" si="29"/>
        <v>NA</v>
      </c>
      <c r="Z156" s="10"/>
    </row>
    <row r="157" spans="2:26" x14ac:dyDescent="0.2">
      <c r="B157" s="2">
        <f>'[1]NIFTY Smallcap 100'!B157</f>
        <v>40877</v>
      </c>
      <c r="C157" s="15">
        <f>'[1]NIFTY Smallcap 100'!C157</f>
        <v>12.88</v>
      </c>
      <c r="D157" s="15">
        <f>'[1]NIFTY Smallcap 100'!D157</f>
        <v>3000.2</v>
      </c>
      <c r="E157" s="7">
        <f t="shared" ca="1" si="22"/>
        <v>-0.33902353116581219</v>
      </c>
      <c r="F157" s="7">
        <f t="shared" ca="1" si="23"/>
        <v>-0.34491889175937251</v>
      </c>
      <c r="G157" s="7">
        <f t="shared" ca="1" si="24"/>
        <v>-0.2565536620964286</v>
      </c>
      <c r="H157" s="7">
        <f t="shared" ca="1" si="25"/>
        <v>-4.1286773764038998E-2</v>
      </c>
      <c r="I157" s="7">
        <f t="shared" ca="1" si="26"/>
        <v>0.25975311639739651</v>
      </c>
      <c r="J157" s="7">
        <f t="shared" ca="1" si="27"/>
        <v>-4.6423256999973406E-3</v>
      </c>
      <c r="K157" s="7" t="str">
        <f t="shared" ca="1" si="28"/>
        <v>NA</v>
      </c>
      <c r="L157" s="7" t="str">
        <f t="shared" ca="1" si="29"/>
        <v>NA</v>
      </c>
      <c r="Z157" s="10"/>
    </row>
    <row r="158" spans="2:26" x14ac:dyDescent="0.2">
      <c r="B158" s="2">
        <f>'[1]NIFTY Smallcap 100'!B158</f>
        <v>40907</v>
      </c>
      <c r="C158" s="15">
        <f>'[1]NIFTY Smallcap 100'!C158</f>
        <v>12.26</v>
      </c>
      <c r="D158" s="15">
        <f>'[1]NIFTY Smallcap 100'!D158</f>
        <v>2711.85</v>
      </c>
      <c r="E158" s="7">
        <f t="shared" ca="1" si="22"/>
        <v>-0.54915878477460667</v>
      </c>
      <c r="F158" s="7">
        <f t="shared" ca="1" si="23"/>
        <v>-0.45250991336601287</v>
      </c>
      <c r="G158" s="7">
        <f t="shared" ca="1" si="24"/>
        <v>-0.33873606745655349</v>
      </c>
      <c r="H158" s="7">
        <f t="shared" ca="1" si="25"/>
        <v>-0.1180292319851759</v>
      </c>
      <c r="I158" s="7">
        <f t="shared" ca="1" si="26"/>
        <v>0.17211036958363368</v>
      </c>
      <c r="J158" s="7">
        <f t="shared" ca="1" si="27"/>
        <v>-2.6243636234811185E-2</v>
      </c>
      <c r="K158" s="7" t="str">
        <f t="shared" ca="1" si="28"/>
        <v>NA</v>
      </c>
      <c r="L158" s="7" t="str">
        <f t="shared" ca="1" si="29"/>
        <v>NA</v>
      </c>
      <c r="Z158" s="10"/>
    </row>
    <row r="159" spans="2:26" x14ac:dyDescent="0.2">
      <c r="B159" s="2">
        <f>'[1]NIFTY Smallcap 100'!B159</f>
        <v>40939</v>
      </c>
      <c r="C159" s="15">
        <f>'[1]NIFTY Smallcap 100'!C159</f>
        <v>14.52</v>
      </c>
      <c r="D159" s="15">
        <f>'[1]NIFTY Smallcap 100'!D159</f>
        <v>3164.25</v>
      </c>
      <c r="E159" s="7">
        <f t="shared" ca="1" si="22"/>
        <v>-0.31947299501764281</v>
      </c>
      <c r="F159" s="7">
        <f t="shared" ca="1" si="23"/>
        <v>-0.27157650768679942</v>
      </c>
      <c r="G159" s="7">
        <f t="shared" ca="1" si="24"/>
        <v>-0.12187101071210527</v>
      </c>
      <c r="H159" s="7">
        <f t="shared" ca="1" si="25"/>
        <v>-4.8272804030222938E-2</v>
      </c>
      <c r="I159" s="7">
        <f t="shared" ca="1" si="26"/>
        <v>0.27221239866451108</v>
      </c>
      <c r="J159" s="7">
        <f t="shared" ca="1" si="27"/>
        <v>-7.8767607856244926E-3</v>
      </c>
      <c r="K159" s="7" t="str">
        <f t="shared" ca="1" si="28"/>
        <v>NA</v>
      </c>
      <c r="L159" s="7" t="str">
        <f t="shared" ca="1" si="29"/>
        <v>NA</v>
      </c>
      <c r="Z159" s="10"/>
    </row>
    <row r="160" spans="2:26" x14ac:dyDescent="0.2">
      <c r="B160" s="2">
        <f>'[1]NIFTY Smallcap 100'!B160</f>
        <v>40968</v>
      </c>
      <c r="C160" s="15">
        <f>'[1]NIFTY Smallcap 100'!C160</f>
        <v>17.059999999999999</v>
      </c>
      <c r="D160" s="15">
        <f>'[1]NIFTY Smallcap 100'!D160</f>
        <v>3383.45</v>
      </c>
      <c r="E160" s="7">
        <f t="shared" ca="1" si="22"/>
        <v>0.61747741353591401</v>
      </c>
      <c r="F160" s="7">
        <f t="shared" ca="1" si="23"/>
        <v>3.3979936564546565E-2</v>
      </c>
      <c r="G160" s="7">
        <f t="shared" ca="1" si="24"/>
        <v>9.6053424682058797E-3</v>
      </c>
      <c r="H160" s="7">
        <f t="shared" ca="1" si="25"/>
        <v>-3.3143689413988042E-3</v>
      </c>
      <c r="I160" s="7">
        <f t="shared" ca="1" si="26"/>
        <v>0.32691999851427322</v>
      </c>
      <c r="J160" s="7">
        <f t="shared" ca="1" si="27"/>
        <v>1.86312072119732E-2</v>
      </c>
      <c r="K160" s="7" t="str">
        <f t="shared" ca="1" si="28"/>
        <v>NA</v>
      </c>
      <c r="L160" s="7" t="str">
        <f t="shared" ca="1" si="29"/>
        <v>NA</v>
      </c>
      <c r="Z160" s="10"/>
    </row>
    <row r="161" spans="2:26" x14ac:dyDescent="0.2">
      <c r="B161" s="2">
        <f>'[1]NIFTY Smallcap 100'!B161</f>
        <v>40998</v>
      </c>
      <c r="C161" s="15">
        <f>'[1]NIFTY Smallcap 100'!C161</f>
        <v>15.93</v>
      </c>
      <c r="D161" s="15">
        <f>'[1]NIFTY Smallcap 100'!D161</f>
        <v>3386</v>
      </c>
      <c r="E161" s="7">
        <f t="shared" ca="1" si="22"/>
        <v>1.4304414307218769</v>
      </c>
      <c r="F161" s="7">
        <f t="shared" ca="1" si="23"/>
        <v>4.6777516075309222E-2</v>
      </c>
      <c r="G161" s="7">
        <f t="shared" ca="1" si="24"/>
        <v>-5.5176993866742463E-2</v>
      </c>
      <c r="H161" s="7">
        <f t="shared" ca="1" si="25"/>
        <v>-3.2805569450779615E-2</v>
      </c>
      <c r="I161" s="7">
        <f t="shared" ca="1" si="26"/>
        <v>0.28991625863558768</v>
      </c>
      <c r="J161" s="7">
        <f t="shared" ca="1" si="27"/>
        <v>2.4023300350182186E-2</v>
      </c>
      <c r="K161" s="7" t="str">
        <f t="shared" ca="1" si="28"/>
        <v>NA</v>
      </c>
      <c r="L161" s="7" t="str">
        <f t="shared" ca="1" si="29"/>
        <v>NA</v>
      </c>
      <c r="Z161" s="10"/>
    </row>
    <row r="162" spans="2:26" x14ac:dyDescent="0.2">
      <c r="B162" s="2">
        <f>'[1]NIFTY Smallcap 100'!B162</f>
        <v>41029</v>
      </c>
      <c r="C162" s="15">
        <f>'[1]NIFTY Smallcap 100'!C162</f>
        <v>16.739999999999998</v>
      </c>
      <c r="D162" s="15">
        <f>'[1]NIFTY Smallcap 100'!D162</f>
        <v>3444.75</v>
      </c>
      <c r="E162" s="7">
        <f t="shared" ca="1" si="22"/>
        <v>0.40458388099143061</v>
      </c>
      <c r="F162" s="7">
        <f t="shared" ca="1" si="23"/>
        <v>-2.2320470820016425E-2</v>
      </c>
      <c r="G162" s="7">
        <f t="shared" ca="1" si="24"/>
        <v>-9.196708174734558E-2</v>
      </c>
      <c r="H162" s="7">
        <f t="shared" ca="1" si="25"/>
        <v>-4.3393605929796242E-2</v>
      </c>
      <c r="I162" s="7">
        <f t="shared" ca="1" si="26"/>
        <v>0.23232397789517178</v>
      </c>
      <c r="J162" s="7">
        <f t="shared" ca="1" si="27"/>
        <v>1.0844082122001053E-2</v>
      </c>
      <c r="K162" s="7" t="str">
        <f t="shared" ca="1" si="28"/>
        <v>NA</v>
      </c>
      <c r="L162" s="7" t="str">
        <f t="shared" ca="1" si="29"/>
        <v>NA</v>
      </c>
      <c r="Z162" s="10"/>
    </row>
    <row r="163" spans="2:26" x14ac:dyDescent="0.2">
      <c r="B163" s="2">
        <f>'[1]NIFTY Smallcap 100'!B163</f>
        <v>41060</v>
      </c>
      <c r="C163" s="15">
        <f>'[1]NIFTY Smallcap 100'!C163</f>
        <v>19.3</v>
      </c>
      <c r="D163" s="15">
        <f>'[1]NIFTY Smallcap 100'!D163</f>
        <v>3212.5</v>
      </c>
      <c r="E163" s="7">
        <f t="shared" ca="1" si="22"/>
        <v>-0.18729394847253611</v>
      </c>
      <c r="F163" s="7">
        <f t="shared" ca="1" si="23"/>
        <v>0.14653115186183552</v>
      </c>
      <c r="G163" s="7">
        <f t="shared" ca="1" si="24"/>
        <v>-0.13335653374986167</v>
      </c>
      <c r="H163" s="7">
        <f t="shared" ca="1" si="25"/>
        <v>-4.3244866712286778E-2</v>
      </c>
      <c r="I163" s="7">
        <f t="shared" ca="1" si="26"/>
        <v>5.8075722087681081E-2</v>
      </c>
      <c r="J163" s="7">
        <f t="shared" ca="1" si="27"/>
        <v>-1.7786714643852841E-2</v>
      </c>
      <c r="K163" s="7" t="str">
        <f t="shared" ca="1" si="28"/>
        <v>NA</v>
      </c>
      <c r="L163" s="7" t="str">
        <f t="shared" ca="1" si="29"/>
        <v>NA</v>
      </c>
      <c r="Z163" s="10"/>
    </row>
    <row r="164" spans="2:26" x14ac:dyDescent="0.2">
      <c r="B164" s="2">
        <f>'[1]NIFTY Smallcap 100'!B164</f>
        <v>41089</v>
      </c>
      <c r="C164" s="15">
        <f>'[1]NIFTY Smallcap 100'!C164</f>
        <v>22.14</v>
      </c>
      <c r="D164" s="15">
        <f>'[1]NIFTY Smallcap 100'!D164</f>
        <v>3350.85</v>
      </c>
      <c r="E164" s="7">
        <f t="shared" ca="1" si="22"/>
        <v>-4.0881796696150774E-2</v>
      </c>
      <c r="F164" s="7">
        <f t="shared" ca="1" si="23"/>
        <v>0.52678767949875827</v>
      </c>
      <c r="G164" s="7">
        <f t="shared" ca="1" si="24"/>
        <v>-8.5723718496165224E-2</v>
      </c>
      <c r="H164" s="7">
        <f t="shared" ca="1" si="25"/>
        <v>-4.7833961069006947E-2</v>
      </c>
      <c r="I164" s="7">
        <f t="shared" ca="1" si="26"/>
        <v>7.9186867207069689E-2</v>
      </c>
      <c r="J164" s="7">
        <f t="shared" ca="1" si="27"/>
        <v>-2.125106552263889E-2</v>
      </c>
      <c r="K164" s="7" t="str">
        <f t="shared" ca="1" si="28"/>
        <v>NA</v>
      </c>
      <c r="L164" s="7" t="str">
        <f t="shared" ca="1" si="29"/>
        <v>NA</v>
      </c>
      <c r="Z164" s="10"/>
    </row>
    <row r="165" spans="2:26" x14ac:dyDescent="0.2">
      <c r="B165" s="2">
        <f>'[1]NIFTY Smallcap 100'!B165</f>
        <v>41121</v>
      </c>
      <c r="C165" s="15">
        <f>'[1]NIFTY Smallcap 100'!C165</f>
        <v>20.86</v>
      </c>
      <c r="D165" s="15">
        <f>'[1]NIFTY Smallcap 100'!D165</f>
        <v>3208.05</v>
      </c>
      <c r="E165" s="7">
        <f t="shared" ca="1" si="22"/>
        <v>-0.24779939444168897</v>
      </c>
      <c r="F165" s="7">
        <f t="shared" ca="1" si="23"/>
        <v>2.7875890289872141E-2</v>
      </c>
      <c r="G165" s="7">
        <f t="shared" ca="1" si="24"/>
        <v>-0.13470875095752366</v>
      </c>
      <c r="H165" s="7">
        <f t="shared" ca="1" si="25"/>
        <v>-8.658674524841925E-2</v>
      </c>
      <c r="I165" s="7">
        <f t="shared" ca="1" si="26"/>
        <v>4.1900104886489098E-2</v>
      </c>
      <c r="J165" s="7">
        <f t="shared" ca="1" si="27"/>
        <v>-3.6642864357325555E-2</v>
      </c>
      <c r="K165" s="7" t="str">
        <f t="shared" ca="1" si="28"/>
        <v>NA</v>
      </c>
      <c r="L165" s="7" t="str">
        <f t="shared" ca="1" si="29"/>
        <v>NA</v>
      </c>
      <c r="Z165" s="10"/>
    </row>
    <row r="166" spans="2:26" x14ac:dyDescent="0.2">
      <c r="B166" s="2">
        <f>'[1]NIFTY Smallcap 100'!B166</f>
        <v>41152</v>
      </c>
      <c r="C166" s="15">
        <f>'[1]NIFTY Smallcap 100'!C166</f>
        <v>20.95</v>
      </c>
      <c r="D166" s="15">
        <f>'[1]NIFTY Smallcap 100'!D166</f>
        <v>3158.4</v>
      </c>
      <c r="E166" s="7">
        <f t="shared" ca="1" si="22"/>
        <v>-6.5679283231861674E-2</v>
      </c>
      <c r="F166" s="7">
        <f t="shared" ca="1" si="23"/>
        <v>-0.12860565724527229</v>
      </c>
      <c r="G166" s="7">
        <f t="shared" ca="1" si="24"/>
        <v>-5.0787554209154817E-2</v>
      </c>
      <c r="H166" s="7">
        <f t="shared" ca="1" si="25"/>
        <v>-0.11481804205980917</v>
      </c>
      <c r="I166" s="7">
        <f t="shared" ca="1" si="26"/>
        <v>1.0740410718629745E-2</v>
      </c>
      <c r="J166" s="7">
        <f t="shared" ca="1" si="27"/>
        <v>-3.6929538042268728E-2</v>
      </c>
      <c r="K166" s="7" t="str">
        <f t="shared" ca="1" si="28"/>
        <v>NA</v>
      </c>
      <c r="L166" s="7" t="str">
        <f t="shared" ca="1" si="29"/>
        <v>NA</v>
      </c>
      <c r="Z166" s="10"/>
    </row>
    <row r="167" spans="2:26" x14ac:dyDescent="0.2">
      <c r="B167" s="2">
        <f>'[1]NIFTY Smallcap 100'!B167</f>
        <v>41180</v>
      </c>
      <c r="C167" s="15">
        <f>'[1]NIFTY Smallcap 100'!C167</f>
        <v>49.34</v>
      </c>
      <c r="D167" s="15">
        <f>'[1]NIFTY Smallcap 100'!D167</f>
        <v>3451.65</v>
      </c>
      <c r="E167" s="7">
        <f t="shared" ca="1" si="22"/>
        <v>0.12586691537378347</v>
      </c>
      <c r="F167" s="7">
        <f t="shared" ca="1" si="23"/>
        <v>3.9153238474745056E-2</v>
      </c>
      <c r="G167" s="7">
        <f t="shared" ca="1" si="24"/>
        <v>4.2958410384712931E-2</v>
      </c>
      <c r="H167" s="7">
        <f t="shared" ca="1" si="25"/>
        <v>-0.10436671346311077</v>
      </c>
      <c r="I167" s="7">
        <f t="shared" ca="1" si="26"/>
        <v>2.3446281938323654E-2</v>
      </c>
      <c r="J167" s="7">
        <f t="shared" ca="1" si="27"/>
        <v>-3.6422732283706627E-2</v>
      </c>
      <c r="K167" s="7" t="str">
        <f t="shared" ca="1" si="28"/>
        <v>NA</v>
      </c>
      <c r="L167" s="7" t="str">
        <f t="shared" ca="1" si="29"/>
        <v>NA</v>
      </c>
      <c r="Z167" s="10"/>
    </row>
    <row r="168" spans="2:26" x14ac:dyDescent="0.2">
      <c r="B168" s="2">
        <f>'[1]NIFTY Smallcap 100'!B168</f>
        <v>41213</v>
      </c>
      <c r="C168" s="15">
        <f>'[1]NIFTY Smallcap 100'!C168</f>
        <v>44.74</v>
      </c>
      <c r="D168" s="15">
        <f>'[1]NIFTY Smallcap 100'!D168</f>
        <v>3410.25</v>
      </c>
      <c r="E168" s="7">
        <f t="shared" ca="1" si="22"/>
        <v>0.27696900610875441</v>
      </c>
      <c r="F168" s="7">
        <f t="shared" ca="1" si="23"/>
        <v>-1.9930176123048038E-2</v>
      </c>
      <c r="G168" s="7">
        <f t="shared" ca="1" si="24"/>
        <v>-2.1126053073467599E-2</v>
      </c>
      <c r="H168" s="7">
        <f t="shared" ca="1" si="25"/>
        <v>-0.12578921564079104</v>
      </c>
      <c r="I168" s="7">
        <f t="shared" ca="1" si="26"/>
        <v>3.5945035915120771E-2</v>
      </c>
      <c r="J168" s="7">
        <f t="shared" ca="1" si="27"/>
        <v>-5.8448251284666464E-2</v>
      </c>
      <c r="K168" s="7" t="str">
        <f t="shared" ca="1" si="28"/>
        <v>NA</v>
      </c>
      <c r="L168" s="7" t="str">
        <f t="shared" ca="1" si="29"/>
        <v>NA</v>
      </c>
      <c r="Z168" s="10"/>
    </row>
    <row r="169" spans="2:26" x14ac:dyDescent="0.2">
      <c r="B169" s="2">
        <f>'[1]NIFTY Smallcap 100'!B169</f>
        <v>41243</v>
      </c>
      <c r="C169" s="15">
        <f>'[1]NIFTY Smallcap 100'!C169</f>
        <v>44.92</v>
      </c>
      <c r="D169" s="15">
        <f>'[1]NIFTY Smallcap 100'!D169</f>
        <v>3638.6</v>
      </c>
      <c r="E169" s="7">
        <f t="shared" ca="1" si="22"/>
        <v>0.76144357881676505</v>
      </c>
      <c r="F169" s="7">
        <f t="shared" ca="1" si="23"/>
        <v>0.28286913873033637</v>
      </c>
      <c r="G169" s="7">
        <f t="shared" ca="1" si="24"/>
        <v>0.21278581427904819</v>
      </c>
      <c r="H169" s="7">
        <f t="shared" ca="1" si="25"/>
        <v>-5.0452122172262803E-2</v>
      </c>
      <c r="I169" s="7">
        <f t="shared" ca="1" si="26"/>
        <v>3.6860942598174962E-2</v>
      </c>
      <c r="J169" s="7">
        <f t="shared" ca="1" si="27"/>
        <v>-5.900491099718852E-2</v>
      </c>
      <c r="K169" s="7" t="str">
        <f t="shared" ca="1" si="28"/>
        <v>NA</v>
      </c>
      <c r="L169" s="7" t="str">
        <f t="shared" ca="1" si="29"/>
        <v>NA</v>
      </c>
      <c r="Z169" s="10"/>
    </row>
    <row r="170" spans="2:26" x14ac:dyDescent="0.2">
      <c r="B170" s="2">
        <f>'[1]NIFTY Smallcap 100'!B170</f>
        <v>41274</v>
      </c>
      <c r="C170" s="15">
        <f>'[1]NIFTY Smallcap 100'!C170</f>
        <v>46.53</v>
      </c>
      <c r="D170" s="15">
        <f>'[1]NIFTY Smallcap 100'!D170</f>
        <v>3710.15</v>
      </c>
      <c r="E170" s="7">
        <f t="shared" ca="1" si="22"/>
        <v>0.33493115060963752</v>
      </c>
      <c r="F170" s="7">
        <f t="shared" ca="1" si="23"/>
        <v>0.22595057680693187</v>
      </c>
      <c r="G170" s="7">
        <f t="shared" ca="1" si="24"/>
        <v>0.36812508066449112</v>
      </c>
      <c r="H170" s="7">
        <f t="shared" ca="1" si="25"/>
        <v>-4.8847135812796205E-2</v>
      </c>
      <c r="I170" s="7">
        <f t="shared" ca="1" si="26"/>
        <v>2.0966272835400979E-2</v>
      </c>
      <c r="J170" s="7">
        <f t="shared" ca="1" si="27"/>
        <v>-8.5504413877716456E-2</v>
      </c>
      <c r="K170" s="7" t="str">
        <f t="shared" ca="1" si="28"/>
        <v>NA</v>
      </c>
      <c r="L170" s="7" t="str">
        <f t="shared" ca="1" si="29"/>
        <v>NA</v>
      </c>
      <c r="Z170" s="10"/>
    </row>
    <row r="171" spans="2:26" x14ac:dyDescent="0.2">
      <c r="B171" s="2">
        <f>'[1]NIFTY Smallcap 100'!B171</f>
        <v>41305</v>
      </c>
      <c r="C171" s="15">
        <f>'[1]NIFTY Smallcap 100'!C171</f>
        <v>32.33</v>
      </c>
      <c r="D171" s="15">
        <f>'[1]NIFTY Smallcap 100'!D171</f>
        <v>3638.95</v>
      </c>
      <c r="E171" s="7">
        <f t="shared" ca="1" si="22"/>
        <v>0.29646107761573215</v>
      </c>
      <c r="F171" s="7">
        <f t="shared" ca="1" si="23"/>
        <v>0.28667813136838771</v>
      </c>
      <c r="G171" s="7">
        <f t="shared" ca="1" si="24"/>
        <v>0.15001975191593586</v>
      </c>
      <c r="H171" s="7">
        <f t="shared" ca="1" si="25"/>
        <v>4.9207343920494306E-3</v>
      </c>
      <c r="I171" s="7">
        <f t="shared" ca="1" si="26"/>
        <v>1.3701493304303591E-2</v>
      </c>
      <c r="J171" s="7">
        <f t="shared" ca="1" si="27"/>
        <v>-4.3420375752078799E-2</v>
      </c>
      <c r="K171" s="7" t="str">
        <f t="shared" ca="1" si="28"/>
        <v>NA</v>
      </c>
      <c r="L171" s="7" t="str">
        <f t="shared" ca="1" si="29"/>
        <v>NA</v>
      </c>
      <c r="Z171" s="10"/>
    </row>
    <row r="172" spans="2:26" x14ac:dyDescent="0.2">
      <c r="B172" s="2">
        <f>'[1]NIFTY Smallcap 100'!B172</f>
        <v>41333</v>
      </c>
      <c r="C172" s="15">
        <f>'[1]NIFTY Smallcap 100'!C172</f>
        <v>32.65</v>
      </c>
      <c r="D172" s="15">
        <f>'[1]NIFTY Smallcap 100'!D172</f>
        <v>3267.65</v>
      </c>
      <c r="E172" s="7">
        <f t="shared" ca="1" si="22"/>
        <v>-0.34956355049610521</v>
      </c>
      <c r="F172" s="7">
        <f t="shared" ca="1" si="23"/>
        <v>7.0377086548012224E-2</v>
      </c>
      <c r="G172" s="7">
        <f t="shared" ca="1" si="24"/>
        <v>-3.422542079829749E-2</v>
      </c>
      <c r="H172" s="7">
        <f t="shared" ca="1" si="25"/>
        <v>-1.25532040752665E-2</v>
      </c>
      <c r="I172" s="7">
        <f t="shared" ca="1" si="26"/>
        <v>-1.3726445983051949E-2</v>
      </c>
      <c r="J172" s="7">
        <f t="shared" ca="1" si="27"/>
        <v>-6.358106060035762E-2</v>
      </c>
      <c r="K172" s="7" t="str">
        <f t="shared" ca="1" si="28"/>
        <v>NA</v>
      </c>
      <c r="L172" s="7" t="str">
        <f t="shared" ca="1" si="29"/>
        <v>NA</v>
      </c>
      <c r="Z172" s="10"/>
    </row>
    <row r="173" spans="2:26" x14ac:dyDescent="0.2">
      <c r="B173" s="2">
        <f>'[1]NIFTY Smallcap 100'!B173</f>
        <v>41361</v>
      </c>
      <c r="C173" s="15">
        <f>'[1]NIFTY Smallcap 100'!C173</f>
        <v>31.96</v>
      </c>
      <c r="D173" s="15">
        <f>'[1]NIFTY Smallcap 100'!D173</f>
        <v>3133.65</v>
      </c>
      <c r="E173" s="7">
        <f t="shared" ca="1" si="22"/>
        <v>-0.49109574840975978</v>
      </c>
      <c r="F173" s="7">
        <f t="shared" ca="1" si="23"/>
        <v>-0.17577179244732466</v>
      </c>
      <c r="G173" s="7">
        <f t="shared" ca="1" si="24"/>
        <v>-7.4527466036621304E-2</v>
      </c>
      <c r="H173" s="7">
        <f t="shared" ca="1" si="25"/>
        <v>-6.4902282307863435E-2</v>
      </c>
      <c r="I173" s="7">
        <f t="shared" ca="1" si="26"/>
        <v>-4.6917776200212868E-2</v>
      </c>
      <c r="J173" s="7">
        <f t="shared" ca="1" si="27"/>
        <v>-3.6294957128516825E-2</v>
      </c>
      <c r="K173" s="7" t="str">
        <f t="shared" ca="1" si="28"/>
        <v>NA</v>
      </c>
      <c r="L173" s="7" t="str">
        <f t="shared" ca="1" si="29"/>
        <v>NA</v>
      </c>
      <c r="Z173" s="10"/>
    </row>
    <row r="174" spans="2:26" x14ac:dyDescent="0.2">
      <c r="B174" s="2">
        <f>'[1]NIFTY Smallcap 100'!B174</f>
        <v>41394</v>
      </c>
      <c r="C174" s="15">
        <f>'[1]NIFTY Smallcap 100'!C174</f>
        <v>26.16</v>
      </c>
      <c r="D174" s="15">
        <f>'[1]NIFTY Smallcap 100'!D174</f>
        <v>3224.75</v>
      </c>
      <c r="E174" s="7">
        <f t="shared" ca="1" si="22"/>
        <v>-0.38329161624662267</v>
      </c>
      <c r="F174" s="7">
        <f t="shared" ca="1" si="23"/>
        <v>-0.10583087965667271</v>
      </c>
      <c r="G174" s="7">
        <f t="shared" ca="1" si="24"/>
        <v>-6.3865302271572721E-2</v>
      </c>
      <c r="H174" s="7">
        <f t="shared" ca="1" si="25"/>
        <v>-7.8023253299785988E-2</v>
      </c>
      <c r="I174" s="7">
        <f t="shared" ca="1" si="26"/>
        <v>-5.0266769738508854E-2</v>
      </c>
      <c r="J174" s="7">
        <f t="shared" ca="1" si="27"/>
        <v>-5.160920023306248E-2</v>
      </c>
      <c r="K174" s="7" t="str">
        <f t="shared" ca="1" si="28"/>
        <v>NA</v>
      </c>
      <c r="L174" s="7" t="str">
        <f t="shared" ca="1" si="29"/>
        <v>NA</v>
      </c>
      <c r="Z174" s="10"/>
    </row>
    <row r="175" spans="2:26" x14ac:dyDescent="0.2">
      <c r="B175" s="2">
        <f>'[1]NIFTY Smallcap 100'!B175</f>
        <v>41425</v>
      </c>
      <c r="C175" s="15">
        <f>'[1]NIFTY Smallcap 100'!C175</f>
        <v>23.48</v>
      </c>
      <c r="D175" s="15">
        <f>'[1]NIFTY Smallcap 100'!D175</f>
        <v>3155.7</v>
      </c>
      <c r="E175" s="7">
        <f t="shared" ca="1" si="22"/>
        <v>-0.13015732998606322</v>
      </c>
      <c r="F175" s="7">
        <f t="shared" ca="1" si="23"/>
        <v>-0.24781825473436725</v>
      </c>
      <c r="G175" s="7">
        <f t="shared" ca="1" si="24"/>
        <v>-1.7680933852140091E-2</v>
      </c>
      <c r="H175" s="7">
        <f t="shared" ca="1" si="25"/>
        <v>-7.7329744464480932E-2</v>
      </c>
      <c r="I175" s="7">
        <f t="shared" ca="1" si="26"/>
        <v>-3.4798343651217922E-2</v>
      </c>
      <c r="J175" s="7">
        <f t="shared" ca="1" si="27"/>
        <v>-4.481398400004688E-2</v>
      </c>
      <c r="K175" s="7" t="str">
        <f t="shared" ca="1" si="28"/>
        <v>NA</v>
      </c>
      <c r="L175" s="7" t="str">
        <f t="shared" ca="1" si="29"/>
        <v>NA</v>
      </c>
      <c r="Z175" s="10"/>
    </row>
    <row r="176" spans="2:26" x14ac:dyDescent="0.2">
      <c r="B176" s="2">
        <f>'[1]NIFTY Smallcap 100'!B176</f>
        <v>41453</v>
      </c>
      <c r="C176" s="15">
        <f>'[1]NIFTY Smallcap 100'!C176</f>
        <v>30.44</v>
      </c>
      <c r="D176" s="15">
        <f>'[1]NIFTY Smallcap 100'!D176</f>
        <v>2906.85</v>
      </c>
      <c r="E176" s="7">
        <f t="shared" ca="1" si="22"/>
        <v>-0.25956228040400564</v>
      </c>
      <c r="F176" s="7">
        <f t="shared" ca="1" si="23"/>
        <v>-0.38614993399024256</v>
      </c>
      <c r="G176" s="7">
        <f t="shared" ca="1" si="24"/>
        <v>-0.1325036930927973</v>
      </c>
      <c r="H176" s="7">
        <f t="shared" ca="1" si="25"/>
        <v>-0.10942080773385077</v>
      </c>
      <c r="I176" s="7">
        <f t="shared" ca="1" si="26"/>
        <v>-7.6937722600904368E-2</v>
      </c>
      <c r="J176" s="7">
        <f t="shared" ca="1" si="27"/>
        <v>-2.442619522311984E-2</v>
      </c>
      <c r="K176" s="7" t="str">
        <f t="shared" ca="1" si="28"/>
        <v>NA</v>
      </c>
      <c r="L176" s="7" t="str">
        <f t="shared" ca="1" si="29"/>
        <v>NA</v>
      </c>
      <c r="Z176" s="10"/>
    </row>
    <row r="177" spans="2:26" x14ac:dyDescent="0.2">
      <c r="B177" s="2">
        <f>'[1]NIFTY Smallcap 100'!B177</f>
        <v>41486</v>
      </c>
      <c r="C177" s="15">
        <f>'[1]NIFTY Smallcap 100'!C177</f>
        <v>30.41</v>
      </c>
      <c r="D177" s="15">
        <f>'[1]NIFTY Smallcap 100'!D177</f>
        <v>2652.65</v>
      </c>
      <c r="E177" s="7">
        <f t="shared" ca="1" si="22"/>
        <v>-0.54213694683055236</v>
      </c>
      <c r="F177" s="7">
        <f t="shared" ca="1" si="23"/>
        <v>-0.46861691455173615</v>
      </c>
      <c r="G177" s="7">
        <f t="shared" ca="1" si="24"/>
        <v>-0.17312697744735905</v>
      </c>
      <c r="H177" s="7">
        <f t="shared" ca="1" si="25"/>
        <v>-0.15413595035366212</v>
      </c>
      <c r="I177" s="7">
        <f t="shared" ca="1" si="26"/>
        <v>-0.11639571366545298</v>
      </c>
      <c r="J177" s="7">
        <f t="shared" ca="1" si="27"/>
        <v>-4.6555050740895276E-2</v>
      </c>
      <c r="K177" s="7" t="str">
        <f t="shared" ca="1" si="28"/>
        <v>NA</v>
      </c>
      <c r="L177" s="7" t="str">
        <f t="shared" ca="1" si="29"/>
        <v>NA</v>
      </c>
      <c r="Z177" s="10"/>
    </row>
    <row r="178" spans="2:26" x14ac:dyDescent="0.2">
      <c r="B178" s="2">
        <f>'[1]NIFTY Smallcap 100'!B178</f>
        <v>41516</v>
      </c>
      <c r="C178" s="15">
        <f>'[1]NIFTY Smallcap 100'!C178</f>
        <v>40.19</v>
      </c>
      <c r="D178" s="15">
        <f>'[1]NIFTY Smallcap 100'!D178</f>
        <v>2613.3000000000002</v>
      </c>
      <c r="E178" s="7">
        <f t="shared" ca="1" si="22"/>
        <v>-0.52970080592908941</v>
      </c>
      <c r="F178" s="7">
        <f t="shared" ca="1" si="23"/>
        <v>-0.36040144881649128</v>
      </c>
      <c r="G178" s="7">
        <f t="shared" ca="1" si="24"/>
        <v>-0.17258738601823709</v>
      </c>
      <c r="H178" s="7">
        <f t="shared" ca="1" si="25"/>
        <v>-0.11377748223382089</v>
      </c>
      <c r="I178" s="7">
        <f t="shared" ca="1" si="26"/>
        <v>-0.13450928171038123</v>
      </c>
      <c r="J178" s="7">
        <f t="shared" ca="1" si="27"/>
        <v>-5.2958186725147627E-2</v>
      </c>
      <c r="K178" s="7" t="str">
        <f t="shared" ca="1" si="28"/>
        <v>NA</v>
      </c>
      <c r="L178" s="7" t="str">
        <f t="shared" ca="1" si="29"/>
        <v>NA</v>
      </c>
      <c r="Z178" s="10"/>
    </row>
    <row r="179" spans="2:26" x14ac:dyDescent="0.2">
      <c r="B179" s="2">
        <f>'[1]NIFTY Smallcap 100'!B179</f>
        <v>41547</v>
      </c>
      <c r="C179" s="15">
        <f>'[1]NIFTY Smallcap 100'!C179</f>
        <v>22.78</v>
      </c>
      <c r="D179" s="15">
        <f>'[1]NIFTY Smallcap 100'!D179</f>
        <v>2739.2</v>
      </c>
      <c r="E179" s="7">
        <f t="shared" ca="1" si="22"/>
        <v>-0.21149493954273457</v>
      </c>
      <c r="F179" s="7">
        <f t="shared" ca="1" si="23"/>
        <v>-0.23590649207385661</v>
      </c>
      <c r="G179" s="7">
        <f t="shared" ca="1" si="24"/>
        <v>-0.2064085292541249</v>
      </c>
      <c r="H179" s="7">
        <f t="shared" ca="1" si="25"/>
        <v>-9.0229205335770057E-2</v>
      </c>
      <c r="I179" s="7">
        <f t="shared" ca="1" si="26"/>
        <v>-0.13976096069368227</v>
      </c>
      <c r="J179" s="7">
        <f t="shared" ca="1" si="27"/>
        <v>-2.8808910052471326E-3</v>
      </c>
      <c r="K179" s="7" t="str">
        <f t="shared" ca="1" si="28"/>
        <v>NA</v>
      </c>
      <c r="L179" s="7" t="str">
        <f t="shared" ca="1" si="29"/>
        <v>NA</v>
      </c>
      <c r="Z179" s="10"/>
    </row>
    <row r="180" spans="2:26" x14ac:dyDescent="0.2">
      <c r="B180" s="2">
        <f>'[1]NIFTY Smallcap 100'!B180</f>
        <v>41578</v>
      </c>
      <c r="C180" s="15">
        <f>'[1]NIFTY Smallcap 100'!C180</f>
        <v>24.32</v>
      </c>
      <c r="D180" s="15">
        <f>'[1]NIFTY Smallcap 100'!D180</f>
        <v>3068.3</v>
      </c>
      <c r="E180" s="7">
        <f t="shared" ca="1" si="22"/>
        <v>0.79007601935199423</v>
      </c>
      <c r="F180" s="7">
        <f t="shared" ca="1" si="23"/>
        <v>-9.4677034630229029E-2</v>
      </c>
      <c r="G180" s="7">
        <f t="shared" ca="1" si="24"/>
        <v>-0.10027124111135544</v>
      </c>
      <c r="H180" s="7">
        <f t="shared" ca="1" si="25"/>
        <v>-6.1532610381885511E-2</v>
      </c>
      <c r="I180" s="7">
        <f t="shared" ca="1" si="26"/>
        <v>-0.11736467010660012</v>
      </c>
      <c r="J180" s="7">
        <f t="shared" ca="1" si="27"/>
        <v>0.12024922721700615</v>
      </c>
      <c r="K180" s="7" t="str">
        <f t="shared" ca="1" si="28"/>
        <v>NA</v>
      </c>
      <c r="L180" s="7" t="str">
        <f t="shared" ca="1" si="29"/>
        <v>NA</v>
      </c>
      <c r="Z180" s="10"/>
    </row>
    <row r="181" spans="2:26" x14ac:dyDescent="0.2">
      <c r="B181" s="2">
        <f>'[1]NIFTY Smallcap 100'!B181</f>
        <v>41607</v>
      </c>
      <c r="C181" s="15">
        <f>'[1]NIFTY Smallcap 100'!C181</f>
        <v>42.2</v>
      </c>
      <c r="D181" s="15">
        <f>'[1]NIFTY Smallcap 100'!D181</f>
        <v>3183.9</v>
      </c>
      <c r="E181" s="7">
        <f t="shared" ca="1" si="22"/>
        <v>1.2033353484505622</v>
      </c>
      <c r="F181" s="7">
        <f t="shared" ca="1" si="23"/>
        <v>1.7952277193901134E-2</v>
      </c>
      <c r="G181" s="7">
        <f t="shared" ca="1" si="24"/>
        <v>-0.1249656461276315</v>
      </c>
      <c r="H181" s="7">
        <f t="shared" ca="1" si="25"/>
        <v>3.0159818369577707E-2</v>
      </c>
      <c r="I181" s="7">
        <f t="shared" ca="1" si="26"/>
        <v>-7.5969557179713987E-2</v>
      </c>
      <c r="J181" s="7">
        <f t="shared" ca="1" si="27"/>
        <v>0.16233979578676072</v>
      </c>
      <c r="K181" s="7" t="str">
        <f t="shared" ca="1" si="28"/>
        <v>NA</v>
      </c>
      <c r="L181" s="7" t="str">
        <f t="shared" ca="1" si="29"/>
        <v>NA</v>
      </c>
      <c r="Z181" s="10"/>
    </row>
    <row r="182" spans="2:26" x14ac:dyDescent="0.2">
      <c r="B182" s="2">
        <f>'[1]NIFTY Smallcap 100'!B182</f>
        <v>41639</v>
      </c>
      <c r="C182" s="15">
        <f>'[1]NIFTY Smallcap 100'!C182</f>
        <v>44.1</v>
      </c>
      <c r="D182" s="15">
        <f>'[1]NIFTY Smallcap 100'!D182</f>
        <v>3402.9</v>
      </c>
      <c r="E182" s="7">
        <f t="shared" ca="1" si="22"/>
        <v>1.3817807189091904</v>
      </c>
      <c r="F182" s="7">
        <f t="shared" ca="1" si="23"/>
        <v>0.37041823899108994</v>
      </c>
      <c r="G182" s="7">
        <f t="shared" ca="1" si="24"/>
        <v>-8.2813363341104784E-2</v>
      </c>
      <c r="H182" s="7">
        <f t="shared" ca="1" si="25"/>
        <v>0.12019018084579924</v>
      </c>
      <c r="I182" s="7">
        <f t="shared" ca="1" si="26"/>
        <v>-6.0306723468766754E-2</v>
      </c>
      <c r="J182" s="7">
        <f t="shared" ca="1" si="27"/>
        <v>0.15105959523536883</v>
      </c>
      <c r="K182" s="7" t="str">
        <f t="shared" ca="1" si="28"/>
        <v>NA</v>
      </c>
      <c r="L182" s="7" t="str">
        <f t="shared" ca="1" si="29"/>
        <v>NA</v>
      </c>
      <c r="Z182" s="10"/>
    </row>
    <row r="183" spans="2:26" x14ac:dyDescent="0.2">
      <c r="B183" s="2">
        <f>'[1]NIFTY Smallcap 100'!B183</f>
        <v>41670</v>
      </c>
      <c r="C183" s="15">
        <f>'[1]NIFTY Smallcap 100'!C183</f>
        <v>38.83</v>
      </c>
      <c r="D183" s="15">
        <f>'[1]NIFTY Smallcap 100'!D183</f>
        <v>3188.2</v>
      </c>
      <c r="E183" s="7">
        <f t="shared" ca="1" si="22"/>
        <v>0.16571114733758741</v>
      </c>
      <c r="F183" s="7">
        <f t="shared" ca="1" si="23"/>
        <v>0.44454545457743011</v>
      </c>
      <c r="G183" s="7">
        <f t="shared" ca="1" si="24"/>
        <v>-0.12386814877918084</v>
      </c>
      <c r="H183" s="7">
        <f t="shared" ca="1" si="25"/>
        <v>3.777332971120595E-3</v>
      </c>
      <c r="I183" s="7">
        <f t="shared" ca="1" si="26"/>
        <v>-3.998571714856336E-2</v>
      </c>
      <c r="J183" s="7">
        <f t="shared" ca="1" si="27"/>
        <v>0.15715284647464101</v>
      </c>
      <c r="K183" s="7">
        <f t="shared" ca="1" si="28"/>
        <v>0.13813941250270467</v>
      </c>
      <c r="L183" s="7" t="str">
        <f t="shared" ca="1" si="29"/>
        <v>NA</v>
      </c>
      <c r="Z183" s="10"/>
    </row>
    <row r="184" spans="2:26" x14ac:dyDescent="0.2">
      <c r="B184" s="2">
        <f>'[1]NIFTY Smallcap 100'!B184</f>
        <v>41698</v>
      </c>
      <c r="C184" s="15">
        <f>'[1]NIFTY Smallcap 100'!C184</f>
        <v>43.54</v>
      </c>
      <c r="D184" s="15">
        <f>'[1]NIFTY Smallcap 100'!D184</f>
        <v>3276.6</v>
      </c>
      <c r="E184" s="7">
        <f t="shared" ca="1" si="22"/>
        <v>0.12164656811958463</v>
      </c>
      <c r="F184" s="7">
        <f t="shared" ca="1" si="23"/>
        <v>0.57205710201828919</v>
      </c>
      <c r="G184" s="7">
        <f t="shared" ca="1" si="24"/>
        <v>2.7389714320689151E-3</v>
      </c>
      <c r="H184" s="7">
        <f t="shared" ca="1" si="25"/>
        <v>-1.5916767654303388E-2</v>
      </c>
      <c r="I184" s="7">
        <f t="shared" ca="1" si="26"/>
        <v>-7.4819018814767935E-3</v>
      </c>
      <c r="J184" s="7">
        <f t="shared" ca="1" si="27"/>
        <v>0.1773879224149042</v>
      </c>
      <c r="K184" s="7">
        <f t="shared" ca="1" si="28"/>
        <v>0.14690350044703382</v>
      </c>
      <c r="L184" s="7" t="str">
        <f t="shared" ca="1" si="29"/>
        <v>NA</v>
      </c>
      <c r="Z184" s="10"/>
    </row>
    <row r="185" spans="2:26" x14ac:dyDescent="0.2">
      <c r="B185" s="2">
        <f>'[1]NIFTY Smallcap 100'!B185</f>
        <v>41729</v>
      </c>
      <c r="C185" s="15">
        <f>'[1]NIFTY Smallcap 100'!C185</f>
        <v>165.59</v>
      </c>
      <c r="D185" s="15">
        <f>'[1]NIFTY Smallcap 100'!D185</f>
        <v>3692.95</v>
      </c>
      <c r="E185" s="7">
        <f t="shared" ca="1" si="22"/>
        <v>0.3870654794107804</v>
      </c>
      <c r="F185" s="7">
        <f t="shared" ca="1" si="23"/>
        <v>0.81760441645731285</v>
      </c>
      <c r="G185" s="7">
        <f t="shared" ca="1" si="24"/>
        <v>0.17848196192937937</v>
      </c>
      <c r="H185" s="7">
        <f t="shared" ca="1" si="25"/>
        <v>4.4343184751505227E-2</v>
      </c>
      <c r="I185" s="7">
        <f t="shared" ca="1" si="26"/>
        <v>1.0056445849027984E-2</v>
      </c>
      <c r="J185" s="7">
        <f t="shared" ca="1" si="27"/>
        <v>0.18542533523745952</v>
      </c>
      <c r="K185" s="7">
        <f t="shared" ca="1" si="28"/>
        <v>0.16268911108585837</v>
      </c>
      <c r="L185" s="7" t="str">
        <f t="shared" ca="1" si="29"/>
        <v>NA</v>
      </c>
      <c r="Z185" s="10"/>
    </row>
    <row r="186" spans="2:26" x14ac:dyDescent="0.2">
      <c r="B186" s="2">
        <f>'[1]NIFTY Smallcap 100'!B186</f>
        <v>41759</v>
      </c>
      <c r="C186" s="15">
        <f>'[1]NIFTY Smallcap 100'!C186</f>
        <v>240.02</v>
      </c>
      <c r="D186" s="15">
        <f>'[1]NIFTY Smallcap 100'!D186</f>
        <v>3933.55</v>
      </c>
      <c r="E186" s="7">
        <f t="shared" ca="1" si="22"/>
        <v>1.3171623852409957</v>
      </c>
      <c r="F186" s="7">
        <f t="shared" ca="1" si="23"/>
        <v>0.64351514220793926</v>
      </c>
      <c r="G186" s="7">
        <f t="shared" ca="1" si="24"/>
        <v>0.21979998449492211</v>
      </c>
      <c r="H186" s="7">
        <f t="shared" ca="1" si="25"/>
        <v>6.8595849596232661E-2</v>
      </c>
      <c r="I186" s="7">
        <f t="shared" ca="1" si="26"/>
        <v>1.2145277321874204E-2</v>
      </c>
      <c r="J186" s="7">
        <f t="shared" ca="1" si="27"/>
        <v>0.16401970562276147</v>
      </c>
      <c r="K186" s="7">
        <f t="shared" ca="1" si="28"/>
        <v>0.16010168898650279</v>
      </c>
      <c r="L186" s="7" t="str">
        <f t="shared" ca="1" si="29"/>
        <v>NA</v>
      </c>
      <c r="Z186" s="10"/>
    </row>
    <row r="187" spans="2:26" x14ac:dyDescent="0.2">
      <c r="B187" s="2">
        <f>'[1]NIFTY Smallcap 100'!B187</f>
        <v>41789</v>
      </c>
      <c r="C187" s="15">
        <f>'[1]NIFTY Smallcap 100'!C187</f>
        <v>159.33000000000001</v>
      </c>
      <c r="D187" s="15">
        <f>'[1]NIFTY Smallcap 100'!D187</f>
        <v>4814.05</v>
      </c>
      <c r="E187" s="7">
        <f t="shared" ca="1" si="22"/>
        <v>3.6596004545929022</v>
      </c>
      <c r="F187" s="7">
        <f t="shared" ca="1" si="23"/>
        <v>1.2861375415102621</v>
      </c>
      <c r="G187" s="7">
        <f t="shared" ca="1" si="24"/>
        <v>0.5255093956966761</v>
      </c>
      <c r="H187" s="7">
        <f t="shared" ca="1" si="25"/>
        <v>0.22414744413430232</v>
      </c>
      <c r="I187" s="7">
        <f t="shared" ca="1" si="26"/>
        <v>9.1028199512537711E-2</v>
      </c>
      <c r="J187" s="7">
        <f t="shared" ca="1" si="27"/>
        <v>0.12161431047506999</v>
      </c>
      <c r="K187" s="7">
        <f t="shared" ca="1" si="28"/>
        <v>0.20047113286916951</v>
      </c>
      <c r="L187" s="7" t="str">
        <f t="shared" ca="1" si="29"/>
        <v>NA</v>
      </c>
      <c r="Z187" s="10"/>
    </row>
    <row r="188" spans="2:26" x14ac:dyDescent="0.2">
      <c r="B188" s="2">
        <f>'[1]NIFTY Smallcap 100'!B188</f>
        <v>41820</v>
      </c>
      <c r="C188" s="15">
        <f>'[1]NIFTY Smallcap 100'!C188</f>
        <v>20.98</v>
      </c>
      <c r="D188" s="15">
        <f>'[1]NIFTY Smallcap 100'!D188</f>
        <v>5389.4</v>
      </c>
      <c r="E188" s="7">
        <f t="shared" ca="1" si="22"/>
        <v>3.5359468966957204</v>
      </c>
      <c r="F188" s="7">
        <f t="shared" ca="1" si="23"/>
        <v>1.5083172360861954</v>
      </c>
      <c r="G188" s="7">
        <f t="shared" ca="1" si="24"/>
        <v>0.85403443590140515</v>
      </c>
      <c r="H188" s="7">
        <f t="shared" ca="1" si="25"/>
        <v>0.26821450315916495</v>
      </c>
      <c r="I188" s="7">
        <f t="shared" ca="1" si="26"/>
        <v>0.13715839373754868</v>
      </c>
      <c r="J188" s="7">
        <f t="shared" ca="1" si="27"/>
        <v>0.15115837428361134</v>
      </c>
      <c r="K188" s="7">
        <f t="shared" ca="1" si="28"/>
        <v>0.21223222761464178</v>
      </c>
      <c r="L188" s="7" t="str">
        <f t="shared" ca="1" si="29"/>
        <v>NA</v>
      </c>
      <c r="Z188" s="10"/>
    </row>
    <row r="189" spans="2:26" x14ac:dyDescent="0.2">
      <c r="B189" s="2">
        <f>'[1]NIFTY Smallcap 100'!B189</f>
        <v>41851</v>
      </c>
      <c r="C189" s="15">
        <f>'[1]NIFTY Smallcap 100'!C189</f>
        <v>19.829999999999998</v>
      </c>
      <c r="D189" s="15">
        <f>'[1]NIFTY Smallcap 100'!D189</f>
        <v>5060.6499999999996</v>
      </c>
      <c r="E189" s="7">
        <f t="shared" ca="1" si="22"/>
        <v>1.7395959062707753</v>
      </c>
      <c r="F189" s="7">
        <f t="shared" ca="1" si="23"/>
        <v>1.5195413441281054</v>
      </c>
      <c r="G189" s="7">
        <f t="shared" ca="1" si="24"/>
        <v>0.90777147380920953</v>
      </c>
      <c r="H189" s="7">
        <f t="shared" ca="1" si="25"/>
        <v>0.25597960369120942</v>
      </c>
      <c r="I189" s="7">
        <f t="shared" ca="1" si="26"/>
        <v>0.10928335164520186</v>
      </c>
      <c r="J189" s="7">
        <f t="shared" ca="1" si="27"/>
        <v>0.1227645291559063</v>
      </c>
      <c r="K189" s="7">
        <f t="shared" ca="1" si="28"/>
        <v>0.19222445570949542</v>
      </c>
      <c r="L189" s="7" t="str">
        <f t="shared" ca="1" si="29"/>
        <v>NA</v>
      </c>
      <c r="Z189" s="10"/>
    </row>
    <row r="190" spans="2:26" x14ac:dyDescent="0.2">
      <c r="B190" s="2">
        <f>'[1]NIFTY Smallcap 100'!B190</f>
        <v>41879</v>
      </c>
      <c r="C190" s="15">
        <f>'[1]NIFTY Smallcap 100'!C190</f>
        <v>17.84</v>
      </c>
      <c r="D190" s="15">
        <f>'[1]NIFTY Smallcap 100'!D190</f>
        <v>5005.1499999999996</v>
      </c>
      <c r="E190" s="7">
        <f t="shared" ca="1" si="22"/>
        <v>0.16849269885549956</v>
      </c>
      <c r="F190" s="7">
        <f t="shared" ca="1" si="23"/>
        <v>1.3333900468579136</v>
      </c>
      <c r="G190" s="7">
        <f t="shared" ca="1" si="24"/>
        <v>0.91526039872957532</v>
      </c>
      <c r="H190" s="7">
        <f t="shared" ca="1" si="25"/>
        <v>0.25885289568264946</v>
      </c>
      <c r="I190" s="7">
        <f t="shared" ca="1" si="26"/>
        <v>0.14578851168685603</v>
      </c>
      <c r="J190" s="7">
        <f t="shared" ca="1" si="27"/>
        <v>0.10350364268601164</v>
      </c>
      <c r="K190" s="7">
        <f t="shared" ca="1" si="28"/>
        <v>0.17745120771823797</v>
      </c>
      <c r="L190" s="7" t="str">
        <f t="shared" ca="1" si="29"/>
        <v>NA</v>
      </c>
      <c r="Z190" s="10"/>
    </row>
    <row r="191" spans="2:26" x14ac:dyDescent="0.2">
      <c r="B191" s="2">
        <f>'[1]NIFTY Smallcap 100'!B191</f>
        <v>41912</v>
      </c>
      <c r="C191" s="15">
        <f>'[1]NIFTY Smallcap 100'!C191</f>
        <v>35.090000000000003</v>
      </c>
      <c r="D191" s="15">
        <f>'[1]NIFTY Smallcap 100'!D191</f>
        <v>4943.3500000000004</v>
      </c>
      <c r="E191" s="7">
        <f t="shared" ca="1" si="22"/>
        <v>-0.29217846749784948</v>
      </c>
      <c r="F191" s="7">
        <f t="shared" ca="1" si="23"/>
        <v>0.79182613100923915</v>
      </c>
      <c r="G191" s="7">
        <f t="shared" ca="1" si="24"/>
        <v>0.80466924649532734</v>
      </c>
      <c r="H191" s="7">
        <f t="shared" ca="1" si="25"/>
        <v>0.19673310371865149</v>
      </c>
      <c r="I191" s="7">
        <f t="shared" ca="1" si="26"/>
        <v>0.14310783084167578</v>
      </c>
      <c r="J191" s="7">
        <f t="shared" ca="1" si="27"/>
        <v>8.9526890201764742E-2</v>
      </c>
      <c r="K191" s="7">
        <f t="shared" ca="1" si="28"/>
        <v>0.16885727963298569</v>
      </c>
      <c r="L191" s="7" t="str">
        <f t="shared" ca="1" si="29"/>
        <v>NA</v>
      </c>
      <c r="Z191" s="10"/>
    </row>
    <row r="192" spans="2:26" x14ac:dyDescent="0.2">
      <c r="B192" s="2">
        <f>'[1]NIFTY Smallcap 100'!B192</f>
        <v>41943</v>
      </c>
      <c r="C192" s="15">
        <f>'[1]NIFTY Smallcap 100'!C192</f>
        <v>37.08</v>
      </c>
      <c r="D192" s="15">
        <f>'[1]NIFTY Smallcap 100'!D192</f>
        <v>5146.2</v>
      </c>
      <c r="E192" s="7">
        <f t="shared" ca="1" si="22"/>
        <v>6.9353840609843731E-2</v>
      </c>
      <c r="F192" s="7">
        <f t="shared" ca="1" si="23"/>
        <v>0.71160667330133354</v>
      </c>
      <c r="G192" s="7">
        <f t="shared" ca="1" si="24"/>
        <v>0.67721539614770387</v>
      </c>
      <c r="H192" s="7">
        <f t="shared" ca="1" si="25"/>
        <v>0.22842945534731451</v>
      </c>
      <c r="I192" s="7">
        <f t="shared" ca="1" si="26"/>
        <v>0.13887415532868785</v>
      </c>
      <c r="J192" s="7">
        <f t="shared" ca="1" si="27"/>
        <v>0.10902699314268394</v>
      </c>
      <c r="K192" s="7">
        <f t="shared" ca="1" si="28"/>
        <v>0.17255063041892993</v>
      </c>
      <c r="L192" s="7" t="str">
        <f t="shared" ca="1" si="29"/>
        <v>NA</v>
      </c>
      <c r="Z192" s="10"/>
    </row>
    <row r="193" spans="2:26" x14ac:dyDescent="0.2">
      <c r="B193" s="2">
        <f>'[1]NIFTY Smallcap 100'!B193</f>
        <v>41971</v>
      </c>
      <c r="C193" s="15">
        <f>'[1]NIFTY Smallcap 100'!C193</f>
        <v>33.32</v>
      </c>
      <c r="D193" s="15">
        <f>'[1]NIFTY Smallcap 100'!D193</f>
        <v>5188.1499999999996</v>
      </c>
      <c r="E193" s="7">
        <f t="shared" ca="1" si="22"/>
        <v>0.15446748563214086</v>
      </c>
      <c r="F193" s="7">
        <f t="shared" ca="1" si="23"/>
        <v>0.1614589222298064</v>
      </c>
      <c r="G193" s="7">
        <f t="shared" ca="1" si="24"/>
        <v>0.62949527309274766</v>
      </c>
      <c r="H193" s="7">
        <f t="shared" ca="1" si="25"/>
        <v>0.19409561737274261</v>
      </c>
      <c r="I193" s="7">
        <f t="shared" ca="1" si="26"/>
        <v>0.20029345804352583</v>
      </c>
      <c r="J193" s="7">
        <f t="shared" ca="1" si="27"/>
        <v>9.7104385254963788E-2</v>
      </c>
      <c r="K193" s="7">
        <f t="shared" ca="1" si="28"/>
        <v>0.15951078288229459</v>
      </c>
      <c r="L193" s="7" t="str">
        <f t="shared" ca="1" si="29"/>
        <v>NA</v>
      </c>
      <c r="Z193" s="10"/>
    </row>
    <row r="194" spans="2:26" x14ac:dyDescent="0.2">
      <c r="B194" s="2">
        <f>'[1]NIFTY Smallcap 100'!B194</f>
        <v>42004</v>
      </c>
      <c r="C194" s="15">
        <f>'[1]NIFTY Smallcap 100'!C194</f>
        <v>34.380000000000003</v>
      </c>
      <c r="D194" s="15">
        <f>'[1]NIFTY Smallcap 100'!D194</f>
        <v>5272.9</v>
      </c>
      <c r="E194" s="7">
        <f t="shared" ca="1" si="22"/>
        <v>0.29453172474998834</v>
      </c>
      <c r="F194" s="7">
        <f t="shared" ca="1" si="23"/>
        <v>-4.2765739599136099E-2</v>
      </c>
      <c r="G194" s="7">
        <f t="shared" ca="1" si="24"/>
        <v>0.54953128214170244</v>
      </c>
      <c r="H194" s="7">
        <f t="shared" ca="1" si="25"/>
        <v>0.19214486748267889</v>
      </c>
      <c r="I194" s="7">
        <f t="shared" ca="1" si="26"/>
        <v>0.24813422012246389</v>
      </c>
      <c r="J194" s="7">
        <f t="shared" ca="1" si="27"/>
        <v>8.6271663582419666E-2</v>
      </c>
      <c r="K194" s="7">
        <f t="shared" ca="1" si="28"/>
        <v>0.14607514944804323</v>
      </c>
      <c r="L194" s="7" t="str">
        <f t="shared" ca="1" si="29"/>
        <v>NA</v>
      </c>
      <c r="Z194" s="10"/>
    </row>
    <row r="195" spans="2:26" x14ac:dyDescent="0.2">
      <c r="B195" s="2">
        <f>'[1]NIFTY Smallcap 100'!B195</f>
        <v>42034</v>
      </c>
      <c r="C195" s="15">
        <f>'[1]NIFTY Smallcap 100'!C195</f>
        <v>35.22</v>
      </c>
      <c r="D195" s="15">
        <f>'[1]NIFTY Smallcap 100'!D195</f>
        <v>5464.55</v>
      </c>
      <c r="E195" s="7">
        <f t="shared" ca="1" si="22"/>
        <v>0.2713671166222229</v>
      </c>
      <c r="F195" s="7">
        <f t="shared" ca="1" si="23"/>
        <v>0.16599370023385518</v>
      </c>
      <c r="G195" s="7">
        <f t="shared" ca="1" si="24"/>
        <v>0.71399222131610318</v>
      </c>
      <c r="H195" s="7">
        <f t="shared" ca="1" si="25"/>
        <v>0.2254318332080989</v>
      </c>
      <c r="I195" s="7">
        <f t="shared" ca="1" si="26"/>
        <v>0.19976044191025055</v>
      </c>
      <c r="J195" s="7">
        <f t="shared" ca="1" si="27"/>
        <v>9.3608091578195385E-2</v>
      </c>
      <c r="K195" s="7">
        <f t="shared" ca="1" si="28"/>
        <v>0.14917092159902845</v>
      </c>
      <c r="L195" s="7" t="str">
        <f t="shared" ca="1" si="29"/>
        <v>NA</v>
      </c>
      <c r="Z195" s="10"/>
    </row>
    <row r="196" spans="2:26" x14ac:dyDescent="0.2">
      <c r="B196" s="2">
        <f>'[1]NIFTY Smallcap 100'!B196</f>
        <v>42063</v>
      </c>
      <c r="C196" s="15">
        <f>'[1]NIFTY Smallcap 100'!C196</f>
        <v>82.1</v>
      </c>
      <c r="D196" s="15">
        <f>'[1]NIFTY Smallcap 100'!D196</f>
        <v>5689.15</v>
      </c>
      <c r="E196" s="7">
        <f t="shared" ref="E196:E259" ca="1" si="30">IFERROR(($D196/OFFSET($D196,-3,0))^(1/(3/12))-1,"NA")</f>
        <v>0.44590394394840649</v>
      </c>
      <c r="F196" s="7">
        <f t="shared" ref="F196:F259" ca="1" si="31">IFERROR(($D196/OFFSET($D196,-6,0))^(1/(6/12))-1,"NA")</f>
        <v>0.29199423010929637</v>
      </c>
      <c r="G196" s="7">
        <f t="shared" ref="G196:G259" ca="1" si="32">IFERROR($D196/OFFSET($D196,-12,0)-1,"NA")</f>
        <v>0.7362967710431545</v>
      </c>
      <c r="H196" s="7">
        <f t="shared" ref="H196:H259" ca="1" si="33">IFERROR(($D196/OFFSET($D196,-24,0))^(1/2)-1,"NA")</f>
        <v>0.31948946122984823</v>
      </c>
      <c r="I196" s="7">
        <f t="shared" ref="I196:I259" ca="1" si="34">IFERROR(($D196/OFFSET($D196,-36,0))^(1/3)-1,"NA")</f>
        <v>0.18912964769471108</v>
      </c>
      <c r="J196" s="7">
        <f t="shared" ref="J196:J259" ca="1" si="35">IFERROR(($D196/OFFSET($D196,-60,0))^(1/5)-1,"NA")</f>
        <v>0.10805368705335949</v>
      </c>
      <c r="K196" s="7">
        <f t="shared" ref="K196:K259" ca="1" si="36">IFERROR(($D196/OFFSET($D196,-120,0))^(1/10)-1,"NA")</f>
        <v>0.14787599086825476</v>
      </c>
      <c r="L196" s="7" t="str">
        <f t="shared" ref="L196:L259" ca="1" si="37">IFERROR(($D196/OFFSET($D196,-240,0))^(1/20)-1,"NA")</f>
        <v>NA</v>
      </c>
      <c r="Z196" s="10"/>
    </row>
    <row r="197" spans="2:26" x14ac:dyDescent="0.2">
      <c r="B197" s="2">
        <f>'[1]NIFTY Smallcap 100'!B197</f>
        <v>42094</v>
      </c>
      <c r="C197" s="15">
        <f>'[1]NIFTY Smallcap 100'!C197</f>
        <v>48.45</v>
      </c>
      <c r="D197" s="15">
        <f>'[1]NIFTY Smallcap 100'!D197</f>
        <v>5623.3</v>
      </c>
      <c r="E197" s="7">
        <f t="shared" ca="1" si="30"/>
        <v>0.29350131262764556</v>
      </c>
      <c r="F197" s="7">
        <f t="shared" ca="1" si="31"/>
        <v>0.29401641612548368</v>
      </c>
      <c r="G197" s="7">
        <f t="shared" ca="1" si="32"/>
        <v>0.52271219485776976</v>
      </c>
      <c r="H197" s="7">
        <f t="shared" ca="1" si="33"/>
        <v>0.3395853294395903</v>
      </c>
      <c r="I197" s="7">
        <f t="shared" ca="1" si="34"/>
        <v>0.18422647629708822</v>
      </c>
      <c r="J197" s="7">
        <f t="shared" ca="1" si="35"/>
        <v>9.2109977324262626E-2</v>
      </c>
      <c r="K197" s="7">
        <f t="shared" ca="1" si="36"/>
        <v>0.14667574217008195</v>
      </c>
      <c r="L197" s="7" t="str">
        <f t="shared" ca="1" si="37"/>
        <v>NA</v>
      </c>
      <c r="Z197" s="10"/>
    </row>
    <row r="198" spans="2:26" x14ac:dyDescent="0.2">
      <c r="B198" s="2">
        <f>'[1]NIFTY Smallcap 100'!B198</f>
        <v>42124</v>
      </c>
      <c r="C198" s="15">
        <f>'[1]NIFTY Smallcap 100'!C198</f>
        <v>48.16</v>
      </c>
      <c r="D198" s="15">
        <f>'[1]NIFTY Smallcap 100'!D198</f>
        <v>5461.9</v>
      </c>
      <c r="E198" s="7">
        <f t="shared" ca="1" si="30"/>
        <v>-1.9383648946473819E-3</v>
      </c>
      <c r="F198" s="7">
        <f t="shared" ca="1" si="31"/>
        <v>0.1264558327937908</v>
      </c>
      <c r="G198" s="7">
        <f t="shared" ca="1" si="32"/>
        <v>0.38854215657612068</v>
      </c>
      <c r="H198" s="7">
        <f t="shared" ca="1" si="33"/>
        <v>0.30143908849476997</v>
      </c>
      <c r="I198" s="7">
        <f t="shared" ca="1" si="34"/>
        <v>0.1660808912943752</v>
      </c>
      <c r="J198" s="7">
        <f t="shared" ca="1" si="35"/>
        <v>7.7284767063979354E-2</v>
      </c>
      <c r="K198" s="7">
        <f t="shared" ca="1" si="36"/>
        <v>0.1415751996495267</v>
      </c>
      <c r="L198" s="7" t="str">
        <f t="shared" ca="1" si="37"/>
        <v>NA</v>
      </c>
      <c r="Z198" s="10"/>
    </row>
    <row r="199" spans="2:26" x14ac:dyDescent="0.2">
      <c r="B199" s="2">
        <f>'[1]NIFTY Smallcap 100'!B199</f>
        <v>42153</v>
      </c>
      <c r="C199" s="15">
        <f>'[1]NIFTY Smallcap 100'!C199</f>
        <v>63.46</v>
      </c>
      <c r="D199" s="15">
        <f>'[1]NIFTY Smallcap 100'!D199</f>
        <v>5564.75</v>
      </c>
      <c r="E199" s="7">
        <f t="shared" ca="1" si="30"/>
        <v>-8.4637546426881483E-2</v>
      </c>
      <c r="F199" s="7">
        <f t="shared" ca="1" si="31"/>
        <v>0.1504460794681608</v>
      </c>
      <c r="G199" s="7">
        <f t="shared" ca="1" si="32"/>
        <v>0.15593938575627586</v>
      </c>
      <c r="H199" s="7">
        <f t="shared" ca="1" si="33"/>
        <v>0.32792936326712918</v>
      </c>
      <c r="I199" s="7">
        <f t="shared" ca="1" si="34"/>
        <v>0.20097557213810302</v>
      </c>
      <c r="J199" s="7">
        <f t="shared" ca="1" si="35"/>
        <v>9.6581272693551101E-2</v>
      </c>
      <c r="K199" s="7">
        <f t="shared" ca="1" si="36"/>
        <v>0.1340964875181434</v>
      </c>
      <c r="L199" s="7" t="str">
        <f t="shared" ca="1" si="37"/>
        <v>NA</v>
      </c>
      <c r="Z199" s="10"/>
    </row>
    <row r="200" spans="2:26" x14ac:dyDescent="0.2">
      <c r="B200" s="2">
        <f>'[1]NIFTY Smallcap 100'!B200</f>
        <v>42185</v>
      </c>
      <c r="C200" s="15">
        <f>'[1]NIFTY Smallcap 100'!C200</f>
        <v>64.33</v>
      </c>
      <c r="D200" s="15">
        <f>'[1]NIFTY Smallcap 100'!D200</f>
        <v>5323.95</v>
      </c>
      <c r="E200" s="7">
        <f t="shared" ca="1" si="30"/>
        <v>-0.19652779317897684</v>
      </c>
      <c r="F200" s="7">
        <f t="shared" ca="1" si="31"/>
        <v>1.9456891772685392E-2</v>
      </c>
      <c r="G200" s="7">
        <f t="shared" ca="1" si="32"/>
        <v>-1.2144209002857398E-2</v>
      </c>
      <c r="H200" s="7">
        <f t="shared" ca="1" si="33"/>
        <v>0.35333612019088734</v>
      </c>
      <c r="I200" s="7">
        <f t="shared" ca="1" si="34"/>
        <v>0.16688035134625601</v>
      </c>
      <c r="J200" s="7">
        <f t="shared" ca="1" si="35"/>
        <v>7.5724032324077317E-2</v>
      </c>
      <c r="K200" s="7">
        <f t="shared" ca="1" si="36"/>
        <v>0.12852098836641668</v>
      </c>
      <c r="L200" s="7" t="str">
        <f t="shared" ca="1" si="37"/>
        <v>NA</v>
      </c>
      <c r="Z200" s="10"/>
    </row>
    <row r="201" spans="2:26" x14ac:dyDescent="0.2">
      <c r="B201" s="2">
        <f>'[1]NIFTY Smallcap 100'!B201</f>
        <v>42216</v>
      </c>
      <c r="C201" s="15">
        <f>'[1]NIFTY Smallcap 100'!C201</f>
        <v>64.08</v>
      </c>
      <c r="D201" s="15">
        <f>'[1]NIFTY Smallcap 100'!D201</f>
        <v>5722.9</v>
      </c>
      <c r="E201" s="7">
        <f t="shared" ca="1" si="30"/>
        <v>0.20528472024931066</v>
      </c>
      <c r="F201" s="7">
        <f t="shared" ca="1" si="31"/>
        <v>9.6790061342426625E-2</v>
      </c>
      <c r="G201" s="7">
        <f t="shared" ca="1" si="32"/>
        <v>0.13086263622261973</v>
      </c>
      <c r="H201" s="7">
        <f t="shared" ca="1" si="33"/>
        <v>0.46881839523550184</v>
      </c>
      <c r="I201" s="7">
        <f t="shared" ca="1" si="34"/>
        <v>0.21280694786226806</v>
      </c>
      <c r="J201" s="7">
        <f t="shared" ca="1" si="35"/>
        <v>8.2784248931636828E-2</v>
      </c>
      <c r="K201" s="7">
        <f t="shared" ca="1" si="36"/>
        <v>0.12392651843023961</v>
      </c>
      <c r="L201" s="7" t="str">
        <f t="shared" ca="1" si="37"/>
        <v>NA</v>
      </c>
      <c r="Z201" s="10"/>
    </row>
    <row r="202" spans="2:26" x14ac:dyDescent="0.2">
      <c r="B202" s="2">
        <f>'[1]NIFTY Smallcap 100'!B202</f>
        <v>42247</v>
      </c>
      <c r="C202" s="15">
        <f>'[1]NIFTY Smallcap 100'!C202</f>
        <v>101.98</v>
      </c>
      <c r="D202" s="15">
        <f>'[1]NIFTY Smallcap 100'!D202</f>
        <v>5167.25</v>
      </c>
      <c r="E202" s="7">
        <f t="shared" ca="1" si="30"/>
        <v>-0.25654401302968866</v>
      </c>
      <c r="F202" s="7">
        <f t="shared" ca="1" si="31"/>
        <v>-0.17505654960065997</v>
      </c>
      <c r="G202" s="7">
        <f t="shared" ca="1" si="32"/>
        <v>3.2386641758988421E-2</v>
      </c>
      <c r="H202" s="7">
        <f t="shared" ca="1" si="33"/>
        <v>0.40616117537727781</v>
      </c>
      <c r="I202" s="7">
        <f t="shared" ca="1" si="34"/>
        <v>0.17832234731606533</v>
      </c>
      <c r="J202" s="7">
        <f t="shared" ca="1" si="35"/>
        <v>5.092443509109934E-2</v>
      </c>
      <c r="K202" s="7">
        <f t="shared" ca="1" si="36"/>
        <v>9.7223964603592838E-2</v>
      </c>
      <c r="L202" s="7" t="str">
        <f t="shared" ca="1" si="37"/>
        <v>NA</v>
      </c>
      <c r="Z202" s="10"/>
    </row>
    <row r="203" spans="2:26" x14ac:dyDescent="0.2">
      <c r="B203" s="2">
        <f>'[1]NIFTY Smallcap 100'!B203</f>
        <v>42277</v>
      </c>
      <c r="C203" s="15">
        <f>'[1]NIFTY Smallcap 100'!C203</f>
        <v>21.85</v>
      </c>
      <c r="D203" s="15">
        <f>'[1]NIFTY Smallcap 100'!D203</f>
        <v>5233.3500000000004</v>
      </c>
      <c r="E203" s="7">
        <f t="shared" ca="1" si="30"/>
        <v>-6.6351829317455202E-2</v>
      </c>
      <c r="F203" s="7">
        <f t="shared" ca="1" si="31"/>
        <v>-0.13388201953041323</v>
      </c>
      <c r="G203" s="7">
        <f t="shared" ca="1" si="32"/>
        <v>5.8664670719249079E-2</v>
      </c>
      <c r="H203" s="7">
        <f t="shared" ca="1" si="33"/>
        <v>0.38222269320038693</v>
      </c>
      <c r="I203" s="7">
        <f t="shared" ca="1" si="34"/>
        <v>0.14881741321212005</v>
      </c>
      <c r="J203" s="7">
        <f t="shared" ca="1" si="35"/>
        <v>3.9926621985704847E-2</v>
      </c>
      <c r="K203" s="7">
        <f t="shared" ca="1" si="36"/>
        <v>9.6943153954591965E-2</v>
      </c>
      <c r="L203" s="7" t="str">
        <f t="shared" ca="1" si="37"/>
        <v>NA</v>
      </c>
      <c r="Z203" s="10"/>
    </row>
    <row r="204" spans="2:26" x14ac:dyDescent="0.2">
      <c r="B204" s="2">
        <f>'[1]NIFTY Smallcap 100'!B204</f>
        <v>42307</v>
      </c>
      <c r="C204" s="15">
        <f>'[1]NIFTY Smallcap 100'!C204</f>
        <v>22.21</v>
      </c>
      <c r="D204" s="15">
        <f>'[1]NIFTY Smallcap 100'!D204</f>
        <v>5362.45</v>
      </c>
      <c r="E204" s="7">
        <f t="shared" ca="1" si="30"/>
        <v>-0.22911713179969573</v>
      </c>
      <c r="F204" s="7">
        <f t="shared" ca="1" si="31"/>
        <v>-3.608436980003793E-2</v>
      </c>
      <c r="G204" s="7">
        <f t="shared" ca="1" si="32"/>
        <v>4.2021297267887059E-2</v>
      </c>
      <c r="H204" s="7">
        <f t="shared" ca="1" si="33"/>
        <v>0.32200384375065383</v>
      </c>
      <c r="I204" s="7">
        <f t="shared" ca="1" si="34"/>
        <v>0.16285530745636945</v>
      </c>
      <c r="J204" s="7">
        <f t="shared" ca="1" si="35"/>
        <v>3.7437330970810923E-2</v>
      </c>
      <c r="K204" s="7">
        <f t="shared" ca="1" si="36"/>
        <v>0.11216968949167039</v>
      </c>
      <c r="L204" s="7" t="str">
        <f t="shared" ca="1" si="37"/>
        <v>NA</v>
      </c>
      <c r="Z204" s="10"/>
    </row>
    <row r="205" spans="2:26" x14ac:dyDescent="0.2">
      <c r="B205" s="2">
        <f>'[1]NIFTY Smallcap 100'!B205</f>
        <v>42338</v>
      </c>
      <c r="C205" s="15">
        <f>'[1]NIFTY Smallcap 100'!C205</f>
        <v>24.31</v>
      </c>
      <c r="D205" s="15">
        <f>'[1]NIFTY Smallcap 100'!D205</f>
        <v>5546.45</v>
      </c>
      <c r="E205" s="7">
        <f t="shared" ca="1" si="30"/>
        <v>0.32746327027541011</v>
      </c>
      <c r="F205" s="7">
        <f t="shared" ca="1" si="31"/>
        <v>-6.5663002648627122E-3</v>
      </c>
      <c r="G205" s="7">
        <f t="shared" ca="1" si="32"/>
        <v>6.9061226063240388E-2</v>
      </c>
      <c r="H205" s="7">
        <f t="shared" ca="1" si="33"/>
        <v>0.31985992230872262</v>
      </c>
      <c r="I205" s="7">
        <f t="shared" ca="1" si="34"/>
        <v>0.15087174813201787</v>
      </c>
      <c r="J205" s="7">
        <f t="shared" ca="1" si="35"/>
        <v>6.5670403462438465E-2</v>
      </c>
      <c r="K205" s="7">
        <f t="shared" ca="1" si="36"/>
        <v>0.10381544665760289</v>
      </c>
      <c r="L205" s="7" t="str">
        <f t="shared" ca="1" si="37"/>
        <v>NA</v>
      </c>
      <c r="Z205" s="10"/>
    </row>
    <row r="206" spans="2:26" x14ac:dyDescent="0.2">
      <c r="B206" s="2">
        <f>'[1]NIFTY Smallcap 100'!B206</f>
        <v>42369</v>
      </c>
      <c r="C206" s="15">
        <f>'[1]NIFTY Smallcap 100'!C206</f>
        <v>25.08</v>
      </c>
      <c r="D206" s="15">
        <f>'[1]NIFTY Smallcap 100'!D206</f>
        <v>5653.3</v>
      </c>
      <c r="E206" s="7">
        <f t="shared" ca="1" si="30"/>
        <v>0.36172373338666142</v>
      </c>
      <c r="F206" s="7">
        <f t="shared" ca="1" si="31"/>
        <v>0.12755082929837913</v>
      </c>
      <c r="G206" s="7">
        <f t="shared" ca="1" si="32"/>
        <v>7.2142464298583509E-2</v>
      </c>
      <c r="H206" s="7">
        <f t="shared" ca="1" si="33"/>
        <v>0.2889213658494254</v>
      </c>
      <c r="I206" s="7">
        <f t="shared" ca="1" si="34"/>
        <v>0.15072139548664398</v>
      </c>
      <c r="J206" s="7">
        <f t="shared" ca="1" si="35"/>
        <v>6.6306952385091877E-2</v>
      </c>
      <c r="K206" s="7">
        <f t="shared" ca="1" si="36"/>
        <v>9.9594648827279642E-2</v>
      </c>
      <c r="L206" s="7" t="str">
        <f t="shared" ca="1" si="37"/>
        <v>NA</v>
      </c>
      <c r="Z206" s="10"/>
    </row>
    <row r="207" spans="2:26" x14ac:dyDescent="0.2">
      <c r="B207" s="2">
        <f>'[1]NIFTY Smallcap 100'!B207</f>
        <v>42398</v>
      </c>
      <c r="C207" s="15">
        <f>'[1]NIFTY Smallcap 100'!C207</f>
        <v>23.65</v>
      </c>
      <c r="D207" s="15">
        <f>'[1]NIFTY Smallcap 100'!D207</f>
        <v>5030.45</v>
      </c>
      <c r="E207" s="7">
        <f t="shared" ca="1" si="30"/>
        <v>-0.2255839886983837</v>
      </c>
      <c r="F207" s="7">
        <f t="shared" ca="1" si="31"/>
        <v>-0.22735257978012424</v>
      </c>
      <c r="G207" s="7">
        <f t="shared" ca="1" si="32"/>
        <v>-7.9439295092917139E-2</v>
      </c>
      <c r="H207" s="7">
        <f t="shared" ca="1" si="33"/>
        <v>0.25611858017466194</v>
      </c>
      <c r="I207" s="7">
        <f t="shared" ca="1" si="34"/>
        <v>0.11397877490706465</v>
      </c>
      <c r="J207" s="7">
        <f t="shared" ca="1" si="35"/>
        <v>6.9002873244257135E-2</v>
      </c>
      <c r="K207" s="7">
        <f t="shared" ca="1" si="36"/>
        <v>8.0734226854335622E-2</v>
      </c>
      <c r="L207" s="7" t="str">
        <f t="shared" ca="1" si="37"/>
        <v>NA</v>
      </c>
      <c r="Z207" s="10"/>
    </row>
    <row r="208" spans="2:26" x14ac:dyDescent="0.2">
      <c r="B208" s="2">
        <f>'[1]NIFTY Smallcap 100'!B208</f>
        <v>42429</v>
      </c>
      <c r="C208" s="15">
        <f>'[1]NIFTY Smallcap 100'!C208</f>
        <v>38.57</v>
      </c>
      <c r="D208" s="15">
        <f>'[1]NIFTY Smallcap 100'!D208</f>
        <v>4362.55</v>
      </c>
      <c r="E208" s="7">
        <f t="shared" ca="1" si="30"/>
        <v>-0.61726228388853355</v>
      </c>
      <c r="F208" s="7">
        <f t="shared" ca="1" si="31"/>
        <v>-0.28720952567597469</v>
      </c>
      <c r="G208" s="7">
        <f t="shared" ca="1" si="32"/>
        <v>-0.23318070362004861</v>
      </c>
      <c r="H208" s="7">
        <f t="shared" ca="1" si="33"/>
        <v>0.15387428616729881</v>
      </c>
      <c r="I208" s="7">
        <f t="shared" ca="1" si="34"/>
        <v>0.10112078758772314</v>
      </c>
      <c r="J208" s="7">
        <f t="shared" ca="1" si="35"/>
        <v>5.4159820367320366E-2</v>
      </c>
      <c r="K208" s="7">
        <f t="shared" ca="1" si="36"/>
        <v>6.4261097671812761E-2</v>
      </c>
      <c r="L208" s="7" t="str">
        <f t="shared" ca="1" si="37"/>
        <v>NA</v>
      </c>
      <c r="Z208" s="10"/>
    </row>
    <row r="209" spans="2:26" x14ac:dyDescent="0.2">
      <c r="B209" s="2">
        <f>'[1]NIFTY Smallcap 100'!B209</f>
        <v>42460</v>
      </c>
      <c r="C209" s="15">
        <f>'[1]NIFTY Smallcap 100'!C209</f>
        <v>43.18</v>
      </c>
      <c r="D209" s="15">
        <f>'[1]NIFTY Smallcap 100'!D209</f>
        <v>4884.8500000000004</v>
      </c>
      <c r="E209" s="7">
        <f t="shared" ca="1" si="30"/>
        <v>-0.44256170683995621</v>
      </c>
      <c r="F209" s="7">
        <f t="shared" ca="1" si="31"/>
        <v>-0.12874977549811584</v>
      </c>
      <c r="G209" s="7">
        <f t="shared" ca="1" si="32"/>
        <v>-0.13131968772784663</v>
      </c>
      <c r="H209" s="7">
        <f t="shared" ca="1" si="33"/>
        <v>0.15010873613309439</v>
      </c>
      <c r="I209" s="7">
        <f t="shared" ca="1" si="34"/>
        <v>0.15948975250344821</v>
      </c>
      <c r="J209" s="7">
        <f t="shared" ca="1" si="35"/>
        <v>6.3905239346002451E-2</v>
      </c>
      <c r="K209" s="7">
        <f t="shared" ca="1" si="36"/>
        <v>6.4579658071222346E-2</v>
      </c>
      <c r="L209" s="7" t="str">
        <f t="shared" ca="1" si="37"/>
        <v>NA</v>
      </c>
      <c r="Z209" s="10"/>
    </row>
    <row r="210" spans="2:26" x14ac:dyDescent="0.2">
      <c r="B210" s="2">
        <f>'[1]NIFTY Smallcap 100'!B210</f>
        <v>42489</v>
      </c>
      <c r="C210" s="15">
        <f>'[1]NIFTY Smallcap 100'!C210</f>
        <v>182.07</v>
      </c>
      <c r="D210" s="15">
        <f>'[1]NIFTY Smallcap 100'!D210</f>
        <v>5201.55</v>
      </c>
      <c r="E210" s="7">
        <f t="shared" ca="1" si="30"/>
        <v>0.14315142808837056</v>
      </c>
      <c r="F210" s="7">
        <f t="shared" ca="1" si="31"/>
        <v>-5.9109587011355269E-2</v>
      </c>
      <c r="G210" s="7">
        <f t="shared" ca="1" si="32"/>
        <v>-4.7666562917665911E-2</v>
      </c>
      <c r="H210" s="7">
        <f t="shared" ca="1" si="33"/>
        <v>0.14993700892955597</v>
      </c>
      <c r="I210" s="7">
        <f t="shared" ca="1" si="34"/>
        <v>0.17276836366996018</v>
      </c>
      <c r="J210" s="7">
        <f t="shared" ca="1" si="35"/>
        <v>6.5161185449475356E-2</v>
      </c>
      <c r="K210" s="7">
        <f t="shared" ca="1" si="36"/>
        <v>6.0302225766469153E-2</v>
      </c>
      <c r="L210" s="7" t="str">
        <f t="shared" ca="1" si="37"/>
        <v>NA</v>
      </c>
      <c r="Z210" s="10"/>
    </row>
    <row r="211" spans="2:26" x14ac:dyDescent="0.2">
      <c r="B211" s="2">
        <f>'[1]NIFTY Smallcap 100'!B211</f>
        <v>42521</v>
      </c>
      <c r="C211" s="15">
        <f>'[1]NIFTY Smallcap 100'!C211</f>
        <v>182.07</v>
      </c>
      <c r="D211" s="15">
        <f>'[1]NIFTY Smallcap 100'!D211</f>
        <v>5217.3999999999996</v>
      </c>
      <c r="E211" s="7">
        <f t="shared" ca="1" si="30"/>
        <v>1.0457608599411334</v>
      </c>
      <c r="F211" s="7">
        <f t="shared" ca="1" si="31"/>
        <v>-0.1151328691582566</v>
      </c>
      <c r="G211" s="7">
        <f t="shared" ca="1" si="32"/>
        <v>-6.2419695404106301E-2</v>
      </c>
      <c r="H211" s="7">
        <f t="shared" ca="1" si="33"/>
        <v>4.1050431723535397E-2</v>
      </c>
      <c r="I211" s="7">
        <f t="shared" ca="1" si="34"/>
        <v>0.18245913663382884</v>
      </c>
      <c r="J211" s="7">
        <f t="shared" ca="1" si="35"/>
        <v>7.0755448422391787E-2</v>
      </c>
      <c r="K211" s="7">
        <f t="shared" ca="1" si="36"/>
        <v>6.7297885632917831E-2</v>
      </c>
      <c r="L211" s="7" t="str">
        <f t="shared" ca="1" si="37"/>
        <v>NA</v>
      </c>
      <c r="Z211" s="10"/>
    </row>
    <row r="212" spans="2:26" x14ac:dyDescent="0.2">
      <c r="B212" s="2">
        <f>'[1]NIFTY Smallcap 100'!B212</f>
        <v>42551</v>
      </c>
      <c r="C212" s="15">
        <f>'[1]NIFTY Smallcap 100'!C212</f>
        <v>182.07</v>
      </c>
      <c r="D212" s="15">
        <f>'[1]NIFTY Smallcap 100'!D212</f>
        <v>5813.5</v>
      </c>
      <c r="E212" s="7">
        <f t="shared" ca="1" si="30"/>
        <v>1.0060685900188315</v>
      </c>
      <c r="F212" s="7">
        <f t="shared" ca="1" si="31"/>
        <v>5.7477872478697734E-2</v>
      </c>
      <c r="G212" s="7">
        <f t="shared" ca="1" si="32"/>
        <v>9.1952403760365842E-2</v>
      </c>
      <c r="H212" s="7">
        <f t="shared" ca="1" si="33"/>
        <v>3.8600744053232328E-2</v>
      </c>
      <c r="I212" s="7">
        <f t="shared" ca="1" si="34"/>
        <v>0.25990660200456928</v>
      </c>
      <c r="J212" s="7">
        <f t="shared" ca="1" si="35"/>
        <v>9.666006425678586E-2</v>
      </c>
      <c r="K212" s="7">
        <f t="shared" ca="1" si="36"/>
        <v>9.1026872864714115E-2</v>
      </c>
      <c r="L212" s="7" t="str">
        <f t="shared" ca="1" si="37"/>
        <v>NA</v>
      </c>
      <c r="Z212" s="10"/>
    </row>
    <row r="213" spans="2:26" x14ac:dyDescent="0.2">
      <c r="B213" s="2">
        <f>'[1]NIFTY Smallcap 100'!B213</f>
        <v>42580</v>
      </c>
      <c r="C213" s="15">
        <f>'[1]NIFTY Smallcap 100'!C213</f>
        <v>182.07</v>
      </c>
      <c r="D213" s="15">
        <f>'[1]NIFTY Smallcap 100'!D213</f>
        <v>6086.05</v>
      </c>
      <c r="E213" s="7">
        <f t="shared" ca="1" si="30"/>
        <v>0.8741785105198363</v>
      </c>
      <c r="F213" s="7">
        <f t="shared" ca="1" si="31"/>
        <v>0.46371781460542594</v>
      </c>
      <c r="G213" s="7">
        <f t="shared" ca="1" si="32"/>
        <v>6.3455590697024444E-2</v>
      </c>
      <c r="H213" s="7">
        <f t="shared" ca="1" si="33"/>
        <v>9.6641323679406144E-2</v>
      </c>
      <c r="I213" s="7">
        <f t="shared" ca="1" si="34"/>
        <v>0.31892020532356136</v>
      </c>
      <c r="J213" s="7">
        <f t="shared" ca="1" si="35"/>
        <v>0.10420914549354521</v>
      </c>
      <c r="K213" s="7">
        <f t="shared" ca="1" si="36"/>
        <v>9.799255401803042E-2</v>
      </c>
      <c r="L213" s="7" t="str">
        <f t="shared" ca="1" si="37"/>
        <v>NA</v>
      </c>
      <c r="Z213" s="10"/>
    </row>
    <row r="214" spans="2:26" x14ac:dyDescent="0.2">
      <c r="B214" s="2">
        <f>'[1]NIFTY Smallcap 100'!B214</f>
        <v>42613</v>
      </c>
      <c r="C214" s="15">
        <f>'[1]NIFTY Smallcap 100'!C214</f>
        <v>182.07</v>
      </c>
      <c r="D214" s="15">
        <f>'[1]NIFTY Smallcap 100'!D214</f>
        <v>6171.8</v>
      </c>
      <c r="E214" s="7">
        <f t="shared" ca="1" si="30"/>
        <v>0.95808184629562776</v>
      </c>
      <c r="F214" s="7">
        <f t="shared" ca="1" si="31"/>
        <v>1.0014412811054108</v>
      </c>
      <c r="G214" s="7">
        <f t="shared" ca="1" si="32"/>
        <v>0.19440708307126608</v>
      </c>
      <c r="H214" s="7">
        <f t="shared" ca="1" si="33"/>
        <v>0.11044581920285212</v>
      </c>
      <c r="I214" s="7">
        <f t="shared" ca="1" si="34"/>
        <v>0.33170345109622157</v>
      </c>
      <c r="J214" s="7">
        <f t="shared" ca="1" si="35"/>
        <v>0.1315184178519655</v>
      </c>
      <c r="K214" s="7">
        <f t="shared" ca="1" si="36"/>
        <v>8.7364365389997811E-2</v>
      </c>
      <c r="L214" s="7" t="str">
        <f t="shared" ca="1" si="37"/>
        <v>NA</v>
      </c>
      <c r="Z214" s="10"/>
    </row>
    <row r="215" spans="2:26" x14ac:dyDescent="0.2">
      <c r="B215" s="2">
        <f>'[1]NIFTY Smallcap 100'!B215</f>
        <v>42643</v>
      </c>
      <c r="C215" s="15">
        <f>'[1]NIFTY Smallcap 100'!C215</f>
        <v>182.07</v>
      </c>
      <c r="D215" s="15">
        <f>'[1]NIFTY Smallcap 100'!D215</f>
        <v>6137.3</v>
      </c>
      <c r="E215" s="7">
        <f t="shared" ca="1" si="30"/>
        <v>0.24210612611745397</v>
      </c>
      <c r="F215" s="7">
        <f t="shared" ca="1" si="31"/>
        <v>0.57852782207796216</v>
      </c>
      <c r="G215" s="7">
        <f t="shared" ca="1" si="32"/>
        <v>0.17272874927149906</v>
      </c>
      <c r="H215" s="7">
        <f t="shared" ca="1" si="33"/>
        <v>0.11423807832550237</v>
      </c>
      <c r="I215" s="7">
        <f t="shared" ca="1" si="34"/>
        <v>0.30853256901488102</v>
      </c>
      <c r="J215" s="7">
        <f t="shared" ca="1" si="35"/>
        <v>0.1314712372338378</v>
      </c>
      <c r="K215" s="7">
        <f t="shared" ca="1" si="36"/>
        <v>8.0220117080830766E-2</v>
      </c>
      <c r="L215" s="7" t="str">
        <f t="shared" ca="1" si="37"/>
        <v>NA</v>
      </c>
      <c r="Z215" s="10"/>
    </row>
    <row r="216" spans="2:26" x14ac:dyDescent="0.2">
      <c r="B216" s="2">
        <f>'[1]NIFTY Smallcap 100'!B216</f>
        <v>42673</v>
      </c>
      <c r="C216" s="15">
        <f>'[1]NIFTY Smallcap 100'!C216</f>
        <v>182.07</v>
      </c>
      <c r="D216" s="15">
        <f>'[1]NIFTY Smallcap 100'!D216</f>
        <v>6499.6</v>
      </c>
      <c r="E216" s="7">
        <f t="shared" ca="1" si="30"/>
        <v>0.30078181273629512</v>
      </c>
      <c r="F216" s="7">
        <f t="shared" ca="1" si="31"/>
        <v>0.56137673874865968</v>
      </c>
      <c r="G216" s="7">
        <f t="shared" ca="1" si="32"/>
        <v>0.21205792128597944</v>
      </c>
      <c r="H216" s="7">
        <f t="shared" ca="1" si="33"/>
        <v>0.1238283532204707</v>
      </c>
      <c r="I216" s="7">
        <f t="shared" ca="1" si="34"/>
        <v>0.2842895140496724</v>
      </c>
      <c r="J216" s="7">
        <f t="shared" ca="1" si="35"/>
        <v>0.13283181233835517</v>
      </c>
      <c r="K216" s="7">
        <f t="shared" ca="1" si="36"/>
        <v>8.1642765101504366E-2</v>
      </c>
      <c r="L216" s="7" t="str">
        <f t="shared" ca="1" si="37"/>
        <v>NA</v>
      </c>
      <c r="Z216" s="10"/>
    </row>
    <row r="217" spans="2:26" x14ac:dyDescent="0.2">
      <c r="B217" s="2">
        <f>'[1]NIFTY Smallcap 100'!B217</f>
        <v>42704</v>
      </c>
      <c r="C217" s="15">
        <f>'[1]NIFTY Smallcap 100'!C217</f>
        <v>182.07</v>
      </c>
      <c r="D217" s="15">
        <f>'[1]NIFTY Smallcap 100'!D217</f>
        <v>5841.15</v>
      </c>
      <c r="E217" s="7">
        <f t="shared" ca="1" si="30"/>
        <v>-0.19768287953975561</v>
      </c>
      <c r="F217" s="7">
        <f t="shared" ca="1" si="31"/>
        <v>0.25339642114751038</v>
      </c>
      <c r="G217" s="7">
        <f t="shared" ca="1" si="32"/>
        <v>5.3133085126522372E-2</v>
      </c>
      <c r="H217" s="7">
        <f t="shared" ca="1" si="33"/>
        <v>6.1067267986871121E-2</v>
      </c>
      <c r="I217" s="7">
        <f t="shared" ca="1" si="34"/>
        <v>0.22418291294145432</v>
      </c>
      <c r="J217" s="7">
        <f t="shared" ca="1" si="35"/>
        <v>0.14253530910110546</v>
      </c>
      <c r="K217" s="7">
        <f t="shared" ca="1" si="36"/>
        <v>6.6410468849828597E-2</v>
      </c>
      <c r="L217" s="7" t="str">
        <f t="shared" ca="1" si="37"/>
        <v>NA</v>
      </c>
      <c r="Z217" s="10"/>
    </row>
    <row r="218" spans="2:26" x14ac:dyDescent="0.2">
      <c r="B218" s="2">
        <f>'[1]NIFTY Smallcap 100'!B218</f>
        <v>42734</v>
      </c>
      <c r="C218" s="15">
        <f>'[1]NIFTY Smallcap 100'!C218</f>
        <v>182.07</v>
      </c>
      <c r="D218" s="15">
        <f>'[1]NIFTY Smallcap 100'!D218</f>
        <v>5780.85</v>
      </c>
      <c r="E218" s="7">
        <f t="shared" ca="1" si="30"/>
        <v>-0.21285019664748628</v>
      </c>
      <c r="F218" s="7">
        <f t="shared" ca="1" si="31"/>
        <v>-1.1200934003117724E-2</v>
      </c>
      <c r="G218" s="7">
        <f t="shared" ca="1" si="32"/>
        <v>2.2562043408274945E-2</v>
      </c>
      <c r="H218" s="7">
        <f t="shared" ca="1" si="33"/>
        <v>4.7058827916532486E-2</v>
      </c>
      <c r="I218" s="7">
        <f t="shared" ca="1" si="34"/>
        <v>0.1932025456827402</v>
      </c>
      <c r="J218" s="7">
        <f t="shared" ca="1" si="35"/>
        <v>0.16344325820551764</v>
      </c>
      <c r="K218" s="7">
        <f t="shared" ca="1" si="36"/>
        <v>6.4382579976452137E-2</v>
      </c>
      <c r="L218" s="7" t="str">
        <f t="shared" ca="1" si="37"/>
        <v>NA</v>
      </c>
      <c r="Z218" s="10"/>
    </row>
    <row r="219" spans="2:26" x14ac:dyDescent="0.2">
      <c r="B219" s="2">
        <f>'[1]NIFTY Smallcap 100'!B219</f>
        <v>42766</v>
      </c>
      <c r="C219" s="15">
        <f>'[1]NIFTY Smallcap 100'!C219</f>
        <v>182.07</v>
      </c>
      <c r="D219" s="15">
        <f>'[1]NIFTY Smallcap 100'!D219</f>
        <v>6302.2</v>
      </c>
      <c r="E219" s="7">
        <f t="shared" ca="1" si="30"/>
        <v>-0.11606118366681173</v>
      </c>
      <c r="F219" s="7">
        <f t="shared" ca="1" si="31"/>
        <v>7.2292654016550939E-2</v>
      </c>
      <c r="G219" s="7">
        <f t="shared" ca="1" si="32"/>
        <v>0.25281038475683082</v>
      </c>
      <c r="H219" s="7">
        <f t="shared" ca="1" si="33"/>
        <v>7.3912478233986167E-2</v>
      </c>
      <c r="I219" s="7">
        <f t="shared" ca="1" si="34"/>
        <v>0.25501487887443841</v>
      </c>
      <c r="J219" s="7">
        <f t="shared" ca="1" si="35"/>
        <v>0.14774201108224028</v>
      </c>
      <c r="K219" s="7">
        <f t="shared" ca="1" si="36"/>
        <v>6.7099583833361676E-2</v>
      </c>
      <c r="L219" s="7" t="str">
        <f t="shared" ca="1" si="37"/>
        <v>NA</v>
      </c>
      <c r="Z219" s="10"/>
    </row>
    <row r="220" spans="2:26" x14ac:dyDescent="0.2">
      <c r="B220" s="2">
        <f>'[1]NIFTY Smallcap 100'!B220</f>
        <v>42794</v>
      </c>
      <c r="C220" s="15">
        <f>'[1]NIFTY Smallcap 100'!C220</f>
        <v>460.04</v>
      </c>
      <c r="D220" s="15">
        <f>'[1]NIFTY Smallcap 100'!D220</f>
        <v>6708.2</v>
      </c>
      <c r="E220" s="7">
        <f t="shared" ca="1" si="30"/>
        <v>0.739524593207739</v>
      </c>
      <c r="F220" s="7">
        <f t="shared" ca="1" si="31"/>
        <v>0.1813764694593385</v>
      </c>
      <c r="G220" s="7">
        <f t="shared" ca="1" si="32"/>
        <v>0.53767865124754999</v>
      </c>
      <c r="H220" s="7">
        <f t="shared" ca="1" si="33"/>
        <v>8.587368575176324E-2</v>
      </c>
      <c r="I220" s="7">
        <f t="shared" ca="1" si="34"/>
        <v>0.26977720136721572</v>
      </c>
      <c r="J220" s="7">
        <f t="shared" ca="1" si="35"/>
        <v>0.14669850914607108</v>
      </c>
      <c r="K220" s="7">
        <f t="shared" ca="1" si="36"/>
        <v>8.0769580752360071E-2</v>
      </c>
      <c r="L220" s="7" t="str">
        <f t="shared" ca="1" si="37"/>
        <v>NA</v>
      </c>
      <c r="Z220" s="10"/>
    </row>
    <row r="221" spans="2:26" x14ac:dyDescent="0.2">
      <c r="B221" s="2">
        <f>'[1]NIFTY Smallcap 100'!B221</f>
        <v>42825</v>
      </c>
      <c r="C221" s="15">
        <f>'[1]NIFTY Smallcap 100'!C221</f>
        <v>191.08</v>
      </c>
      <c r="D221" s="15">
        <f>'[1]NIFTY Smallcap 100'!D221</f>
        <v>6984.85</v>
      </c>
      <c r="E221" s="7">
        <f t="shared" ca="1" si="30"/>
        <v>1.1313831789981754</v>
      </c>
      <c r="F221" s="7">
        <f t="shared" ca="1" si="31"/>
        <v>0.29526748211219656</v>
      </c>
      <c r="G221" s="7">
        <f t="shared" ca="1" si="32"/>
        <v>0.42990061107301147</v>
      </c>
      <c r="H221" s="7">
        <f t="shared" ca="1" si="33"/>
        <v>0.11450729443330543</v>
      </c>
      <c r="I221" s="7">
        <f t="shared" ca="1" si="34"/>
        <v>0.23669105289603398</v>
      </c>
      <c r="J221" s="7">
        <f t="shared" ca="1" si="35"/>
        <v>0.1558301690093491</v>
      </c>
      <c r="K221" s="7">
        <f t="shared" ca="1" si="36"/>
        <v>8.793245392959137E-2</v>
      </c>
      <c r="L221" s="7" t="str">
        <f t="shared" ca="1" si="37"/>
        <v>NA</v>
      </c>
      <c r="Z221" s="10"/>
    </row>
    <row r="222" spans="2:26" x14ac:dyDescent="0.2">
      <c r="B222" s="2">
        <f>'[1]NIFTY Smallcap 100'!B222</f>
        <v>42853</v>
      </c>
      <c r="C222" s="15">
        <f>'[1]NIFTY Smallcap 100'!C222</f>
        <v>202.77</v>
      </c>
      <c r="D222" s="15">
        <f>'[1]NIFTY Smallcap 100'!D222</f>
        <v>7443.45</v>
      </c>
      <c r="E222" s="7">
        <f t="shared" ca="1" si="30"/>
        <v>0.94593520949908361</v>
      </c>
      <c r="F222" s="7">
        <f t="shared" ca="1" si="31"/>
        <v>0.31152112668675458</v>
      </c>
      <c r="G222" s="7">
        <f t="shared" ca="1" si="32"/>
        <v>0.43100614239986146</v>
      </c>
      <c r="H222" s="7">
        <f t="shared" ca="1" si="33"/>
        <v>0.16738810944672222</v>
      </c>
      <c r="I222" s="7">
        <f t="shared" ca="1" si="34"/>
        <v>0.23688654953340849</v>
      </c>
      <c r="J222" s="7">
        <f t="shared" ca="1" si="35"/>
        <v>0.16660360280781217</v>
      </c>
      <c r="K222" s="7">
        <f t="shared" ca="1" si="36"/>
        <v>8.593478076746508E-2</v>
      </c>
      <c r="L222" s="7" t="str">
        <f t="shared" ca="1" si="37"/>
        <v>NA</v>
      </c>
      <c r="Z222" s="10"/>
    </row>
    <row r="223" spans="2:26" x14ac:dyDescent="0.2">
      <c r="B223" s="2">
        <f>'[1]NIFTY Smallcap 100'!B223</f>
        <v>42886</v>
      </c>
      <c r="C223" s="15">
        <f>'[1]NIFTY Smallcap 100'!C223</f>
        <v>183.25</v>
      </c>
      <c r="D223" s="15">
        <f>'[1]NIFTY Smallcap 100'!D223</f>
        <v>7182.95</v>
      </c>
      <c r="E223" s="7">
        <f t="shared" ca="1" si="30"/>
        <v>0.31458103999827358</v>
      </c>
      <c r="F223" s="7">
        <f t="shared" ca="1" si="31"/>
        <v>0.51219907711967694</v>
      </c>
      <c r="G223" s="7">
        <f t="shared" ca="1" si="32"/>
        <v>0.37672978878368535</v>
      </c>
      <c r="H223" s="7">
        <f t="shared" ca="1" si="33"/>
        <v>0.13613147774104406</v>
      </c>
      <c r="I223" s="7">
        <f t="shared" ca="1" si="34"/>
        <v>0.14269610987376691</v>
      </c>
      <c r="J223" s="7">
        <f t="shared" ca="1" si="35"/>
        <v>0.17460526020788447</v>
      </c>
      <c r="K223" s="7">
        <f t="shared" ca="1" si="36"/>
        <v>7.4110279080038532E-2</v>
      </c>
      <c r="L223" s="7" t="str">
        <f t="shared" ca="1" si="37"/>
        <v>NA</v>
      </c>
      <c r="Z223" s="10"/>
    </row>
    <row r="224" spans="2:26" x14ac:dyDescent="0.2">
      <c r="B224" s="2">
        <f>'[1]NIFTY Smallcap 100'!B224</f>
        <v>42916</v>
      </c>
      <c r="C224" s="15">
        <f>'[1]NIFTY Smallcap 100'!C224</f>
        <v>104.63</v>
      </c>
      <c r="D224" s="15">
        <f>'[1]NIFTY Smallcap 100'!D224</f>
        <v>7311.05</v>
      </c>
      <c r="E224" s="7">
        <f t="shared" ca="1" si="30"/>
        <v>0.20030241510337254</v>
      </c>
      <c r="F224" s="7">
        <f t="shared" ca="1" si="31"/>
        <v>0.59947003012316991</v>
      </c>
      <c r="G224" s="7">
        <f t="shared" ca="1" si="32"/>
        <v>0.25759869269803048</v>
      </c>
      <c r="H224" s="7">
        <f t="shared" ca="1" si="33"/>
        <v>0.17185234370952562</v>
      </c>
      <c r="I224" s="7">
        <f t="shared" ca="1" si="34"/>
        <v>0.10699700359398245</v>
      </c>
      <c r="J224" s="7">
        <f t="shared" ca="1" si="35"/>
        <v>0.16886661181706031</v>
      </c>
      <c r="K224" s="7">
        <f t="shared" ca="1" si="36"/>
        <v>6.9591955309178166E-2</v>
      </c>
      <c r="L224" s="7" t="str">
        <f t="shared" ca="1" si="37"/>
        <v>NA</v>
      </c>
      <c r="Z224" s="10"/>
    </row>
    <row r="225" spans="2:26" x14ac:dyDescent="0.2">
      <c r="B225" s="2">
        <f>'[1]NIFTY Smallcap 100'!B225</f>
        <v>42947</v>
      </c>
      <c r="C225" s="15">
        <f>'[1]NIFTY Smallcap 100'!C225</f>
        <v>110.37</v>
      </c>
      <c r="D225" s="15">
        <f>'[1]NIFTY Smallcap 100'!D225</f>
        <v>7800.75</v>
      </c>
      <c r="E225" s="7">
        <f t="shared" ca="1" si="30"/>
        <v>0.20628058345304345</v>
      </c>
      <c r="F225" s="7">
        <f t="shared" ca="1" si="31"/>
        <v>0.53210438935353688</v>
      </c>
      <c r="G225" s="7">
        <f t="shared" ca="1" si="32"/>
        <v>0.28174267381963669</v>
      </c>
      <c r="H225" s="7">
        <f t="shared" ca="1" si="33"/>
        <v>0.16750863478967259</v>
      </c>
      <c r="I225" s="7">
        <f t="shared" ca="1" si="34"/>
        <v>0.15516321975017222</v>
      </c>
      <c r="J225" s="7">
        <f t="shared" ca="1" si="35"/>
        <v>0.19448045051497265</v>
      </c>
      <c r="K225" s="7">
        <f t="shared" ca="1" si="36"/>
        <v>7.2712107412457483E-2</v>
      </c>
      <c r="L225" s="7" t="str">
        <f t="shared" ca="1" si="37"/>
        <v>NA</v>
      </c>
      <c r="Z225" s="10"/>
    </row>
    <row r="226" spans="2:26" x14ac:dyDescent="0.2">
      <c r="B226" s="2">
        <f>'[1]NIFTY Smallcap 100'!B226</f>
        <v>42978</v>
      </c>
      <c r="C226" s="15">
        <f>'[1]NIFTY Smallcap 100'!C226</f>
        <v>122.41</v>
      </c>
      <c r="D226" s="15">
        <f>'[1]NIFTY Smallcap 100'!D226</f>
        <v>7748.45</v>
      </c>
      <c r="E226" s="7">
        <f t="shared" ca="1" si="30"/>
        <v>0.35409135774077294</v>
      </c>
      <c r="F226" s="7">
        <f t="shared" ca="1" si="31"/>
        <v>0.33418995098581794</v>
      </c>
      <c r="G226" s="7">
        <f t="shared" ca="1" si="32"/>
        <v>0.25546031951780668</v>
      </c>
      <c r="H226" s="7">
        <f t="shared" ca="1" si="33"/>
        <v>0.22455326472431714</v>
      </c>
      <c r="I226" s="7">
        <f t="shared" ca="1" si="34"/>
        <v>0.15682033045566102</v>
      </c>
      <c r="J226" s="7">
        <f t="shared" ca="1" si="35"/>
        <v>0.19660149413231376</v>
      </c>
      <c r="K226" s="7">
        <f t="shared" ca="1" si="36"/>
        <v>7.3504333355631557E-2</v>
      </c>
      <c r="L226" s="7" t="str">
        <f t="shared" ca="1" si="37"/>
        <v>NA</v>
      </c>
      <c r="Z226" s="10"/>
    </row>
    <row r="227" spans="2:26" x14ac:dyDescent="0.2">
      <c r="B227" s="2">
        <f>'[1]NIFTY Smallcap 100'!B227</f>
        <v>43007</v>
      </c>
      <c r="C227" s="15">
        <f>'[1]NIFTY Smallcap 100'!C227</f>
        <v>75.12</v>
      </c>
      <c r="D227" s="15">
        <f>'[1]NIFTY Smallcap 100'!D227</f>
        <v>7584.5</v>
      </c>
      <c r="E227" s="7">
        <f t="shared" ca="1" si="30"/>
        <v>0.15821399021253391</v>
      </c>
      <c r="F227" s="7">
        <f t="shared" ca="1" si="31"/>
        <v>0.17907041759965225</v>
      </c>
      <c r="G227" s="7">
        <f t="shared" ca="1" si="32"/>
        <v>0.23580401805354145</v>
      </c>
      <c r="H227" s="7">
        <f t="shared" ca="1" si="33"/>
        <v>0.20385335503815516</v>
      </c>
      <c r="I227" s="7">
        <f t="shared" ca="1" si="34"/>
        <v>0.15336968344546675</v>
      </c>
      <c r="J227" s="7">
        <f t="shared" ca="1" si="35"/>
        <v>0.1705232402092427</v>
      </c>
      <c r="K227" s="7">
        <f t="shared" ca="1" si="36"/>
        <v>6.2021461929675281E-2</v>
      </c>
      <c r="L227" s="7" t="str">
        <f t="shared" ca="1" si="37"/>
        <v>NA</v>
      </c>
      <c r="Z227" s="10"/>
    </row>
    <row r="228" spans="2:26" x14ac:dyDescent="0.2">
      <c r="B228" s="2">
        <f>'[1]NIFTY Smallcap 100'!B228</f>
        <v>43039</v>
      </c>
      <c r="C228" s="15">
        <f>'[1]NIFTY Smallcap 100'!C228</f>
        <v>87.95</v>
      </c>
      <c r="D228" s="15">
        <f>'[1]NIFTY Smallcap 100'!D228</f>
        <v>8549.65</v>
      </c>
      <c r="E228" s="7">
        <f t="shared" ca="1" si="30"/>
        <v>0.44293878099113293</v>
      </c>
      <c r="F228" s="7">
        <f t="shared" ca="1" si="31"/>
        <v>0.31931384993147338</v>
      </c>
      <c r="G228" s="7">
        <f t="shared" ca="1" si="32"/>
        <v>0.31541171764416265</v>
      </c>
      <c r="H228" s="7">
        <f t="shared" ca="1" si="33"/>
        <v>0.26267778634258221</v>
      </c>
      <c r="I228" s="7">
        <f t="shared" ca="1" si="34"/>
        <v>0.18436952833042475</v>
      </c>
      <c r="J228" s="7">
        <f t="shared" ca="1" si="35"/>
        <v>0.20180061999885823</v>
      </c>
      <c r="K228" s="7">
        <f t="shared" ca="1" si="36"/>
        <v>6.3746903810815825E-2</v>
      </c>
      <c r="L228" s="7" t="str">
        <f t="shared" ca="1" si="37"/>
        <v>NA</v>
      </c>
      <c r="Z228" s="10"/>
    </row>
    <row r="229" spans="2:26" x14ac:dyDescent="0.2">
      <c r="B229" s="2">
        <f>'[1]NIFTY Smallcap 100'!B229</f>
        <v>43069</v>
      </c>
      <c r="C229" s="15">
        <f>'[1]NIFTY Smallcap 100'!C229</f>
        <v>100.84</v>
      </c>
      <c r="D229" s="15">
        <f>'[1]NIFTY Smallcap 100'!D229</f>
        <v>8712.4500000000007</v>
      </c>
      <c r="E229" s="7">
        <f t="shared" ca="1" si="30"/>
        <v>0.59846030300650277</v>
      </c>
      <c r="F229" s="7">
        <f t="shared" ca="1" si="31"/>
        <v>0.47121082173589302</v>
      </c>
      <c r="G229" s="7">
        <f t="shared" ca="1" si="32"/>
        <v>0.49156416116689372</v>
      </c>
      <c r="H229" s="7">
        <f t="shared" ca="1" si="33"/>
        <v>0.25332181290913636</v>
      </c>
      <c r="I229" s="7">
        <f t="shared" ca="1" si="34"/>
        <v>0.18861879049846553</v>
      </c>
      <c r="J229" s="7">
        <f t="shared" ca="1" si="35"/>
        <v>0.19080650038328217</v>
      </c>
      <c r="K229" s="7">
        <f t="shared" ca="1" si="36"/>
        <v>5.8557069228340142E-2</v>
      </c>
      <c r="L229" s="7" t="str">
        <f t="shared" ca="1" si="37"/>
        <v>NA</v>
      </c>
      <c r="N229" s="14"/>
      <c r="Z229" s="10"/>
    </row>
    <row r="230" spans="2:26" x14ac:dyDescent="0.2">
      <c r="B230" s="2">
        <f>'[1]NIFTY Smallcap 100'!B230</f>
        <v>43098</v>
      </c>
      <c r="C230" s="15">
        <f>'[1]NIFTY Smallcap 100'!C230</f>
        <v>105.82</v>
      </c>
      <c r="D230" s="15">
        <f>'[1]NIFTY Smallcap 100'!D230</f>
        <v>9093.25</v>
      </c>
      <c r="E230" s="7">
        <f t="shared" ca="1" si="30"/>
        <v>1.0661826120447042</v>
      </c>
      <c r="F230" s="7">
        <f t="shared" ca="1" si="31"/>
        <v>0.54695882543914287</v>
      </c>
      <c r="G230" s="7">
        <f t="shared" ca="1" si="32"/>
        <v>0.57299532075732795</v>
      </c>
      <c r="H230" s="7">
        <f t="shared" ca="1" si="33"/>
        <v>0.26826074190809357</v>
      </c>
      <c r="I230" s="7">
        <f t="shared" ca="1" si="34"/>
        <v>0.19919515555811285</v>
      </c>
      <c r="J230" s="7">
        <f t="shared" ca="1" si="35"/>
        <v>0.19637005067954227</v>
      </c>
      <c r="K230" s="7">
        <f t="shared" ca="1" si="36"/>
        <v>4.5980463830627372E-2</v>
      </c>
      <c r="L230" s="7" t="str">
        <f t="shared" ca="1" si="37"/>
        <v>NA</v>
      </c>
      <c r="N230" s="14"/>
      <c r="Z230" s="10"/>
    </row>
    <row r="231" spans="2:26" x14ac:dyDescent="0.2">
      <c r="B231" s="2">
        <f>'[1]NIFTY Smallcap 100'!B231</f>
        <v>43131</v>
      </c>
      <c r="C231" s="15">
        <f>'[1]NIFTY Smallcap 100'!C231</f>
        <v>75.650000000000006</v>
      </c>
      <c r="D231" s="15">
        <f>'[1]NIFTY Smallcap 100'!D231</f>
        <v>8816.9</v>
      </c>
      <c r="E231" s="7">
        <f t="shared" ca="1" si="30"/>
        <v>0.13102008037117407</v>
      </c>
      <c r="F231" s="7">
        <f t="shared" ca="1" si="31"/>
        <v>0.2774947107707626</v>
      </c>
      <c r="G231" s="7">
        <f t="shared" ca="1" si="32"/>
        <v>0.39901939005426668</v>
      </c>
      <c r="H231" s="7">
        <f t="shared" ca="1" si="33"/>
        <v>0.32389804000767097</v>
      </c>
      <c r="I231" s="7">
        <f t="shared" ca="1" si="34"/>
        <v>0.17288069212061741</v>
      </c>
      <c r="J231" s="7">
        <f t="shared" ca="1" si="35"/>
        <v>0.19362516218406056</v>
      </c>
      <c r="K231" s="7">
        <f t="shared" ca="1" si="36"/>
        <v>6.8549254426249151E-2</v>
      </c>
      <c r="L231" s="7" t="str">
        <f t="shared" ca="1" si="37"/>
        <v>NA</v>
      </c>
      <c r="Z231" s="10"/>
    </row>
    <row r="232" spans="2:26" x14ac:dyDescent="0.2">
      <c r="B232" s="2">
        <f>'[1]NIFTY Smallcap 100'!B232</f>
        <v>43159</v>
      </c>
      <c r="C232" s="15">
        <f>'[1]NIFTY Smallcap 100'!C232</f>
        <v>133.86000000000001</v>
      </c>
      <c r="D232" s="15">
        <f>'[1]NIFTY Smallcap 100'!D232</f>
        <v>8356.5</v>
      </c>
      <c r="E232" s="7">
        <f t="shared" ca="1" si="30"/>
        <v>-0.15367635393221113</v>
      </c>
      <c r="F232" s="7">
        <f t="shared" ca="1" si="31"/>
        <v>0.16310564942961481</v>
      </c>
      <c r="G232" s="7">
        <f t="shared" ca="1" si="32"/>
        <v>0.24571420053069382</v>
      </c>
      <c r="H232" s="7">
        <f t="shared" ca="1" si="33"/>
        <v>0.38401883358282274</v>
      </c>
      <c r="I232" s="7">
        <f t="shared" ca="1" si="34"/>
        <v>0.13673442128313495</v>
      </c>
      <c r="J232" s="7">
        <f t="shared" ca="1" si="35"/>
        <v>0.20658459710247556</v>
      </c>
      <c r="K232" s="7">
        <f t="shared" ca="1" si="36"/>
        <v>6.2952806438105746E-2</v>
      </c>
      <c r="L232" s="7" t="str">
        <f t="shared" ca="1" si="37"/>
        <v>NA</v>
      </c>
      <c r="Z232" s="10"/>
    </row>
    <row r="233" spans="2:26" x14ac:dyDescent="0.2">
      <c r="B233" s="2">
        <f>'[1]NIFTY Smallcap 100'!B233</f>
        <v>43187</v>
      </c>
      <c r="C233" s="15">
        <f>'[1]NIFTY Smallcap 100'!C233</f>
        <v>343.52</v>
      </c>
      <c r="D233" s="15">
        <f>'[1]NIFTY Smallcap 100'!D233</f>
        <v>7791.95</v>
      </c>
      <c r="E233" s="7">
        <f t="shared" ca="1" si="30"/>
        <v>-0.46085187008577966</v>
      </c>
      <c r="F233" s="7">
        <f t="shared" ca="1" si="31"/>
        <v>5.5451794894102013E-2</v>
      </c>
      <c r="G233" s="7">
        <f t="shared" ca="1" si="32"/>
        <v>0.11555008339477579</v>
      </c>
      <c r="H233" s="7">
        <f t="shared" ca="1" si="33"/>
        <v>0.26298287634026885</v>
      </c>
      <c r="I233" s="7">
        <f t="shared" ca="1" si="34"/>
        <v>0.11485478240059122</v>
      </c>
      <c r="J233" s="7">
        <f t="shared" ca="1" si="35"/>
        <v>0.19982838975548933</v>
      </c>
      <c r="K233" s="7">
        <f t="shared" ca="1" si="36"/>
        <v>7.5304919447380048E-2</v>
      </c>
      <c r="L233" s="7" t="str">
        <f t="shared" ca="1" si="37"/>
        <v>NA</v>
      </c>
      <c r="Z233" s="10"/>
    </row>
    <row r="234" spans="2:26" x14ac:dyDescent="0.2">
      <c r="B234" s="2">
        <f>'[1]NIFTY Smallcap 100'!B234</f>
        <v>43220</v>
      </c>
      <c r="C234" s="15">
        <f>'[1]NIFTY Smallcap 100'!C234</f>
        <v>55.75</v>
      </c>
      <c r="D234" s="15">
        <f>'[1]NIFTY Smallcap 100'!D234</f>
        <v>8389.85</v>
      </c>
      <c r="E234" s="7">
        <f t="shared" ca="1" si="30"/>
        <v>-0.18011465337361221</v>
      </c>
      <c r="F234" s="7">
        <f t="shared" ca="1" si="31"/>
        <v>-3.7032300315049671E-2</v>
      </c>
      <c r="G234" s="7">
        <f t="shared" ca="1" si="32"/>
        <v>0.12714534254948995</v>
      </c>
      <c r="H234" s="7">
        <f t="shared" ca="1" si="33"/>
        <v>0.27002043627876948</v>
      </c>
      <c r="I234" s="7">
        <f t="shared" ca="1" si="34"/>
        <v>0.15381669129870978</v>
      </c>
      <c r="J234" s="7">
        <f t="shared" ca="1" si="35"/>
        <v>0.210742058117108</v>
      </c>
      <c r="K234" s="7">
        <f t="shared" ca="1" si="36"/>
        <v>7.1567370168181377E-2</v>
      </c>
      <c r="L234" s="7" t="str">
        <f t="shared" ca="1" si="37"/>
        <v>NA</v>
      </c>
      <c r="Z234" s="10"/>
    </row>
    <row r="235" spans="2:26" x14ac:dyDescent="0.2">
      <c r="B235" s="2">
        <f>'[1]NIFTY Smallcap 100'!B235</f>
        <v>43251</v>
      </c>
      <c r="C235" s="15">
        <f>'[1]NIFTY Smallcap 100'!C235</f>
        <v>67.459999999999994</v>
      </c>
      <c r="D235" s="15">
        <f>'[1]NIFTY Smallcap 100'!D235</f>
        <v>7829.65</v>
      </c>
      <c r="E235" s="7">
        <f t="shared" ca="1" si="30"/>
        <v>-0.22932419487100919</v>
      </c>
      <c r="F235" s="7">
        <f t="shared" ca="1" si="31"/>
        <v>-0.19238551441111684</v>
      </c>
      <c r="G235" s="7">
        <f t="shared" ca="1" si="32"/>
        <v>9.0032646753771095E-2</v>
      </c>
      <c r="H235" s="7">
        <f t="shared" ca="1" si="33"/>
        <v>0.22502261837593873</v>
      </c>
      <c r="I235" s="7">
        <f t="shared" ca="1" si="34"/>
        <v>0.12055255502290119</v>
      </c>
      <c r="J235" s="7">
        <f t="shared" ca="1" si="35"/>
        <v>0.19930412594028946</v>
      </c>
      <c r="K235" s="7">
        <f t="shared" ca="1" si="36"/>
        <v>7.0307680075786028E-2</v>
      </c>
      <c r="L235" s="7" t="str">
        <f t="shared" ca="1" si="37"/>
        <v>NA</v>
      </c>
      <c r="Z235" s="10"/>
    </row>
    <row r="236" spans="2:26" x14ac:dyDescent="0.2">
      <c r="B236" s="2">
        <f>'[1]NIFTY Smallcap 100'!B236</f>
        <v>43280</v>
      </c>
      <c r="C236" s="15">
        <f>'[1]NIFTY Smallcap 100'!C236</f>
        <v>71.790000000000006</v>
      </c>
      <c r="D236" s="15">
        <f>'[1]NIFTY Smallcap 100'!D236</f>
        <v>7177.75</v>
      </c>
      <c r="E236" s="7">
        <f t="shared" ca="1" si="30"/>
        <v>-0.27994000497812721</v>
      </c>
      <c r="F236" s="7">
        <f t="shared" ca="1" si="31"/>
        <v>-0.37692777325410687</v>
      </c>
      <c r="G236" s="7">
        <f t="shared" ca="1" si="32"/>
        <v>-1.8232675197133119E-2</v>
      </c>
      <c r="H236" s="7">
        <f t="shared" ca="1" si="33"/>
        <v>0.11115674151117316</v>
      </c>
      <c r="I236" s="7">
        <f t="shared" ca="1" si="34"/>
        <v>0.10471805821222913</v>
      </c>
      <c r="J236" s="7">
        <f t="shared" ca="1" si="35"/>
        <v>0.19815537734170707</v>
      </c>
      <c r="K236" s="7">
        <f t="shared" ca="1" si="36"/>
        <v>8.1151700820531358E-2</v>
      </c>
      <c r="L236" s="7" t="str">
        <f t="shared" ca="1" si="37"/>
        <v>NA</v>
      </c>
      <c r="Z236" s="10"/>
    </row>
    <row r="237" spans="2:26" x14ac:dyDescent="0.2">
      <c r="B237" s="2">
        <f>'[1]NIFTY Smallcap 100'!B237</f>
        <v>43312</v>
      </c>
      <c r="C237" s="15">
        <f>'[1]NIFTY Smallcap 100'!C237</f>
        <v>83.81</v>
      </c>
      <c r="D237" s="15">
        <f>'[1]NIFTY Smallcap 100'!D237</f>
        <v>7465.75</v>
      </c>
      <c r="E237" s="7">
        <f t="shared" ca="1" si="30"/>
        <v>-0.37298636261709317</v>
      </c>
      <c r="F237" s="7">
        <f t="shared" ca="1" si="31"/>
        <v>-0.28300676891259513</v>
      </c>
      <c r="G237" s="7">
        <f t="shared" ca="1" si="32"/>
        <v>-4.294458866134665E-2</v>
      </c>
      <c r="H237" s="7">
        <f t="shared" ca="1" si="33"/>
        <v>0.10756433759974326</v>
      </c>
      <c r="I237" s="7">
        <f t="shared" ca="1" si="34"/>
        <v>9.2661804280733673E-2</v>
      </c>
      <c r="J237" s="7">
        <f t="shared" ca="1" si="35"/>
        <v>0.22992519553116186</v>
      </c>
      <c r="K237" s="7">
        <f t="shared" ca="1" si="36"/>
        <v>8.2897024488341131E-2</v>
      </c>
      <c r="L237" s="7" t="str">
        <f t="shared" ca="1" si="37"/>
        <v>NA</v>
      </c>
      <c r="Z237" s="10"/>
    </row>
    <row r="238" spans="2:26" x14ac:dyDescent="0.2">
      <c r="B238" s="2">
        <f>'[1]NIFTY Smallcap 100'!B238</f>
        <v>43343</v>
      </c>
      <c r="C238" s="15">
        <f>'[1]NIFTY Smallcap 100'!C238</f>
        <v>112.96</v>
      </c>
      <c r="D238" s="15">
        <f>'[1]NIFTY Smallcap 100'!D238</f>
        <v>7668.95</v>
      </c>
      <c r="E238" s="7">
        <f t="shared" ca="1" si="30"/>
        <v>-7.960504348186348E-2</v>
      </c>
      <c r="F238" s="7">
        <f t="shared" ca="1" si="31"/>
        <v>-0.15778498935765972</v>
      </c>
      <c r="G238" s="7">
        <f t="shared" ca="1" si="32"/>
        <v>-1.0260116539436925E-2</v>
      </c>
      <c r="H238" s="7">
        <f t="shared" ca="1" si="33"/>
        <v>0.11471034368974764</v>
      </c>
      <c r="I238" s="7">
        <f t="shared" ca="1" si="34"/>
        <v>0.14066682502585959</v>
      </c>
      <c r="J238" s="7">
        <f t="shared" ca="1" si="35"/>
        <v>0.24025026231307289</v>
      </c>
      <c r="K238" s="7">
        <f t="shared" ca="1" si="36"/>
        <v>8.3775279906117772E-2</v>
      </c>
      <c r="L238" s="7" t="str">
        <f t="shared" ca="1" si="37"/>
        <v>NA</v>
      </c>
      <c r="Z238" s="10"/>
    </row>
    <row r="239" spans="2:26" x14ac:dyDescent="0.2">
      <c r="B239" s="2">
        <f>'[1]NIFTY Smallcap 100'!B239</f>
        <v>43371</v>
      </c>
      <c r="C239" s="15">
        <f>'[1]NIFTY Smallcap 100'!C239</f>
        <v>119.84</v>
      </c>
      <c r="D239" s="15">
        <f>'[1]NIFTY Smallcap 100'!D239</f>
        <v>6150.95</v>
      </c>
      <c r="E239" s="7">
        <f t="shared" ca="1" si="30"/>
        <v>-0.4607185578186701</v>
      </c>
      <c r="F239" s="7">
        <f t="shared" ca="1" si="31"/>
        <v>-0.37685074615107117</v>
      </c>
      <c r="G239" s="7">
        <f t="shared" ca="1" si="32"/>
        <v>-0.18901048190388292</v>
      </c>
      <c r="H239" s="7">
        <f t="shared" ca="1" si="33"/>
        <v>1.1114348874887714E-3</v>
      </c>
      <c r="I239" s="7">
        <f t="shared" ca="1" si="34"/>
        <v>5.5328026661773944E-2</v>
      </c>
      <c r="J239" s="7">
        <f t="shared" ca="1" si="35"/>
        <v>0.17561113454950705</v>
      </c>
      <c r="K239" s="7">
        <f t="shared" ca="1" si="36"/>
        <v>8.2693089941149989E-2</v>
      </c>
      <c r="L239" s="7" t="str">
        <f t="shared" ca="1" si="37"/>
        <v>NA</v>
      </c>
      <c r="Z239" s="10"/>
    </row>
    <row r="240" spans="2:26" x14ac:dyDescent="0.2">
      <c r="B240" s="2">
        <f>'[1]NIFTY Smallcap 100'!B240</f>
        <v>43404</v>
      </c>
      <c r="C240" s="15">
        <f>'[1]NIFTY Smallcap 100'!C240</f>
        <v>114.69</v>
      </c>
      <c r="D240" s="15">
        <f>'[1]NIFTY Smallcap 100'!D240</f>
        <v>6062.6</v>
      </c>
      <c r="E240" s="7">
        <f t="shared" ca="1" si="30"/>
        <v>-0.56514758238319351</v>
      </c>
      <c r="F240" s="7">
        <f t="shared" ca="1" si="31"/>
        <v>-0.47783298065210522</v>
      </c>
      <c r="G240" s="7">
        <f t="shared" ca="1" si="32"/>
        <v>-0.2908949489160374</v>
      </c>
      <c r="H240" s="7">
        <f t="shared" ca="1" si="33"/>
        <v>-3.4202353887468395E-2</v>
      </c>
      <c r="I240" s="7">
        <f t="shared" ca="1" si="34"/>
        <v>4.1754103395459596E-2</v>
      </c>
      <c r="J240" s="7">
        <f t="shared" ca="1" si="35"/>
        <v>0.14591451095009722</v>
      </c>
      <c r="K240" s="7">
        <f t="shared" ca="1" si="36"/>
        <v>0.13300919914562037</v>
      </c>
      <c r="L240" s="7" t="str">
        <f t="shared" ca="1" si="37"/>
        <v>NA</v>
      </c>
      <c r="Z240" s="10"/>
    </row>
    <row r="241" spans="2:26" x14ac:dyDescent="0.2">
      <c r="B241" s="2">
        <f>'[1]NIFTY Smallcap 100'!B241</f>
        <v>43434</v>
      </c>
      <c r="C241" s="15">
        <f>'[1]NIFTY Smallcap 100'!C241</f>
        <v>34.799999999999997</v>
      </c>
      <c r="D241" s="15">
        <f>'[1]NIFTY Smallcap 100'!D241</f>
        <v>6216.2</v>
      </c>
      <c r="E241" s="7">
        <f t="shared" ca="1" si="30"/>
        <v>-0.56832560305954172</v>
      </c>
      <c r="F241" s="7">
        <f t="shared" ca="1" si="31"/>
        <v>-0.36967394326269043</v>
      </c>
      <c r="G241" s="7">
        <f t="shared" ca="1" si="32"/>
        <v>-0.28651527411922029</v>
      </c>
      <c r="H241" s="7">
        <f t="shared" ca="1" si="33"/>
        <v>3.1604694960117197E-2</v>
      </c>
      <c r="I241" s="7">
        <f t="shared" ca="1" si="34"/>
        <v>3.8731476674952248E-2</v>
      </c>
      <c r="J241" s="7">
        <f t="shared" ca="1" si="35"/>
        <v>0.14317603625465347</v>
      </c>
      <c r="K241" s="7">
        <f t="shared" ca="1" si="36"/>
        <v>0.15271809239230394</v>
      </c>
      <c r="L241" s="7" t="str">
        <f t="shared" ca="1" si="37"/>
        <v>NA</v>
      </c>
      <c r="Z241" s="10"/>
    </row>
    <row r="242" spans="2:26" x14ac:dyDescent="0.2">
      <c r="B242" s="2">
        <f>'[1]NIFTY Smallcap 100'!B242</f>
        <v>43465</v>
      </c>
      <c r="C242" s="15">
        <f>'[1]NIFTY Smallcap 100'!C242</f>
        <v>34.39</v>
      </c>
      <c r="D242" s="15">
        <f>'[1]NIFTY Smallcap 100'!D242</f>
        <v>6449.15</v>
      </c>
      <c r="E242" s="7">
        <f t="shared" ca="1" si="30"/>
        <v>0.20848461566967802</v>
      </c>
      <c r="F242" s="7">
        <f t="shared" ca="1" si="31"/>
        <v>-0.1927123645240848</v>
      </c>
      <c r="G242" s="7">
        <f t="shared" ca="1" si="32"/>
        <v>-0.29077612514777451</v>
      </c>
      <c r="H242" s="7">
        <f t="shared" ca="1" si="33"/>
        <v>5.6222437042468654E-2</v>
      </c>
      <c r="I242" s="7">
        <f t="shared" ca="1" si="34"/>
        <v>4.4880959501405693E-2</v>
      </c>
      <c r="J242" s="7">
        <f t="shared" ca="1" si="35"/>
        <v>0.13639851698473104</v>
      </c>
      <c r="K242" s="7">
        <f t="shared" ca="1" si="36"/>
        <v>0.14370556393965228</v>
      </c>
      <c r="L242" s="7" t="str">
        <f t="shared" ca="1" si="37"/>
        <v>NA</v>
      </c>
      <c r="Z242" s="10"/>
    </row>
    <row r="243" spans="2:26" x14ac:dyDescent="0.2">
      <c r="B243" s="2">
        <f>'[1]NIFTY Smallcap 100'!B243</f>
        <v>43496</v>
      </c>
      <c r="C243" s="15">
        <f>'[1]NIFTY Smallcap 100'!C243</f>
        <v>33.159999999999997</v>
      </c>
      <c r="D243" s="15">
        <f>'[1]NIFTY Smallcap 100'!D243</f>
        <v>6132.95</v>
      </c>
      <c r="E243" s="7">
        <f t="shared" ca="1" si="30"/>
        <v>4.72299047615794E-2</v>
      </c>
      <c r="F243" s="7">
        <f t="shared" ca="1" si="31"/>
        <v>-0.32517375874511889</v>
      </c>
      <c r="G243" s="7">
        <f t="shared" ca="1" si="32"/>
        <v>-0.30440971316449095</v>
      </c>
      <c r="H243" s="7">
        <f t="shared" ca="1" si="33"/>
        <v>-1.3519235455507483E-2</v>
      </c>
      <c r="I243" s="7">
        <f t="shared" ca="1" si="34"/>
        <v>6.8285980703409965E-2</v>
      </c>
      <c r="J243" s="7">
        <f t="shared" ca="1" si="35"/>
        <v>0.13978981882355246</v>
      </c>
      <c r="K243" s="7">
        <f t="shared" ca="1" si="36"/>
        <v>0.14843851957102561</v>
      </c>
      <c r="L243" s="7" t="str">
        <f t="shared" ca="1" si="37"/>
        <v>NA</v>
      </c>
      <c r="Z243" s="10"/>
    </row>
    <row r="244" spans="2:26" x14ac:dyDescent="0.2">
      <c r="B244" s="2">
        <f>'[1]NIFTY Smallcap 100'!B244</f>
        <v>43524</v>
      </c>
      <c r="C244" s="15">
        <f>'[1]NIFTY Smallcap 100'!C244</f>
        <v>34.69</v>
      </c>
      <c r="D244" s="15">
        <f>'[1]NIFTY Smallcap 100'!D244</f>
        <v>5934.35</v>
      </c>
      <c r="E244" s="7">
        <f t="shared" ca="1" si="30"/>
        <v>-0.16939849949467456</v>
      </c>
      <c r="F244" s="7">
        <f t="shared" ca="1" si="31"/>
        <v>-0.40121005199780113</v>
      </c>
      <c r="G244" s="7">
        <f t="shared" ca="1" si="32"/>
        <v>-0.28985221085382629</v>
      </c>
      <c r="H244" s="7">
        <f t="shared" ca="1" si="33"/>
        <v>-5.944634102308366E-2</v>
      </c>
      <c r="I244" s="7">
        <f t="shared" ca="1" si="34"/>
        <v>0.10801144514876682</v>
      </c>
      <c r="J244" s="7">
        <f t="shared" ca="1" si="35"/>
        <v>0.12613367635689388</v>
      </c>
      <c r="K244" s="7">
        <f t="shared" ca="1" si="36"/>
        <v>0.15147565739241808</v>
      </c>
      <c r="L244" s="7" t="str">
        <f t="shared" ca="1" si="37"/>
        <v>NA</v>
      </c>
      <c r="Z244" s="10"/>
    </row>
    <row r="245" spans="2:26" x14ac:dyDescent="0.2">
      <c r="B245" s="2">
        <f>'[1]NIFTY Smallcap 100'!B245</f>
        <v>43553</v>
      </c>
      <c r="C245" s="15">
        <f>'[1]NIFTY Smallcap 100'!C245</f>
        <v>30.47</v>
      </c>
      <c r="D245" s="15">
        <f>'[1]NIFTY Smallcap 100'!D245</f>
        <v>6672.55</v>
      </c>
      <c r="E245" s="7">
        <f t="shared" ca="1" si="30"/>
        <v>0.14592827163295174</v>
      </c>
      <c r="F245" s="7">
        <f t="shared" ca="1" si="31"/>
        <v>0.17679084247344723</v>
      </c>
      <c r="G245" s="7">
        <f t="shared" ca="1" si="32"/>
        <v>-0.14366108612093242</v>
      </c>
      <c r="H245" s="7">
        <f t="shared" ca="1" si="33"/>
        <v>-2.2611158856422398E-2</v>
      </c>
      <c r="I245" s="7">
        <f t="shared" ca="1" si="34"/>
        <v>0.10954997550574408</v>
      </c>
      <c r="J245" s="7">
        <f t="shared" ca="1" si="35"/>
        <v>0.12559895656271047</v>
      </c>
      <c r="K245" s="7">
        <f t="shared" ca="1" si="36"/>
        <v>0.15512489386485195</v>
      </c>
      <c r="L245" s="7" t="str">
        <f t="shared" ca="1" si="37"/>
        <v>NA</v>
      </c>
      <c r="Z245" s="10"/>
    </row>
    <row r="246" spans="2:26" x14ac:dyDescent="0.2">
      <c r="B246" s="2">
        <f>'[1]NIFTY Smallcap 100'!B246</f>
        <v>43585</v>
      </c>
      <c r="C246" s="15">
        <f>'[1]NIFTY Smallcap 100'!C246</f>
        <v>29.47</v>
      </c>
      <c r="D246" s="15">
        <f>'[1]NIFTY Smallcap 100'!D246</f>
        <v>6467.55</v>
      </c>
      <c r="E246" s="7">
        <f t="shared" ca="1" si="30"/>
        <v>0.236748759469255</v>
      </c>
      <c r="F246" s="7">
        <f t="shared" ca="1" si="31"/>
        <v>0.13805109094143497</v>
      </c>
      <c r="G246" s="7">
        <f t="shared" ca="1" si="32"/>
        <v>-0.22912209395877159</v>
      </c>
      <c r="H246" s="7">
        <f t="shared" ca="1" si="33"/>
        <v>-6.7856533859366741E-2</v>
      </c>
      <c r="I246" s="7">
        <f t="shared" ca="1" si="34"/>
        <v>7.5314921924527045E-2</v>
      </c>
      <c r="J246" s="7">
        <f t="shared" ca="1" si="35"/>
        <v>0.10456435459272595</v>
      </c>
      <c r="K246" s="7">
        <f t="shared" ca="1" si="36"/>
        <v>0.13390240976656376</v>
      </c>
      <c r="L246" s="7" t="str">
        <f t="shared" ca="1" si="37"/>
        <v>NA</v>
      </c>
      <c r="Z246" s="10"/>
    </row>
    <row r="247" spans="2:26" x14ac:dyDescent="0.2">
      <c r="B247" s="2">
        <f>'[1]NIFTY Smallcap 100'!B247</f>
        <v>43616</v>
      </c>
      <c r="C247" s="15">
        <f>'[1]NIFTY Smallcap 100'!C247</f>
        <v>52.45</v>
      </c>
      <c r="D247" s="15">
        <f>'[1]NIFTY Smallcap 100'!D247</f>
        <v>6548.35</v>
      </c>
      <c r="E247" s="7">
        <f t="shared" ca="1" si="30"/>
        <v>0.4826372519183002</v>
      </c>
      <c r="F247" s="7">
        <f t="shared" ca="1" si="31"/>
        <v>0.10972101275430113</v>
      </c>
      <c r="G247" s="7">
        <f t="shared" ca="1" si="32"/>
        <v>-0.16364716175052518</v>
      </c>
      <c r="H247" s="7">
        <f t="shared" ca="1" si="33"/>
        <v>-4.5195361397367462E-2</v>
      </c>
      <c r="I247" s="7">
        <f t="shared" ca="1" si="34"/>
        <v>7.8679892787942185E-2</v>
      </c>
      <c r="J247" s="7">
        <f t="shared" ca="1" si="35"/>
        <v>6.3467586193428405E-2</v>
      </c>
      <c r="K247" s="7">
        <f t="shared" ca="1" si="36"/>
        <v>9.2154047468089306E-2</v>
      </c>
      <c r="L247" s="7" t="str">
        <f t="shared" ca="1" si="37"/>
        <v>NA</v>
      </c>
      <c r="Z247" s="10"/>
    </row>
    <row r="248" spans="2:26" x14ac:dyDescent="0.2">
      <c r="B248" s="2">
        <f>'[1]NIFTY Smallcap 100'!B248</f>
        <v>43619</v>
      </c>
      <c r="C248" s="15">
        <f>'[1]NIFTY Smallcap 100'!C248</f>
        <v>52.42</v>
      </c>
      <c r="D248" s="15">
        <f>'[1]NIFTY Smallcap 100'!D248</f>
        <v>6566.55</v>
      </c>
      <c r="E248" s="7">
        <f t="shared" ca="1" si="30"/>
        <v>-6.2045708741291339E-2</v>
      </c>
      <c r="F248" s="7">
        <f t="shared" ca="1" si="31"/>
        <v>3.6739282487551206E-2</v>
      </c>
      <c r="G248" s="7">
        <f t="shared" ca="1" si="32"/>
        <v>-8.5152032322106441E-2</v>
      </c>
      <c r="H248" s="7">
        <f t="shared" ca="1" si="33"/>
        <v>-5.2282826034863339E-2</v>
      </c>
      <c r="I248" s="7">
        <f t="shared" ca="1" si="34"/>
        <v>4.1437454990427502E-2</v>
      </c>
      <c r="J248" s="7">
        <f t="shared" ca="1" si="35"/>
        <v>4.0301842055946668E-2</v>
      </c>
      <c r="K248" s="7">
        <f t="shared" ca="1" si="36"/>
        <v>9.4327271553336534E-2</v>
      </c>
      <c r="L248" s="7" t="str">
        <f t="shared" ca="1" si="37"/>
        <v>NA</v>
      </c>
      <c r="Z248" s="10"/>
    </row>
    <row r="249" spans="2:26" x14ac:dyDescent="0.2">
      <c r="B249" s="2">
        <f>'[1]NIFTY Smallcap 100'!B249</f>
        <v>43647</v>
      </c>
      <c r="C249" s="15">
        <f>'[1]NIFTY Smallcap 100'!C249</f>
        <v>36.33</v>
      </c>
      <c r="D249" s="15">
        <f>'[1]NIFTY Smallcap 100'!D249</f>
        <v>6236.5</v>
      </c>
      <c r="E249" s="7">
        <f t="shared" ca="1" si="30"/>
        <v>-0.13542130949862763</v>
      </c>
      <c r="F249" s="7">
        <f t="shared" ca="1" si="31"/>
        <v>3.4053491334527175E-2</v>
      </c>
      <c r="G249" s="7">
        <f t="shared" ca="1" si="32"/>
        <v>-0.16465191039078453</v>
      </c>
      <c r="H249" s="7">
        <f t="shared" ca="1" si="33"/>
        <v>-0.10586667128894811</v>
      </c>
      <c r="I249" s="7">
        <f t="shared" ca="1" si="34"/>
        <v>8.1731730174992023E-3</v>
      </c>
      <c r="J249" s="7">
        <f t="shared" ca="1" si="35"/>
        <v>4.2670112469140431E-2</v>
      </c>
      <c r="K249" s="7">
        <f t="shared" ca="1" si="36"/>
        <v>8.1976440543577889E-2</v>
      </c>
      <c r="L249" s="7" t="str">
        <f t="shared" ca="1" si="37"/>
        <v>NA</v>
      </c>
      <c r="Z249" s="10"/>
    </row>
    <row r="250" spans="2:26" x14ac:dyDescent="0.2">
      <c r="B250" s="2">
        <f>'[1]NIFTY Smallcap 100'!B250</f>
        <v>43678</v>
      </c>
      <c r="C250" s="15">
        <f>'[1]NIFTY Smallcap 100'!C250</f>
        <v>32.49</v>
      </c>
      <c r="D250" s="15">
        <f>'[1]NIFTY Smallcap 100'!D250</f>
        <v>5455.4</v>
      </c>
      <c r="E250" s="7">
        <f t="shared" ca="1" si="30"/>
        <v>-0.5182975420906113</v>
      </c>
      <c r="F250" s="7">
        <f t="shared" ca="1" si="31"/>
        <v>-0.1549023675118556</v>
      </c>
      <c r="G250" s="7">
        <f t="shared" ca="1" si="32"/>
        <v>-0.28863794913254104</v>
      </c>
      <c r="H250" s="7">
        <f t="shared" ca="1" si="33"/>
        <v>-0.16091514533759699</v>
      </c>
      <c r="I250" s="7">
        <f t="shared" ca="1" si="34"/>
        <v>-4.0293907700698406E-2</v>
      </c>
      <c r="J250" s="7">
        <f t="shared" ca="1" si="35"/>
        <v>1.7376965193166116E-2</v>
      </c>
      <c r="K250" s="7">
        <f t="shared" ca="1" si="36"/>
        <v>5.9565565255637276E-2</v>
      </c>
      <c r="L250" s="7" t="str">
        <f t="shared" ca="1" si="37"/>
        <v>NA</v>
      </c>
      <c r="Z250" s="10"/>
    </row>
    <row r="251" spans="2:26" x14ac:dyDescent="0.2">
      <c r="B251" s="2">
        <f>'[1]NIFTY Smallcap 100'!B251</f>
        <v>43711</v>
      </c>
      <c r="C251" s="15">
        <f>'[1]NIFTY Smallcap 100'!C251</f>
        <v>30.18</v>
      </c>
      <c r="D251" s="15">
        <f>'[1]NIFTY Smallcap 100'!D251</f>
        <v>5344.95</v>
      </c>
      <c r="E251" s="7">
        <f t="shared" ca="1" si="30"/>
        <v>-0.56103937486149547</v>
      </c>
      <c r="F251" s="7">
        <f t="shared" ca="1" si="31"/>
        <v>-0.35834198980900578</v>
      </c>
      <c r="G251" s="7">
        <f t="shared" ca="1" si="32"/>
        <v>-0.13103666913241041</v>
      </c>
      <c r="H251" s="7">
        <f t="shared" ca="1" si="33"/>
        <v>-0.16052388185041067</v>
      </c>
      <c r="I251" s="7">
        <f t="shared" ca="1" si="34"/>
        <v>-4.5032119494089473E-2</v>
      </c>
      <c r="J251" s="7">
        <f t="shared" ca="1" si="35"/>
        <v>1.5744448219751073E-2</v>
      </c>
      <c r="K251" s="7">
        <f t="shared" ca="1" si="36"/>
        <v>5.1989016058900051E-2</v>
      </c>
      <c r="L251" s="7" t="str">
        <f t="shared" ca="1" si="37"/>
        <v>NA</v>
      </c>
      <c r="Z251" s="10"/>
    </row>
    <row r="252" spans="2:26" x14ac:dyDescent="0.2">
      <c r="B252" s="2">
        <f>'[1]NIFTY Smallcap 100'!B252</f>
        <v>43739</v>
      </c>
      <c r="C252" s="15">
        <f>'[1]NIFTY Smallcap 100'!C252</f>
        <v>63.04</v>
      </c>
      <c r="D252" s="15">
        <f>'[1]NIFTY Smallcap 100'!D252</f>
        <v>5492.65</v>
      </c>
      <c r="E252" s="7">
        <f t="shared" ca="1" si="30"/>
        <v>-0.39832218673164588</v>
      </c>
      <c r="F252" s="7">
        <f t="shared" ca="1" si="31"/>
        <v>-0.27875259730153412</v>
      </c>
      <c r="G252" s="7">
        <f t="shared" ca="1" si="32"/>
        <v>-9.401082044007536E-2</v>
      </c>
      <c r="H252" s="7">
        <f t="shared" ca="1" si="33"/>
        <v>-0.19847551287976384</v>
      </c>
      <c r="I252" s="7">
        <f t="shared" ca="1" si="34"/>
        <v>-5.4564805192989452E-2</v>
      </c>
      <c r="J252" s="7">
        <f t="shared" ca="1" si="35"/>
        <v>1.3115717606995148E-2</v>
      </c>
      <c r="K252" s="7">
        <f t="shared" ca="1" si="36"/>
        <v>5.9987112187350311E-2</v>
      </c>
      <c r="L252" s="7" t="str">
        <f t="shared" ca="1" si="37"/>
        <v>NA</v>
      </c>
      <c r="Z252" s="10"/>
    </row>
    <row r="253" spans="2:26" x14ac:dyDescent="0.2">
      <c r="B253" s="2">
        <f>'[1]NIFTY Smallcap 100'!B253</f>
        <v>43770</v>
      </c>
      <c r="C253" s="15">
        <f>'[1]NIFTY Smallcap 100'!C253</f>
        <v>66.680000000000007</v>
      </c>
      <c r="D253" s="15">
        <f>'[1]NIFTY Smallcap 100'!D253</f>
        <v>5789.4</v>
      </c>
      <c r="E253" s="7">
        <f t="shared" ca="1" si="30"/>
        <v>0.26831704697967806</v>
      </c>
      <c r="F253" s="7">
        <f t="shared" ca="1" si="31"/>
        <v>-0.21836617336601372</v>
      </c>
      <c r="G253" s="7">
        <f t="shared" ca="1" si="32"/>
        <v>-6.8659309546024949E-2</v>
      </c>
      <c r="H253" s="7">
        <f t="shared" ca="1" si="33"/>
        <v>-0.18483292679956054</v>
      </c>
      <c r="I253" s="7">
        <f t="shared" ca="1" si="34"/>
        <v>-2.9619500748243599E-3</v>
      </c>
      <c r="J253" s="7">
        <f t="shared" ca="1" si="35"/>
        <v>2.2172532546618218E-2</v>
      </c>
      <c r="K253" s="7">
        <f t="shared" ca="1" si="36"/>
        <v>5.8975905270779672E-2</v>
      </c>
      <c r="L253" s="7" t="str">
        <f t="shared" ca="1" si="37"/>
        <v>NA</v>
      </c>
      <c r="Z253" s="10"/>
    </row>
    <row r="254" spans="2:26" x14ac:dyDescent="0.2">
      <c r="B254" s="2">
        <f>'[1]NIFTY Smallcap 100'!B254</f>
        <v>43801</v>
      </c>
      <c r="C254" s="15">
        <f>'[1]NIFTY Smallcap 100'!C254</f>
        <v>64.41</v>
      </c>
      <c r="D254" s="15">
        <f>'[1]NIFTY Smallcap 100'!D254</f>
        <v>5762.25</v>
      </c>
      <c r="E254" s="7">
        <f t="shared" ca="1" si="30"/>
        <v>0.35080854332422029</v>
      </c>
      <c r="F254" s="7">
        <f t="shared" ca="1" si="31"/>
        <v>-0.22996638864265639</v>
      </c>
      <c r="G254" s="7">
        <f t="shared" ca="1" si="32"/>
        <v>-0.10651016025367677</v>
      </c>
      <c r="H254" s="7">
        <f t="shared" ca="1" si="33"/>
        <v>-0.2039570826356274</v>
      </c>
      <c r="I254" s="7">
        <f t="shared" ca="1" si="34"/>
        <v>-1.0736589693284282E-3</v>
      </c>
      <c r="J254" s="7">
        <f t="shared" ca="1" si="35"/>
        <v>1.7907964125695175E-2</v>
      </c>
      <c r="K254" s="7">
        <f t="shared" ca="1" si="36"/>
        <v>5.1534392002759333E-2</v>
      </c>
      <c r="L254" s="7" t="str">
        <f t="shared" ca="1" si="37"/>
        <v>NA</v>
      </c>
      <c r="Z254" s="10"/>
    </row>
    <row r="255" spans="2:26" x14ac:dyDescent="0.2">
      <c r="B255" s="2">
        <f>'[1]NIFTY Smallcap 100'!B255</f>
        <v>43831</v>
      </c>
      <c r="C255" s="15">
        <f>'[1]NIFTY Smallcap 100'!C255</f>
        <v>101.15</v>
      </c>
      <c r="D255" s="15">
        <f>'[1]NIFTY Smallcap 100'!D255</f>
        <v>5876.2</v>
      </c>
      <c r="E255" s="7">
        <f t="shared" ca="1" si="30"/>
        <v>0.30996161922319398</v>
      </c>
      <c r="F255" s="7">
        <f t="shared" ca="1" si="31"/>
        <v>-0.11220788327464626</v>
      </c>
      <c r="G255" s="7">
        <f t="shared" ca="1" si="32"/>
        <v>-4.1864029545324866E-2</v>
      </c>
      <c r="H255" s="7">
        <f t="shared" ca="1" si="33"/>
        <v>-0.18362381556295604</v>
      </c>
      <c r="I255" s="7">
        <f t="shared" ca="1" si="34"/>
        <v>-2.3059466056260858E-2</v>
      </c>
      <c r="J255" s="7">
        <f t="shared" ca="1" si="35"/>
        <v>1.4631714391502459E-2</v>
      </c>
      <c r="K255" s="7">
        <f t="shared" ca="1" si="36"/>
        <v>5.3380013494846779E-2</v>
      </c>
      <c r="L255" s="7" t="str">
        <f t="shared" ca="1" si="37"/>
        <v>NA</v>
      </c>
      <c r="Z255" s="10"/>
    </row>
    <row r="256" spans="2:26" x14ac:dyDescent="0.2">
      <c r="B256" s="2">
        <f>'[1]NIFTY Smallcap 100'!B256</f>
        <v>43862</v>
      </c>
      <c r="C256" s="15">
        <f>'[1]NIFTY Smallcap 100'!C256</f>
        <v>101.15</v>
      </c>
      <c r="D256" s="15">
        <f>'[1]NIFTY Smallcap 100'!D256</f>
        <v>6057.05</v>
      </c>
      <c r="E256" s="7">
        <f t="shared" ca="1" si="30"/>
        <v>0.19814783599949148</v>
      </c>
      <c r="F256" s="7">
        <f t="shared" ca="1" si="31"/>
        <v>0.23273327415137368</v>
      </c>
      <c r="G256" s="7">
        <f t="shared" ca="1" si="32"/>
        <v>2.0676232443317177E-2</v>
      </c>
      <c r="H256" s="7">
        <f t="shared" ca="1" si="33"/>
        <v>-0.14862994537999652</v>
      </c>
      <c r="I256" s="7">
        <f t="shared" ca="1" si="34"/>
        <v>-3.3463219073365136E-2</v>
      </c>
      <c r="J256" s="7">
        <f t="shared" ca="1" si="35"/>
        <v>1.2611265848188502E-2</v>
      </c>
      <c r="K256" s="7">
        <f t="shared" ca="1" si="36"/>
        <v>5.9258064248205233E-2</v>
      </c>
      <c r="L256" s="7" t="str">
        <f t="shared" ca="1" si="37"/>
        <v>NA</v>
      </c>
      <c r="Z256" s="10"/>
    </row>
    <row r="257" spans="2:26" x14ac:dyDescent="0.2">
      <c r="B257" s="2">
        <f>'[1]NIFTY Smallcap 100'!B257</f>
        <v>43892</v>
      </c>
      <c r="C257" s="15">
        <f>'[1]NIFTY Smallcap 100'!C257</f>
        <v>101.15</v>
      </c>
      <c r="D257" s="15">
        <f>'[1]NIFTY Smallcap 100'!D257</f>
        <v>5607.1</v>
      </c>
      <c r="E257" s="7">
        <f t="shared" ca="1" si="30"/>
        <v>-0.10342872583893392</v>
      </c>
      <c r="F257" s="7">
        <f t="shared" ca="1" si="31"/>
        <v>0.10049813122778617</v>
      </c>
      <c r="G257" s="7">
        <f t="shared" ca="1" si="32"/>
        <v>-0.15967658541337271</v>
      </c>
      <c r="H257" s="7">
        <f t="shared" ca="1" si="33"/>
        <v>-0.15170663084386782</v>
      </c>
      <c r="I257" s="7">
        <f t="shared" ca="1" si="34"/>
        <v>-7.0619107977714091E-2</v>
      </c>
      <c r="J257" s="7">
        <f t="shared" ca="1" si="35"/>
        <v>-5.7683923586648866E-4</v>
      </c>
      <c r="K257" s="7">
        <f t="shared" ca="1" si="36"/>
        <v>4.4739204509652186E-2</v>
      </c>
      <c r="L257" s="7" t="str">
        <f t="shared" ca="1" si="37"/>
        <v>NA</v>
      </c>
      <c r="Z257" s="10"/>
    </row>
    <row r="258" spans="2:26" x14ac:dyDescent="0.2">
      <c r="B258" s="2">
        <f>'[1]NIFTY Smallcap 100'!B258</f>
        <v>43922</v>
      </c>
      <c r="C258" s="15">
        <f>'[1]NIFTY Smallcap 100'!C258</f>
        <v>101.15</v>
      </c>
      <c r="D258" s="15">
        <f>'[1]NIFTY Smallcap 100'!D258</f>
        <v>3540.6</v>
      </c>
      <c r="E258" s="7">
        <f t="shared" ca="1" si="30"/>
        <v>-0.86819824755162556</v>
      </c>
      <c r="F258" s="7">
        <f t="shared" ca="1" si="31"/>
        <v>-0.58448196542902342</v>
      </c>
      <c r="G258" s="7">
        <f t="shared" ca="1" si="32"/>
        <v>-0.4525593153512536</v>
      </c>
      <c r="H258" s="7">
        <f t="shared" ca="1" si="33"/>
        <v>-0.35037708733157968</v>
      </c>
      <c r="I258" s="7">
        <f t="shared" ca="1" si="34"/>
        <v>-0.21938984537562145</v>
      </c>
      <c r="J258" s="7">
        <f t="shared" ca="1" si="35"/>
        <v>-8.3047953560889898E-2</v>
      </c>
      <c r="K258" s="7">
        <f t="shared" ca="1" si="36"/>
        <v>-6.1094266686115839E-3</v>
      </c>
      <c r="L258" s="7" t="str">
        <f t="shared" ca="1" si="37"/>
        <v>NA</v>
      </c>
      <c r="Z258" s="10"/>
    </row>
    <row r="259" spans="2:26" x14ac:dyDescent="0.2">
      <c r="B259" s="2">
        <f>'[1]NIFTY Smallcap 100'!B259</f>
        <v>43955</v>
      </c>
      <c r="C259" s="15">
        <f>'[1]NIFTY Smallcap 100'!C259</f>
        <v>101.15</v>
      </c>
      <c r="D259" s="15">
        <f>'[1]NIFTY Smallcap 100'!D259</f>
        <v>3946.35</v>
      </c>
      <c r="E259" s="7">
        <f t="shared" ca="1" si="30"/>
        <v>-0.81980706250672131</v>
      </c>
      <c r="F259" s="7">
        <f t="shared" ca="1" si="31"/>
        <v>-0.53535198470243794</v>
      </c>
      <c r="G259" s="7">
        <f t="shared" ca="1" si="32"/>
        <v>-0.39735200470347498</v>
      </c>
      <c r="H259" s="7">
        <f t="shared" ca="1" si="33"/>
        <v>-0.29005186011117345</v>
      </c>
      <c r="I259" s="7">
        <f t="shared" ca="1" si="34"/>
        <v>-0.18097419446481167</v>
      </c>
      <c r="J259" s="7">
        <f t="shared" ca="1" si="35"/>
        <v>-6.6423333912138727E-2</v>
      </c>
      <c r="K259" s="7">
        <f t="shared" ca="1" si="36"/>
        <v>1.1801704216606534E-2</v>
      </c>
      <c r="L259" s="7" t="str">
        <f t="shared" ca="1" si="37"/>
        <v>NA</v>
      </c>
      <c r="Z259" s="10"/>
    </row>
    <row r="260" spans="2:26" x14ac:dyDescent="0.2">
      <c r="B260" s="2">
        <f>'[1]NIFTY Smallcap 100'!B260</f>
        <v>43983</v>
      </c>
      <c r="C260" s="15">
        <f>'[1]NIFTY Smallcap 100'!C260</f>
        <v>101.15</v>
      </c>
      <c r="D260" s="15">
        <f>'[1]NIFTY Smallcap 100'!D260</f>
        <v>4131.1000000000004</v>
      </c>
      <c r="E260" s="7">
        <f t="shared" ref="E260:E314" ca="1" si="38">IFERROR(($D260/OFFSET($D260,-3,0))^(1/(3/12))-1,"NA")</f>
        <v>-0.70534784264948591</v>
      </c>
      <c r="F260" s="7">
        <f t="shared" ref="F260:F314" ca="1" si="39">IFERROR(($D260/OFFSET($D260,-6,0))^(1/(6/12))-1,"NA")</f>
        <v>-0.48601881342790632</v>
      </c>
      <c r="G260" s="7">
        <f t="shared" ref="G260:G314" ca="1" si="40">IFERROR($D260/OFFSET($D260,-12,0)-1,"NA")</f>
        <v>-0.37088730002817305</v>
      </c>
      <c r="H260" s="7">
        <f t="shared" ref="H260:H314" ca="1" si="41">IFERROR(($D260/OFFSET($D260,-24,0))^(1/2)-1,"NA")</f>
        <v>-0.24135484249250083</v>
      </c>
      <c r="I260" s="7">
        <f t="shared" ref="I260:I314" ca="1" si="42">IFERROR(($D260/OFFSET($D260,-36,0))^(1/3)-1,"NA")</f>
        <v>-0.17327326044976898</v>
      </c>
      <c r="J260" s="7">
        <f t="shared" ref="J260:J314" ca="1" si="43">IFERROR(($D260/OFFSET($D260,-60,0))^(1/5)-1,"NA")</f>
        <v>-4.9468862716364526E-2</v>
      </c>
      <c r="K260" s="7">
        <f t="shared" ref="K260:K314" ca="1" si="44">IFERROR(($D260/OFFSET($D260,-120,0))^(1/10)-1,"NA")</f>
        <v>1.1191963896244328E-2</v>
      </c>
      <c r="L260" s="7" t="str">
        <f t="shared" ref="L260:L314" ca="1" si="45">IFERROR(($D260/OFFSET($D260,-240,0))^(1/20)-1,"NA")</f>
        <v>NA</v>
      </c>
      <c r="Z260" s="10"/>
    </row>
    <row r="261" spans="2:26" x14ac:dyDescent="0.2">
      <c r="B261" s="2">
        <f>'[1]NIFTY Smallcap 100'!B261</f>
        <v>44013</v>
      </c>
      <c r="C261" s="15">
        <f>'[1]NIFTY Smallcap 100'!C261</f>
        <v>18.29</v>
      </c>
      <c r="D261" s="15">
        <f>'[1]NIFTY Smallcap 100'!D261</f>
        <v>4654.1000000000004</v>
      </c>
      <c r="E261" s="7">
        <f t="shared" ca="1" si="38"/>
        <v>1.9856258472332193</v>
      </c>
      <c r="F261" s="7">
        <f t="shared" ca="1" si="39"/>
        <v>-0.37269567288237104</v>
      </c>
      <c r="G261" s="7">
        <f t="shared" ca="1" si="40"/>
        <v>-0.25373206125230496</v>
      </c>
      <c r="H261" s="7">
        <f t="shared" ca="1" si="41"/>
        <v>-0.21044728043689565</v>
      </c>
      <c r="I261" s="7">
        <f t="shared" ca="1" si="42"/>
        <v>-0.15815310017481876</v>
      </c>
      <c r="J261" s="7">
        <f t="shared" ca="1" si="43"/>
        <v>-4.0502360502769785E-2</v>
      </c>
      <c r="K261" s="7">
        <f t="shared" ca="1" si="44"/>
        <v>1.9278632629315506E-2</v>
      </c>
      <c r="L261" s="7" t="str">
        <f t="shared" ca="1" si="45"/>
        <v>NA</v>
      </c>
      <c r="Z261" s="10"/>
    </row>
    <row r="262" spans="2:26" x14ac:dyDescent="0.2">
      <c r="B262" s="2">
        <f>'[1]NIFTY Smallcap 100'!B262</f>
        <v>44046</v>
      </c>
      <c r="C262" s="15">
        <f>'[1]NIFTY Smallcap 100'!C262</f>
        <v>20.72</v>
      </c>
      <c r="D262" s="15">
        <f>'[1]NIFTY Smallcap 100'!D262</f>
        <v>5062.3500000000004</v>
      </c>
      <c r="E262" s="7">
        <f t="shared" ca="1" si="38"/>
        <v>1.7078604064083036</v>
      </c>
      <c r="F262" s="7">
        <f t="shared" ca="1" si="39"/>
        <v>-0.30147489597548771</v>
      </c>
      <c r="G262" s="7">
        <f t="shared" ca="1" si="40"/>
        <v>-7.2047879165597295E-2</v>
      </c>
      <c r="H262" s="7">
        <f t="shared" ca="1" si="41"/>
        <v>-0.18752850894104045</v>
      </c>
      <c r="I262" s="7">
        <f t="shared" ca="1" si="42"/>
        <v>-0.13228099208589295</v>
      </c>
      <c r="J262" s="7">
        <f t="shared" ca="1" si="43"/>
        <v>-4.0935643784033582E-3</v>
      </c>
      <c r="K262" s="7">
        <f t="shared" ca="1" si="44"/>
        <v>2.3045653066966931E-2</v>
      </c>
      <c r="L262" s="7" t="str">
        <f t="shared" ca="1" si="45"/>
        <v>NA</v>
      </c>
      <c r="Z262" s="10"/>
    </row>
    <row r="263" spans="2:26" x14ac:dyDescent="0.2">
      <c r="B263" s="2">
        <f>'[1]NIFTY Smallcap 100'!B263</f>
        <v>44075</v>
      </c>
      <c r="C263" s="15">
        <f>'[1]NIFTY Smallcap 100'!C263</f>
        <v>24.52</v>
      </c>
      <c r="D263" s="15">
        <f>'[1]NIFTY Smallcap 100'!D263</f>
        <v>5609.35</v>
      </c>
      <c r="E263" s="7">
        <f t="shared" ca="1" si="38"/>
        <v>2.3992830163326611</v>
      </c>
      <c r="F263" s="7">
        <f t="shared" ca="1" si="39"/>
        <v>8.0271492806316402E-4</v>
      </c>
      <c r="G263" s="7">
        <f t="shared" ca="1" si="40"/>
        <v>4.9467254137082861E-2</v>
      </c>
      <c r="H263" s="7">
        <f t="shared" ca="1" si="41"/>
        <v>-4.5040021366642535E-2</v>
      </c>
      <c r="I263" s="7">
        <f t="shared" ca="1" si="42"/>
        <v>-9.5666690113461961E-2</v>
      </c>
      <c r="J263" s="7">
        <f t="shared" ca="1" si="43"/>
        <v>1.3973375559845902E-2</v>
      </c>
      <c r="K263" s="7">
        <f t="shared" ca="1" si="44"/>
        <v>2.686800866975747E-2</v>
      </c>
      <c r="L263" s="7" t="str">
        <f t="shared" ca="1" si="45"/>
        <v>NA</v>
      </c>
      <c r="Z263" s="10"/>
    </row>
    <row r="264" spans="2:26" x14ac:dyDescent="0.2">
      <c r="B264" s="2">
        <f>'[1]NIFTY Smallcap 100'!B264</f>
        <v>44105</v>
      </c>
      <c r="C264" s="15">
        <f>'[1]NIFTY Smallcap 100'!C264</f>
        <v>72.59</v>
      </c>
      <c r="D264" s="15">
        <f>'[1]NIFTY Smallcap 100'!D264</f>
        <v>5861.15</v>
      </c>
      <c r="E264" s="7">
        <f t="shared" ca="1" si="38"/>
        <v>1.5152925380591675</v>
      </c>
      <c r="F264" s="7">
        <f t="shared" ca="1" si="39"/>
        <v>1.7403872746351565</v>
      </c>
      <c r="G264" s="7">
        <f t="shared" ca="1" si="40"/>
        <v>6.7089656176890999E-2</v>
      </c>
      <c r="H264" s="7">
        <f t="shared" ca="1" si="41"/>
        <v>-1.6754515842262618E-2</v>
      </c>
      <c r="I264" s="7">
        <f t="shared" ca="1" si="42"/>
        <v>-0.11825128934425677</v>
      </c>
      <c r="J264" s="7">
        <f t="shared" ca="1" si="43"/>
        <v>1.7944068386992695E-2</v>
      </c>
      <c r="K264" s="7">
        <f t="shared" ca="1" si="44"/>
        <v>2.7644480053763631E-2</v>
      </c>
      <c r="L264" s="7" t="str">
        <f t="shared" ca="1" si="45"/>
        <v>NA</v>
      </c>
      <c r="Z264" s="10"/>
    </row>
    <row r="265" spans="2:26" x14ac:dyDescent="0.2">
      <c r="B265" s="2">
        <f>'[1]NIFTY Smallcap 100'!B265</f>
        <v>44137</v>
      </c>
      <c r="C265" s="15">
        <f>'[1]NIFTY Smallcap 100'!C265</f>
        <v>66.61</v>
      </c>
      <c r="D265" s="15">
        <f>'[1]NIFTY Smallcap 100'!D265</f>
        <v>5728.6</v>
      </c>
      <c r="E265" s="7">
        <f t="shared" ca="1" si="38"/>
        <v>0.63977900818151956</v>
      </c>
      <c r="F265" s="7">
        <f t="shared" ca="1" si="39"/>
        <v>1.1072001925574639</v>
      </c>
      <c r="G265" s="7">
        <f t="shared" ca="1" si="40"/>
        <v>-1.0501951843023383E-2</v>
      </c>
      <c r="H265" s="7">
        <f t="shared" ca="1" si="41"/>
        <v>-4.002094013807822E-2</v>
      </c>
      <c r="I265" s="7">
        <f t="shared" ca="1" si="42"/>
        <v>-0.13043363399571561</v>
      </c>
      <c r="J265" s="7">
        <f t="shared" ca="1" si="43"/>
        <v>6.4835456360543553E-3</v>
      </c>
      <c r="K265" s="7">
        <f t="shared" ca="1" si="44"/>
        <v>3.5654250296053069E-2</v>
      </c>
      <c r="L265" s="7" t="str">
        <f t="shared" ca="1" si="45"/>
        <v>NA</v>
      </c>
      <c r="Z265" s="10"/>
    </row>
    <row r="266" spans="2:26" x14ac:dyDescent="0.2">
      <c r="B266" s="2">
        <f>'[1]NIFTY Smallcap 100'!B266</f>
        <v>44166</v>
      </c>
      <c r="C266" s="15">
        <f>'[1]NIFTY Smallcap 100'!C266</f>
        <v>43.01</v>
      </c>
      <c r="D266" s="15">
        <f>'[1]NIFTY Smallcap 100'!D266</f>
        <v>6633.05</v>
      </c>
      <c r="E266" s="7">
        <f t="shared" ca="1" si="38"/>
        <v>0.95525285203287802</v>
      </c>
      <c r="F266" s="7">
        <f t="shared" ca="1" si="39"/>
        <v>1.5780724994754052</v>
      </c>
      <c r="G266" s="7">
        <f t="shared" ca="1" si="40"/>
        <v>0.15112152371035625</v>
      </c>
      <c r="H266" s="7">
        <f t="shared" ca="1" si="41"/>
        <v>1.4157475813549203E-2</v>
      </c>
      <c r="I266" s="7">
        <f t="shared" ca="1" si="42"/>
        <v>-9.9815812501297452E-2</v>
      </c>
      <c r="J266" s="7">
        <f t="shared" ca="1" si="43"/>
        <v>3.248142629021622E-2</v>
      </c>
      <c r="K266" s="7">
        <f t="shared" ca="1" si="44"/>
        <v>4.9257891588971203E-2</v>
      </c>
      <c r="L266" s="7" t="str">
        <f t="shared" ca="1" si="45"/>
        <v>NA</v>
      </c>
      <c r="Z266" s="10"/>
    </row>
    <row r="267" spans="2:26" x14ac:dyDescent="0.2">
      <c r="B267" s="2">
        <f>'[1]NIFTY Smallcap 100'!B267</f>
        <v>44197</v>
      </c>
      <c r="C267" s="15">
        <f>'[1]NIFTY Smallcap 100'!C267</f>
        <v>38.83</v>
      </c>
      <c r="D267" s="15">
        <f>'[1]NIFTY Smallcap 100'!D267</f>
        <v>7169.75</v>
      </c>
      <c r="E267" s="7">
        <f t="shared" ca="1" si="38"/>
        <v>1.2391578284359728</v>
      </c>
      <c r="F267" s="7">
        <f t="shared" ca="1" si="39"/>
        <v>1.3732123751155885</v>
      </c>
      <c r="G267" s="7">
        <f t="shared" ca="1" si="40"/>
        <v>0.22013375991286899</v>
      </c>
      <c r="H267" s="7">
        <f t="shared" ca="1" si="41"/>
        <v>8.1228025967986284E-2</v>
      </c>
      <c r="I267" s="7">
        <f t="shared" ca="1" si="42"/>
        <v>-6.6610955380608905E-2</v>
      </c>
      <c r="J267" s="7">
        <f t="shared" ca="1" si="43"/>
        <v>7.3444104629270424E-2</v>
      </c>
      <c r="K267" s="7">
        <f t="shared" ca="1" si="44"/>
        <v>7.1221187297842325E-2</v>
      </c>
      <c r="L267" s="7" t="str">
        <f t="shared" ca="1" si="45"/>
        <v>NA</v>
      </c>
      <c r="Z267" s="10"/>
    </row>
    <row r="268" spans="2:26" x14ac:dyDescent="0.2">
      <c r="B268" s="2">
        <f>'[1]NIFTY Smallcap 100'!B268</f>
        <v>44228</v>
      </c>
      <c r="C268" s="15">
        <f>'[1]NIFTY Smallcap 100'!C268</f>
        <v>36.770000000000003</v>
      </c>
      <c r="D268" s="15">
        <f>'[1]NIFTY Smallcap 100'!D268</f>
        <v>7320.75</v>
      </c>
      <c r="E268" s="7">
        <f t="shared" ca="1" si="38"/>
        <v>1.6670325126898158</v>
      </c>
      <c r="F268" s="7">
        <f t="shared" ca="1" si="39"/>
        <v>1.0912541520452206</v>
      </c>
      <c r="G268" s="7">
        <f t="shared" ca="1" si="40"/>
        <v>0.20863291536308926</v>
      </c>
      <c r="H268" s="7">
        <f t="shared" ca="1" si="41"/>
        <v>0.11068577485253717</v>
      </c>
      <c r="I268" s="7">
        <f t="shared" ca="1" si="42"/>
        <v>-4.3150312101329247E-2</v>
      </c>
      <c r="J268" s="7">
        <f t="shared" ca="1" si="43"/>
        <v>0.10908040344470815</v>
      </c>
      <c r="K268" s="7">
        <f t="shared" ca="1" si="44"/>
        <v>8.1271473251832704E-2</v>
      </c>
      <c r="L268" s="7" t="str">
        <f t="shared" ca="1" si="45"/>
        <v>NA</v>
      </c>
      <c r="Z268" s="10"/>
    </row>
    <row r="269" spans="2:26" x14ac:dyDescent="0.2">
      <c r="B269" s="2">
        <f>'[1]NIFTY Smallcap 100'!B269</f>
        <v>44256</v>
      </c>
      <c r="C269" s="15">
        <f>'[1]NIFTY Smallcap 100'!C269</f>
        <v>38.9</v>
      </c>
      <c r="D269" s="15">
        <f>'[1]NIFTY Smallcap 100'!D269</f>
        <v>8216.5499999999993</v>
      </c>
      <c r="E269" s="7">
        <f t="shared" ca="1" si="38"/>
        <v>1.3545337795871006</v>
      </c>
      <c r="F269" s="7">
        <f t="shared" ca="1" si="39"/>
        <v>1.145625523651653</v>
      </c>
      <c r="G269" s="7">
        <f t="shared" ca="1" si="40"/>
        <v>0.46538317490324754</v>
      </c>
      <c r="H269" s="7">
        <f t="shared" ca="1" si="41"/>
        <v>0.10968274439701453</v>
      </c>
      <c r="I269" s="7">
        <f t="shared" ca="1" si="42"/>
        <v>1.7843752069841567E-2</v>
      </c>
      <c r="J269" s="7">
        <f t="shared" ca="1" si="43"/>
        <v>0.10960308115591699</v>
      </c>
      <c r="K269" s="7">
        <f t="shared" ca="1" si="44"/>
        <v>8.6513935316177903E-2</v>
      </c>
      <c r="L269" s="7" t="str">
        <f t="shared" ca="1" si="45"/>
        <v>NA</v>
      </c>
      <c r="Z269" s="10"/>
    </row>
    <row r="270" spans="2:26" x14ac:dyDescent="0.2">
      <c r="B270" s="2">
        <f>'[1]NIFTY Smallcap 100'!B270</f>
        <v>44287</v>
      </c>
      <c r="C270" s="15">
        <f>'[1]NIFTY Smallcap 100'!C270</f>
        <v>57.1</v>
      </c>
      <c r="D270" s="15">
        <f>'[1]NIFTY Smallcap 100'!D270</f>
        <v>8282.5499999999993</v>
      </c>
      <c r="E270" s="7">
        <f t="shared" ca="1" si="38"/>
        <v>0.78090279155018671</v>
      </c>
      <c r="F270" s="7">
        <f t="shared" ca="1" si="39"/>
        <v>0.996928247930575</v>
      </c>
      <c r="G270" s="7">
        <f t="shared" ca="1" si="40"/>
        <v>1.3393068971360784</v>
      </c>
      <c r="H270" s="7">
        <f t="shared" ca="1" si="41"/>
        <v>0.13165002070945464</v>
      </c>
      <c r="I270" s="7">
        <f t="shared" ca="1" si="42"/>
        <v>-4.2813918957632646E-3</v>
      </c>
      <c r="J270" s="7">
        <f t="shared" ca="1" si="43"/>
        <v>9.7504368951625731E-2</v>
      </c>
      <c r="K270" s="7">
        <f t="shared" ca="1" si="44"/>
        <v>8.1211845416286677E-2</v>
      </c>
      <c r="L270" s="7" t="str">
        <f t="shared" ca="1" si="45"/>
        <v>NA</v>
      </c>
      <c r="Z270" s="10"/>
    </row>
    <row r="271" spans="2:26" x14ac:dyDescent="0.2">
      <c r="B271" s="2">
        <f>'[1]NIFTY Smallcap 100'!B271</f>
        <v>44319</v>
      </c>
      <c r="C271" s="15">
        <f>'[1]NIFTY Smallcap 100'!C271</f>
        <v>62.53</v>
      </c>
      <c r="D271" s="15">
        <f>'[1]NIFTY Smallcap 100'!D271</f>
        <v>8658.15</v>
      </c>
      <c r="E271" s="7">
        <f t="shared" ca="1" si="38"/>
        <v>0.95649218558953741</v>
      </c>
      <c r="F271" s="7">
        <f t="shared" ca="1" si="39"/>
        <v>1.2843003895702632</v>
      </c>
      <c r="G271" s="7">
        <f t="shared" ca="1" si="40"/>
        <v>1.1939640427230227</v>
      </c>
      <c r="H271" s="7">
        <f t="shared" ca="1" si="41"/>
        <v>0.14986435378251861</v>
      </c>
      <c r="I271" s="7">
        <f t="shared" ca="1" si="42"/>
        <v>3.409614458225807E-2</v>
      </c>
      <c r="J271" s="7">
        <f t="shared" ca="1" si="43"/>
        <v>0.10660899070991992</v>
      </c>
      <c r="K271" s="7">
        <f t="shared" ca="1" si="44"/>
        <v>8.8534614091738684E-2</v>
      </c>
      <c r="L271" s="7" t="str">
        <f t="shared" ca="1" si="45"/>
        <v>NA</v>
      </c>
      <c r="Z271" s="10"/>
    </row>
    <row r="272" spans="2:26" x14ac:dyDescent="0.2">
      <c r="B272" s="2">
        <f>'[1]NIFTY Smallcap 100'!B272</f>
        <v>44348</v>
      </c>
      <c r="C272" s="15">
        <f>'[1]NIFTY Smallcap 100'!C272</f>
        <v>52.8</v>
      </c>
      <c r="D272" s="15">
        <f>'[1]NIFTY Smallcap 100'!D272</f>
        <v>9207.2000000000007</v>
      </c>
      <c r="E272" s="7">
        <f t="shared" ca="1" si="38"/>
        <v>0.57671173018706101</v>
      </c>
      <c r="F272" s="7">
        <f t="shared" ca="1" si="39"/>
        <v>0.92676439384701581</v>
      </c>
      <c r="G272" s="7">
        <f t="shared" ca="1" si="40"/>
        <v>1.2287526324707705</v>
      </c>
      <c r="H272" s="7">
        <f t="shared" ca="1" si="41"/>
        <v>0.18411848485825244</v>
      </c>
      <c r="I272" s="7">
        <f t="shared" ca="1" si="42"/>
        <v>8.6541744513382479E-2</v>
      </c>
      <c r="J272" s="7">
        <f t="shared" ca="1" si="43"/>
        <v>9.6321623426990799E-2</v>
      </c>
      <c r="K272" s="7">
        <f t="shared" ca="1" si="44"/>
        <v>9.64908307840735E-2</v>
      </c>
      <c r="L272" s="7" t="str">
        <f t="shared" ca="1" si="45"/>
        <v>NA</v>
      </c>
      <c r="Z272" s="10"/>
    </row>
    <row r="273" spans="2:26" x14ac:dyDescent="0.2">
      <c r="B273" s="2">
        <f>'[1]NIFTY Smallcap 100'!B273</f>
        <v>44378</v>
      </c>
      <c r="C273" s="15">
        <f>'[1]NIFTY Smallcap 100'!C273</f>
        <v>41.39</v>
      </c>
      <c r="D273" s="15">
        <f>'[1]NIFTY Smallcap 100'!D273</f>
        <v>9798.4</v>
      </c>
      <c r="E273" s="7">
        <f t="shared" ca="1" si="38"/>
        <v>0.95868408032468277</v>
      </c>
      <c r="F273" s="7">
        <f t="shared" ca="1" si="39"/>
        <v>0.86767929431557911</v>
      </c>
      <c r="G273" s="7">
        <f t="shared" ca="1" si="40"/>
        <v>1.1053264863238863</v>
      </c>
      <c r="H273" s="7">
        <f t="shared" ca="1" si="41"/>
        <v>0.25345030110485589</v>
      </c>
      <c r="I273" s="7">
        <f t="shared" ca="1" si="42"/>
        <v>9.4865003011600058E-2</v>
      </c>
      <c r="J273" s="7">
        <f t="shared" ca="1" si="43"/>
        <v>9.9927169431540452E-2</v>
      </c>
      <c r="K273" s="7">
        <f t="shared" ca="1" si="44"/>
        <v>0.10206607781164156</v>
      </c>
      <c r="L273" s="7" t="str">
        <f t="shared" ca="1" si="45"/>
        <v>NA</v>
      </c>
      <c r="Z273" s="10"/>
    </row>
    <row r="274" spans="2:26" x14ac:dyDescent="0.2">
      <c r="B274" s="2">
        <f>'[1]NIFTY Smallcap 100'!B274</f>
        <v>44410</v>
      </c>
      <c r="C274" s="15">
        <f>'[1]NIFTY Smallcap 100'!C274</f>
        <v>33.85</v>
      </c>
      <c r="D274" s="15">
        <f>'[1]NIFTY Smallcap 100'!D274</f>
        <v>10617.45</v>
      </c>
      <c r="E274" s="7">
        <f t="shared" ca="1" si="38"/>
        <v>1.2614160783480468</v>
      </c>
      <c r="F274" s="7">
        <f t="shared" ca="1" si="39"/>
        <v>1.1034359713702941</v>
      </c>
      <c r="G274" s="7">
        <f t="shared" ca="1" si="40"/>
        <v>1.0973362173694037</v>
      </c>
      <c r="H274" s="7">
        <f t="shared" ca="1" si="41"/>
        <v>0.39507261137574545</v>
      </c>
      <c r="I274" s="7">
        <f t="shared" ca="1" si="42"/>
        <v>0.11453772403000961</v>
      </c>
      <c r="J274" s="7">
        <f t="shared" ca="1" si="43"/>
        <v>0.11460676868592889</v>
      </c>
      <c r="K274" s="7">
        <f t="shared" ca="1" si="44"/>
        <v>0.12303075978825873</v>
      </c>
      <c r="L274" s="7" t="str">
        <f t="shared" ca="1" si="45"/>
        <v>NA</v>
      </c>
      <c r="Z274" s="10"/>
    </row>
    <row r="275" spans="2:26" x14ac:dyDescent="0.2">
      <c r="B275" s="2">
        <f>'[1]NIFTY Smallcap 100'!B275</f>
        <v>44440</v>
      </c>
      <c r="C275" s="15">
        <f>'[1]NIFTY Smallcap 100'!C275</f>
        <v>32.200000000000003</v>
      </c>
      <c r="D275" s="15">
        <f>'[1]NIFTY Smallcap 100'!D275</f>
        <v>10297.549999999999</v>
      </c>
      <c r="E275" s="7">
        <f t="shared" ca="1" si="38"/>
        <v>0.56467927168117327</v>
      </c>
      <c r="F275" s="7">
        <f t="shared" ca="1" si="39"/>
        <v>0.57068397892136602</v>
      </c>
      <c r="G275" s="7">
        <f t="shared" ca="1" si="40"/>
        <v>0.83578311212529055</v>
      </c>
      <c r="H275" s="7">
        <f t="shared" ca="1" si="41"/>
        <v>0.38801810574407014</v>
      </c>
      <c r="I275" s="7">
        <f t="shared" ca="1" si="42"/>
        <v>0.18740052754880376</v>
      </c>
      <c r="J275" s="7">
        <f t="shared" ca="1" si="43"/>
        <v>0.10905047284552616</v>
      </c>
      <c r="K275" s="7">
        <f t="shared" ca="1" si="44"/>
        <v>0.12020476282923398</v>
      </c>
      <c r="L275" s="7" t="str">
        <f t="shared" ca="1" si="45"/>
        <v>NA</v>
      </c>
      <c r="Z275" s="10"/>
    </row>
    <row r="276" spans="2:26" x14ac:dyDescent="0.2">
      <c r="B276" s="2">
        <f>'[1]NIFTY Smallcap 100'!B276</f>
        <v>44470</v>
      </c>
      <c r="C276" s="15">
        <f>'[1]NIFTY Smallcap 100'!C276</f>
        <v>28.05</v>
      </c>
      <c r="D276" s="15">
        <f>'[1]NIFTY Smallcap 100'!D276</f>
        <v>10904.45</v>
      </c>
      <c r="E276" s="7">
        <f t="shared" ca="1" si="38"/>
        <v>0.53389066052556156</v>
      </c>
      <c r="F276" s="7">
        <f t="shared" ca="1" si="39"/>
        <v>0.73332259482478568</v>
      </c>
      <c r="G276" s="7">
        <f t="shared" ca="1" si="40"/>
        <v>0.86046253721539312</v>
      </c>
      <c r="H276" s="7">
        <f t="shared" ca="1" si="41"/>
        <v>0.40899976194716237</v>
      </c>
      <c r="I276" s="7">
        <f t="shared" ca="1" si="42"/>
        <v>0.21613452184540272</v>
      </c>
      <c r="J276" s="7">
        <f t="shared" ca="1" si="43"/>
        <v>0.10903033919802341</v>
      </c>
      <c r="K276" s="7">
        <f t="shared" ca="1" si="44"/>
        <v>0.12086789992929936</v>
      </c>
      <c r="L276" s="7" t="str">
        <f t="shared" ca="1" si="45"/>
        <v>NA</v>
      </c>
      <c r="Z276" s="10"/>
    </row>
    <row r="277" spans="2:26" x14ac:dyDescent="0.2">
      <c r="B277" s="2">
        <f>'[1]NIFTY Smallcap 100'!B277</f>
        <v>44501</v>
      </c>
      <c r="C277" s="15">
        <f>'[1]NIFTY Smallcap 100'!C277</f>
        <v>29.43</v>
      </c>
      <c r="D277" s="15">
        <f>'[1]NIFTY Smallcap 100'!D277</f>
        <v>10859.9</v>
      </c>
      <c r="E277" s="7">
        <f t="shared" ca="1" si="38"/>
        <v>9.4516736685074321E-2</v>
      </c>
      <c r="F277" s="7">
        <f t="shared" ca="1" si="39"/>
        <v>0.57326340654089547</v>
      </c>
      <c r="G277" s="7">
        <f t="shared" ca="1" si="40"/>
        <v>0.89573368711377976</v>
      </c>
      <c r="H277" s="7">
        <f t="shared" ca="1" si="41"/>
        <v>0.36960752890180681</v>
      </c>
      <c r="I277" s="7">
        <f t="shared" ca="1" si="42"/>
        <v>0.20438946793098478</v>
      </c>
      <c r="J277" s="7">
        <f t="shared" ca="1" si="43"/>
        <v>0.13204969865136973</v>
      </c>
      <c r="K277" s="7">
        <f t="shared" ca="1" si="44"/>
        <v>0.13728041940695346</v>
      </c>
      <c r="L277" s="7" t="str">
        <f t="shared" ca="1" si="45"/>
        <v>NA</v>
      </c>
      <c r="Z277" s="10"/>
    </row>
    <row r="278" spans="2:26" x14ac:dyDescent="0.2">
      <c r="B278" s="2">
        <f>'[1]NIFTY Smallcap 100'!B278</f>
        <v>44531</v>
      </c>
      <c r="C278" s="15">
        <f>'[1]NIFTY Smallcap 100'!C278</f>
        <v>29.96</v>
      </c>
      <c r="D278" s="15">
        <f>'[1]NIFTY Smallcap 100'!D278</f>
        <v>10673.5</v>
      </c>
      <c r="E278" s="7">
        <f t="shared" ca="1" si="38"/>
        <v>0.15422846445373617</v>
      </c>
      <c r="F278" s="7">
        <f t="shared" ca="1" si="39"/>
        <v>0.3438740093904451</v>
      </c>
      <c r="G278" s="7">
        <f t="shared" ca="1" si="40"/>
        <v>0.60913908383021376</v>
      </c>
      <c r="H278" s="7">
        <f t="shared" ca="1" si="41"/>
        <v>0.36099766129134925</v>
      </c>
      <c r="I278" s="7">
        <f t="shared" ca="1" si="42"/>
        <v>0.18286393910683474</v>
      </c>
      <c r="J278" s="7">
        <f t="shared" ca="1" si="43"/>
        <v>0.13048038365366765</v>
      </c>
      <c r="K278" s="7">
        <f t="shared" ca="1" si="44"/>
        <v>0.14684339859260942</v>
      </c>
      <c r="L278" s="7" t="str">
        <f t="shared" ca="1" si="45"/>
        <v>NA</v>
      </c>
      <c r="Z278" s="10"/>
    </row>
    <row r="279" spans="2:26" x14ac:dyDescent="0.2">
      <c r="B279" s="2">
        <f>'[1]NIFTY Smallcap 100'!B279</f>
        <v>44564</v>
      </c>
      <c r="C279" s="15">
        <f>'[1]NIFTY Smallcap 100'!C279</f>
        <v>32.479999999999997</v>
      </c>
      <c r="D279" s="15">
        <f>'[1]NIFTY Smallcap 100'!D279</f>
        <v>11418.45</v>
      </c>
      <c r="E279" s="7">
        <f t="shared" ca="1" si="38"/>
        <v>0.20230196297134606</v>
      </c>
      <c r="F279" s="7">
        <f t="shared" ca="1" si="39"/>
        <v>0.35801316346097911</v>
      </c>
      <c r="G279" s="7">
        <f t="shared" ca="1" si="40"/>
        <v>0.59258691028278543</v>
      </c>
      <c r="H279" s="7">
        <f t="shared" ca="1" si="41"/>
        <v>0.39397598789625987</v>
      </c>
      <c r="I279" s="7">
        <f t="shared" ca="1" si="42"/>
        <v>0.23020997321074121</v>
      </c>
      <c r="J279" s="7">
        <f t="shared" ca="1" si="43"/>
        <v>0.12621937536570482</v>
      </c>
      <c r="K279" s="7">
        <f t="shared" ca="1" si="44"/>
        <v>0.13692976511393096</v>
      </c>
      <c r="L279" s="7" t="str">
        <f t="shared" ca="1" si="45"/>
        <v>NA</v>
      </c>
      <c r="Z279" s="10"/>
    </row>
    <row r="280" spans="2:26" x14ac:dyDescent="0.2">
      <c r="B280" s="2">
        <f>'[1]NIFTY Smallcap 100'!B280</f>
        <v>44593</v>
      </c>
      <c r="C280" s="15">
        <f>'[1]NIFTY Smallcap 100'!C280</f>
        <v>31.45</v>
      </c>
      <c r="D280" s="15">
        <f>'[1]NIFTY Smallcap 100'!D280</f>
        <v>11179.3</v>
      </c>
      <c r="E280" s="7">
        <f t="shared" ca="1" si="38"/>
        <v>0.12293634414767252</v>
      </c>
      <c r="F280" s="7">
        <f t="shared" ca="1" si="39"/>
        <v>0.10863547791940054</v>
      </c>
      <c r="G280" s="7">
        <f t="shared" ca="1" si="40"/>
        <v>0.52707031383396497</v>
      </c>
      <c r="H280" s="7">
        <f t="shared" ca="1" si="41"/>
        <v>0.35855343854173549</v>
      </c>
      <c r="I280" s="7">
        <f t="shared" ca="1" si="42"/>
        <v>0.23503846733098466</v>
      </c>
      <c r="J280" s="7">
        <f t="shared" ca="1" si="43"/>
        <v>0.1075458693053255</v>
      </c>
      <c r="K280" s="7">
        <f t="shared" ca="1" si="44"/>
        <v>0.12695217163076888</v>
      </c>
      <c r="L280" s="7" t="str">
        <f t="shared" ca="1" si="45"/>
        <v>NA</v>
      </c>
      <c r="Z280" s="10"/>
    </row>
    <row r="281" spans="2:26" x14ac:dyDescent="0.2">
      <c r="B281" s="2">
        <f>'[1]NIFTY Smallcap 100'!B281</f>
        <v>44622</v>
      </c>
      <c r="C281" s="15">
        <f>'[1]NIFTY Smallcap 100'!C281</f>
        <v>27.31</v>
      </c>
      <c r="D281" s="15">
        <f>'[1]NIFTY Smallcap 100'!D281</f>
        <v>9893.7000000000007</v>
      </c>
      <c r="E281" s="7">
        <f t="shared" ca="1" si="38"/>
        <v>-0.26174307072519376</v>
      </c>
      <c r="F281" s="7">
        <f t="shared" ca="1" si="39"/>
        <v>-7.6898076131790338E-2</v>
      </c>
      <c r="G281" s="7">
        <f t="shared" ca="1" si="40"/>
        <v>0.20411851689577754</v>
      </c>
      <c r="H281" s="7">
        <f t="shared" ca="1" si="41"/>
        <v>0.32834295844428829</v>
      </c>
      <c r="I281" s="7">
        <f t="shared" ca="1" si="42"/>
        <v>0.1403083387341022</v>
      </c>
      <c r="J281" s="7">
        <f t="shared" ca="1" si="43"/>
        <v>7.2112428637590043E-2</v>
      </c>
      <c r="K281" s="7">
        <f t="shared" ca="1" si="44"/>
        <v>0.11318457121414038</v>
      </c>
      <c r="L281" s="7" t="str">
        <f t="shared" ca="1" si="45"/>
        <v>NA</v>
      </c>
      <c r="Z281" s="10"/>
    </row>
    <row r="282" spans="2:26" x14ac:dyDescent="0.2">
      <c r="B282" s="2">
        <f>'[1]NIFTY Smallcap 100'!B282</f>
        <v>44652</v>
      </c>
      <c r="C282" s="15">
        <f>'[1]NIFTY Smallcap 100'!C282</f>
        <v>25.13</v>
      </c>
      <c r="D282" s="15">
        <f>'[1]NIFTY Smallcap 100'!D282</f>
        <v>10611.25</v>
      </c>
      <c r="E282" s="7">
        <f t="shared" ca="1" si="38"/>
        <v>-0.25417391546228929</v>
      </c>
      <c r="F282" s="7">
        <f t="shared" ca="1" si="39"/>
        <v>-5.3053240422185621E-2</v>
      </c>
      <c r="G282" s="7">
        <f t="shared" ca="1" si="40"/>
        <v>0.28115737303125266</v>
      </c>
      <c r="H282" s="7">
        <f t="shared" ca="1" si="41"/>
        <v>0.73119042252686595</v>
      </c>
      <c r="I282" s="7">
        <f t="shared" ca="1" si="42"/>
        <v>0.17943927046983665</v>
      </c>
      <c r="J282" s="7">
        <f t="shared" ca="1" si="43"/>
        <v>7.3491114965876791E-2</v>
      </c>
      <c r="K282" s="7">
        <f t="shared" ca="1" si="44"/>
        <v>0.11907935478292475</v>
      </c>
      <c r="L282" s="7" t="str">
        <f t="shared" ca="1" si="45"/>
        <v>NA</v>
      </c>
      <c r="Z282" s="10"/>
    </row>
    <row r="283" spans="2:26" x14ac:dyDescent="0.2">
      <c r="B283" s="2">
        <f>'[1]NIFTY Smallcap 100'!B283</f>
        <v>44683</v>
      </c>
      <c r="C283" s="15">
        <f>'[1]NIFTY Smallcap 100'!C283</f>
        <v>24.05</v>
      </c>
      <c r="D283" s="15">
        <f>'[1]NIFTY Smallcap 100'!D283</f>
        <v>10119.65</v>
      </c>
      <c r="E283" s="7">
        <f t="shared" ca="1" si="38"/>
        <v>-0.32856569614259712</v>
      </c>
      <c r="F283" s="7">
        <f t="shared" ca="1" si="39"/>
        <v>-0.13168094429007893</v>
      </c>
      <c r="G283" s="7">
        <f t="shared" ca="1" si="40"/>
        <v>0.16880049433193012</v>
      </c>
      <c r="H283" s="7">
        <f t="shared" ca="1" si="41"/>
        <v>0.60134514008727935</v>
      </c>
      <c r="I283" s="7">
        <f t="shared" ca="1" si="42"/>
        <v>0.15614206495030047</v>
      </c>
      <c r="J283" s="7">
        <f t="shared" ca="1" si="43"/>
        <v>7.0958222982156816E-2</v>
      </c>
      <c r="K283" s="7">
        <f t="shared" ca="1" si="44"/>
        <v>0.1215851114283435</v>
      </c>
      <c r="L283" s="7" t="str">
        <f t="shared" ca="1" si="45"/>
        <v>NA</v>
      </c>
      <c r="Z283" s="10"/>
    </row>
    <row r="284" spans="2:26" x14ac:dyDescent="0.2">
      <c r="B284" s="2">
        <f>'[1]NIFTY Smallcap 100'!B284</f>
        <v>44713</v>
      </c>
      <c r="C284" s="15">
        <f>'[1]NIFTY Smallcap 100'!C284</f>
        <v>20.34</v>
      </c>
      <c r="D284" s="15">
        <f>'[1]NIFTY Smallcap 100'!D284</f>
        <v>9233.85</v>
      </c>
      <c r="E284" s="7">
        <f t="shared" ca="1" si="38"/>
        <v>-0.24125417963396179</v>
      </c>
      <c r="F284" s="7">
        <f t="shared" ca="1" si="39"/>
        <v>-0.25156873432256655</v>
      </c>
      <c r="G284" s="7">
        <f t="shared" ca="1" si="40"/>
        <v>2.894473889999194E-3</v>
      </c>
      <c r="H284" s="7">
        <f t="shared" ca="1" si="41"/>
        <v>0.49505976428125575</v>
      </c>
      <c r="I284" s="7">
        <f t="shared" ca="1" si="42"/>
        <v>0.12033658939765335</v>
      </c>
      <c r="J284" s="7">
        <f t="shared" ca="1" si="43"/>
        <v>4.7805351627218773E-2</v>
      </c>
      <c r="K284" s="7">
        <f t="shared" ca="1" si="44"/>
        <v>0.10668183828970945</v>
      </c>
      <c r="L284" s="7" t="str">
        <f t="shared" ca="1" si="45"/>
        <v>NA</v>
      </c>
      <c r="Z284" s="10"/>
    </row>
    <row r="285" spans="2:26" x14ac:dyDescent="0.2">
      <c r="B285" s="2">
        <f>'[1]NIFTY Smallcap 100'!B285</f>
        <v>44743</v>
      </c>
      <c r="C285" s="15">
        <f>'[1]NIFTY Smallcap 100'!C285</f>
        <v>18.71</v>
      </c>
      <c r="D285" s="15">
        <f>'[1]NIFTY Smallcap 100'!D285</f>
        <v>8477.5499999999993</v>
      </c>
      <c r="E285" s="7">
        <f t="shared" ca="1" si="38"/>
        <v>-0.59260541399586675</v>
      </c>
      <c r="F285" s="7">
        <f t="shared" ca="1" si="39"/>
        <v>-0.44877816721275954</v>
      </c>
      <c r="G285" s="7">
        <f t="shared" ca="1" si="40"/>
        <v>-0.13480262083605488</v>
      </c>
      <c r="H285" s="7">
        <f t="shared" ca="1" si="41"/>
        <v>0.34963808417362907</v>
      </c>
      <c r="I285" s="7">
        <f t="shared" ca="1" si="42"/>
        <v>0.1077535344996694</v>
      </c>
      <c r="J285" s="7">
        <f t="shared" ca="1" si="43"/>
        <v>1.677954332467757E-2</v>
      </c>
      <c r="K285" s="7">
        <f t="shared" ca="1" si="44"/>
        <v>0.10205412162237693</v>
      </c>
      <c r="L285" s="7" t="str">
        <f t="shared" ca="1" si="45"/>
        <v>NA</v>
      </c>
      <c r="Z285" s="10"/>
    </row>
    <row r="286" spans="2:26" x14ac:dyDescent="0.2">
      <c r="B286" s="2">
        <f>'[1]NIFTY Smallcap 100'!B286</f>
        <v>44774</v>
      </c>
      <c r="C286" s="15">
        <f>'[1]NIFTY Smallcap 100'!C286</f>
        <v>19.670000000000002</v>
      </c>
      <c r="D286" s="15">
        <f>'[1]NIFTY Smallcap 100'!D286</f>
        <v>9336.65</v>
      </c>
      <c r="E286" s="7">
        <f t="shared" ca="1" si="38"/>
        <v>-0.2753932977817739</v>
      </c>
      <c r="F286" s="7">
        <f t="shared" ca="1" si="39"/>
        <v>-0.30248598818783357</v>
      </c>
      <c r="G286" s="7">
        <f t="shared" ca="1" si="40"/>
        <v>-0.12063160174994947</v>
      </c>
      <c r="H286" s="7">
        <f t="shared" ca="1" si="41"/>
        <v>0.35806155606436052</v>
      </c>
      <c r="I286" s="7">
        <f t="shared" ca="1" si="42"/>
        <v>0.19615692753583924</v>
      </c>
      <c r="J286" s="7">
        <f t="shared" ca="1" si="43"/>
        <v>3.7994969541264245E-2</v>
      </c>
      <c r="K286" s="7">
        <f t="shared" ca="1" si="44"/>
        <v>0.11448029657544967</v>
      </c>
      <c r="L286" s="7" t="str">
        <f t="shared" ca="1" si="45"/>
        <v>NA</v>
      </c>
      <c r="Z286" s="10"/>
    </row>
    <row r="287" spans="2:26" x14ac:dyDescent="0.2">
      <c r="B287" s="2">
        <f>'[1]NIFTY Smallcap 100'!B287</f>
        <v>44805</v>
      </c>
      <c r="C287" s="15">
        <f>'[1]NIFTY Smallcap 100'!C287</f>
        <v>17.579999999999998</v>
      </c>
      <c r="D287" s="15">
        <f>'[1]NIFTY Smallcap 100'!D287</f>
        <v>9633.75</v>
      </c>
      <c r="E287" s="7">
        <f t="shared" ca="1" si="38"/>
        <v>0.18481413464801166</v>
      </c>
      <c r="F287" s="7">
        <f t="shared" ca="1" si="39"/>
        <v>-5.185825291004964E-2</v>
      </c>
      <c r="G287" s="7">
        <f t="shared" ca="1" si="40"/>
        <v>-6.4461935120489811E-2</v>
      </c>
      <c r="H287" s="7">
        <f t="shared" ca="1" si="41"/>
        <v>0.31051325069843516</v>
      </c>
      <c r="I287" s="7">
        <f t="shared" ca="1" si="42"/>
        <v>0.21698130953768002</v>
      </c>
      <c r="J287" s="7">
        <f t="shared" ca="1" si="43"/>
        <v>4.8995640362893278E-2</v>
      </c>
      <c r="K287" s="7">
        <f t="shared" ca="1" si="44"/>
        <v>0.10809466018158531</v>
      </c>
      <c r="L287" s="7" t="str">
        <f t="shared" ca="1" si="45"/>
        <v>NA</v>
      </c>
      <c r="Z287" s="10"/>
    </row>
    <row r="288" spans="2:26" x14ac:dyDescent="0.2">
      <c r="B288" s="2">
        <f>'[1]NIFTY Smallcap 100'!B288</f>
        <v>44837</v>
      </c>
      <c r="C288" s="15">
        <f>'[1]NIFTY Smallcap 100'!C288</f>
        <v>16.59</v>
      </c>
      <c r="D288" s="15">
        <f>'[1]NIFTY Smallcap 100'!D288</f>
        <v>9379.15</v>
      </c>
      <c r="E288" s="7">
        <f t="shared" ca="1" si="38"/>
        <v>0.49820929322426766</v>
      </c>
      <c r="F288" s="7">
        <f t="shared" ca="1" si="39"/>
        <v>-0.21874309298371908</v>
      </c>
      <c r="G288" s="7">
        <f t="shared" ca="1" si="40"/>
        <v>-0.1398786733856362</v>
      </c>
      <c r="H288" s="7">
        <f t="shared" ca="1" si="41"/>
        <v>0.26499940933821353</v>
      </c>
      <c r="I288" s="7">
        <f t="shared" ca="1" si="42"/>
        <v>0.19525486074543874</v>
      </c>
      <c r="J288" s="7">
        <f t="shared" ca="1" si="43"/>
        <v>1.8692313136288385E-2</v>
      </c>
      <c r="K288" s="7">
        <f t="shared" ca="1" si="44"/>
        <v>0.10646511626678157</v>
      </c>
      <c r="L288" s="7" t="str">
        <f t="shared" ca="1" si="45"/>
        <v>NA</v>
      </c>
      <c r="Z288" s="10"/>
    </row>
    <row r="289" spans="2:26" x14ac:dyDescent="0.2">
      <c r="B289" s="2">
        <f>'[1]NIFTY Smallcap 100'!B289</f>
        <v>44866</v>
      </c>
      <c r="C289" s="15">
        <f>'[1]NIFTY Smallcap 100'!C289</f>
        <v>17.13</v>
      </c>
      <c r="D289" s="15">
        <f>'[1]NIFTY Smallcap 100'!D289</f>
        <v>9707.85</v>
      </c>
      <c r="E289" s="7">
        <f t="shared" ca="1" si="38"/>
        <v>0.16876692661433323</v>
      </c>
      <c r="F289" s="7">
        <f t="shared" ca="1" si="39"/>
        <v>-7.9730284994804834E-2</v>
      </c>
      <c r="G289" s="7">
        <f t="shared" ca="1" si="40"/>
        <v>-0.10608292894041371</v>
      </c>
      <c r="H289" s="7">
        <f t="shared" ca="1" si="41"/>
        <v>0.30177905386964188</v>
      </c>
      <c r="I289" s="7">
        <f t="shared" ca="1" si="42"/>
        <v>0.18803663629781853</v>
      </c>
      <c r="J289" s="7">
        <f t="shared" ca="1" si="43"/>
        <v>2.1872123193761084E-2</v>
      </c>
      <c r="K289" s="7">
        <f t="shared" ca="1" si="44"/>
        <v>0.10311013360389221</v>
      </c>
      <c r="L289" s="7" t="str">
        <f t="shared" ca="1" si="45"/>
        <v>NA</v>
      </c>
      <c r="Z289" s="10"/>
    </row>
    <row r="290" spans="2:26" x14ac:dyDescent="0.2">
      <c r="B290" s="2">
        <f>'[1]NIFTY Smallcap 100'!B290</f>
        <v>44896</v>
      </c>
      <c r="C290" s="15">
        <f>'[1]NIFTY Smallcap 100'!C290</f>
        <v>17.2</v>
      </c>
      <c r="D290" s="15">
        <f>'[1]NIFTY Smallcap 100'!D290</f>
        <v>10019.4</v>
      </c>
      <c r="E290" s="7">
        <f t="shared" ca="1" si="38"/>
        <v>0.16999868170007137</v>
      </c>
      <c r="F290" s="7">
        <f t="shared" ca="1" si="39"/>
        <v>0.17738310485490905</v>
      </c>
      <c r="G290" s="7">
        <f t="shared" ca="1" si="40"/>
        <v>-6.1282615824237663E-2</v>
      </c>
      <c r="H290" s="7">
        <f t="shared" ca="1" si="41"/>
        <v>0.22903491876678639</v>
      </c>
      <c r="I290" s="7">
        <f t="shared" ca="1" si="42"/>
        <v>0.20249479767448442</v>
      </c>
      <c r="J290" s="7">
        <f t="shared" ca="1" si="43"/>
        <v>1.9587533627445586E-2</v>
      </c>
      <c r="K290" s="7">
        <f t="shared" ca="1" si="44"/>
        <v>0.10444736826980416</v>
      </c>
      <c r="L290" s="7" t="str">
        <f t="shared" ca="1" si="45"/>
        <v>NA</v>
      </c>
      <c r="Z290" s="10"/>
    </row>
    <row r="291" spans="2:26" x14ac:dyDescent="0.2">
      <c r="B291" s="2">
        <f>'[1]NIFTY Smallcap 100'!B291</f>
        <v>44928</v>
      </c>
      <c r="C291" s="15">
        <f>'[1]NIFTY Smallcap 100'!C291</f>
        <v>16.899999999999999</v>
      </c>
      <c r="D291" s="15">
        <f>'[1]NIFTY Smallcap 100'!D291</f>
        <v>9798.6</v>
      </c>
      <c r="E291" s="7">
        <f t="shared" ca="1" si="38"/>
        <v>0.19124801660323287</v>
      </c>
      <c r="F291" s="7">
        <f t="shared" ca="1" si="39"/>
        <v>0.33594118471208945</v>
      </c>
      <c r="G291" s="7">
        <f t="shared" ca="1" si="40"/>
        <v>-0.1418625119871787</v>
      </c>
      <c r="H291" s="7">
        <f t="shared" ca="1" si="41"/>
        <v>0.16904171466726114</v>
      </c>
      <c r="I291" s="7">
        <f t="shared" ca="1" si="42"/>
        <v>0.18583014617148463</v>
      </c>
      <c r="J291" s="7">
        <f t="shared" ca="1" si="43"/>
        <v>2.1338310908054048E-2</v>
      </c>
      <c r="K291" s="7">
        <f t="shared" ca="1" si="44"/>
        <v>0.10412639992096029</v>
      </c>
      <c r="L291" s="7" t="str">
        <f t="shared" ca="1" si="45"/>
        <v>NA</v>
      </c>
      <c r="Z291" s="10"/>
    </row>
    <row r="292" spans="2:26" x14ac:dyDescent="0.2">
      <c r="B292" s="2">
        <f>'[1]NIFTY Smallcap 100'!B292</f>
        <v>44958</v>
      </c>
      <c r="C292" s="15">
        <f>'[1]NIFTY Smallcap 100'!C292</f>
        <v>16.2</v>
      </c>
      <c r="D292" s="15">
        <f>'[1]NIFTY Smallcap 100'!D292</f>
        <v>9392.75</v>
      </c>
      <c r="E292" s="7">
        <f t="shared" ca="1" si="38"/>
        <v>-0.12364751242988703</v>
      </c>
      <c r="F292" s="7">
        <f t="shared" ca="1" si="39"/>
        <v>1.2053261211161015E-2</v>
      </c>
      <c r="G292" s="7">
        <f t="shared" ca="1" si="40"/>
        <v>-0.15980875367867398</v>
      </c>
      <c r="H292" s="7">
        <f t="shared" ca="1" si="41"/>
        <v>0.13270963190062868</v>
      </c>
      <c r="I292" s="7">
        <f t="shared" ca="1" si="42"/>
        <v>0.15747210893909602</v>
      </c>
      <c r="J292" s="7">
        <f t="shared" ca="1" si="43"/>
        <v>2.3655134511129994E-2</v>
      </c>
      <c r="K292" s="7">
        <f t="shared" ca="1" si="44"/>
        <v>0.11136246024687746</v>
      </c>
      <c r="L292" s="7" t="str">
        <f t="shared" ca="1" si="45"/>
        <v>NA</v>
      </c>
      <c r="Z292" s="10"/>
    </row>
    <row r="293" spans="2:26" x14ac:dyDescent="0.2">
      <c r="B293" s="2">
        <f>'[1]NIFTY Smallcap 100'!B293</f>
        <v>44986</v>
      </c>
      <c r="C293" s="15">
        <f>'[1]NIFTY Smallcap 100'!C293</f>
        <v>16.11</v>
      </c>
      <c r="D293" s="15">
        <f>'[1]NIFTY Smallcap 100'!D293</f>
        <v>9278</v>
      </c>
      <c r="E293" s="7">
        <f t="shared" ca="1" si="38"/>
        <v>-0.26472362436760155</v>
      </c>
      <c r="F293" s="7">
        <f t="shared" ca="1" si="39"/>
        <v>-7.2491299137785292E-2</v>
      </c>
      <c r="G293" s="7">
        <f t="shared" ca="1" si="40"/>
        <v>-6.2231521068963125E-2</v>
      </c>
      <c r="H293" s="7">
        <f t="shared" ca="1" si="41"/>
        <v>6.263088137040751E-2</v>
      </c>
      <c r="I293" s="7">
        <f t="shared" ca="1" si="42"/>
        <v>0.18278376717068712</v>
      </c>
      <c r="J293" s="7">
        <f t="shared" ca="1" si="43"/>
        <v>3.5527513099358421E-2</v>
      </c>
      <c r="K293" s="7">
        <f t="shared" ca="1" si="44"/>
        <v>0.11465479346276064</v>
      </c>
      <c r="L293" s="7" t="str">
        <f t="shared" ca="1" si="45"/>
        <v>NA</v>
      </c>
      <c r="Z293" s="10"/>
    </row>
    <row r="294" spans="2:26" x14ac:dyDescent="0.2">
      <c r="B294" s="2">
        <f>'[1]NIFTY Smallcap 100'!B294</f>
        <v>45019</v>
      </c>
      <c r="C294" s="15">
        <f>'[1]NIFTY Smallcap 100'!C294</f>
        <v>16.29</v>
      </c>
      <c r="D294" s="15">
        <f>'[1]NIFTY Smallcap 100'!D294</f>
        <v>9061.6</v>
      </c>
      <c r="E294" s="7">
        <f t="shared" ca="1" si="38"/>
        <v>-0.26858572324726582</v>
      </c>
      <c r="F294" s="7">
        <f t="shared" ca="1" si="39"/>
        <v>-6.656772795398691E-2</v>
      </c>
      <c r="G294" s="7">
        <f t="shared" ca="1" si="40"/>
        <v>-0.14603840263870893</v>
      </c>
      <c r="H294" s="7">
        <f t="shared" ca="1" si="41"/>
        <v>4.5972847040000264E-2</v>
      </c>
      <c r="I294" s="7">
        <f t="shared" ca="1" si="42"/>
        <v>0.36786322644318958</v>
      </c>
      <c r="J294" s="7">
        <f t="shared" ca="1" si="43"/>
        <v>1.5523875258454112E-2</v>
      </c>
      <c r="K294" s="7">
        <f t="shared" ca="1" si="44"/>
        <v>0.1088451049616812</v>
      </c>
      <c r="L294" s="7" t="str">
        <f t="shared" ca="1" si="45"/>
        <v>NA</v>
      </c>
      <c r="Z294" s="10"/>
    </row>
    <row r="295" spans="2:26" x14ac:dyDescent="0.2">
      <c r="B295" s="2">
        <f>'[1]NIFTY Smallcap 100'!B295</f>
        <v>45048</v>
      </c>
      <c r="C295" s="15">
        <f>'[1]NIFTY Smallcap 100'!C295</f>
        <v>17.399999999999999</v>
      </c>
      <c r="D295" s="15">
        <f>'[1]NIFTY Smallcap 100'!D295</f>
        <v>9739.1</v>
      </c>
      <c r="E295" s="7">
        <f t="shared" ca="1" si="38"/>
        <v>0.15585737349696682</v>
      </c>
      <c r="F295" s="7">
        <f t="shared" ca="1" si="39"/>
        <v>6.4484510099480641E-3</v>
      </c>
      <c r="G295" s="7">
        <f t="shared" ca="1" si="40"/>
        <v>-3.7605055510813057E-2</v>
      </c>
      <c r="H295" s="7">
        <f t="shared" ca="1" si="41"/>
        <v>6.0588368247319613E-2</v>
      </c>
      <c r="I295" s="7">
        <f t="shared" ca="1" si="42"/>
        <v>0.35137041972331473</v>
      </c>
      <c r="J295" s="7">
        <f t="shared" ca="1" si="43"/>
        <v>4.4612685007756836E-2</v>
      </c>
      <c r="K295" s="7">
        <f t="shared" ca="1" si="44"/>
        <v>0.11928919548942618</v>
      </c>
      <c r="L295" s="7" t="str">
        <f t="shared" ca="1" si="45"/>
        <v>NA</v>
      </c>
      <c r="Z295" s="10"/>
    </row>
    <row r="296" spans="2:26" x14ac:dyDescent="0.2">
      <c r="B296" s="2">
        <f>'[1]NIFTY Smallcap 100'!B296</f>
        <v>45078</v>
      </c>
      <c r="C296" s="15">
        <f>'[1]NIFTY Smallcap 100'!C296</f>
        <v>18.86</v>
      </c>
      <c r="D296" s="15">
        <f>'[1]NIFTY Smallcap 100'!D296</f>
        <v>10269.85</v>
      </c>
      <c r="E296" s="7">
        <f t="shared" ca="1" si="38"/>
        <v>0.50120128975384581</v>
      </c>
      <c r="F296" s="7">
        <f t="shared" ca="1" si="39"/>
        <v>5.0617838904751133E-2</v>
      </c>
      <c r="G296" s="7">
        <f t="shared" ca="1" si="40"/>
        <v>0.1121958879557281</v>
      </c>
      <c r="H296" s="7">
        <f t="shared" ca="1" si="41"/>
        <v>5.6132146047065623E-2</v>
      </c>
      <c r="I296" s="7">
        <f t="shared" ca="1" si="42"/>
        <v>0.35466776757160856</v>
      </c>
      <c r="J296" s="7">
        <f t="shared" ca="1" si="43"/>
        <v>7.4274221676926322E-2</v>
      </c>
      <c r="K296" s="7">
        <f t="shared" ca="1" si="44"/>
        <v>0.13452520264725121</v>
      </c>
      <c r="L296" s="7" t="str">
        <f t="shared" ca="1" si="45"/>
        <v>NA</v>
      </c>
      <c r="Z296" s="10"/>
    </row>
    <row r="297" spans="2:26" x14ac:dyDescent="0.2">
      <c r="B297" s="2">
        <f>'[1]NIFTY Smallcap 100'!B297</f>
        <v>45110</v>
      </c>
      <c r="C297" s="15">
        <f>'[1]NIFTY Smallcap 100'!C297</f>
        <v>19.91</v>
      </c>
      <c r="D297" s="15">
        <f>'[1]NIFTY Smallcap 100'!D297</f>
        <v>10970.25</v>
      </c>
      <c r="E297" s="7">
        <f t="shared" ca="1" si="38"/>
        <v>1.1480606980719692</v>
      </c>
      <c r="F297" s="7">
        <f t="shared" ca="1" si="39"/>
        <v>0.25344415986564117</v>
      </c>
      <c r="G297" s="7">
        <f t="shared" ca="1" si="40"/>
        <v>0.2940354229700799</v>
      </c>
      <c r="H297" s="7">
        <f t="shared" ca="1" si="41"/>
        <v>5.8109661849385263E-2</v>
      </c>
      <c r="I297" s="7">
        <f t="shared" ca="1" si="42"/>
        <v>0.33084334771180668</v>
      </c>
      <c r="J297" s="7">
        <f t="shared" ca="1" si="43"/>
        <v>8.0012088069897791E-2</v>
      </c>
      <c r="K297" s="7">
        <f t="shared" ca="1" si="44"/>
        <v>0.15253376462270629</v>
      </c>
      <c r="L297" s="7" t="str">
        <f t="shared" ca="1" si="45"/>
        <v>NA</v>
      </c>
      <c r="Z297" s="10"/>
    </row>
    <row r="298" spans="2:26" x14ac:dyDescent="0.2">
      <c r="B298" s="2">
        <f>'[1]NIFTY Smallcap 100'!B298</f>
        <v>45139</v>
      </c>
      <c r="C298" s="15">
        <f>'[1]NIFTY Smallcap 100'!C298</f>
        <v>22.19</v>
      </c>
      <c r="D298" s="15">
        <f>'[1]NIFTY Smallcap 100'!D298</f>
        <v>11782.8</v>
      </c>
      <c r="E298" s="7">
        <f t="shared" ca="1" si="38"/>
        <v>1.1424896062233794</v>
      </c>
      <c r="F298" s="7">
        <f t="shared" ca="1" si="39"/>
        <v>0.57366210127647999</v>
      </c>
      <c r="G298" s="7">
        <f t="shared" ca="1" si="40"/>
        <v>0.26199439841913308</v>
      </c>
      <c r="H298" s="7">
        <f t="shared" ca="1" si="41"/>
        <v>5.3450517460772451E-2</v>
      </c>
      <c r="I298" s="7">
        <f t="shared" ca="1" si="42"/>
        <v>0.32525294910848346</v>
      </c>
      <c r="J298" s="7">
        <f t="shared" ca="1" si="43"/>
        <v>8.9688882277170201E-2</v>
      </c>
      <c r="K298" s="7">
        <f t="shared" ca="1" si="44"/>
        <v>0.16253469715269131</v>
      </c>
      <c r="L298" s="7" t="str">
        <f t="shared" ca="1" si="45"/>
        <v>NA</v>
      </c>
      <c r="Z298" s="10"/>
    </row>
    <row r="299" spans="2:26" x14ac:dyDescent="0.2">
      <c r="B299" s="2">
        <f>'[1]NIFTY Smallcap 100'!B299</f>
        <v>45170</v>
      </c>
      <c r="C299" s="15">
        <f>'[1]NIFTY Smallcap 100'!C299</f>
        <v>22.96</v>
      </c>
      <c r="D299" s="15">
        <f>'[1]NIFTY Smallcap 100'!D299</f>
        <v>12386.45</v>
      </c>
      <c r="E299" s="7">
        <f t="shared" ca="1" si="38"/>
        <v>1.1160747935631132</v>
      </c>
      <c r="F299" s="7">
        <f t="shared" ca="1" si="39"/>
        <v>0.78231709000181771</v>
      </c>
      <c r="G299" s="7">
        <f t="shared" ca="1" si="40"/>
        <v>0.2857350460620216</v>
      </c>
      <c r="H299" s="7">
        <f t="shared" ca="1" si="41"/>
        <v>9.6747043278727851E-2</v>
      </c>
      <c r="I299" s="7">
        <f t="shared" ca="1" si="42"/>
        <v>0.30220124118891989</v>
      </c>
      <c r="J299" s="7">
        <f t="shared" ca="1" si="43"/>
        <v>0.15027301477660293</v>
      </c>
      <c r="K299" s="7">
        <f t="shared" ca="1" si="44"/>
        <v>0.1628730644155465</v>
      </c>
      <c r="L299" s="7" t="str">
        <f t="shared" ca="1" si="45"/>
        <v>NA</v>
      </c>
      <c r="Z299" s="10"/>
    </row>
    <row r="300" spans="2:26" x14ac:dyDescent="0.2">
      <c r="B300" s="2">
        <f>'[1]NIFTY Smallcap 100'!B300</f>
        <v>45202</v>
      </c>
      <c r="C300" s="15">
        <f>'[1]NIFTY Smallcap 100'!C300</f>
        <v>26.28</v>
      </c>
      <c r="D300" s="15">
        <f>'[1]NIFTY Smallcap 100'!D300</f>
        <v>12816.2</v>
      </c>
      <c r="E300" s="7">
        <f t="shared" ca="1" si="38"/>
        <v>0.86282048504616338</v>
      </c>
      <c r="F300" s="7">
        <f t="shared" ca="1" si="39"/>
        <v>1.000362834960455</v>
      </c>
      <c r="G300" s="7">
        <f t="shared" ca="1" si="40"/>
        <v>0.36645644861208115</v>
      </c>
      <c r="H300" s="7">
        <f t="shared" ca="1" si="41"/>
        <v>8.4120995710799562E-2</v>
      </c>
      <c r="I300" s="7">
        <f t="shared" ca="1" si="42"/>
        <v>0.29795254199956744</v>
      </c>
      <c r="J300" s="7">
        <f t="shared" ca="1" si="43"/>
        <v>0.1615022947970548</v>
      </c>
      <c r="K300" s="7">
        <f t="shared" ca="1" si="44"/>
        <v>0.15368207670474909</v>
      </c>
      <c r="L300" s="7" t="str">
        <f t="shared" ca="1" si="45"/>
        <v>NA</v>
      </c>
      <c r="Z300" s="10"/>
    </row>
    <row r="301" spans="2:26" x14ac:dyDescent="0.2">
      <c r="B301" s="2">
        <f>'[1]NIFTY Smallcap 100'!B301</f>
        <v>45231</v>
      </c>
      <c r="C301" s="15">
        <f>'[1]NIFTY Smallcap 100'!C301</f>
        <v>24.52</v>
      </c>
      <c r="D301" s="15">
        <f>'[1]NIFTY Smallcap 100'!D301</f>
        <v>12640.75</v>
      </c>
      <c r="E301" s="7">
        <f t="shared" ca="1" si="38"/>
        <v>0.32463841211934663</v>
      </c>
      <c r="F301" s="7">
        <f t="shared" ca="1" si="39"/>
        <v>0.68464359137769626</v>
      </c>
      <c r="G301" s="7">
        <f t="shared" ca="1" si="40"/>
        <v>0.30211632853824488</v>
      </c>
      <c r="H301" s="7">
        <f t="shared" ca="1" si="41"/>
        <v>7.8880908435110753E-2</v>
      </c>
      <c r="I301" s="7">
        <f t="shared" ca="1" si="42"/>
        <v>0.30189146905127928</v>
      </c>
      <c r="J301" s="7">
        <f t="shared" ca="1" si="43"/>
        <v>0.15252292469267803</v>
      </c>
      <c r="K301" s="7">
        <f t="shared" ca="1" si="44"/>
        <v>0.14783996652094156</v>
      </c>
      <c r="L301" s="7" t="str">
        <f t="shared" ca="1" si="45"/>
        <v>NA</v>
      </c>
      <c r="Z301" s="10"/>
    </row>
    <row r="302" spans="2:26" x14ac:dyDescent="0.2">
      <c r="B302" s="2">
        <f>'[1]NIFTY Smallcap 100'!B302</f>
        <v>45261</v>
      </c>
      <c r="C302" s="15">
        <f>'[1]NIFTY Smallcap 100'!C302</f>
        <v>26.94</v>
      </c>
      <c r="D302" s="15">
        <f>'[1]NIFTY Smallcap 100'!D302</f>
        <v>14239.3</v>
      </c>
      <c r="E302" s="7">
        <f t="shared" ca="1" si="38"/>
        <v>0.74649418736616124</v>
      </c>
      <c r="F302" s="7">
        <f t="shared" ca="1" si="39"/>
        <v>0.92242355556470113</v>
      </c>
      <c r="G302" s="7">
        <f t="shared" ca="1" si="40"/>
        <v>0.42117292452641863</v>
      </c>
      <c r="H302" s="7">
        <f t="shared" ca="1" si="41"/>
        <v>0.15502369247252146</v>
      </c>
      <c r="I302" s="7">
        <f t="shared" ca="1" si="42"/>
        <v>0.29000617643554616</v>
      </c>
      <c r="J302" s="7">
        <f t="shared" ca="1" si="43"/>
        <v>0.17164820727915475</v>
      </c>
      <c r="K302" s="7">
        <f t="shared" ca="1" si="44"/>
        <v>0.15388876638081994</v>
      </c>
      <c r="L302" s="7" t="str">
        <f t="shared" ca="1" si="45"/>
        <v>NA</v>
      </c>
      <c r="Z302" s="10"/>
    </row>
    <row r="303" spans="2:26" x14ac:dyDescent="0.2">
      <c r="B303" s="2">
        <f>'[1]NIFTY Smallcap 100'!B303</f>
        <v>45292</v>
      </c>
      <c r="C303" s="15">
        <f>'[1]NIFTY Smallcap 100'!C303</f>
        <v>28.9</v>
      </c>
      <c r="D303" s="15">
        <f>'[1]NIFTY Smallcap 100'!D303</f>
        <v>15226.1</v>
      </c>
      <c r="E303" s="7">
        <f t="shared" ca="1" si="38"/>
        <v>0.99212968411920355</v>
      </c>
      <c r="F303" s="7">
        <f t="shared" ca="1" si="39"/>
        <v>0.92639040291572172</v>
      </c>
      <c r="G303" s="7">
        <f t="shared" ca="1" si="40"/>
        <v>0.55390565999224384</v>
      </c>
      <c r="H303" s="7">
        <f t="shared" ca="1" si="41"/>
        <v>0.1547574202726083</v>
      </c>
      <c r="I303" s="7">
        <f t="shared" ca="1" si="42"/>
        <v>0.28537018429749761</v>
      </c>
      <c r="J303" s="7">
        <f t="shared" ca="1" si="43"/>
        <v>0.19945470056091863</v>
      </c>
      <c r="K303" s="7">
        <f t="shared" ca="1" si="44"/>
        <v>0.16924174396888003</v>
      </c>
      <c r="L303" s="7">
        <f t="shared" ca="1" si="45"/>
        <v>0.15358576254840228</v>
      </c>
      <c r="Z303" s="10"/>
    </row>
    <row r="304" spans="2:26" x14ac:dyDescent="0.2">
      <c r="B304" s="2">
        <f>'[1]NIFTY Smallcap 100'!B304</f>
        <v>45323</v>
      </c>
      <c r="C304" s="15">
        <f>'[1]NIFTY Smallcap 100'!C304</f>
        <v>29.63</v>
      </c>
      <c r="D304" s="15">
        <f>'[1]NIFTY Smallcap 100'!D304</f>
        <v>16127.2</v>
      </c>
      <c r="E304" s="7">
        <f t="shared" ca="1" si="38"/>
        <v>1.649381616042497</v>
      </c>
      <c r="F304" s="7">
        <f t="shared" ca="1" si="39"/>
        <v>0.87335865679071745</v>
      </c>
      <c r="G304" s="7">
        <f t="shared" ca="1" si="40"/>
        <v>0.71698384392217407</v>
      </c>
      <c r="H304" s="7">
        <f t="shared" ca="1" si="41"/>
        <v>0.20108067828041953</v>
      </c>
      <c r="I304" s="7">
        <f t="shared" ca="1" si="42"/>
        <v>0.30117126934055194</v>
      </c>
      <c r="J304" s="7">
        <f t="shared" ca="1" si="43"/>
        <v>0.22134163708454535</v>
      </c>
      <c r="K304" s="7">
        <f t="shared" ca="1" si="44"/>
        <v>0.17277190785666696</v>
      </c>
      <c r="L304" s="7">
        <f t="shared" ca="1" si="45"/>
        <v>0.15976558249792761</v>
      </c>
      <c r="Z304" s="10"/>
    </row>
    <row r="305" spans="2:26" x14ac:dyDescent="0.2">
      <c r="B305" s="2">
        <f>'[1]NIFTY Smallcap 100'!B305</f>
        <v>45352</v>
      </c>
      <c r="C305" s="15">
        <f>'[1]NIFTY Smallcap 100'!C305</f>
        <v>29.59</v>
      </c>
      <c r="D305" s="15">
        <f>'[1]NIFTY Smallcap 100'!D305</f>
        <v>16058.95</v>
      </c>
      <c r="E305" s="7">
        <f t="shared" ca="1" si="38"/>
        <v>0.61775974111422927</v>
      </c>
      <c r="F305" s="7">
        <f t="shared" ca="1" si="39"/>
        <v>0.6808949950579859</v>
      </c>
      <c r="G305" s="7">
        <f t="shared" ca="1" si="40"/>
        <v>0.73086333261478775</v>
      </c>
      <c r="H305" s="7">
        <f t="shared" ca="1" si="41"/>
        <v>0.27402867890156801</v>
      </c>
      <c r="I305" s="7">
        <f t="shared" ca="1" si="42"/>
        <v>0.25028555747732684</v>
      </c>
      <c r="J305" s="7">
        <f t="shared" ca="1" si="43"/>
        <v>0.1920241710556061</v>
      </c>
      <c r="K305" s="7">
        <f t="shared" ca="1" si="44"/>
        <v>0.15833551406219093</v>
      </c>
      <c r="L305" s="7">
        <f t="shared" ca="1" si="45"/>
        <v>0.16051027103776616</v>
      </c>
      <c r="Z305" s="10"/>
    </row>
    <row r="306" spans="2:26" x14ac:dyDescent="0.2">
      <c r="B306" s="2">
        <f>'[1]NIFTY Smallcap 100'!B306</f>
        <v>45383</v>
      </c>
      <c r="C306" s="15">
        <f>'[1]NIFTY Smallcap 100'!C306</f>
        <v>26.35</v>
      </c>
      <c r="D306" s="15">
        <f>'[1]NIFTY Smallcap 100'!D306</f>
        <v>15768.4</v>
      </c>
      <c r="E306" s="7">
        <f t="shared" ca="1" si="38"/>
        <v>0.15025942874515219</v>
      </c>
      <c r="F306" s="7">
        <f t="shared" ca="1" si="39"/>
        <v>0.51375888187029894</v>
      </c>
      <c r="G306" s="7">
        <f t="shared" ca="1" si="40"/>
        <v>0.74013419263706171</v>
      </c>
      <c r="H306" s="7">
        <f t="shared" ca="1" si="41"/>
        <v>0.21901918556163258</v>
      </c>
      <c r="I306" s="7">
        <f t="shared" ca="1" si="42"/>
        <v>0.23938961830287919</v>
      </c>
      <c r="J306" s="7">
        <f t="shared" ca="1" si="43"/>
        <v>0.19511464051835681</v>
      </c>
      <c r="K306" s="7">
        <f t="shared" ca="1" si="44"/>
        <v>0.14894779323016949</v>
      </c>
      <c r="L306" s="7">
        <f t="shared" ca="1" si="45"/>
        <v>0.15451127126747233</v>
      </c>
      <c r="Z306" s="10"/>
    </row>
    <row r="307" spans="2:26" x14ac:dyDescent="0.2">
      <c r="B307" s="2">
        <f>'[1]NIFTY Smallcap 100'!B307</f>
        <v>45414</v>
      </c>
      <c r="C307" s="15">
        <f>'[1]NIFTY Smallcap 100'!C307</f>
        <v>27.86</v>
      </c>
      <c r="D307" s="15">
        <f>'[1]NIFTY Smallcap 100'!D307</f>
        <v>17019.400000000001</v>
      </c>
      <c r="E307" s="7">
        <f t="shared" ca="1" si="38"/>
        <v>0.24034098483296051</v>
      </c>
      <c r="F307" s="7">
        <f t="shared" ca="1" si="39"/>
        <v>0.81277042198963878</v>
      </c>
      <c r="G307" s="7">
        <f t="shared" ca="1" si="40"/>
        <v>0.74753313961249002</v>
      </c>
      <c r="H307" s="7">
        <f t="shared" ca="1" si="41"/>
        <v>0.29684889593598252</v>
      </c>
      <c r="I307" s="7">
        <f t="shared" ca="1" si="42"/>
        <v>0.25267875872611723</v>
      </c>
      <c r="J307" s="7">
        <f t="shared" ca="1" si="43"/>
        <v>0.21049352950357103</v>
      </c>
      <c r="K307" s="7">
        <f t="shared" ca="1" si="44"/>
        <v>0.13460153002008868</v>
      </c>
      <c r="L307" s="7">
        <f t="shared" ca="1" si="45"/>
        <v>0.16707171334854531</v>
      </c>
      <c r="Z307" s="10"/>
    </row>
    <row r="308" spans="2:26" x14ac:dyDescent="0.2">
      <c r="B308" s="2">
        <f>'[1]NIFTY Smallcap 100'!B308</f>
        <v>45446</v>
      </c>
      <c r="C308" s="15">
        <f>'[1]NIFTY Smallcap 100'!C308</f>
        <v>27.01</v>
      </c>
      <c r="D308" s="15">
        <f>'[1]NIFTY Smallcap 100'!D308</f>
        <v>17098.7</v>
      </c>
      <c r="E308" s="7">
        <f t="shared" ca="1" si="38"/>
        <v>0.28523867793765634</v>
      </c>
      <c r="F308" s="7">
        <f t="shared" ca="1" si="39"/>
        <v>0.44194569623492352</v>
      </c>
      <c r="G308" s="7">
        <f t="shared" ca="1" si="40"/>
        <v>0.66494155221351825</v>
      </c>
      <c r="H308" s="7">
        <f t="shared" ca="1" si="41"/>
        <v>0.36078695910068981</v>
      </c>
      <c r="I308" s="7">
        <f t="shared" ca="1" si="42"/>
        <v>0.22916967876836813</v>
      </c>
      <c r="J308" s="7">
        <f t="shared" ca="1" si="43"/>
        <v>0.21094708867900791</v>
      </c>
      <c r="K308" s="7">
        <f t="shared" ca="1" si="44"/>
        <v>0.12238606859897261</v>
      </c>
      <c r="L308" s="7">
        <f t="shared" ca="1" si="45"/>
        <v>0.16644441109783403</v>
      </c>
      <c r="Z308" s="10"/>
    </row>
    <row r="309" spans="2:26" x14ac:dyDescent="0.2">
      <c r="B309" s="2">
        <f>'[1]NIFTY Smallcap 100'!B309</f>
        <v>45474</v>
      </c>
      <c r="C309" s="15">
        <f>'[1]NIFTY Smallcap 100'!C309</f>
        <v>29.72</v>
      </c>
      <c r="D309" s="15">
        <f>'[1]NIFTY Smallcap 100'!D309</f>
        <v>18593.650000000001</v>
      </c>
      <c r="E309" s="7">
        <f t="shared" ca="1" si="38"/>
        <v>0.93333936531851069</v>
      </c>
      <c r="F309" s="7">
        <f t="shared" ca="1" si="39"/>
        <v>0.49125512033380314</v>
      </c>
      <c r="G309" s="7">
        <f t="shared" ca="1" si="40"/>
        <v>0.69491579499099854</v>
      </c>
      <c r="H309" s="7">
        <f t="shared" ca="1" si="41"/>
        <v>0.48097301719843832</v>
      </c>
      <c r="I309" s="7">
        <f t="shared" ca="1" si="42"/>
        <v>0.23804518565883437</v>
      </c>
      <c r="J309" s="7">
        <f t="shared" ca="1" si="43"/>
        <v>0.24418438078515714</v>
      </c>
      <c r="K309" s="7">
        <f t="shared" ca="1" si="44"/>
        <v>0.13897930984088003</v>
      </c>
      <c r="L309" s="7">
        <f t="shared" ca="1" si="45"/>
        <v>0.16529781075029071</v>
      </c>
      <c r="Z309" s="10"/>
    </row>
    <row r="310" spans="2:26" x14ac:dyDescent="0.2">
      <c r="B310" s="2">
        <f>'[1]NIFTY Smallcap 100'!B310</f>
        <v>45505</v>
      </c>
      <c r="C310" s="15">
        <f>'[1]NIFTY Smallcap 100'!C310</f>
        <v>30.01</v>
      </c>
      <c r="D310" s="15">
        <f>'[1]NIFTY Smallcap 100'!D310</f>
        <v>18949.95</v>
      </c>
      <c r="E310" s="7">
        <f t="shared" ca="1" si="38"/>
        <v>0.53693426074060224</v>
      </c>
      <c r="F310" s="7">
        <f t="shared" ca="1" si="39"/>
        <v>0.38069640203432042</v>
      </c>
      <c r="G310" s="7">
        <f t="shared" ca="1" si="40"/>
        <v>0.60827222731439057</v>
      </c>
      <c r="H310" s="7">
        <f t="shared" ca="1" si="41"/>
        <v>0.42465102463860371</v>
      </c>
      <c r="I310" s="7">
        <f t="shared" ca="1" si="42"/>
        <v>0.21300506595510571</v>
      </c>
      <c r="J310" s="7">
        <f t="shared" ca="1" si="43"/>
        <v>0.28279215057049645</v>
      </c>
      <c r="K310" s="7">
        <f t="shared" ca="1" si="44"/>
        <v>0.14240237443775761</v>
      </c>
      <c r="L310" s="7">
        <f t="shared" ca="1" si="45"/>
        <v>0.15979440224632935</v>
      </c>
      <c r="Z310" s="10"/>
    </row>
    <row r="311" spans="2:26" x14ac:dyDescent="0.2">
      <c r="B311" s="2">
        <f>'[1]NIFTY Smallcap 100'!B311</f>
        <v>45537</v>
      </c>
      <c r="C311" s="15">
        <f>'[1]NIFTY Smallcap 100'!C311</f>
        <v>30.18</v>
      </c>
      <c r="D311" s="15">
        <f>'[1]NIFTY Smallcap 100'!D311</f>
        <v>19244.3</v>
      </c>
      <c r="E311" s="7">
        <f t="shared" ca="1" si="38"/>
        <v>0.60456052526553905</v>
      </c>
      <c r="F311" s="7">
        <f t="shared" ca="1" si="39"/>
        <v>0.43605126933659055</v>
      </c>
      <c r="G311" s="7">
        <f t="shared" ca="1" si="40"/>
        <v>0.55365742403997897</v>
      </c>
      <c r="H311" s="7">
        <f t="shared" ca="1" si="41"/>
        <v>0.41336187852320538</v>
      </c>
      <c r="I311" s="7">
        <f t="shared" ca="1" si="42"/>
        <v>0.23175046921500808</v>
      </c>
      <c r="J311" s="7">
        <f t="shared" ca="1" si="43"/>
        <v>0.29202731221051104</v>
      </c>
      <c r="K311" s="7">
        <f t="shared" ca="1" si="44"/>
        <v>0.14558699771170303</v>
      </c>
      <c r="L311" s="7">
        <f t="shared" ca="1" si="45"/>
        <v>0.15716364518084491</v>
      </c>
      <c r="Z311" s="10"/>
    </row>
    <row r="312" spans="2:26" x14ac:dyDescent="0.2">
      <c r="B312" s="2">
        <f>'[1]NIFTY Smallcap 100'!B312</f>
        <v>45566</v>
      </c>
      <c r="C312" s="15">
        <f>'[1]NIFTY Smallcap 100'!C312</f>
        <v>36.04</v>
      </c>
      <c r="D312" s="15">
        <f>'[1]NIFTY Smallcap 100'!D312</f>
        <v>19331.3</v>
      </c>
      <c r="E312" s="7">
        <f t="shared" ca="1" si="38"/>
        <v>0.16838409337265592</v>
      </c>
      <c r="F312" s="7">
        <f t="shared" ca="1" si="39"/>
        <v>0.50295807044951624</v>
      </c>
      <c r="G312" s="7">
        <f t="shared" ca="1" si="40"/>
        <v>0.50834880853919251</v>
      </c>
      <c r="H312" s="7">
        <f t="shared" ca="1" si="41"/>
        <v>0.43565070827995234</v>
      </c>
      <c r="I312" s="7">
        <f t="shared" ca="1" si="42"/>
        <v>0.21027974492942403</v>
      </c>
      <c r="J312" s="7">
        <f t="shared" ca="1" si="43"/>
        <v>0.28616245263198459</v>
      </c>
      <c r="K312" s="7">
        <f t="shared" ca="1" si="44"/>
        <v>0.14150400619420789</v>
      </c>
      <c r="L312" s="7">
        <f t="shared" ca="1" si="45"/>
        <v>0.15692317899191233</v>
      </c>
      <c r="Z312" s="10"/>
    </row>
    <row r="313" spans="2:26" x14ac:dyDescent="0.2">
      <c r="B313" s="2">
        <f>'[1]NIFTY Smallcap 100'!B313</f>
        <v>45597</v>
      </c>
      <c r="C313" s="15">
        <f>'[1]NIFTY Smallcap 100'!C313</f>
        <v>35.49</v>
      </c>
      <c r="D313" s="15">
        <f>'[1]NIFTY Smallcap 100'!D313</f>
        <v>18794.900000000001</v>
      </c>
      <c r="E313" s="7">
        <f t="shared" ca="1" si="38"/>
        <v>-3.2328826543517208E-2</v>
      </c>
      <c r="F313" s="7">
        <f t="shared" ca="1" si="39"/>
        <v>0.21952735910939314</v>
      </c>
      <c r="G313" s="7">
        <f t="shared" ca="1" si="40"/>
        <v>0.48685006823171095</v>
      </c>
      <c r="H313" s="7">
        <f t="shared" ca="1" si="41"/>
        <v>0.39142076739306808</v>
      </c>
      <c r="I313" s="7">
        <f t="shared" ca="1" si="42"/>
        <v>0.20061767078932546</v>
      </c>
      <c r="J313" s="7">
        <f t="shared" ca="1" si="43"/>
        <v>0.26555578248269551</v>
      </c>
      <c r="K313" s="7">
        <f t="shared" ca="1" si="44"/>
        <v>0.13737256836067302</v>
      </c>
      <c r="L313" s="7">
        <f t="shared" ca="1" si="45"/>
        <v>0.14838833029978593</v>
      </c>
      <c r="Z313" s="10"/>
    </row>
    <row r="314" spans="2:26" x14ac:dyDescent="0.2">
      <c r="B314" s="2">
        <f>'[1]NIFTY Smallcap 100'!B314</f>
        <v>45628</v>
      </c>
      <c r="C314" s="15">
        <f>'[1]NIFTY Smallcap 100'!C314</f>
        <v>34.9</v>
      </c>
      <c r="D314" s="15">
        <f>'[1]NIFTY Smallcap 100'!D314</f>
        <v>18845.05</v>
      </c>
      <c r="E314" s="7">
        <f t="shared" ca="1" si="38"/>
        <v>-8.0438664790823622E-2</v>
      </c>
      <c r="F314" s="7">
        <f t="shared" ca="1" si="39"/>
        <v>0.21469824196675114</v>
      </c>
      <c r="G314" s="7">
        <f t="shared" ca="1" si="40"/>
        <v>0.32345340009691492</v>
      </c>
      <c r="H314" s="7">
        <f t="shared" ca="1" si="41"/>
        <v>0.37144308634743028</v>
      </c>
      <c r="I314" s="7">
        <f t="shared" ca="1" si="42"/>
        <v>0.20863958273498517</v>
      </c>
      <c r="J314" s="7">
        <f t="shared" ca="1" si="43"/>
        <v>0.26742141086818605</v>
      </c>
      <c r="K314" s="7">
        <f t="shared" ca="1" si="44"/>
        <v>0.135833767778609</v>
      </c>
      <c r="L314" s="7">
        <f t="shared" ca="1" si="45"/>
        <v>0.14094296752949198</v>
      </c>
      <c r="Z314" s="10"/>
    </row>
    <row r="316" spans="2:26" x14ac:dyDescent="0.2">
      <c r="H316" s="11"/>
    </row>
    <row r="317" spans="2:26" x14ac:dyDescent="0.2">
      <c r="D317" s="14"/>
    </row>
    <row r="318" spans="2:26" x14ac:dyDescent="0.2">
      <c r="D318" s="14"/>
      <c r="G318" s="9"/>
    </row>
    <row r="319" spans="2:26" x14ac:dyDescent="0.2">
      <c r="H31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84EE-55E6-5E42-BEB0-2E5B3FFDBE79}">
  <dimension ref="B2:Z31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7" sqref="E87"/>
    </sheetView>
  </sheetViews>
  <sheetFormatPr baseColWidth="10" defaultRowHeight="16" x14ac:dyDescent="0.2"/>
  <cols>
    <col min="1" max="1" width="1.83203125" customWidth="1"/>
  </cols>
  <sheetData>
    <row r="2" spans="2:26" x14ac:dyDescent="0.2">
      <c r="B2" s="5" t="str">
        <f>'[1]NIFTY Microcap 250'!B2</f>
        <v>Month</v>
      </c>
      <c r="C2" s="5" t="str">
        <f>'[1]NIFTY Microcap 250'!C2</f>
        <v>PE</v>
      </c>
      <c r="D2" s="5" t="str">
        <f>'[1]NIFTY Microcap 250'!D2</f>
        <v>Close</v>
      </c>
      <c r="E2" s="5" t="s">
        <v>12</v>
      </c>
      <c r="F2" s="5" t="s">
        <v>13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11</v>
      </c>
      <c r="N2" s="13" t="s">
        <v>9</v>
      </c>
      <c r="O2" s="6" t="str">
        <f>E2</f>
        <v>3M return</v>
      </c>
      <c r="P2" s="6" t="str">
        <f t="shared" ref="P2:V2" si="0">F2</f>
        <v>6M return</v>
      </c>
      <c r="Q2" s="6" t="str">
        <f t="shared" si="0"/>
        <v>1Y return</v>
      </c>
      <c r="R2" s="6" t="str">
        <f t="shared" si="0"/>
        <v>2Y return</v>
      </c>
      <c r="S2" s="6" t="str">
        <f t="shared" si="0"/>
        <v>3Y return</v>
      </c>
      <c r="T2" s="6" t="str">
        <f t="shared" si="0"/>
        <v>5Y return</v>
      </c>
      <c r="U2" s="6" t="str">
        <f t="shared" si="0"/>
        <v>10Y return</v>
      </c>
      <c r="V2" s="6" t="str">
        <f t="shared" si="0"/>
        <v>20Y return</v>
      </c>
    </row>
    <row r="3" spans="2:26" x14ac:dyDescent="0.2">
      <c r="B3" s="2">
        <f>'[1]NIFTY Microcap 250'!B3</f>
        <v>36189</v>
      </c>
      <c r="C3" s="15" t="str">
        <f>'[1]NIFTY Microcap 250'!C3</f>
        <v>NA</v>
      </c>
      <c r="D3" s="15" t="str">
        <f>'[1]NIFTY Microcap 250'!D3</f>
        <v>NA</v>
      </c>
      <c r="E3" s="7" t="str">
        <f ca="1">IFERROR(($D3/OFFSET($D3,-3,0))^(1/(3/12))-1,"NA")</f>
        <v>NA</v>
      </c>
      <c r="F3" s="7" t="str">
        <f ca="1">IFERROR(($D3/OFFSET($D3,-6,0))^(1/(6/12))-1,"NA")</f>
        <v>NA</v>
      </c>
      <c r="G3" s="7" t="str">
        <f t="shared" ref="G3:G67" ca="1" si="1">IFERROR($D3/OFFSET($D3,-12,0)-1,"NA")</f>
        <v>NA</v>
      </c>
      <c r="H3" s="7" t="str">
        <f ca="1">IFERROR(($D3/OFFSET($D3,-24,0))^(1/2)-1,"NA")</f>
        <v>NA</v>
      </c>
      <c r="I3" s="7" t="str">
        <f ca="1">IFERROR(($D3/OFFSET($D3,-36,0))^(1/3)-1,"NA")</f>
        <v>NA</v>
      </c>
      <c r="J3" s="7" t="str">
        <f ca="1">IFERROR(($D3/OFFSET($D3,-60,0))^(1/5)-1,"NA")</f>
        <v>NA</v>
      </c>
      <c r="K3" s="7" t="str">
        <f ca="1">IFERROR(($D3/OFFSET($D3,-120,0))^(1/10)-1,"NA")</f>
        <v>NA</v>
      </c>
      <c r="L3" s="7" t="str">
        <f ca="1">IFERROR(($D3/OFFSET($D3,-240,0))^(1/20)-1,"NA")</f>
        <v>NA</v>
      </c>
      <c r="N3" s="1" t="s">
        <v>5</v>
      </c>
      <c r="O3" s="12">
        <f ca="1">AVERAGE(E3:E314)</f>
        <v>0.52116461989950458</v>
      </c>
      <c r="P3" s="12">
        <f t="shared" ref="P3:V3" ca="1" si="2">AVERAGE(F3:F314)</f>
        <v>0.35277155241277225</v>
      </c>
      <c r="Q3" s="12">
        <f t="shared" ca="1" si="2"/>
        <v>0.26145696528918055</v>
      </c>
      <c r="R3" s="12">
        <f t="shared" ca="1" si="2"/>
        <v>0.18352953461104257</v>
      </c>
      <c r="S3" s="12">
        <f t="shared" ca="1" si="2"/>
        <v>0.15356209292549261</v>
      </c>
      <c r="T3" s="12">
        <f t="shared" ca="1" si="2"/>
        <v>0.1381189524343541</v>
      </c>
      <c r="U3" s="12">
        <f t="shared" ca="1" si="2"/>
        <v>0.15290543370012752</v>
      </c>
      <c r="V3" s="12" t="e">
        <f t="shared" ca="1" si="2"/>
        <v>#DIV/0!</v>
      </c>
      <c r="Z3" s="10"/>
    </row>
    <row r="4" spans="2:26" x14ac:dyDescent="0.2">
      <c r="B4" s="2">
        <f>'[1]NIFTY Microcap 250'!B4</f>
        <v>36218</v>
      </c>
      <c r="C4" s="15" t="str">
        <f>'[1]NIFTY Microcap 250'!C4</f>
        <v>NA</v>
      </c>
      <c r="D4" s="15" t="str">
        <f>'[1]NIFTY Microcap 250'!D4</f>
        <v>NA</v>
      </c>
      <c r="E4" s="7" t="str">
        <f t="shared" ref="E4:E67" ca="1" si="3">IFERROR(($D4/OFFSET($D4,-3,0))^(1/(3/12))-1,"NA")</f>
        <v>NA</v>
      </c>
      <c r="F4" s="7" t="str">
        <f t="shared" ref="F4:F67" ca="1" si="4">IFERROR(($D4/OFFSET($D4,-6,0))^(1/(6/12))-1,"NA")</f>
        <v>NA</v>
      </c>
      <c r="G4" s="7" t="str">
        <f t="shared" ca="1" si="1"/>
        <v>NA</v>
      </c>
      <c r="H4" s="7" t="str">
        <f t="shared" ref="H4:H67" ca="1" si="5">IFERROR(($D4/OFFSET($D4,-24,0))^(1/2)-1,"NA")</f>
        <v>NA</v>
      </c>
      <c r="I4" s="7" t="str">
        <f t="shared" ref="I4:I67" ca="1" si="6">IFERROR(($D4/OFFSET($D4,-36,0))^(1/3)-1,"NA")</f>
        <v>NA</v>
      </c>
      <c r="J4" s="7" t="str">
        <f t="shared" ref="J4:J67" ca="1" si="7">IFERROR(($D4/OFFSET($D4,-60,0))^(1/5)-1,"NA")</f>
        <v>NA</v>
      </c>
      <c r="K4" s="7" t="str">
        <f t="shared" ref="K4:K67" ca="1" si="8">IFERROR(($D4/OFFSET($D4,-120,0))^(1/10)-1,"NA")</f>
        <v>NA</v>
      </c>
      <c r="L4" s="7" t="str">
        <f t="shared" ref="L4:L67" ca="1" si="9">IFERROR(($D4/OFFSET($D4,-240,0))^(1/20)-1,"NA")</f>
        <v>NA</v>
      </c>
      <c r="N4" s="1" t="s">
        <v>6</v>
      </c>
      <c r="O4" s="7">
        <f t="shared" ref="O4:V4" ca="1" si="10">STDEV(E3:E314)</f>
        <v>1.4302960101300408</v>
      </c>
      <c r="P4" s="7">
        <f t="shared" ca="1" si="10"/>
        <v>0.75851355416101329</v>
      </c>
      <c r="Q4" s="7">
        <f t="shared" ca="1" si="10"/>
        <v>0.50384681719647928</v>
      </c>
      <c r="R4" s="7">
        <f t="shared" ca="1" si="10"/>
        <v>0.28769158943379824</v>
      </c>
      <c r="S4" s="7">
        <f t="shared" ca="1" si="10"/>
        <v>0.20854654035173228</v>
      </c>
      <c r="T4" s="7">
        <f t="shared" ca="1" si="10"/>
        <v>0.1297875876089975</v>
      </c>
      <c r="U4" s="7">
        <f t="shared" ca="1" si="10"/>
        <v>6.4580383744869324E-2</v>
      </c>
      <c r="V4" s="7" t="e">
        <f t="shared" ca="1" si="10"/>
        <v>#DIV/0!</v>
      </c>
      <c r="Z4" s="10"/>
    </row>
    <row r="5" spans="2:26" x14ac:dyDescent="0.2">
      <c r="B5" s="2">
        <f>'[1]NIFTY Microcap 250'!B5</f>
        <v>36250</v>
      </c>
      <c r="C5" s="15" t="str">
        <f>'[1]NIFTY Microcap 250'!C5</f>
        <v>NA</v>
      </c>
      <c r="D5" s="15" t="str">
        <f>'[1]NIFTY Microcap 250'!D5</f>
        <v>NA</v>
      </c>
      <c r="E5" s="7" t="str">
        <f t="shared" ca="1" si="3"/>
        <v>NA</v>
      </c>
      <c r="F5" s="7" t="str">
        <f t="shared" ca="1" si="4"/>
        <v>NA</v>
      </c>
      <c r="G5" s="7" t="str">
        <f t="shared" ca="1" si="1"/>
        <v>NA</v>
      </c>
      <c r="H5" s="7" t="str">
        <f t="shared" ca="1" si="5"/>
        <v>NA</v>
      </c>
      <c r="I5" s="7" t="str">
        <f t="shared" ca="1" si="6"/>
        <v>NA</v>
      </c>
      <c r="J5" s="7" t="str">
        <f t="shared" ca="1" si="7"/>
        <v>NA</v>
      </c>
      <c r="K5" s="7" t="str">
        <f t="shared" ca="1" si="8"/>
        <v>NA</v>
      </c>
      <c r="L5" s="7" t="str">
        <f t="shared" ca="1" si="9"/>
        <v>NA</v>
      </c>
      <c r="N5" s="1" t="s">
        <v>7</v>
      </c>
      <c r="O5" s="12">
        <f t="shared" ref="O5:V5" ca="1" si="11">MAX(E3:E314)</f>
        <v>14.075540308292227</v>
      </c>
      <c r="P5" s="12">
        <f t="shared" ca="1" si="11"/>
        <v>4.6206542612749573</v>
      </c>
      <c r="Q5" s="12">
        <f t="shared" ca="1" si="11"/>
        <v>1.6251895829822542</v>
      </c>
      <c r="R5" s="12">
        <f t="shared" ca="1" si="11"/>
        <v>0.98000821549879436</v>
      </c>
      <c r="S5" s="12">
        <f t="shared" ca="1" si="11"/>
        <v>0.5845753694628093</v>
      </c>
      <c r="T5" s="12">
        <f t="shared" ca="1" si="11"/>
        <v>0.43733769468274475</v>
      </c>
      <c r="U5" s="12">
        <f t="shared" ca="1" si="11"/>
        <v>0.28094947074286325</v>
      </c>
      <c r="V5" s="12">
        <f t="shared" ca="1" si="11"/>
        <v>0</v>
      </c>
      <c r="Z5" s="10"/>
    </row>
    <row r="6" spans="2:26" x14ac:dyDescent="0.2">
      <c r="B6" s="2">
        <f>'[1]NIFTY Microcap 250'!B6</f>
        <v>36280</v>
      </c>
      <c r="C6" s="15" t="str">
        <f>'[1]NIFTY Microcap 250'!C6</f>
        <v>NA</v>
      </c>
      <c r="D6" s="15" t="str">
        <f>'[1]NIFTY Microcap 250'!D6</f>
        <v>NA</v>
      </c>
      <c r="E6" s="7" t="str">
        <f t="shared" ca="1" si="3"/>
        <v>NA</v>
      </c>
      <c r="F6" s="7" t="str">
        <f t="shared" ca="1" si="4"/>
        <v>NA</v>
      </c>
      <c r="G6" s="7" t="str">
        <f t="shared" ca="1" si="1"/>
        <v>NA</v>
      </c>
      <c r="H6" s="7" t="str">
        <f t="shared" ca="1" si="5"/>
        <v>NA</v>
      </c>
      <c r="I6" s="7" t="str">
        <f t="shared" ca="1" si="6"/>
        <v>NA</v>
      </c>
      <c r="J6" s="7" t="str">
        <f t="shared" ca="1" si="7"/>
        <v>NA</v>
      </c>
      <c r="K6" s="7" t="str">
        <f t="shared" ca="1" si="8"/>
        <v>NA</v>
      </c>
      <c r="L6" s="7" t="str">
        <f t="shared" ca="1" si="9"/>
        <v>NA</v>
      </c>
      <c r="N6" s="1" t="s">
        <v>8</v>
      </c>
      <c r="O6" s="12">
        <f t="shared" ref="O6:V6" ca="1" si="12">MIN(E3:E314)</f>
        <v>-0.96550209429510336</v>
      </c>
      <c r="P6" s="12">
        <f t="shared" ca="1" si="12"/>
        <v>-0.87678851702936567</v>
      </c>
      <c r="Q6" s="12">
        <f t="shared" ca="1" si="12"/>
        <v>-0.75185508393272371</v>
      </c>
      <c r="R6" s="12">
        <f t="shared" ca="1" si="12"/>
        <v>-0.402580643098568</v>
      </c>
      <c r="S6" s="12">
        <f t="shared" ca="1" si="12"/>
        <v>-0.23684727880073064</v>
      </c>
      <c r="T6" s="12">
        <f t="shared" ca="1" si="12"/>
        <v>-0.1290101058753379</v>
      </c>
      <c r="U6" s="12">
        <f t="shared" ca="1" si="12"/>
        <v>1.794191418823643E-2</v>
      </c>
      <c r="V6" s="12">
        <f t="shared" ca="1" si="12"/>
        <v>0</v>
      </c>
      <c r="Z6" s="10"/>
    </row>
    <row r="7" spans="2:26" x14ac:dyDescent="0.2">
      <c r="B7" s="2">
        <f>'[1]NIFTY Microcap 250'!B7</f>
        <v>36311</v>
      </c>
      <c r="C7" s="15" t="str">
        <f>'[1]NIFTY Microcap 250'!C7</f>
        <v>NA</v>
      </c>
      <c r="D7" s="15" t="str">
        <f>'[1]NIFTY Microcap 250'!D7</f>
        <v>NA</v>
      </c>
      <c r="E7" s="7" t="str">
        <f t="shared" ca="1" si="3"/>
        <v>NA</v>
      </c>
      <c r="F7" s="7" t="str">
        <f t="shared" ca="1" si="4"/>
        <v>NA</v>
      </c>
      <c r="G7" s="7" t="str">
        <f t="shared" ca="1" si="1"/>
        <v>NA</v>
      </c>
      <c r="H7" s="7" t="str">
        <f t="shared" ca="1" si="5"/>
        <v>NA</v>
      </c>
      <c r="I7" s="7" t="str">
        <f t="shared" ca="1" si="6"/>
        <v>NA</v>
      </c>
      <c r="J7" s="7" t="str">
        <f t="shared" ca="1" si="7"/>
        <v>NA</v>
      </c>
      <c r="K7" s="7" t="str">
        <f t="shared" ca="1" si="8"/>
        <v>NA</v>
      </c>
      <c r="L7" s="7" t="str">
        <f t="shared" ca="1" si="9"/>
        <v>NA</v>
      </c>
      <c r="N7" s="1" t="s">
        <v>10</v>
      </c>
      <c r="O7" s="12">
        <f t="shared" ref="O7:U7" ca="1" si="13">E314</f>
        <v>6.8368102603551861E-2</v>
      </c>
      <c r="P7" s="12">
        <f t="shared" ca="1" si="13"/>
        <v>0.44834921083621082</v>
      </c>
      <c r="Q7" s="12">
        <f t="shared" ca="1" si="13"/>
        <v>0.41565800287364363</v>
      </c>
      <c r="R7" s="12">
        <f t="shared" ca="1" si="13"/>
        <v>0.48937951631574483</v>
      </c>
      <c r="S7" s="12">
        <f t="shared" ca="1" si="13"/>
        <v>0.36885878866514399</v>
      </c>
      <c r="T7" s="12">
        <f t="shared" ca="1" si="13"/>
        <v>0.4311048618852269</v>
      </c>
      <c r="U7" s="12">
        <f t="shared" ca="1" si="13"/>
        <v>0.2189841276850899</v>
      </c>
      <c r="V7" s="12" t="str">
        <f ca="1">L314</f>
        <v>NA</v>
      </c>
      <c r="Z7" s="10"/>
    </row>
    <row r="8" spans="2:26" x14ac:dyDescent="0.2">
      <c r="B8" s="2">
        <f>'[1]NIFTY Microcap 250'!B8</f>
        <v>36341</v>
      </c>
      <c r="C8" s="15" t="str">
        <f>'[1]NIFTY Microcap 250'!C8</f>
        <v>NA</v>
      </c>
      <c r="D8" s="15" t="str">
        <f>'[1]NIFTY Microcap 250'!D8</f>
        <v>NA</v>
      </c>
      <c r="E8" s="7" t="str">
        <f t="shared" ca="1" si="3"/>
        <v>NA</v>
      </c>
      <c r="F8" s="7" t="str">
        <f t="shared" ca="1" si="4"/>
        <v>NA</v>
      </c>
      <c r="G8" s="7" t="str">
        <f t="shared" ca="1" si="1"/>
        <v>NA</v>
      </c>
      <c r="H8" s="7" t="str">
        <f t="shared" ca="1" si="5"/>
        <v>NA</v>
      </c>
      <c r="I8" s="7" t="str">
        <f t="shared" ca="1" si="6"/>
        <v>NA</v>
      </c>
      <c r="J8" s="7" t="str">
        <f t="shared" ca="1" si="7"/>
        <v>NA</v>
      </c>
      <c r="K8" s="7" t="str">
        <f t="shared" ca="1" si="8"/>
        <v>NA</v>
      </c>
      <c r="L8" s="7" t="str">
        <f t="shared" ca="1" si="9"/>
        <v>NA</v>
      </c>
      <c r="Z8" s="10"/>
    </row>
    <row r="9" spans="2:26" x14ac:dyDescent="0.2">
      <c r="B9" s="2">
        <f>'[1]NIFTY Microcap 250'!B9</f>
        <v>36371</v>
      </c>
      <c r="C9" s="15" t="str">
        <f>'[1]NIFTY Microcap 250'!C9</f>
        <v>NA</v>
      </c>
      <c r="D9" s="15" t="str">
        <f>'[1]NIFTY Microcap 250'!D9</f>
        <v>NA</v>
      </c>
      <c r="E9" s="7" t="str">
        <f t="shared" ca="1" si="3"/>
        <v>NA</v>
      </c>
      <c r="F9" s="7" t="str">
        <f t="shared" ca="1" si="4"/>
        <v>NA</v>
      </c>
      <c r="G9" s="7" t="str">
        <f t="shared" ca="1" si="1"/>
        <v>NA</v>
      </c>
      <c r="H9" s="7" t="str">
        <f t="shared" ca="1" si="5"/>
        <v>NA</v>
      </c>
      <c r="I9" s="7" t="str">
        <f t="shared" ca="1" si="6"/>
        <v>NA</v>
      </c>
      <c r="J9" s="7" t="str">
        <f t="shared" ca="1" si="7"/>
        <v>NA</v>
      </c>
      <c r="K9" s="7" t="str">
        <f t="shared" ca="1" si="8"/>
        <v>NA</v>
      </c>
      <c r="L9" s="7" t="str">
        <f t="shared" ca="1" si="9"/>
        <v>NA</v>
      </c>
      <c r="Z9" s="10"/>
    </row>
    <row r="10" spans="2:26" x14ac:dyDescent="0.2">
      <c r="B10" s="2">
        <f>'[1]NIFTY Microcap 250'!B10</f>
        <v>36403</v>
      </c>
      <c r="C10" s="15" t="str">
        <f>'[1]NIFTY Microcap 250'!C10</f>
        <v>NA</v>
      </c>
      <c r="D10" s="15" t="str">
        <f>'[1]NIFTY Microcap 250'!D10</f>
        <v>NA</v>
      </c>
      <c r="E10" s="7" t="str">
        <f t="shared" ca="1" si="3"/>
        <v>NA</v>
      </c>
      <c r="F10" s="7" t="str">
        <f t="shared" ca="1" si="4"/>
        <v>NA</v>
      </c>
      <c r="G10" s="7" t="str">
        <f t="shared" ca="1" si="1"/>
        <v>NA</v>
      </c>
      <c r="H10" s="7" t="str">
        <f t="shared" ca="1" si="5"/>
        <v>NA</v>
      </c>
      <c r="I10" s="7" t="str">
        <f t="shared" ca="1" si="6"/>
        <v>NA</v>
      </c>
      <c r="J10" s="7" t="str">
        <f t="shared" ca="1" si="7"/>
        <v>NA</v>
      </c>
      <c r="K10" s="7" t="str">
        <f t="shared" ca="1" si="8"/>
        <v>NA</v>
      </c>
      <c r="L10" s="7" t="str">
        <f t="shared" ca="1" si="9"/>
        <v>NA</v>
      </c>
      <c r="Z10" s="10"/>
    </row>
    <row r="11" spans="2:26" x14ac:dyDescent="0.2">
      <c r="B11" s="2">
        <f>'[1]NIFTY Microcap 250'!B11</f>
        <v>36433</v>
      </c>
      <c r="C11" s="15" t="str">
        <f>'[1]NIFTY Microcap 250'!C11</f>
        <v>NA</v>
      </c>
      <c r="D11" s="15" t="str">
        <f>'[1]NIFTY Microcap 250'!D11</f>
        <v>NA</v>
      </c>
      <c r="E11" s="7" t="str">
        <f t="shared" ca="1" si="3"/>
        <v>NA</v>
      </c>
      <c r="F11" s="7" t="str">
        <f t="shared" ca="1" si="4"/>
        <v>NA</v>
      </c>
      <c r="G11" s="7" t="str">
        <f t="shared" ca="1" si="1"/>
        <v>NA</v>
      </c>
      <c r="H11" s="7" t="str">
        <f t="shared" ca="1" si="5"/>
        <v>NA</v>
      </c>
      <c r="I11" s="7" t="str">
        <f t="shared" ca="1" si="6"/>
        <v>NA</v>
      </c>
      <c r="J11" s="7" t="str">
        <f t="shared" ca="1" si="7"/>
        <v>NA</v>
      </c>
      <c r="K11" s="7" t="str">
        <f t="shared" ca="1" si="8"/>
        <v>NA</v>
      </c>
      <c r="L11" s="7" t="str">
        <f t="shared" ca="1" si="9"/>
        <v>NA</v>
      </c>
      <c r="Z11" s="10"/>
    </row>
    <row r="12" spans="2:26" x14ac:dyDescent="0.2">
      <c r="B12" s="2">
        <f>'[1]NIFTY Microcap 250'!B12</f>
        <v>36462</v>
      </c>
      <c r="C12" s="15" t="str">
        <f>'[1]NIFTY Microcap 250'!C12</f>
        <v>NA</v>
      </c>
      <c r="D12" s="15" t="str">
        <f>'[1]NIFTY Microcap 250'!D12</f>
        <v>NA</v>
      </c>
      <c r="E12" s="7" t="str">
        <f t="shared" ca="1" si="3"/>
        <v>NA</v>
      </c>
      <c r="F12" s="7" t="str">
        <f t="shared" ca="1" si="4"/>
        <v>NA</v>
      </c>
      <c r="G12" s="7" t="str">
        <f t="shared" ca="1" si="1"/>
        <v>NA</v>
      </c>
      <c r="H12" s="7" t="str">
        <f t="shared" ca="1" si="5"/>
        <v>NA</v>
      </c>
      <c r="I12" s="7" t="str">
        <f t="shared" ca="1" si="6"/>
        <v>NA</v>
      </c>
      <c r="J12" s="7" t="str">
        <f t="shared" ca="1" si="7"/>
        <v>NA</v>
      </c>
      <c r="K12" s="7" t="str">
        <f t="shared" ca="1" si="8"/>
        <v>NA</v>
      </c>
      <c r="L12" s="7" t="str">
        <f t="shared" ca="1" si="9"/>
        <v>NA</v>
      </c>
      <c r="Z12" s="10"/>
    </row>
    <row r="13" spans="2:26" x14ac:dyDescent="0.2">
      <c r="B13" s="2">
        <f>'[1]NIFTY Microcap 250'!B13</f>
        <v>36494</v>
      </c>
      <c r="C13" s="15" t="str">
        <f>'[1]NIFTY Microcap 250'!C13</f>
        <v>NA</v>
      </c>
      <c r="D13" s="15" t="str">
        <f>'[1]NIFTY Microcap 250'!D13</f>
        <v>NA</v>
      </c>
      <c r="E13" s="7" t="str">
        <f t="shared" ca="1" si="3"/>
        <v>NA</v>
      </c>
      <c r="F13" s="7" t="str">
        <f t="shared" ca="1" si="4"/>
        <v>NA</v>
      </c>
      <c r="G13" s="7" t="str">
        <f t="shared" ca="1" si="1"/>
        <v>NA</v>
      </c>
      <c r="H13" s="7" t="str">
        <f t="shared" ca="1" si="5"/>
        <v>NA</v>
      </c>
      <c r="I13" s="7" t="str">
        <f t="shared" ca="1" si="6"/>
        <v>NA</v>
      </c>
      <c r="J13" s="7" t="str">
        <f t="shared" ca="1" si="7"/>
        <v>NA</v>
      </c>
      <c r="K13" s="7" t="str">
        <f t="shared" ca="1" si="8"/>
        <v>NA</v>
      </c>
      <c r="L13" s="7" t="str">
        <f t="shared" ca="1" si="9"/>
        <v>NA</v>
      </c>
      <c r="Z13" s="10"/>
    </row>
    <row r="14" spans="2:26" x14ac:dyDescent="0.2">
      <c r="B14" s="2">
        <f>'[1]NIFTY Microcap 250'!B14</f>
        <v>36524</v>
      </c>
      <c r="C14" s="15" t="str">
        <f>'[1]NIFTY Microcap 250'!C14</f>
        <v>NA</v>
      </c>
      <c r="D14" s="15" t="str">
        <f>'[1]NIFTY Microcap 250'!D14</f>
        <v>NA</v>
      </c>
      <c r="E14" s="7" t="str">
        <f t="shared" ca="1" si="3"/>
        <v>NA</v>
      </c>
      <c r="F14" s="7" t="str">
        <f t="shared" ca="1" si="4"/>
        <v>NA</v>
      </c>
      <c r="G14" s="7" t="str">
        <f t="shared" ca="1" si="1"/>
        <v>NA</v>
      </c>
      <c r="H14" s="7" t="str">
        <f t="shared" ca="1" si="5"/>
        <v>NA</v>
      </c>
      <c r="I14" s="7" t="str">
        <f t="shared" ca="1" si="6"/>
        <v>NA</v>
      </c>
      <c r="J14" s="7" t="str">
        <f t="shared" ca="1" si="7"/>
        <v>NA</v>
      </c>
      <c r="K14" s="7" t="str">
        <f t="shared" ca="1" si="8"/>
        <v>NA</v>
      </c>
      <c r="L14" s="7" t="str">
        <f t="shared" ca="1" si="9"/>
        <v>NA</v>
      </c>
      <c r="Z14" s="10"/>
    </row>
    <row r="15" spans="2:26" x14ac:dyDescent="0.2">
      <c r="B15" s="2">
        <f>'[1]NIFTY Microcap 250'!B15</f>
        <v>36556</v>
      </c>
      <c r="C15" s="15" t="str">
        <f>'[1]NIFTY Microcap 250'!C15</f>
        <v>NA</v>
      </c>
      <c r="D15" s="15" t="str">
        <f>'[1]NIFTY Microcap 250'!D15</f>
        <v>NA</v>
      </c>
      <c r="E15" s="7" t="str">
        <f t="shared" ca="1" si="3"/>
        <v>NA</v>
      </c>
      <c r="F15" s="7" t="str">
        <f t="shared" ca="1" si="4"/>
        <v>NA</v>
      </c>
      <c r="G15" s="7" t="str">
        <f t="shared" ca="1" si="1"/>
        <v>NA</v>
      </c>
      <c r="H15" s="7" t="str">
        <f t="shared" ca="1" si="5"/>
        <v>NA</v>
      </c>
      <c r="I15" s="7" t="str">
        <f t="shared" ca="1" si="6"/>
        <v>NA</v>
      </c>
      <c r="J15" s="7" t="str">
        <f t="shared" ca="1" si="7"/>
        <v>NA</v>
      </c>
      <c r="K15" s="7" t="str">
        <f t="shared" ca="1" si="8"/>
        <v>NA</v>
      </c>
      <c r="L15" s="7" t="str">
        <f t="shared" ca="1" si="9"/>
        <v>NA</v>
      </c>
      <c r="Z15" s="10"/>
    </row>
    <row r="16" spans="2:26" x14ac:dyDescent="0.2">
      <c r="B16" s="2">
        <f>'[1]NIFTY Microcap 250'!B16</f>
        <v>36585</v>
      </c>
      <c r="C16" s="15" t="str">
        <f>'[1]NIFTY Microcap 250'!C16</f>
        <v>NA</v>
      </c>
      <c r="D16" s="15" t="str">
        <f>'[1]NIFTY Microcap 250'!D16</f>
        <v>NA</v>
      </c>
      <c r="E16" s="7" t="str">
        <f t="shared" ca="1" si="3"/>
        <v>NA</v>
      </c>
      <c r="F16" s="7" t="str">
        <f t="shared" ca="1" si="4"/>
        <v>NA</v>
      </c>
      <c r="G16" s="7" t="str">
        <f t="shared" ca="1" si="1"/>
        <v>NA</v>
      </c>
      <c r="H16" s="7" t="str">
        <f t="shared" ca="1" si="5"/>
        <v>NA</v>
      </c>
      <c r="I16" s="7" t="str">
        <f t="shared" ca="1" si="6"/>
        <v>NA</v>
      </c>
      <c r="J16" s="7" t="str">
        <f t="shared" ca="1" si="7"/>
        <v>NA</v>
      </c>
      <c r="K16" s="7" t="str">
        <f t="shared" ca="1" si="8"/>
        <v>NA</v>
      </c>
      <c r="L16" s="7" t="str">
        <f t="shared" ca="1" si="9"/>
        <v>NA</v>
      </c>
      <c r="Z16" s="10"/>
    </row>
    <row r="17" spans="2:26" x14ac:dyDescent="0.2">
      <c r="B17" s="2">
        <f>'[1]NIFTY Microcap 250'!B17</f>
        <v>36616</v>
      </c>
      <c r="C17" s="15" t="str">
        <f>'[1]NIFTY Microcap 250'!C17</f>
        <v>NA</v>
      </c>
      <c r="D17" s="15" t="str">
        <f>'[1]NIFTY Microcap 250'!D17</f>
        <v>NA</v>
      </c>
      <c r="E17" s="7" t="str">
        <f t="shared" ca="1" si="3"/>
        <v>NA</v>
      </c>
      <c r="F17" s="7" t="str">
        <f t="shared" ca="1" si="4"/>
        <v>NA</v>
      </c>
      <c r="G17" s="7" t="str">
        <f t="shared" ca="1" si="1"/>
        <v>NA</v>
      </c>
      <c r="H17" s="7" t="str">
        <f t="shared" ca="1" si="5"/>
        <v>NA</v>
      </c>
      <c r="I17" s="7" t="str">
        <f t="shared" ca="1" si="6"/>
        <v>NA</v>
      </c>
      <c r="J17" s="7" t="str">
        <f t="shared" ca="1" si="7"/>
        <v>NA</v>
      </c>
      <c r="K17" s="7" t="str">
        <f t="shared" ca="1" si="8"/>
        <v>NA</v>
      </c>
      <c r="L17" s="7" t="str">
        <f t="shared" ca="1" si="9"/>
        <v>NA</v>
      </c>
      <c r="Z17" s="10"/>
    </row>
    <row r="18" spans="2:26" x14ac:dyDescent="0.2">
      <c r="B18" s="2">
        <f>'[1]NIFTY Microcap 250'!B18</f>
        <v>36644</v>
      </c>
      <c r="C18" s="15" t="str">
        <f>'[1]NIFTY Microcap 250'!C18</f>
        <v>NA</v>
      </c>
      <c r="D18" s="15" t="str">
        <f>'[1]NIFTY Microcap 250'!D18</f>
        <v>NA</v>
      </c>
      <c r="E18" s="7" t="str">
        <f t="shared" ca="1" si="3"/>
        <v>NA</v>
      </c>
      <c r="F18" s="7" t="str">
        <f t="shared" ca="1" si="4"/>
        <v>NA</v>
      </c>
      <c r="G18" s="7" t="str">
        <f t="shared" ca="1" si="1"/>
        <v>NA</v>
      </c>
      <c r="H18" s="7" t="str">
        <f t="shared" ca="1" si="5"/>
        <v>NA</v>
      </c>
      <c r="I18" s="7" t="str">
        <f t="shared" ca="1" si="6"/>
        <v>NA</v>
      </c>
      <c r="J18" s="7" t="str">
        <f t="shared" ca="1" si="7"/>
        <v>NA</v>
      </c>
      <c r="K18" s="7" t="str">
        <f t="shared" ca="1" si="8"/>
        <v>NA</v>
      </c>
      <c r="L18" s="7" t="str">
        <f t="shared" ca="1" si="9"/>
        <v>NA</v>
      </c>
      <c r="Z18" s="10"/>
    </row>
    <row r="19" spans="2:26" x14ac:dyDescent="0.2">
      <c r="B19" s="2">
        <f>'[1]NIFTY Microcap 250'!B19</f>
        <v>36677</v>
      </c>
      <c r="C19" s="15" t="str">
        <f>'[1]NIFTY Microcap 250'!C19</f>
        <v>NA</v>
      </c>
      <c r="D19" s="15" t="str">
        <f>'[1]NIFTY Microcap 250'!D19</f>
        <v>NA</v>
      </c>
      <c r="E19" s="7" t="str">
        <f t="shared" ca="1" si="3"/>
        <v>NA</v>
      </c>
      <c r="F19" s="7" t="str">
        <f t="shared" ca="1" si="4"/>
        <v>NA</v>
      </c>
      <c r="G19" s="7" t="str">
        <f t="shared" ca="1" si="1"/>
        <v>NA</v>
      </c>
      <c r="H19" s="7" t="str">
        <f t="shared" ca="1" si="5"/>
        <v>NA</v>
      </c>
      <c r="I19" s="7" t="str">
        <f t="shared" ca="1" si="6"/>
        <v>NA</v>
      </c>
      <c r="J19" s="7" t="str">
        <f t="shared" ca="1" si="7"/>
        <v>NA</v>
      </c>
      <c r="K19" s="7" t="str">
        <f t="shared" ca="1" si="8"/>
        <v>NA</v>
      </c>
      <c r="L19" s="7" t="str">
        <f t="shared" ca="1" si="9"/>
        <v>NA</v>
      </c>
      <c r="Z19" s="10"/>
    </row>
    <row r="20" spans="2:26" x14ac:dyDescent="0.2">
      <c r="B20" s="2">
        <f>'[1]NIFTY Microcap 250'!B20</f>
        <v>36707</v>
      </c>
      <c r="C20" s="15" t="str">
        <f>'[1]NIFTY Microcap 250'!C20</f>
        <v>NA</v>
      </c>
      <c r="D20" s="15" t="str">
        <f>'[1]NIFTY Microcap 250'!D20</f>
        <v>NA</v>
      </c>
      <c r="E20" s="7" t="str">
        <f t="shared" ca="1" si="3"/>
        <v>NA</v>
      </c>
      <c r="F20" s="7" t="str">
        <f t="shared" ca="1" si="4"/>
        <v>NA</v>
      </c>
      <c r="G20" s="7" t="str">
        <f t="shared" ca="1" si="1"/>
        <v>NA</v>
      </c>
      <c r="H20" s="7" t="str">
        <f t="shared" ca="1" si="5"/>
        <v>NA</v>
      </c>
      <c r="I20" s="7" t="str">
        <f t="shared" ca="1" si="6"/>
        <v>NA</v>
      </c>
      <c r="J20" s="7" t="str">
        <f t="shared" ca="1" si="7"/>
        <v>NA</v>
      </c>
      <c r="K20" s="7" t="str">
        <f t="shared" ca="1" si="8"/>
        <v>NA</v>
      </c>
      <c r="L20" s="7" t="str">
        <f t="shared" ca="1" si="9"/>
        <v>NA</v>
      </c>
      <c r="Z20" s="10"/>
    </row>
    <row r="21" spans="2:26" x14ac:dyDescent="0.2">
      <c r="B21" s="2">
        <f>'[1]NIFTY Microcap 250'!B21</f>
        <v>36738</v>
      </c>
      <c r="C21" s="15" t="str">
        <f>'[1]NIFTY Microcap 250'!C21</f>
        <v>NA</v>
      </c>
      <c r="D21" s="15" t="str">
        <f>'[1]NIFTY Microcap 250'!D21</f>
        <v>NA</v>
      </c>
      <c r="E21" s="7" t="str">
        <f t="shared" ca="1" si="3"/>
        <v>NA</v>
      </c>
      <c r="F21" s="7" t="str">
        <f t="shared" ca="1" si="4"/>
        <v>NA</v>
      </c>
      <c r="G21" s="7" t="str">
        <f t="shared" ca="1" si="1"/>
        <v>NA</v>
      </c>
      <c r="H21" s="7" t="str">
        <f t="shared" ca="1" si="5"/>
        <v>NA</v>
      </c>
      <c r="I21" s="7" t="str">
        <f t="shared" ca="1" si="6"/>
        <v>NA</v>
      </c>
      <c r="J21" s="7" t="str">
        <f t="shared" ca="1" si="7"/>
        <v>NA</v>
      </c>
      <c r="K21" s="7" t="str">
        <f t="shared" ca="1" si="8"/>
        <v>NA</v>
      </c>
      <c r="L21" s="7" t="str">
        <f t="shared" ca="1" si="9"/>
        <v>NA</v>
      </c>
      <c r="Z21" s="10"/>
    </row>
    <row r="22" spans="2:26" x14ac:dyDescent="0.2">
      <c r="B22" s="2">
        <f>'[1]NIFTY Microcap 250'!B22</f>
        <v>36769</v>
      </c>
      <c r="C22" s="15" t="str">
        <f>'[1]NIFTY Microcap 250'!C22</f>
        <v>NA</v>
      </c>
      <c r="D22" s="15" t="str">
        <f>'[1]NIFTY Microcap 250'!D22</f>
        <v>NA</v>
      </c>
      <c r="E22" s="7" t="str">
        <f t="shared" ca="1" si="3"/>
        <v>NA</v>
      </c>
      <c r="F22" s="7" t="str">
        <f t="shared" ca="1" si="4"/>
        <v>NA</v>
      </c>
      <c r="G22" s="7" t="str">
        <f t="shared" ca="1" si="1"/>
        <v>NA</v>
      </c>
      <c r="H22" s="7" t="str">
        <f t="shared" ca="1" si="5"/>
        <v>NA</v>
      </c>
      <c r="I22" s="7" t="str">
        <f t="shared" ca="1" si="6"/>
        <v>NA</v>
      </c>
      <c r="J22" s="7" t="str">
        <f t="shared" ca="1" si="7"/>
        <v>NA</v>
      </c>
      <c r="K22" s="7" t="str">
        <f t="shared" ca="1" si="8"/>
        <v>NA</v>
      </c>
      <c r="L22" s="7" t="str">
        <f t="shared" ca="1" si="9"/>
        <v>NA</v>
      </c>
      <c r="Z22" s="10"/>
    </row>
    <row r="23" spans="2:26" x14ac:dyDescent="0.2">
      <c r="B23" s="2">
        <f>'[1]NIFTY Microcap 250'!B23</f>
        <v>36798</v>
      </c>
      <c r="C23" s="15" t="str">
        <f>'[1]NIFTY Microcap 250'!C23</f>
        <v>NA</v>
      </c>
      <c r="D23" s="15" t="str">
        <f>'[1]NIFTY Microcap 250'!D23</f>
        <v>NA</v>
      </c>
      <c r="E23" s="7" t="str">
        <f t="shared" ca="1" si="3"/>
        <v>NA</v>
      </c>
      <c r="F23" s="7" t="str">
        <f t="shared" ca="1" si="4"/>
        <v>NA</v>
      </c>
      <c r="G23" s="7" t="str">
        <f t="shared" ca="1" si="1"/>
        <v>NA</v>
      </c>
      <c r="H23" s="7" t="str">
        <f t="shared" ca="1" si="5"/>
        <v>NA</v>
      </c>
      <c r="I23" s="7" t="str">
        <f t="shared" ca="1" si="6"/>
        <v>NA</v>
      </c>
      <c r="J23" s="7" t="str">
        <f t="shared" ca="1" si="7"/>
        <v>NA</v>
      </c>
      <c r="K23" s="7" t="str">
        <f t="shared" ca="1" si="8"/>
        <v>NA</v>
      </c>
      <c r="L23" s="7" t="str">
        <f t="shared" ca="1" si="9"/>
        <v>NA</v>
      </c>
      <c r="Z23" s="10"/>
    </row>
    <row r="24" spans="2:26" x14ac:dyDescent="0.2">
      <c r="B24" s="2">
        <f>'[1]NIFTY Microcap 250'!B24</f>
        <v>36830</v>
      </c>
      <c r="C24" s="15" t="str">
        <f>'[1]NIFTY Microcap 250'!C24</f>
        <v>NA</v>
      </c>
      <c r="D24" s="15" t="str">
        <f>'[1]NIFTY Microcap 250'!D24</f>
        <v>NA</v>
      </c>
      <c r="E24" s="7" t="str">
        <f t="shared" ca="1" si="3"/>
        <v>NA</v>
      </c>
      <c r="F24" s="7" t="str">
        <f t="shared" ca="1" si="4"/>
        <v>NA</v>
      </c>
      <c r="G24" s="7" t="str">
        <f t="shared" ca="1" si="1"/>
        <v>NA</v>
      </c>
      <c r="H24" s="7" t="str">
        <f t="shared" ca="1" si="5"/>
        <v>NA</v>
      </c>
      <c r="I24" s="7" t="str">
        <f t="shared" ca="1" si="6"/>
        <v>NA</v>
      </c>
      <c r="J24" s="7" t="str">
        <f t="shared" ca="1" si="7"/>
        <v>NA</v>
      </c>
      <c r="K24" s="7" t="str">
        <f t="shared" ca="1" si="8"/>
        <v>NA</v>
      </c>
      <c r="L24" s="7" t="str">
        <f t="shared" ca="1" si="9"/>
        <v>NA</v>
      </c>
      <c r="Z24" s="10"/>
    </row>
    <row r="25" spans="2:26" x14ac:dyDescent="0.2">
      <c r="B25" s="2">
        <f>'[1]NIFTY Microcap 250'!B25</f>
        <v>36860</v>
      </c>
      <c r="C25" s="15" t="str">
        <f>'[1]NIFTY Microcap 250'!C25</f>
        <v>NA</v>
      </c>
      <c r="D25" s="15" t="str">
        <f>'[1]NIFTY Microcap 250'!D25</f>
        <v>NA</v>
      </c>
      <c r="E25" s="7" t="str">
        <f t="shared" ca="1" si="3"/>
        <v>NA</v>
      </c>
      <c r="F25" s="7" t="str">
        <f t="shared" ca="1" si="4"/>
        <v>NA</v>
      </c>
      <c r="G25" s="7" t="str">
        <f t="shared" ca="1" si="1"/>
        <v>NA</v>
      </c>
      <c r="H25" s="7" t="str">
        <f t="shared" ca="1" si="5"/>
        <v>NA</v>
      </c>
      <c r="I25" s="7" t="str">
        <f t="shared" ca="1" si="6"/>
        <v>NA</v>
      </c>
      <c r="J25" s="7" t="str">
        <f t="shared" ca="1" si="7"/>
        <v>NA</v>
      </c>
      <c r="K25" s="7" t="str">
        <f t="shared" ca="1" si="8"/>
        <v>NA</v>
      </c>
      <c r="L25" s="7" t="str">
        <f t="shared" ca="1" si="9"/>
        <v>NA</v>
      </c>
      <c r="Z25" s="10"/>
    </row>
    <row r="26" spans="2:26" x14ac:dyDescent="0.2">
      <c r="B26" s="2">
        <f>'[1]NIFTY Microcap 250'!B26</f>
        <v>36889</v>
      </c>
      <c r="C26" s="15" t="str">
        <f>'[1]NIFTY Microcap 250'!C26</f>
        <v>NA</v>
      </c>
      <c r="D26" s="15" t="str">
        <f>'[1]NIFTY Microcap 250'!D26</f>
        <v>NA</v>
      </c>
      <c r="E26" s="7" t="str">
        <f t="shared" ca="1" si="3"/>
        <v>NA</v>
      </c>
      <c r="F26" s="7" t="str">
        <f t="shared" ca="1" si="4"/>
        <v>NA</v>
      </c>
      <c r="G26" s="7" t="str">
        <f t="shared" ca="1" si="1"/>
        <v>NA</v>
      </c>
      <c r="H26" s="7" t="str">
        <f t="shared" ca="1" si="5"/>
        <v>NA</v>
      </c>
      <c r="I26" s="7" t="str">
        <f t="shared" ca="1" si="6"/>
        <v>NA</v>
      </c>
      <c r="J26" s="7" t="str">
        <f t="shared" ca="1" si="7"/>
        <v>NA</v>
      </c>
      <c r="K26" s="7" t="str">
        <f t="shared" ca="1" si="8"/>
        <v>NA</v>
      </c>
      <c r="L26" s="7" t="str">
        <f t="shared" ca="1" si="9"/>
        <v>NA</v>
      </c>
      <c r="Z26" s="10"/>
    </row>
    <row r="27" spans="2:26" x14ac:dyDescent="0.2">
      <c r="B27" s="2">
        <f>'[1]NIFTY Microcap 250'!B27</f>
        <v>36922</v>
      </c>
      <c r="C27" s="15" t="str">
        <f>'[1]NIFTY Microcap 250'!C27</f>
        <v>NA</v>
      </c>
      <c r="D27" s="15" t="str">
        <f>'[1]NIFTY Microcap 250'!D27</f>
        <v>NA</v>
      </c>
      <c r="E27" s="7" t="str">
        <f t="shared" ca="1" si="3"/>
        <v>NA</v>
      </c>
      <c r="F27" s="7" t="str">
        <f t="shared" ca="1" si="4"/>
        <v>NA</v>
      </c>
      <c r="G27" s="7" t="str">
        <f t="shared" ca="1" si="1"/>
        <v>NA</v>
      </c>
      <c r="H27" s="7" t="str">
        <f t="shared" ca="1" si="5"/>
        <v>NA</v>
      </c>
      <c r="I27" s="7" t="str">
        <f t="shared" ca="1" si="6"/>
        <v>NA</v>
      </c>
      <c r="J27" s="7" t="str">
        <f t="shared" ca="1" si="7"/>
        <v>NA</v>
      </c>
      <c r="K27" s="7" t="str">
        <f t="shared" ca="1" si="8"/>
        <v>NA</v>
      </c>
      <c r="L27" s="7" t="str">
        <f t="shared" ca="1" si="9"/>
        <v>NA</v>
      </c>
      <c r="N27" s="10"/>
      <c r="O27" s="10"/>
      <c r="P27" s="10"/>
      <c r="Q27" s="10"/>
      <c r="Z27" s="10"/>
    </row>
    <row r="28" spans="2:26" x14ac:dyDescent="0.2">
      <c r="B28" s="2">
        <f>'[1]NIFTY Microcap 250'!B28</f>
        <v>36950</v>
      </c>
      <c r="C28" s="15" t="str">
        <f>'[1]NIFTY Microcap 250'!C28</f>
        <v>NA</v>
      </c>
      <c r="D28" s="15" t="str">
        <f>'[1]NIFTY Microcap 250'!D28</f>
        <v>NA</v>
      </c>
      <c r="E28" s="7" t="str">
        <f t="shared" ca="1" si="3"/>
        <v>NA</v>
      </c>
      <c r="F28" s="7" t="str">
        <f t="shared" ca="1" si="4"/>
        <v>NA</v>
      </c>
      <c r="G28" s="7" t="str">
        <f t="shared" ca="1" si="1"/>
        <v>NA</v>
      </c>
      <c r="H28" s="7" t="str">
        <f t="shared" ca="1" si="5"/>
        <v>NA</v>
      </c>
      <c r="I28" s="7" t="str">
        <f t="shared" ca="1" si="6"/>
        <v>NA</v>
      </c>
      <c r="J28" s="7" t="str">
        <f t="shared" ca="1" si="7"/>
        <v>NA</v>
      </c>
      <c r="K28" s="7" t="str">
        <f t="shared" ca="1" si="8"/>
        <v>NA</v>
      </c>
      <c r="L28" s="7" t="str">
        <f t="shared" ca="1" si="9"/>
        <v>NA</v>
      </c>
      <c r="Z28" s="10"/>
    </row>
    <row r="29" spans="2:26" x14ac:dyDescent="0.2">
      <c r="B29" s="2">
        <f>'[1]NIFTY Microcap 250'!B29</f>
        <v>36980</v>
      </c>
      <c r="C29" s="15" t="str">
        <f>'[1]NIFTY Microcap 250'!C29</f>
        <v>NA</v>
      </c>
      <c r="D29" s="15" t="str">
        <f>'[1]NIFTY Microcap 250'!D29</f>
        <v>NA</v>
      </c>
      <c r="E29" s="7" t="str">
        <f t="shared" ca="1" si="3"/>
        <v>NA</v>
      </c>
      <c r="F29" s="7" t="str">
        <f t="shared" ca="1" si="4"/>
        <v>NA</v>
      </c>
      <c r="G29" s="7" t="str">
        <f t="shared" ca="1" si="1"/>
        <v>NA</v>
      </c>
      <c r="H29" s="7" t="str">
        <f t="shared" ca="1" si="5"/>
        <v>NA</v>
      </c>
      <c r="I29" s="7" t="str">
        <f t="shared" ca="1" si="6"/>
        <v>NA</v>
      </c>
      <c r="J29" s="7" t="str">
        <f t="shared" ca="1" si="7"/>
        <v>NA</v>
      </c>
      <c r="K29" s="7" t="str">
        <f t="shared" ca="1" si="8"/>
        <v>NA</v>
      </c>
      <c r="L29" s="7" t="str">
        <f t="shared" ca="1" si="9"/>
        <v>NA</v>
      </c>
      <c r="Z29" s="10"/>
    </row>
    <row r="30" spans="2:26" x14ac:dyDescent="0.2">
      <c r="B30" s="2">
        <f>'[1]NIFTY Microcap 250'!B30</f>
        <v>37011</v>
      </c>
      <c r="C30" s="15" t="str">
        <f>'[1]NIFTY Microcap 250'!C30</f>
        <v>NA</v>
      </c>
      <c r="D30" s="15" t="str">
        <f>'[1]NIFTY Microcap 250'!D30</f>
        <v>NA</v>
      </c>
      <c r="E30" s="7" t="str">
        <f t="shared" ca="1" si="3"/>
        <v>NA</v>
      </c>
      <c r="F30" s="7" t="str">
        <f t="shared" ca="1" si="4"/>
        <v>NA</v>
      </c>
      <c r="G30" s="7" t="str">
        <f t="shared" ca="1" si="1"/>
        <v>NA</v>
      </c>
      <c r="H30" s="7" t="str">
        <f t="shared" ca="1" si="5"/>
        <v>NA</v>
      </c>
      <c r="I30" s="7" t="str">
        <f t="shared" ca="1" si="6"/>
        <v>NA</v>
      </c>
      <c r="J30" s="7" t="str">
        <f t="shared" ca="1" si="7"/>
        <v>NA</v>
      </c>
      <c r="K30" s="7" t="str">
        <f t="shared" ca="1" si="8"/>
        <v>NA</v>
      </c>
      <c r="L30" s="7" t="str">
        <f t="shared" ca="1" si="9"/>
        <v>NA</v>
      </c>
      <c r="Z30" s="10"/>
    </row>
    <row r="31" spans="2:26" x14ac:dyDescent="0.2">
      <c r="B31" s="2">
        <f>'[1]NIFTY Microcap 250'!B31</f>
        <v>37042</v>
      </c>
      <c r="C31" s="15" t="str">
        <f>'[1]NIFTY Microcap 250'!C31</f>
        <v>NA</v>
      </c>
      <c r="D31" s="15" t="str">
        <f>'[1]NIFTY Microcap 250'!D31</f>
        <v>NA</v>
      </c>
      <c r="E31" s="7" t="str">
        <f t="shared" ca="1" si="3"/>
        <v>NA</v>
      </c>
      <c r="F31" s="7" t="str">
        <f t="shared" ca="1" si="4"/>
        <v>NA</v>
      </c>
      <c r="G31" s="7" t="str">
        <f t="shared" ca="1" si="1"/>
        <v>NA</v>
      </c>
      <c r="H31" s="7" t="str">
        <f t="shared" ca="1" si="5"/>
        <v>NA</v>
      </c>
      <c r="I31" s="7" t="str">
        <f t="shared" ca="1" si="6"/>
        <v>NA</v>
      </c>
      <c r="J31" s="7" t="str">
        <f t="shared" ca="1" si="7"/>
        <v>NA</v>
      </c>
      <c r="K31" s="7" t="str">
        <f t="shared" ca="1" si="8"/>
        <v>NA</v>
      </c>
      <c r="L31" s="7" t="str">
        <f t="shared" ca="1" si="9"/>
        <v>NA</v>
      </c>
      <c r="Z31" s="10"/>
    </row>
    <row r="32" spans="2:26" x14ac:dyDescent="0.2">
      <c r="B32" s="2">
        <f>'[1]NIFTY Microcap 250'!B32</f>
        <v>37071</v>
      </c>
      <c r="C32" s="15" t="str">
        <f>'[1]NIFTY Microcap 250'!C32</f>
        <v>NA</v>
      </c>
      <c r="D32" s="15" t="str">
        <f>'[1]NIFTY Microcap 250'!D32</f>
        <v>NA</v>
      </c>
      <c r="E32" s="7" t="str">
        <f t="shared" ca="1" si="3"/>
        <v>NA</v>
      </c>
      <c r="F32" s="7" t="str">
        <f t="shared" ca="1" si="4"/>
        <v>NA</v>
      </c>
      <c r="G32" s="7" t="str">
        <f t="shared" ca="1" si="1"/>
        <v>NA</v>
      </c>
      <c r="H32" s="7" t="str">
        <f t="shared" ca="1" si="5"/>
        <v>NA</v>
      </c>
      <c r="I32" s="7" t="str">
        <f t="shared" ca="1" si="6"/>
        <v>NA</v>
      </c>
      <c r="J32" s="7" t="str">
        <f t="shared" ca="1" si="7"/>
        <v>NA</v>
      </c>
      <c r="K32" s="7" t="str">
        <f t="shared" ca="1" si="8"/>
        <v>NA</v>
      </c>
      <c r="L32" s="7" t="str">
        <f t="shared" ca="1" si="9"/>
        <v>NA</v>
      </c>
      <c r="Z32" s="10"/>
    </row>
    <row r="33" spans="2:26" x14ac:dyDescent="0.2">
      <c r="B33" s="2">
        <f>'[1]NIFTY Microcap 250'!B33</f>
        <v>37103</v>
      </c>
      <c r="C33" s="15" t="str">
        <f>'[1]NIFTY Microcap 250'!C33</f>
        <v>NA</v>
      </c>
      <c r="D33" s="15" t="str">
        <f>'[1]NIFTY Microcap 250'!D33</f>
        <v>NA</v>
      </c>
      <c r="E33" s="7" t="str">
        <f t="shared" ca="1" si="3"/>
        <v>NA</v>
      </c>
      <c r="F33" s="7" t="str">
        <f t="shared" ca="1" si="4"/>
        <v>NA</v>
      </c>
      <c r="G33" s="7" t="str">
        <f t="shared" ca="1" si="1"/>
        <v>NA</v>
      </c>
      <c r="H33" s="7" t="str">
        <f t="shared" ca="1" si="5"/>
        <v>NA</v>
      </c>
      <c r="I33" s="7" t="str">
        <f t="shared" ca="1" si="6"/>
        <v>NA</v>
      </c>
      <c r="J33" s="7" t="str">
        <f t="shared" ca="1" si="7"/>
        <v>NA</v>
      </c>
      <c r="K33" s="7" t="str">
        <f t="shared" ca="1" si="8"/>
        <v>NA</v>
      </c>
      <c r="L33" s="7" t="str">
        <f t="shared" ca="1" si="9"/>
        <v>NA</v>
      </c>
      <c r="Z33" s="10"/>
    </row>
    <row r="34" spans="2:26" x14ac:dyDescent="0.2">
      <c r="B34" s="2">
        <f>'[1]NIFTY Microcap 250'!B34</f>
        <v>37134</v>
      </c>
      <c r="C34" s="15" t="str">
        <f>'[1]NIFTY Microcap 250'!C34</f>
        <v>NA</v>
      </c>
      <c r="D34" s="15" t="str">
        <f>'[1]NIFTY Microcap 250'!D34</f>
        <v>NA</v>
      </c>
      <c r="E34" s="7" t="str">
        <f t="shared" ca="1" si="3"/>
        <v>NA</v>
      </c>
      <c r="F34" s="7" t="str">
        <f t="shared" ca="1" si="4"/>
        <v>NA</v>
      </c>
      <c r="G34" s="7" t="str">
        <f t="shared" ca="1" si="1"/>
        <v>NA</v>
      </c>
      <c r="H34" s="7" t="str">
        <f t="shared" ca="1" si="5"/>
        <v>NA</v>
      </c>
      <c r="I34" s="7" t="str">
        <f t="shared" ca="1" si="6"/>
        <v>NA</v>
      </c>
      <c r="J34" s="7" t="str">
        <f t="shared" ca="1" si="7"/>
        <v>NA</v>
      </c>
      <c r="K34" s="7" t="str">
        <f t="shared" ca="1" si="8"/>
        <v>NA</v>
      </c>
      <c r="L34" s="7" t="str">
        <f t="shared" ca="1" si="9"/>
        <v>NA</v>
      </c>
      <c r="Z34" s="10"/>
    </row>
    <row r="35" spans="2:26" x14ac:dyDescent="0.2">
      <c r="B35" s="2">
        <f>'[1]NIFTY Microcap 250'!B35</f>
        <v>37162</v>
      </c>
      <c r="C35" s="15" t="str">
        <f>'[1]NIFTY Microcap 250'!C35</f>
        <v>NA</v>
      </c>
      <c r="D35" s="15" t="str">
        <f>'[1]NIFTY Microcap 250'!D35</f>
        <v>NA</v>
      </c>
      <c r="E35" s="7" t="str">
        <f t="shared" ca="1" si="3"/>
        <v>NA</v>
      </c>
      <c r="F35" s="7" t="str">
        <f t="shared" ca="1" si="4"/>
        <v>NA</v>
      </c>
      <c r="G35" s="7" t="str">
        <f t="shared" ca="1" si="1"/>
        <v>NA</v>
      </c>
      <c r="H35" s="7" t="str">
        <f t="shared" ca="1" si="5"/>
        <v>NA</v>
      </c>
      <c r="I35" s="7" t="str">
        <f t="shared" ca="1" si="6"/>
        <v>NA</v>
      </c>
      <c r="J35" s="7" t="str">
        <f t="shared" ca="1" si="7"/>
        <v>NA</v>
      </c>
      <c r="K35" s="7" t="str">
        <f t="shared" ca="1" si="8"/>
        <v>NA</v>
      </c>
      <c r="L35" s="7" t="str">
        <f t="shared" ca="1" si="9"/>
        <v>NA</v>
      </c>
      <c r="Z35" s="10"/>
    </row>
    <row r="36" spans="2:26" x14ac:dyDescent="0.2">
      <c r="B36" s="2">
        <f>'[1]NIFTY Microcap 250'!B36</f>
        <v>37195</v>
      </c>
      <c r="C36" s="15" t="str">
        <f>'[1]NIFTY Microcap 250'!C36</f>
        <v>NA</v>
      </c>
      <c r="D36" s="15" t="str">
        <f>'[1]NIFTY Microcap 250'!D36</f>
        <v>NA</v>
      </c>
      <c r="E36" s="7" t="str">
        <f t="shared" ca="1" si="3"/>
        <v>NA</v>
      </c>
      <c r="F36" s="7" t="str">
        <f t="shared" ca="1" si="4"/>
        <v>NA</v>
      </c>
      <c r="G36" s="7" t="str">
        <f t="shared" ca="1" si="1"/>
        <v>NA</v>
      </c>
      <c r="H36" s="7" t="str">
        <f t="shared" ca="1" si="5"/>
        <v>NA</v>
      </c>
      <c r="I36" s="7" t="str">
        <f t="shared" ca="1" si="6"/>
        <v>NA</v>
      </c>
      <c r="J36" s="7" t="str">
        <f t="shared" ca="1" si="7"/>
        <v>NA</v>
      </c>
      <c r="K36" s="7" t="str">
        <f t="shared" ca="1" si="8"/>
        <v>NA</v>
      </c>
      <c r="L36" s="7" t="str">
        <f t="shared" ca="1" si="9"/>
        <v>NA</v>
      </c>
      <c r="Z36" s="10"/>
    </row>
    <row r="37" spans="2:26" x14ac:dyDescent="0.2">
      <c r="B37" s="2">
        <f>'[1]NIFTY Microcap 250'!B37</f>
        <v>37224</v>
      </c>
      <c r="C37" s="15" t="str">
        <f>'[1]NIFTY Microcap 250'!C37</f>
        <v>NA</v>
      </c>
      <c r="D37" s="15" t="str">
        <f>'[1]NIFTY Microcap 250'!D37</f>
        <v>NA</v>
      </c>
      <c r="E37" s="7" t="str">
        <f t="shared" ca="1" si="3"/>
        <v>NA</v>
      </c>
      <c r="F37" s="7" t="str">
        <f t="shared" ca="1" si="4"/>
        <v>NA</v>
      </c>
      <c r="G37" s="7" t="str">
        <f t="shared" ca="1" si="1"/>
        <v>NA</v>
      </c>
      <c r="H37" s="7" t="str">
        <f t="shared" ca="1" si="5"/>
        <v>NA</v>
      </c>
      <c r="I37" s="7" t="str">
        <f t="shared" ca="1" si="6"/>
        <v>NA</v>
      </c>
      <c r="J37" s="7" t="str">
        <f t="shared" ca="1" si="7"/>
        <v>NA</v>
      </c>
      <c r="K37" s="7" t="str">
        <f t="shared" ca="1" si="8"/>
        <v>NA</v>
      </c>
      <c r="L37" s="7" t="str">
        <f t="shared" ca="1" si="9"/>
        <v>NA</v>
      </c>
      <c r="Z37" s="10"/>
    </row>
    <row r="38" spans="2:26" x14ac:dyDescent="0.2">
      <c r="B38" s="2">
        <f>'[1]NIFTY Microcap 250'!B38</f>
        <v>37256</v>
      </c>
      <c r="C38" s="15" t="str">
        <f>'[1]NIFTY Microcap 250'!C38</f>
        <v>NA</v>
      </c>
      <c r="D38" s="15" t="str">
        <f>'[1]NIFTY Microcap 250'!D38</f>
        <v>NA</v>
      </c>
      <c r="E38" s="7" t="str">
        <f t="shared" ca="1" si="3"/>
        <v>NA</v>
      </c>
      <c r="F38" s="7" t="str">
        <f t="shared" ca="1" si="4"/>
        <v>NA</v>
      </c>
      <c r="G38" s="7" t="str">
        <f t="shared" ca="1" si="1"/>
        <v>NA</v>
      </c>
      <c r="H38" s="7" t="str">
        <f t="shared" ca="1" si="5"/>
        <v>NA</v>
      </c>
      <c r="I38" s="7" t="str">
        <f t="shared" ca="1" si="6"/>
        <v>NA</v>
      </c>
      <c r="J38" s="7" t="str">
        <f t="shared" ca="1" si="7"/>
        <v>NA</v>
      </c>
      <c r="K38" s="7" t="str">
        <f t="shared" ca="1" si="8"/>
        <v>NA</v>
      </c>
      <c r="L38" s="7" t="str">
        <f t="shared" ca="1" si="9"/>
        <v>NA</v>
      </c>
      <c r="Z38" s="10"/>
    </row>
    <row r="39" spans="2:26" x14ac:dyDescent="0.2">
      <c r="B39" s="2">
        <f>'[1]NIFTY Microcap 250'!B39</f>
        <v>37287</v>
      </c>
      <c r="C39" s="15" t="str">
        <f>'[1]NIFTY Microcap 250'!C39</f>
        <v>NA</v>
      </c>
      <c r="D39" s="15" t="str">
        <f>'[1]NIFTY Microcap 250'!D39</f>
        <v>NA</v>
      </c>
      <c r="E39" s="7" t="str">
        <f t="shared" ca="1" si="3"/>
        <v>NA</v>
      </c>
      <c r="F39" s="7" t="str">
        <f t="shared" ca="1" si="4"/>
        <v>NA</v>
      </c>
      <c r="G39" s="7" t="str">
        <f t="shared" ca="1" si="1"/>
        <v>NA</v>
      </c>
      <c r="H39" s="7" t="str">
        <f t="shared" ca="1" si="5"/>
        <v>NA</v>
      </c>
      <c r="I39" s="7" t="str">
        <f t="shared" ca="1" si="6"/>
        <v>NA</v>
      </c>
      <c r="J39" s="7" t="str">
        <f t="shared" ca="1" si="7"/>
        <v>NA</v>
      </c>
      <c r="K39" s="7" t="str">
        <f t="shared" ca="1" si="8"/>
        <v>NA</v>
      </c>
      <c r="L39" s="7" t="str">
        <f t="shared" ca="1" si="9"/>
        <v>NA</v>
      </c>
      <c r="Z39" s="10"/>
    </row>
    <row r="40" spans="2:26" x14ac:dyDescent="0.2">
      <c r="B40" s="2">
        <f>'[1]NIFTY Microcap 250'!B40</f>
        <v>37315</v>
      </c>
      <c r="C40" s="15" t="str">
        <f>'[1]NIFTY Microcap 250'!C40</f>
        <v>NA</v>
      </c>
      <c r="D40" s="15" t="str">
        <f>'[1]NIFTY Microcap 250'!D40</f>
        <v>NA</v>
      </c>
      <c r="E40" s="7" t="str">
        <f t="shared" ca="1" si="3"/>
        <v>NA</v>
      </c>
      <c r="F40" s="7" t="str">
        <f t="shared" ca="1" si="4"/>
        <v>NA</v>
      </c>
      <c r="G40" s="7" t="str">
        <f t="shared" ca="1" si="1"/>
        <v>NA</v>
      </c>
      <c r="H40" s="7" t="str">
        <f t="shared" ca="1" si="5"/>
        <v>NA</v>
      </c>
      <c r="I40" s="7" t="str">
        <f t="shared" ca="1" si="6"/>
        <v>NA</v>
      </c>
      <c r="J40" s="7" t="str">
        <f t="shared" ca="1" si="7"/>
        <v>NA</v>
      </c>
      <c r="K40" s="7" t="str">
        <f t="shared" ca="1" si="8"/>
        <v>NA</v>
      </c>
      <c r="L40" s="7" t="str">
        <f t="shared" ca="1" si="9"/>
        <v>NA</v>
      </c>
      <c r="Z40" s="10"/>
    </row>
    <row r="41" spans="2:26" x14ac:dyDescent="0.2">
      <c r="B41" s="2">
        <f>'[1]NIFTY Microcap 250'!B41</f>
        <v>37343</v>
      </c>
      <c r="C41" s="15" t="str">
        <f>'[1]NIFTY Microcap 250'!C41</f>
        <v>NA</v>
      </c>
      <c r="D41" s="15" t="str">
        <f>'[1]NIFTY Microcap 250'!D41</f>
        <v>NA</v>
      </c>
      <c r="E41" s="7" t="str">
        <f t="shared" ca="1" si="3"/>
        <v>NA</v>
      </c>
      <c r="F41" s="7" t="str">
        <f t="shared" ca="1" si="4"/>
        <v>NA</v>
      </c>
      <c r="G41" s="7" t="str">
        <f t="shared" ca="1" si="1"/>
        <v>NA</v>
      </c>
      <c r="H41" s="7" t="str">
        <f t="shared" ca="1" si="5"/>
        <v>NA</v>
      </c>
      <c r="I41" s="7" t="str">
        <f t="shared" ca="1" si="6"/>
        <v>NA</v>
      </c>
      <c r="J41" s="7" t="str">
        <f t="shared" ca="1" si="7"/>
        <v>NA</v>
      </c>
      <c r="K41" s="7" t="str">
        <f t="shared" ca="1" si="8"/>
        <v>NA</v>
      </c>
      <c r="L41" s="7" t="str">
        <f t="shared" ca="1" si="9"/>
        <v>NA</v>
      </c>
      <c r="Z41" s="10"/>
    </row>
    <row r="42" spans="2:26" x14ac:dyDescent="0.2">
      <c r="B42" s="2">
        <f>'[1]NIFTY Microcap 250'!B42</f>
        <v>37376</v>
      </c>
      <c r="C42" s="15" t="str">
        <f>'[1]NIFTY Microcap 250'!C42</f>
        <v>NA</v>
      </c>
      <c r="D42" s="15" t="str">
        <f>'[1]NIFTY Microcap 250'!D42</f>
        <v>NA</v>
      </c>
      <c r="E42" s="7" t="str">
        <f t="shared" ca="1" si="3"/>
        <v>NA</v>
      </c>
      <c r="F42" s="7" t="str">
        <f t="shared" ca="1" si="4"/>
        <v>NA</v>
      </c>
      <c r="G42" s="7" t="str">
        <f t="shared" ca="1" si="1"/>
        <v>NA</v>
      </c>
      <c r="H42" s="7" t="str">
        <f t="shared" ca="1" si="5"/>
        <v>NA</v>
      </c>
      <c r="I42" s="7" t="str">
        <f t="shared" ca="1" si="6"/>
        <v>NA</v>
      </c>
      <c r="J42" s="7" t="str">
        <f t="shared" ca="1" si="7"/>
        <v>NA</v>
      </c>
      <c r="K42" s="7" t="str">
        <f t="shared" ca="1" si="8"/>
        <v>NA</v>
      </c>
      <c r="L42" s="7" t="str">
        <f t="shared" ca="1" si="9"/>
        <v>NA</v>
      </c>
      <c r="Z42" s="10"/>
    </row>
    <row r="43" spans="2:26" x14ac:dyDescent="0.2">
      <c r="B43" s="2">
        <f>'[1]NIFTY Microcap 250'!B43</f>
        <v>37407</v>
      </c>
      <c r="C43" s="15" t="str">
        <f>'[1]NIFTY Microcap 250'!C43</f>
        <v>NA</v>
      </c>
      <c r="D43" s="15" t="str">
        <f>'[1]NIFTY Microcap 250'!D43</f>
        <v>NA</v>
      </c>
      <c r="E43" s="7" t="str">
        <f t="shared" ca="1" si="3"/>
        <v>NA</v>
      </c>
      <c r="F43" s="7" t="str">
        <f t="shared" ca="1" si="4"/>
        <v>NA</v>
      </c>
      <c r="G43" s="7" t="str">
        <f t="shared" ca="1" si="1"/>
        <v>NA</v>
      </c>
      <c r="H43" s="7" t="str">
        <f t="shared" ca="1" si="5"/>
        <v>NA</v>
      </c>
      <c r="I43" s="7" t="str">
        <f t="shared" ca="1" si="6"/>
        <v>NA</v>
      </c>
      <c r="J43" s="7" t="str">
        <f t="shared" ca="1" si="7"/>
        <v>NA</v>
      </c>
      <c r="K43" s="7" t="str">
        <f t="shared" ca="1" si="8"/>
        <v>NA</v>
      </c>
      <c r="L43" s="7" t="str">
        <f t="shared" ca="1" si="9"/>
        <v>NA</v>
      </c>
      <c r="Z43" s="10"/>
    </row>
    <row r="44" spans="2:26" x14ac:dyDescent="0.2">
      <c r="B44" s="2">
        <f>'[1]NIFTY Microcap 250'!B44</f>
        <v>37435</v>
      </c>
      <c r="C44" s="15" t="str">
        <f>'[1]NIFTY Microcap 250'!C44</f>
        <v>NA</v>
      </c>
      <c r="D44" s="15" t="str">
        <f>'[1]NIFTY Microcap 250'!D44</f>
        <v>NA</v>
      </c>
      <c r="E44" s="7" t="str">
        <f t="shared" ca="1" si="3"/>
        <v>NA</v>
      </c>
      <c r="F44" s="7" t="str">
        <f t="shared" ca="1" si="4"/>
        <v>NA</v>
      </c>
      <c r="G44" s="7" t="str">
        <f t="shared" ca="1" si="1"/>
        <v>NA</v>
      </c>
      <c r="H44" s="7" t="str">
        <f t="shared" ca="1" si="5"/>
        <v>NA</v>
      </c>
      <c r="I44" s="7" t="str">
        <f t="shared" ca="1" si="6"/>
        <v>NA</v>
      </c>
      <c r="J44" s="7" t="str">
        <f t="shared" ca="1" si="7"/>
        <v>NA</v>
      </c>
      <c r="K44" s="7" t="str">
        <f t="shared" ca="1" si="8"/>
        <v>NA</v>
      </c>
      <c r="L44" s="7" t="str">
        <f t="shared" ca="1" si="9"/>
        <v>NA</v>
      </c>
      <c r="Z44" s="10"/>
    </row>
    <row r="45" spans="2:26" x14ac:dyDescent="0.2">
      <c r="B45" s="2">
        <f>'[1]NIFTY Microcap 250'!B45</f>
        <v>37468</v>
      </c>
      <c r="C45" s="15" t="str">
        <f>'[1]NIFTY Microcap 250'!C45</f>
        <v>NA</v>
      </c>
      <c r="D45" s="15" t="str">
        <f>'[1]NIFTY Microcap 250'!D45</f>
        <v>NA</v>
      </c>
      <c r="E45" s="7" t="str">
        <f t="shared" ca="1" si="3"/>
        <v>NA</v>
      </c>
      <c r="F45" s="7" t="str">
        <f t="shared" ca="1" si="4"/>
        <v>NA</v>
      </c>
      <c r="G45" s="7" t="str">
        <f t="shared" ca="1" si="1"/>
        <v>NA</v>
      </c>
      <c r="H45" s="7" t="str">
        <f t="shared" ca="1" si="5"/>
        <v>NA</v>
      </c>
      <c r="I45" s="7" t="str">
        <f t="shared" ca="1" si="6"/>
        <v>NA</v>
      </c>
      <c r="J45" s="7" t="str">
        <f t="shared" ca="1" si="7"/>
        <v>NA</v>
      </c>
      <c r="K45" s="7" t="str">
        <f t="shared" ca="1" si="8"/>
        <v>NA</v>
      </c>
      <c r="L45" s="7" t="str">
        <f t="shared" ca="1" si="9"/>
        <v>NA</v>
      </c>
      <c r="Z45" s="10"/>
    </row>
    <row r="46" spans="2:26" x14ac:dyDescent="0.2">
      <c r="B46" s="2">
        <f>'[1]NIFTY Microcap 250'!B46</f>
        <v>37498</v>
      </c>
      <c r="C46" s="15" t="str">
        <f>'[1]NIFTY Microcap 250'!C46</f>
        <v>NA</v>
      </c>
      <c r="D46" s="15" t="str">
        <f>'[1]NIFTY Microcap 250'!D46</f>
        <v>NA</v>
      </c>
      <c r="E46" s="7" t="str">
        <f t="shared" ca="1" si="3"/>
        <v>NA</v>
      </c>
      <c r="F46" s="7" t="str">
        <f t="shared" ca="1" si="4"/>
        <v>NA</v>
      </c>
      <c r="G46" s="7" t="str">
        <f t="shared" ca="1" si="1"/>
        <v>NA</v>
      </c>
      <c r="H46" s="7" t="str">
        <f t="shared" ca="1" si="5"/>
        <v>NA</v>
      </c>
      <c r="I46" s="7" t="str">
        <f t="shared" ca="1" si="6"/>
        <v>NA</v>
      </c>
      <c r="J46" s="7" t="str">
        <f t="shared" ca="1" si="7"/>
        <v>NA</v>
      </c>
      <c r="K46" s="7" t="str">
        <f t="shared" ca="1" si="8"/>
        <v>NA</v>
      </c>
      <c r="L46" s="7" t="str">
        <f t="shared" ca="1" si="9"/>
        <v>NA</v>
      </c>
      <c r="Z46" s="10"/>
    </row>
    <row r="47" spans="2:26" x14ac:dyDescent="0.2">
      <c r="B47" s="2">
        <f>'[1]NIFTY Microcap 250'!B47</f>
        <v>37529</v>
      </c>
      <c r="C47" s="15" t="str">
        <f>'[1]NIFTY Microcap 250'!C47</f>
        <v>NA</v>
      </c>
      <c r="D47" s="15" t="str">
        <f>'[1]NIFTY Microcap 250'!D47</f>
        <v>NA</v>
      </c>
      <c r="E47" s="7" t="str">
        <f t="shared" ca="1" si="3"/>
        <v>NA</v>
      </c>
      <c r="F47" s="7" t="str">
        <f t="shared" ca="1" si="4"/>
        <v>NA</v>
      </c>
      <c r="G47" s="7" t="str">
        <f t="shared" ca="1" si="1"/>
        <v>NA</v>
      </c>
      <c r="H47" s="7" t="str">
        <f t="shared" ca="1" si="5"/>
        <v>NA</v>
      </c>
      <c r="I47" s="7" t="str">
        <f t="shared" ca="1" si="6"/>
        <v>NA</v>
      </c>
      <c r="J47" s="7" t="str">
        <f t="shared" ca="1" si="7"/>
        <v>NA</v>
      </c>
      <c r="K47" s="7" t="str">
        <f t="shared" ca="1" si="8"/>
        <v>NA</v>
      </c>
      <c r="L47" s="7" t="str">
        <f t="shared" ca="1" si="9"/>
        <v>NA</v>
      </c>
      <c r="Z47" s="10"/>
    </row>
    <row r="48" spans="2:26" x14ac:dyDescent="0.2">
      <c r="B48" s="2">
        <f>'[1]NIFTY Microcap 250'!B48</f>
        <v>37560</v>
      </c>
      <c r="C48" s="15" t="str">
        <f>'[1]NIFTY Microcap 250'!C48</f>
        <v>NA</v>
      </c>
      <c r="D48" s="15" t="str">
        <f>'[1]NIFTY Microcap 250'!D48</f>
        <v>NA</v>
      </c>
      <c r="E48" s="7" t="str">
        <f t="shared" ca="1" si="3"/>
        <v>NA</v>
      </c>
      <c r="F48" s="7" t="str">
        <f t="shared" ca="1" si="4"/>
        <v>NA</v>
      </c>
      <c r="G48" s="7" t="str">
        <f t="shared" ca="1" si="1"/>
        <v>NA</v>
      </c>
      <c r="H48" s="7" t="str">
        <f t="shared" ca="1" si="5"/>
        <v>NA</v>
      </c>
      <c r="I48" s="7" t="str">
        <f t="shared" ca="1" si="6"/>
        <v>NA</v>
      </c>
      <c r="J48" s="7" t="str">
        <f t="shared" ca="1" si="7"/>
        <v>NA</v>
      </c>
      <c r="K48" s="7" t="str">
        <f t="shared" ca="1" si="8"/>
        <v>NA</v>
      </c>
      <c r="L48" s="7" t="str">
        <f t="shared" ca="1" si="9"/>
        <v>NA</v>
      </c>
      <c r="Z48" s="10"/>
    </row>
    <row r="49" spans="2:26" x14ac:dyDescent="0.2">
      <c r="B49" s="2">
        <f>'[1]NIFTY Microcap 250'!B49</f>
        <v>37589</v>
      </c>
      <c r="C49" s="15" t="str">
        <f>'[1]NIFTY Microcap 250'!C49</f>
        <v>NA</v>
      </c>
      <c r="D49" s="15" t="str">
        <f>'[1]NIFTY Microcap 250'!D49</f>
        <v>NA</v>
      </c>
      <c r="E49" s="7" t="str">
        <f t="shared" ca="1" si="3"/>
        <v>NA</v>
      </c>
      <c r="F49" s="7" t="str">
        <f t="shared" ca="1" si="4"/>
        <v>NA</v>
      </c>
      <c r="G49" s="7" t="str">
        <f t="shared" ca="1" si="1"/>
        <v>NA</v>
      </c>
      <c r="H49" s="7" t="str">
        <f t="shared" ca="1" si="5"/>
        <v>NA</v>
      </c>
      <c r="I49" s="7" t="str">
        <f t="shared" ca="1" si="6"/>
        <v>NA</v>
      </c>
      <c r="J49" s="7" t="str">
        <f t="shared" ca="1" si="7"/>
        <v>NA</v>
      </c>
      <c r="K49" s="7" t="str">
        <f t="shared" ca="1" si="8"/>
        <v>NA</v>
      </c>
      <c r="L49" s="7" t="str">
        <f t="shared" ca="1" si="9"/>
        <v>NA</v>
      </c>
      <c r="Z49" s="10"/>
    </row>
    <row r="50" spans="2:26" x14ac:dyDescent="0.2">
      <c r="B50" s="2">
        <f>'[1]NIFTY Microcap 250'!B50</f>
        <v>37621</v>
      </c>
      <c r="C50" s="15" t="str">
        <f>'[1]NIFTY Microcap 250'!C50</f>
        <v>NA</v>
      </c>
      <c r="D50" s="15" t="str">
        <f>'[1]NIFTY Microcap 250'!D50</f>
        <v>NA</v>
      </c>
      <c r="E50" s="7" t="str">
        <f t="shared" ca="1" si="3"/>
        <v>NA</v>
      </c>
      <c r="F50" s="7" t="str">
        <f t="shared" ca="1" si="4"/>
        <v>NA</v>
      </c>
      <c r="G50" s="7" t="str">
        <f t="shared" ca="1" si="1"/>
        <v>NA</v>
      </c>
      <c r="H50" s="7" t="str">
        <f t="shared" ca="1" si="5"/>
        <v>NA</v>
      </c>
      <c r="I50" s="7" t="str">
        <f t="shared" ca="1" si="6"/>
        <v>NA</v>
      </c>
      <c r="J50" s="7" t="str">
        <f t="shared" ca="1" si="7"/>
        <v>NA</v>
      </c>
      <c r="K50" s="7" t="str">
        <f t="shared" ca="1" si="8"/>
        <v>NA</v>
      </c>
      <c r="L50" s="7" t="str">
        <f t="shared" ca="1" si="9"/>
        <v>NA</v>
      </c>
      <c r="Z50" s="10"/>
    </row>
    <row r="51" spans="2:26" x14ac:dyDescent="0.2">
      <c r="B51" s="2">
        <f>'[1]NIFTY Microcap 250'!B51</f>
        <v>37652</v>
      </c>
      <c r="C51" s="15">
        <f>'[1]NIFTY Microcap 250'!C51</f>
        <v>0</v>
      </c>
      <c r="D51" s="15" t="str">
        <f>'[1]NIFTY Microcap 250'!D51</f>
        <v>NA</v>
      </c>
      <c r="E51" s="7" t="str">
        <f t="shared" ca="1" si="3"/>
        <v>NA</v>
      </c>
      <c r="F51" s="7" t="str">
        <f t="shared" ca="1" si="4"/>
        <v>NA</v>
      </c>
      <c r="G51" s="7" t="str">
        <f t="shared" ca="1" si="1"/>
        <v>NA</v>
      </c>
      <c r="H51" s="7" t="str">
        <f t="shared" ca="1" si="5"/>
        <v>NA</v>
      </c>
      <c r="I51" s="7" t="str">
        <f t="shared" ca="1" si="6"/>
        <v>NA</v>
      </c>
      <c r="J51" s="7" t="str">
        <f t="shared" ca="1" si="7"/>
        <v>NA</v>
      </c>
      <c r="K51" s="7" t="str">
        <f t="shared" ca="1" si="8"/>
        <v>NA</v>
      </c>
      <c r="L51" s="7" t="str">
        <f t="shared" ca="1" si="9"/>
        <v>NA</v>
      </c>
      <c r="Z51" s="10"/>
    </row>
    <row r="52" spans="2:26" x14ac:dyDescent="0.2">
      <c r="B52" s="2">
        <f>'[1]NIFTY Microcap 250'!B52</f>
        <v>37680</v>
      </c>
      <c r="C52" s="15">
        <f>'[1]NIFTY Microcap 250'!C52</f>
        <v>0</v>
      </c>
      <c r="D52" s="15" t="str">
        <f>'[1]NIFTY Microcap 250'!D52</f>
        <v>NA</v>
      </c>
      <c r="E52" s="7" t="str">
        <f t="shared" ca="1" si="3"/>
        <v>NA</v>
      </c>
      <c r="F52" s="7" t="str">
        <f t="shared" ca="1" si="4"/>
        <v>NA</v>
      </c>
      <c r="G52" s="7" t="str">
        <f t="shared" ca="1" si="1"/>
        <v>NA</v>
      </c>
      <c r="H52" s="7" t="str">
        <f t="shared" ca="1" si="5"/>
        <v>NA</v>
      </c>
      <c r="I52" s="7" t="str">
        <f t="shared" ca="1" si="6"/>
        <v>NA</v>
      </c>
      <c r="J52" s="7" t="str">
        <f t="shared" ca="1" si="7"/>
        <v>NA</v>
      </c>
      <c r="K52" s="7" t="str">
        <f t="shared" ca="1" si="8"/>
        <v>NA</v>
      </c>
      <c r="L52" s="7" t="str">
        <f t="shared" ca="1" si="9"/>
        <v>NA</v>
      </c>
      <c r="Z52" s="10"/>
    </row>
    <row r="53" spans="2:26" x14ac:dyDescent="0.2">
      <c r="B53" s="2">
        <f>'[1]NIFTY Microcap 250'!B53</f>
        <v>37711</v>
      </c>
      <c r="C53" s="15">
        <f>'[1]NIFTY Microcap 250'!C53</f>
        <v>0</v>
      </c>
      <c r="D53" s="15" t="str">
        <f>'[1]NIFTY Microcap 250'!D53</f>
        <v>NA</v>
      </c>
      <c r="E53" s="7" t="str">
        <f t="shared" ca="1" si="3"/>
        <v>NA</v>
      </c>
      <c r="F53" s="7" t="str">
        <f t="shared" ca="1" si="4"/>
        <v>NA</v>
      </c>
      <c r="G53" s="7" t="str">
        <f t="shared" ca="1" si="1"/>
        <v>NA</v>
      </c>
      <c r="H53" s="7" t="str">
        <f t="shared" ca="1" si="5"/>
        <v>NA</v>
      </c>
      <c r="I53" s="7" t="str">
        <f t="shared" ca="1" si="6"/>
        <v>NA</v>
      </c>
      <c r="J53" s="7" t="str">
        <f t="shared" ca="1" si="7"/>
        <v>NA</v>
      </c>
      <c r="K53" s="7" t="str">
        <f t="shared" ca="1" si="8"/>
        <v>NA</v>
      </c>
      <c r="L53" s="7" t="str">
        <f t="shared" ca="1" si="9"/>
        <v>NA</v>
      </c>
      <c r="Z53" s="10"/>
    </row>
    <row r="54" spans="2:26" x14ac:dyDescent="0.2">
      <c r="B54" s="2">
        <f>'[1]NIFTY Microcap 250'!B54</f>
        <v>37741</v>
      </c>
      <c r="C54" s="15">
        <f>'[1]NIFTY Microcap 250'!C54</f>
        <v>0</v>
      </c>
      <c r="D54" s="15" t="str">
        <f>'[1]NIFTY Microcap 250'!D54</f>
        <v>NA</v>
      </c>
      <c r="E54" s="7" t="str">
        <f t="shared" ca="1" si="3"/>
        <v>NA</v>
      </c>
      <c r="F54" s="7" t="str">
        <f t="shared" ca="1" si="4"/>
        <v>NA</v>
      </c>
      <c r="G54" s="7" t="str">
        <f t="shared" ca="1" si="1"/>
        <v>NA</v>
      </c>
      <c r="H54" s="7" t="str">
        <f t="shared" ca="1" si="5"/>
        <v>NA</v>
      </c>
      <c r="I54" s="7" t="str">
        <f t="shared" ca="1" si="6"/>
        <v>NA</v>
      </c>
      <c r="J54" s="7" t="str">
        <f t="shared" ca="1" si="7"/>
        <v>NA</v>
      </c>
      <c r="K54" s="7" t="str">
        <f t="shared" ca="1" si="8"/>
        <v>NA</v>
      </c>
      <c r="L54" s="7" t="str">
        <f t="shared" ca="1" si="9"/>
        <v>NA</v>
      </c>
      <c r="Z54" s="10"/>
    </row>
    <row r="55" spans="2:26" x14ac:dyDescent="0.2">
      <c r="B55" s="2">
        <f>'[1]NIFTY Microcap 250'!B55</f>
        <v>37771</v>
      </c>
      <c r="C55" s="15">
        <f>'[1]NIFTY Microcap 250'!C55</f>
        <v>0</v>
      </c>
      <c r="D55" s="15" t="str">
        <f>'[1]NIFTY Microcap 250'!D55</f>
        <v>NA</v>
      </c>
      <c r="E55" s="7" t="str">
        <f t="shared" ca="1" si="3"/>
        <v>NA</v>
      </c>
      <c r="F55" s="7" t="str">
        <f t="shared" ca="1" si="4"/>
        <v>NA</v>
      </c>
      <c r="G55" s="7" t="str">
        <f t="shared" ca="1" si="1"/>
        <v>NA</v>
      </c>
      <c r="H55" s="7" t="str">
        <f t="shared" ca="1" si="5"/>
        <v>NA</v>
      </c>
      <c r="I55" s="7" t="str">
        <f t="shared" ca="1" si="6"/>
        <v>NA</v>
      </c>
      <c r="J55" s="7" t="str">
        <f t="shared" ca="1" si="7"/>
        <v>NA</v>
      </c>
      <c r="K55" s="7" t="str">
        <f t="shared" ca="1" si="8"/>
        <v>NA</v>
      </c>
      <c r="L55" s="7" t="str">
        <f t="shared" ca="1" si="9"/>
        <v>NA</v>
      </c>
      <c r="Z55" s="10"/>
    </row>
    <row r="56" spans="2:26" x14ac:dyDescent="0.2">
      <c r="B56" s="2">
        <f>'[1]NIFTY Microcap 250'!B56</f>
        <v>37802</v>
      </c>
      <c r="C56" s="15">
        <f>'[1]NIFTY Microcap 250'!C56</f>
        <v>0</v>
      </c>
      <c r="D56" s="15" t="str">
        <f>'[1]NIFTY Microcap 250'!D56</f>
        <v>NA</v>
      </c>
      <c r="E56" s="7" t="str">
        <f t="shared" ca="1" si="3"/>
        <v>NA</v>
      </c>
      <c r="F56" s="7" t="str">
        <f t="shared" ca="1" si="4"/>
        <v>NA</v>
      </c>
      <c r="G56" s="7" t="str">
        <f t="shared" ca="1" si="1"/>
        <v>NA</v>
      </c>
      <c r="H56" s="7" t="str">
        <f t="shared" ca="1" si="5"/>
        <v>NA</v>
      </c>
      <c r="I56" s="7" t="str">
        <f t="shared" ca="1" si="6"/>
        <v>NA</v>
      </c>
      <c r="J56" s="7" t="str">
        <f t="shared" ca="1" si="7"/>
        <v>NA</v>
      </c>
      <c r="K56" s="7" t="str">
        <f t="shared" ca="1" si="8"/>
        <v>NA</v>
      </c>
      <c r="L56" s="7" t="str">
        <f t="shared" ca="1" si="9"/>
        <v>NA</v>
      </c>
      <c r="Z56" s="10"/>
    </row>
    <row r="57" spans="2:26" x14ac:dyDescent="0.2">
      <c r="B57" s="2">
        <f>'[1]NIFTY Microcap 250'!B57</f>
        <v>37833</v>
      </c>
      <c r="C57" s="15">
        <f>'[1]NIFTY Microcap 250'!C57</f>
        <v>0</v>
      </c>
      <c r="D57" s="15" t="str">
        <f>'[1]NIFTY Microcap 250'!D57</f>
        <v>NA</v>
      </c>
      <c r="E57" s="7" t="str">
        <f t="shared" ca="1" si="3"/>
        <v>NA</v>
      </c>
      <c r="F57" s="7" t="str">
        <f t="shared" ca="1" si="4"/>
        <v>NA</v>
      </c>
      <c r="G57" s="7" t="str">
        <f t="shared" ca="1" si="1"/>
        <v>NA</v>
      </c>
      <c r="H57" s="7" t="str">
        <f t="shared" ca="1" si="5"/>
        <v>NA</v>
      </c>
      <c r="I57" s="7" t="str">
        <f t="shared" ca="1" si="6"/>
        <v>NA</v>
      </c>
      <c r="J57" s="7" t="str">
        <f t="shared" ca="1" si="7"/>
        <v>NA</v>
      </c>
      <c r="K57" s="7" t="str">
        <f t="shared" ca="1" si="8"/>
        <v>NA</v>
      </c>
      <c r="L57" s="7" t="str">
        <f t="shared" ca="1" si="9"/>
        <v>NA</v>
      </c>
      <c r="Z57" s="10"/>
    </row>
    <row r="58" spans="2:26" x14ac:dyDescent="0.2">
      <c r="B58" s="2">
        <f>'[1]NIFTY Microcap 250'!B58</f>
        <v>37862</v>
      </c>
      <c r="C58" s="15">
        <f>'[1]NIFTY Microcap 250'!C58</f>
        <v>0</v>
      </c>
      <c r="D58" s="15" t="str">
        <f>'[1]NIFTY Microcap 250'!D58</f>
        <v>NA</v>
      </c>
      <c r="E58" s="7" t="str">
        <f t="shared" ca="1" si="3"/>
        <v>NA</v>
      </c>
      <c r="F58" s="7" t="str">
        <f t="shared" ca="1" si="4"/>
        <v>NA</v>
      </c>
      <c r="G58" s="7" t="str">
        <f t="shared" ca="1" si="1"/>
        <v>NA</v>
      </c>
      <c r="H58" s="7" t="str">
        <f t="shared" ca="1" si="5"/>
        <v>NA</v>
      </c>
      <c r="I58" s="7" t="str">
        <f t="shared" ca="1" si="6"/>
        <v>NA</v>
      </c>
      <c r="J58" s="7" t="str">
        <f t="shared" ca="1" si="7"/>
        <v>NA</v>
      </c>
      <c r="K58" s="7" t="str">
        <f t="shared" ca="1" si="8"/>
        <v>NA</v>
      </c>
      <c r="L58" s="7" t="str">
        <f t="shared" ca="1" si="9"/>
        <v>NA</v>
      </c>
      <c r="Z58" s="10"/>
    </row>
    <row r="59" spans="2:26" x14ac:dyDescent="0.2">
      <c r="B59" s="2">
        <f>'[1]NIFTY Microcap 250'!B59</f>
        <v>37894</v>
      </c>
      <c r="C59" s="15">
        <f>'[1]NIFTY Microcap 250'!C59</f>
        <v>0</v>
      </c>
      <c r="D59" s="15" t="str">
        <f>'[1]NIFTY Microcap 250'!D59</f>
        <v>NA</v>
      </c>
      <c r="E59" s="7" t="str">
        <f t="shared" ca="1" si="3"/>
        <v>NA</v>
      </c>
      <c r="F59" s="7" t="str">
        <f t="shared" ca="1" si="4"/>
        <v>NA</v>
      </c>
      <c r="G59" s="7" t="str">
        <f t="shared" ca="1" si="1"/>
        <v>NA</v>
      </c>
      <c r="H59" s="7" t="str">
        <f t="shared" ca="1" si="5"/>
        <v>NA</v>
      </c>
      <c r="I59" s="7" t="str">
        <f t="shared" ca="1" si="6"/>
        <v>NA</v>
      </c>
      <c r="J59" s="7" t="str">
        <f t="shared" ca="1" si="7"/>
        <v>NA</v>
      </c>
      <c r="K59" s="7" t="str">
        <f t="shared" ca="1" si="8"/>
        <v>NA</v>
      </c>
      <c r="L59" s="7" t="str">
        <f t="shared" ca="1" si="9"/>
        <v>NA</v>
      </c>
      <c r="Z59" s="10"/>
    </row>
    <row r="60" spans="2:26" x14ac:dyDescent="0.2">
      <c r="B60" s="2">
        <f>'[1]NIFTY Microcap 250'!B60</f>
        <v>37925</v>
      </c>
      <c r="C60" s="15">
        <f>'[1]NIFTY Microcap 250'!C60</f>
        <v>0</v>
      </c>
      <c r="D60" s="15" t="str">
        <f>'[1]NIFTY Microcap 250'!D60</f>
        <v>NA</v>
      </c>
      <c r="E60" s="7" t="str">
        <f t="shared" ca="1" si="3"/>
        <v>NA</v>
      </c>
      <c r="F60" s="7" t="str">
        <f t="shared" ca="1" si="4"/>
        <v>NA</v>
      </c>
      <c r="G60" s="7" t="str">
        <f t="shared" ca="1" si="1"/>
        <v>NA</v>
      </c>
      <c r="H60" s="7" t="str">
        <f t="shared" ca="1" si="5"/>
        <v>NA</v>
      </c>
      <c r="I60" s="7" t="str">
        <f t="shared" ca="1" si="6"/>
        <v>NA</v>
      </c>
      <c r="J60" s="7" t="str">
        <f t="shared" ca="1" si="7"/>
        <v>NA</v>
      </c>
      <c r="K60" s="7" t="str">
        <f t="shared" ca="1" si="8"/>
        <v>NA</v>
      </c>
      <c r="L60" s="7" t="str">
        <f t="shared" ca="1" si="9"/>
        <v>NA</v>
      </c>
      <c r="Z60" s="10"/>
    </row>
    <row r="61" spans="2:26" x14ac:dyDescent="0.2">
      <c r="B61" s="2">
        <f>'[1]NIFTY Microcap 250'!B61</f>
        <v>37953</v>
      </c>
      <c r="C61" s="15">
        <f>'[1]NIFTY Microcap 250'!C61</f>
        <v>0</v>
      </c>
      <c r="D61" s="15" t="str">
        <f>'[1]NIFTY Microcap 250'!D61</f>
        <v>NA</v>
      </c>
      <c r="E61" s="7" t="str">
        <f t="shared" ca="1" si="3"/>
        <v>NA</v>
      </c>
      <c r="F61" s="7" t="str">
        <f t="shared" ca="1" si="4"/>
        <v>NA</v>
      </c>
      <c r="G61" s="7" t="str">
        <f t="shared" ca="1" si="1"/>
        <v>NA</v>
      </c>
      <c r="H61" s="7" t="str">
        <f t="shared" ca="1" si="5"/>
        <v>NA</v>
      </c>
      <c r="I61" s="7" t="str">
        <f t="shared" ca="1" si="6"/>
        <v>NA</v>
      </c>
      <c r="J61" s="7" t="str">
        <f t="shared" ca="1" si="7"/>
        <v>NA</v>
      </c>
      <c r="K61" s="7" t="str">
        <f t="shared" ca="1" si="8"/>
        <v>NA</v>
      </c>
      <c r="L61" s="7" t="str">
        <f t="shared" ca="1" si="9"/>
        <v>NA</v>
      </c>
      <c r="Z61" s="10"/>
    </row>
    <row r="62" spans="2:26" x14ac:dyDescent="0.2">
      <c r="B62" s="2">
        <f>'[1]NIFTY Microcap 250'!B62</f>
        <v>37986</v>
      </c>
      <c r="C62" s="15">
        <f>'[1]NIFTY Microcap 250'!C62</f>
        <v>0</v>
      </c>
      <c r="D62" s="15" t="str">
        <f>'[1]NIFTY Microcap 250'!D62</f>
        <v>NA</v>
      </c>
      <c r="E62" s="7" t="str">
        <f t="shared" ca="1" si="3"/>
        <v>NA</v>
      </c>
      <c r="F62" s="7" t="str">
        <f t="shared" ca="1" si="4"/>
        <v>NA</v>
      </c>
      <c r="G62" s="7" t="str">
        <f t="shared" ca="1" si="1"/>
        <v>NA</v>
      </c>
      <c r="H62" s="7" t="str">
        <f t="shared" ca="1" si="5"/>
        <v>NA</v>
      </c>
      <c r="I62" s="7" t="str">
        <f t="shared" ca="1" si="6"/>
        <v>NA</v>
      </c>
      <c r="J62" s="7" t="str">
        <f t="shared" ca="1" si="7"/>
        <v>NA</v>
      </c>
      <c r="K62" s="7" t="str">
        <f t="shared" ca="1" si="8"/>
        <v>NA</v>
      </c>
      <c r="L62" s="7" t="str">
        <f t="shared" ca="1" si="9"/>
        <v>NA</v>
      </c>
      <c r="Z62" s="10"/>
    </row>
    <row r="63" spans="2:26" x14ac:dyDescent="0.2">
      <c r="B63" s="2">
        <f>'[1]NIFTY Microcap 250'!B63</f>
        <v>38016</v>
      </c>
      <c r="C63" s="15">
        <f>'[1]NIFTY Microcap 250'!C63</f>
        <v>0</v>
      </c>
      <c r="D63" s="15" t="str">
        <f>'[1]NIFTY Microcap 250'!D63</f>
        <v>NA</v>
      </c>
      <c r="E63" s="7" t="str">
        <f t="shared" ca="1" si="3"/>
        <v>NA</v>
      </c>
      <c r="F63" s="7" t="str">
        <f t="shared" ca="1" si="4"/>
        <v>NA</v>
      </c>
      <c r="G63" s="7" t="str">
        <f t="shared" ca="1" si="1"/>
        <v>NA</v>
      </c>
      <c r="H63" s="7" t="str">
        <f t="shared" ca="1" si="5"/>
        <v>NA</v>
      </c>
      <c r="I63" s="7" t="str">
        <f t="shared" ca="1" si="6"/>
        <v>NA</v>
      </c>
      <c r="J63" s="7" t="str">
        <f t="shared" ca="1" si="7"/>
        <v>NA</v>
      </c>
      <c r="K63" s="7" t="str">
        <f t="shared" ca="1" si="8"/>
        <v>NA</v>
      </c>
      <c r="L63" s="7" t="str">
        <f t="shared" ca="1" si="9"/>
        <v>NA</v>
      </c>
      <c r="Z63" s="10"/>
    </row>
    <row r="64" spans="2:26" x14ac:dyDescent="0.2">
      <c r="B64" s="2">
        <f>'[1]NIFTY Microcap 250'!B64</f>
        <v>38044</v>
      </c>
      <c r="C64" s="15">
        <f>'[1]NIFTY Microcap 250'!C64</f>
        <v>0</v>
      </c>
      <c r="D64" s="15" t="str">
        <f>'[1]NIFTY Microcap 250'!D64</f>
        <v>NA</v>
      </c>
      <c r="E64" s="7" t="str">
        <f t="shared" ca="1" si="3"/>
        <v>NA</v>
      </c>
      <c r="F64" s="7" t="str">
        <f t="shared" ca="1" si="4"/>
        <v>NA</v>
      </c>
      <c r="G64" s="7" t="str">
        <f t="shared" ca="1" si="1"/>
        <v>NA</v>
      </c>
      <c r="H64" s="7" t="str">
        <f t="shared" ca="1" si="5"/>
        <v>NA</v>
      </c>
      <c r="I64" s="7" t="str">
        <f t="shared" ca="1" si="6"/>
        <v>NA</v>
      </c>
      <c r="J64" s="7" t="str">
        <f t="shared" ca="1" si="7"/>
        <v>NA</v>
      </c>
      <c r="K64" s="7" t="str">
        <f t="shared" ca="1" si="8"/>
        <v>NA</v>
      </c>
      <c r="L64" s="7" t="str">
        <f t="shared" ca="1" si="9"/>
        <v>NA</v>
      </c>
      <c r="Z64" s="10"/>
    </row>
    <row r="65" spans="2:26" x14ac:dyDescent="0.2">
      <c r="B65" s="2">
        <f>'[1]NIFTY Microcap 250'!B65</f>
        <v>38077</v>
      </c>
      <c r="C65" s="15">
        <f>'[1]NIFTY Microcap 250'!C65</f>
        <v>0</v>
      </c>
      <c r="D65" s="15" t="str">
        <f>'[1]NIFTY Microcap 250'!D65</f>
        <v>NA</v>
      </c>
      <c r="E65" s="7" t="str">
        <f t="shared" ca="1" si="3"/>
        <v>NA</v>
      </c>
      <c r="F65" s="7" t="str">
        <f t="shared" ca="1" si="4"/>
        <v>NA</v>
      </c>
      <c r="G65" s="7" t="str">
        <f t="shared" ca="1" si="1"/>
        <v>NA</v>
      </c>
      <c r="H65" s="7" t="str">
        <f t="shared" ca="1" si="5"/>
        <v>NA</v>
      </c>
      <c r="I65" s="7" t="str">
        <f t="shared" ca="1" si="6"/>
        <v>NA</v>
      </c>
      <c r="J65" s="7" t="str">
        <f t="shared" ca="1" si="7"/>
        <v>NA</v>
      </c>
      <c r="K65" s="7" t="str">
        <f t="shared" ca="1" si="8"/>
        <v>NA</v>
      </c>
      <c r="L65" s="7" t="str">
        <f t="shared" ca="1" si="9"/>
        <v>NA</v>
      </c>
      <c r="Z65" s="10"/>
    </row>
    <row r="66" spans="2:26" x14ac:dyDescent="0.2">
      <c r="B66" s="2">
        <f>'[1]NIFTY Microcap 250'!B66</f>
        <v>38107</v>
      </c>
      <c r="C66" s="15">
        <f>'[1]NIFTY Microcap 250'!C66</f>
        <v>0</v>
      </c>
      <c r="D66" s="15" t="str">
        <f>'[1]NIFTY Microcap 250'!D66</f>
        <v>NA</v>
      </c>
      <c r="E66" s="7" t="str">
        <f t="shared" ca="1" si="3"/>
        <v>NA</v>
      </c>
      <c r="F66" s="7" t="str">
        <f t="shared" ca="1" si="4"/>
        <v>NA</v>
      </c>
      <c r="G66" s="7" t="str">
        <f t="shared" ca="1" si="1"/>
        <v>NA</v>
      </c>
      <c r="H66" s="7" t="str">
        <f t="shared" ca="1" si="5"/>
        <v>NA</v>
      </c>
      <c r="I66" s="7" t="str">
        <f t="shared" ca="1" si="6"/>
        <v>NA</v>
      </c>
      <c r="J66" s="7" t="str">
        <f t="shared" ca="1" si="7"/>
        <v>NA</v>
      </c>
      <c r="K66" s="7" t="str">
        <f t="shared" ca="1" si="8"/>
        <v>NA</v>
      </c>
      <c r="L66" s="7" t="str">
        <f t="shared" ca="1" si="9"/>
        <v>NA</v>
      </c>
      <c r="Z66" s="10"/>
    </row>
    <row r="67" spans="2:26" x14ac:dyDescent="0.2">
      <c r="B67" s="2">
        <f>'[1]NIFTY Microcap 250'!B67</f>
        <v>38138</v>
      </c>
      <c r="C67" s="15">
        <f>'[1]NIFTY Microcap 250'!C67</f>
        <v>0</v>
      </c>
      <c r="D67" s="15" t="str">
        <f>'[1]NIFTY Microcap 250'!D67</f>
        <v>NA</v>
      </c>
      <c r="E67" s="7" t="str">
        <f t="shared" ca="1" si="3"/>
        <v>NA</v>
      </c>
      <c r="F67" s="7" t="str">
        <f t="shared" ca="1" si="4"/>
        <v>NA</v>
      </c>
      <c r="G67" s="7" t="str">
        <f t="shared" ca="1" si="1"/>
        <v>NA</v>
      </c>
      <c r="H67" s="7" t="str">
        <f t="shared" ca="1" si="5"/>
        <v>NA</v>
      </c>
      <c r="I67" s="7" t="str">
        <f t="shared" ca="1" si="6"/>
        <v>NA</v>
      </c>
      <c r="J67" s="7" t="str">
        <f t="shared" ca="1" si="7"/>
        <v>NA</v>
      </c>
      <c r="K67" s="7" t="str">
        <f t="shared" ca="1" si="8"/>
        <v>NA</v>
      </c>
      <c r="L67" s="7" t="str">
        <f t="shared" ca="1" si="9"/>
        <v>NA</v>
      </c>
      <c r="Z67" s="10"/>
    </row>
    <row r="68" spans="2:26" x14ac:dyDescent="0.2">
      <c r="B68" s="2">
        <f>'[1]NIFTY Microcap 250'!B68</f>
        <v>38168</v>
      </c>
      <c r="C68" s="15">
        <f>'[1]NIFTY Microcap 250'!C68</f>
        <v>0</v>
      </c>
      <c r="D68" s="15" t="str">
        <f>'[1]NIFTY Microcap 250'!D68</f>
        <v>NA</v>
      </c>
      <c r="E68" s="7" t="str">
        <f t="shared" ref="E68:E131" ca="1" si="14">IFERROR(($D68/OFFSET($D68,-3,0))^(1/(3/12))-1,"NA")</f>
        <v>NA</v>
      </c>
      <c r="F68" s="7" t="str">
        <f t="shared" ref="F68:F131" ca="1" si="15">IFERROR(($D68/OFFSET($D68,-6,0))^(1/(6/12))-1,"NA")</f>
        <v>NA</v>
      </c>
      <c r="G68" s="7" t="str">
        <f t="shared" ref="G68:G131" ca="1" si="16">IFERROR($D68/OFFSET($D68,-12,0)-1,"NA")</f>
        <v>NA</v>
      </c>
      <c r="H68" s="7" t="str">
        <f t="shared" ref="H68:H131" ca="1" si="17">IFERROR(($D68/OFFSET($D68,-24,0))^(1/2)-1,"NA")</f>
        <v>NA</v>
      </c>
      <c r="I68" s="7" t="str">
        <f t="shared" ref="I68:I131" ca="1" si="18">IFERROR(($D68/OFFSET($D68,-36,0))^(1/3)-1,"NA")</f>
        <v>NA</v>
      </c>
      <c r="J68" s="7" t="str">
        <f t="shared" ref="J68:J131" ca="1" si="19">IFERROR(($D68/OFFSET($D68,-60,0))^(1/5)-1,"NA")</f>
        <v>NA</v>
      </c>
      <c r="K68" s="7" t="str">
        <f t="shared" ref="K68:K131" ca="1" si="20">IFERROR(($D68/OFFSET($D68,-120,0))^(1/10)-1,"NA")</f>
        <v>NA</v>
      </c>
      <c r="L68" s="7" t="str">
        <f t="shared" ref="L68:L131" ca="1" si="21">IFERROR(($D68/OFFSET($D68,-240,0))^(1/20)-1,"NA")</f>
        <v>NA</v>
      </c>
      <c r="Z68" s="10"/>
    </row>
    <row r="69" spans="2:26" x14ac:dyDescent="0.2">
      <c r="B69" s="2">
        <f>'[1]NIFTY Microcap 250'!B69</f>
        <v>38198</v>
      </c>
      <c r="C69" s="15">
        <f>'[1]NIFTY Microcap 250'!C69</f>
        <v>0</v>
      </c>
      <c r="D69" s="15" t="str">
        <f>'[1]NIFTY Microcap 250'!D69</f>
        <v>NA</v>
      </c>
      <c r="E69" s="7" t="str">
        <f t="shared" ca="1" si="14"/>
        <v>NA</v>
      </c>
      <c r="F69" s="7" t="str">
        <f t="shared" ca="1" si="15"/>
        <v>NA</v>
      </c>
      <c r="G69" s="7" t="str">
        <f t="shared" ca="1" si="16"/>
        <v>NA</v>
      </c>
      <c r="H69" s="7" t="str">
        <f t="shared" ca="1" si="17"/>
        <v>NA</v>
      </c>
      <c r="I69" s="7" t="str">
        <f t="shared" ca="1" si="18"/>
        <v>NA</v>
      </c>
      <c r="J69" s="7" t="str">
        <f t="shared" ca="1" si="19"/>
        <v>NA</v>
      </c>
      <c r="K69" s="7" t="str">
        <f t="shared" ca="1" si="20"/>
        <v>NA</v>
      </c>
      <c r="L69" s="7" t="str">
        <f t="shared" ca="1" si="21"/>
        <v>NA</v>
      </c>
      <c r="Z69" s="10"/>
    </row>
    <row r="70" spans="2:26" x14ac:dyDescent="0.2">
      <c r="B70" s="2">
        <f>'[1]NIFTY Microcap 250'!B70</f>
        <v>38230</v>
      </c>
      <c r="C70" s="15">
        <f>'[1]NIFTY Microcap 250'!C70</f>
        <v>0</v>
      </c>
      <c r="D70" s="15" t="str">
        <f>'[1]NIFTY Microcap 250'!D70</f>
        <v>NA</v>
      </c>
      <c r="E70" s="7" t="str">
        <f t="shared" ca="1" si="14"/>
        <v>NA</v>
      </c>
      <c r="F70" s="7" t="str">
        <f t="shared" ca="1" si="15"/>
        <v>NA</v>
      </c>
      <c r="G70" s="7" t="str">
        <f t="shared" ca="1" si="16"/>
        <v>NA</v>
      </c>
      <c r="H70" s="7" t="str">
        <f t="shared" ca="1" si="17"/>
        <v>NA</v>
      </c>
      <c r="I70" s="7" t="str">
        <f t="shared" ca="1" si="18"/>
        <v>NA</v>
      </c>
      <c r="J70" s="7" t="str">
        <f t="shared" ca="1" si="19"/>
        <v>NA</v>
      </c>
      <c r="K70" s="7" t="str">
        <f t="shared" ca="1" si="20"/>
        <v>NA</v>
      </c>
      <c r="L70" s="7" t="str">
        <f t="shared" ca="1" si="21"/>
        <v>NA</v>
      </c>
      <c r="Z70" s="10"/>
    </row>
    <row r="71" spans="2:26" x14ac:dyDescent="0.2">
      <c r="B71" s="2">
        <f>'[1]NIFTY Microcap 250'!B71</f>
        <v>38260</v>
      </c>
      <c r="C71" s="15">
        <f>'[1]NIFTY Microcap 250'!C71</f>
        <v>0</v>
      </c>
      <c r="D71" s="15" t="str">
        <f>'[1]NIFTY Microcap 250'!D71</f>
        <v>NA</v>
      </c>
      <c r="E71" s="7" t="str">
        <f t="shared" ca="1" si="14"/>
        <v>NA</v>
      </c>
      <c r="F71" s="7" t="str">
        <f t="shared" ca="1" si="15"/>
        <v>NA</v>
      </c>
      <c r="G71" s="7" t="str">
        <f t="shared" ca="1" si="16"/>
        <v>NA</v>
      </c>
      <c r="H71" s="7" t="str">
        <f t="shared" ca="1" si="17"/>
        <v>NA</v>
      </c>
      <c r="I71" s="7" t="str">
        <f t="shared" ca="1" si="18"/>
        <v>NA</v>
      </c>
      <c r="J71" s="7" t="str">
        <f t="shared" ca="1" si="19"/>
        <v>NA</v>
      </c>
      <c r="K71" s="7" t="str">
        <f t="shared" ca="1" si="20"/>
        <v>NA</v>
      </c>
      <c r="L71" s="7" t="str">
        <f t="shared" ca="1" si="21"/>
        <v>NA</v>
      </c>
      <c r="Z71" s="10"/>
    </row>
    <row r="72" spans="2:26" x14ac:dyDescent="0.2">
      <c r="B72" s="2">
        <f>'[1]NIFTY Microcap 250'!B72</f>
        <v>38289</v>
      </c>
      <c r="C72" s="15">
        <f>'[1]NIFTY Microcap 250'!C72</f>
        <v>0</v>
      </c>
      <c r="D72" s="15" t="str">
        <f>'[1]NIFTY Microcap 250'!D72</f>
        <v>NA</v>
      </c>
      <c r="E72" s="7" t="str">
        <f t="shared" ca="1" si="14"/>
        <v>NA</v>
      </c>
      <c r="F72" s="7" t="str">
        <f t="shared" ca="1" si="15"/>
        <v>NA</v>
      </c>
      <c r="G72" s="7" t="str">
        <f t="shared" ca="1" si="16"/>
        <v>NA</v>
      </c>
      <c r="H72" s="7" t="str">
        <f t="shared" ca="1" si="17"/>
        <v>NA</v>
      </c>
      <c r="I72" s="7" t="str">
        <f t="shared" ca="1" si="18"/>
        <v>NA</v>
      </c>
      <c r="J72" s="7" t="str">
        <f t="shared" ca="1" si="19"/>
        <v>NA</v>
      </c>
      <c r="K72" s="7" t="str">
        <f t="shared" ca="1" si="20"/>
        <v>NA</v>
      </c>
      <c r="L72" s="7" t="str">
        <f t="shared" ca="1" si="21"/>
        <v>NA</v>
      </c>
      <c r="Z72" s="10"/>
    </row>
    <row r="73" spans="2:26" x14ac:dyDescent="0.2">
      <c r="B73" s="2">
        <f>'[1]NIFTY Microcap 250'!B73</f>
        <v>38321</v>
      </c>
      <c r="C73" s="15">
        <f>'[1]NIFTY Microcap 250'!C73</f>
        <v>0</v>
      </c>
      <c r="D73" s="15" t="str">
        <f>'[1]NIFTY Microcap 250'!D73</f>
        <v>NA</v>
      </c>
      <c r="E73" s="7" t="str">
        <f t="shared" ca="1" si="14"/>
        <v>NA</v>
      </c>
      <c r="F73" s="7" t="str">
        <f t="shared" ca="1" si="15"/>
        <v>NA</v>
      </c>
      <c r="G73" s="7" t="str">
        <f t="shared" ca="1" si="16"/>
        <v>NA</v>
      </c>
      <c r="H73" s="7" t="str">
        <f t="shared" ca="1" si="17"/>
        <v>NA</v>
      </c>
      <c r="I73" s="7" t="str">
        <f t="shared" ca="1" si="18"/>
        <v>NA</v>
      </c>
      <c r="J73" s="7" t="str">
        <f t="shared" ca="1" si="19"/>
        <v>NA</v>
      </c>
      <c r="K73" s="7" t="str">
        <f t="shared" ca="1" si="20"/>
        <v>NA</v>
      </c>
      <c r="L73" s="7" t="str">
        <f t="shared" ca="1" si="21"/>
        <v>NA</v>
      </c>
      <c r="Z73" s="10"/>
    </row>
    <row r="74" spans="2:26" x14ac:dyDescent="0.2">
      <c r="B74" s="2">
        <f>'[1]NIFTY Microcap 250'!B74</f>
        <v>38352</v>
      </c>
      <c r="C74" s="15">
        <f>'[1]NIFTY Microcap 250'!C74</f>
        <v>0</v>
      </c>
      <c r="D74" s="15" t="str">
        <f>'[1]NIFTY Microcap 250'!D74</f>
        <v>NA</v>
      </c>
      <c r="E74" s="7" t="str">
        <f t="shared" ca="1" si="14"/>
        <v>NA</v>
      </c>
      <c r="F74" s="7" t="str">
        <f t="shared" ca="1" si="15"/>
        <v>NA</v>
      </c>
      <c r="G74" s="7" t="str">
        <f t="shared" ca="1" si="16"/>
        <v>NA</v>
      </c>
      <c r="H74" s="7" t="str">
        <f t="shared" ca="1" si="17"/>
        <v>NA</v>
      </c>
      <c r="I74" s="7" t="str">
        <f t="shared" ca="1" si="18"/>
        <v>NA</v>
      </c>
      <c r="J74" s="7" t="str">
        <f t="shared" ca="1" si="19"/>
        <v>NA</v>
      </c>
      <c r="K74" s="7" t="str">
        <f t="shared" ca="1" si="20"/>
        <v>NA</v>
      </c>
      <c r="L74" s="7" t="str">
        <f t="shared" ca="1" si="21"/>
        <v>NA</v>
      </c>
      <c r="Z74" s="10"/>
    </row>
    <row r="75" spans="2:26" x14ac:dyDescent="0.2">
      <c r="B75" s="2">
        <f>'[1]NIFTY Microcap 250'!B75</f>
        <v>38383</v>
      </c>
      <c r="C75" s="15">
        <f>'[1]NIFTY Microcap 250'!C75</f>
        <v>0</v>
      </c>
      <c r="D75" s="15" t="str">
        <f>'[1]NIFTY Microcap 250'!D75</f>
        <v>NA</v>
      </c>
      <c r="E75" s="7" t="str">
        <f t="shared" ca="1" si="14"/>
        <v>NA</v>
      </c>
      <c r="F75" s="7" t="str">
        <f t="shared" ca="1" si="15"/>
        <v>NA</v>
      </c>
      <c r="G75" s="7" t="str">
        <f t="shared" ca="1" si="16"/>
        <v>NA</v>
      </c>
      <c r="H75" s="7" t="str">
        <f t="shared" ca="1" si="17"/>
        <v>NA</v>
      </c>
      <c r="I75" s="7" t="str">
        <f t="shared" ca="1" si="18"/>
        <v>NA</v>
      </c>
      <c r="J75" s="7" t="str">
        <f t="shared" ca="1" si="19"/>
        <v>NA</v>
      </c>
      <c r="K75" s="7" t="str">
        <f t="shared" ca="1" si="20"/>
        <v>NA</v>
      </c>
      <c r="L75" s="7" t="str">
        <f t="shared" ca="1" si="21"/>
        <v>NA</v>
      </c>
      <c r="Z75" s="10"/>
    </row>
    <row r="76" spans="2:26" x14ac:dyDescent="0.2">
      <c r="B76" s="2">
        <f>'[1]NIFTY Microcap 250'!B76</f>
        <v>38411</v>
      </c>
      <c r="C76" s="15">
        <f>'[1]NIFTY Microcap 250'!C76</f>
        <v>0</v>
      </c>
      <c r="D76" s="15" t="str">
        <f>'[1]NIFTY Microcap 250'!D76</f>
        <v>NA</v>
      </c>
      <c r="E76" s="7" t="str">
        <f t="shared" ca="1" si="14"/>
        <v>NA</v>
      </c>
      <c r="F76" s="7" t="str">
        <f t="shared" ca="1" si="15"/>
        <v>NA</v>
      </c>
      <c r="G76" s="7" t="str">
        <f t="shared" ca="1" si="16"/>
        <v>NA</v>
      </c>
      <c r="H76" s="7" t="str">
        <f t="shared" ca="1" si="17"/>
        <v>NA</v>
      </c>
      <c r="I76" s="7" t="str">
        <f t="shared" ca="1" si="18"/>
        <v>NA</v>
      </c>
      <c r="J76" s="7" t="str">
        <f t="shared" ca="1" si="19"/>
        <v>NA</v>
      </c>
      <c r="K76" s="7" t="str">
        <f t="shared" ca="1" si="20"/>
        <v>NA</v>
      </c>
      <c r="L76" s="7" t="str">
        <f t="shared" ca="1" si="21"/>
        <v>NA</v>
      </c>
      <c r="Z76" s="10"/>
    </row>
    <row r="77" spans="2:26" x14ac:dyDescent="0.2">
      <c r="B77" s="2">
        <f>'[1]NIFTY Microcap 250'!B77</f>
        <v>38442</v>
      </c>
      <c r="C77" s="15">
        <f>'[1]NIFTY Microcap 250'!C77</f>
        <v>0</v>
      </c>
      <c r="D77" s="15" t="str">
        <f>'[1]NIFTY Microcap 250'!D77</f>
        <v>NA</v>
      </c>
      <c r="E77" s="7" t="str">
        <f t="shared" ca="1" si="14"/>
        <v>NA</v>
      </c>
      <c r="F77" s="7" t="str">
        <f t="shared" ca="1" si="15"/>
        <v>NA</v>
      </c>
      <c r="G77" s="7" t="str">
        <f t="shared" ca="1" si="16"/>
        <v>NA</v>
      </c>
      <c r="H77" s="7" t="str">
        <f t="shared" ca="1" si="17"/>
        <v>NA</v>
      </c>
      <c r="I77" s="7" t="str">
        <f t="shared" ca="1" si="18"/>
        <v>NA</v>
      </c>
      <c r="J77" s="7" t="str">
        <f t="shared" ca="1" si="19"/>
        <v>NA</v>
      </c>
      <c r="K77" s="7" t="str">
        <f t="shared" ca="1" si="20"/>
        <v>NA</v>
      </c>
      <c r="L77" s="7" t="str">
        <f t="shared" ca="1" si="21"/>
        <v>NA</v>
      </c>
      <c r="Z77" s="10"/>
    </row>
    <row r="78" spans="2:26" x14ac:dyDescent="0.2">
      <c r="B78" s="2">
        <f>'[1]NIFTY Microcap 250'!B78</f>
        <v>38471</v>
      </c>
      <c r="C78" s="15">
        <f>'[1]NIFTY Microcap 250'!C78</f>
        <v>0</v>
      </c>
      <c r="D78" s="15">
        <f>'[1]NIFTY Microcap 250'!D78</f>
        <v>1002.59</v>
      </c>
      <c r="E78" s="7" t="str">
        <f t="shared" ca="1" si="14"/>
        <v>NA</v>
      </c>
      <c r="F78" s="7" t="str">
        <f t="shared" ca="1" si="15"/>
        <v>NA</v>
      </c>
      <c r="G78" s="7" t="str">
        <f t="shared" ca="1" si="16"/>
        <v>NA</v>
      </c>
      <c r="H78" s="7" t="str">
        <f t="shared" ca="1" si="17"/>
        <v>NA</v>
      </c>
      <c r="I78" s="7" t="str">
        <f t="shared" ca="1" si="18"/>
        <v>NA</v>
      </c>
      <c r="J78" s="7" t="str">
        <f t="shared" ca="1" si="19"/>
        <v>NA</v>
      </c>
      <c r="K78" s="7" t="str">
        <f t="shared" ca="1" si="20"/>
        <v>NA</v>
      </c>
      <c r="L78" s="7" t="str">
        <f t="shared" ca="1" si="21"/>
        <v>NA</v>
      </c>
      <c r="Z78" s="10"/>
    </row>
    <row r="79" spans="2:26" x14ac:dyDescent="0.2">
      <c r="B79" s="2">
        <f>'[1]NIFTY Microcap 250'!B79</f>
        <v>38503</v>
      </c>
      <c r="C79" s="15">
        <f>'[1]NIFTY Microcap 250'!C79</f>
        <v>0</v>
      </c>
      <c r="D79" s="15">
        <f>'[1]NIFTY Microcap 250'!D79</f>
        <v>1162.3399999999999</v>
      </c>
      <c r="E79" s="7" t="str">
        <f t="shared" ca="1" si="14"/>
        <v>NA</v>
      </c>
      <c r="F79" s="7" t="str">
        <f t="shared" ca="1" si="15"/>
        <v>NA</v>
      </c>
      <c r="G79" s="7" t="str">
        <f t="shared" ca="1" si="16"/>
        <v>NA</v>
      </c>
      <c r="H79" s="7" t="str">
        <f t="shared" ca="1" si="17"/>
        <v>NA</v>
      </c>
      <c r="I79" s="7" t="str">
        <f t="shared" ca="1" si="18"/>
        <v>NA</v>
      </c>
      <c r="J79" s="7" t="str">
        <f t="shared" ca="1" si="19"/>
        <v>NA</v>
      </c>
      <c r="K79" s="7" t="str">
        <f t="shared" ca="1" si="20"/>
        <v>NA</v>
      </c>
      <c r="L79" s="7" t="str">
        <f t="shared" ca="1" si="21"/>
        <v>NA</v>
      </c>
      <c r="Z79" s="10"/>
    </row>
    <row r="80" spans="2:26" x14ac:dyDescent="0.2">
      <c r="B80" s="2">
        <f>'[1]NIFTY Microcap 250'!B80</f>
        <v>38533</v>
      </c>
      <c r="C80" s="15">
        <f>'[1]NIFTY Microcap 250'!C80</f>
        <v>0</v>
      </c>
      <c r="D80" s="15">
        <f>'[1]NIFTY Microcap 250'!D80</f>
        <v>1172.3900000000001</v>
      </c>
      <c r="E80" s="7" t="str">
        <f t="shared" ca="1" si="14"/>
        <v>NA</v>
      </c>
      <c r="F80" s="7" t="str">
        <f t="shared" ca="1" si="15"/>
        <v>NA</v>
      </c>
      <c r="G80" s="7" t="str">
        <f t="shared" ca="1" si="16"/>
        <v>NA</v>
      </c>
      <c r="H80" s="7" t="str">
        <f t="shared" ca="1" si="17"/>
        <v>NA</v>
      </c>
      <c r="I80" s="7" t="str">
        <f t="shared" ca="1" si="18"/>
        <v>NA</v>
      </c>
      <c r="J80" s="7" t="str">
        <f t="shared" ca="1" si="19"/>
        <v>NA</v>
      </c>
      <c r="K80" s="7" t="str">
        <f t="shared" ca="1" si="20"/>
        <v>NA</v>
      </c>
      <c r="L80" s="7" t="str">
        <f t="shared" ca="1" si="21"/>
        <v>NA</v>
      </c>
      <c r="Z80" s="10"/>
    </row>
    <row r="81" spans="2:26" x14ac:dyDescent="0.2">
      <c r="B81" s="2">
        <f>'[1]NIFTY Microcap 250'!B81</f>
        <v>38562</v>
      </c>
      <c r="C81" s="15">
        <f>'[1]NIFTY Microcap 250'!C81</f>
        <v>0</v>
      </c>
      <c r="D81" s="15">
        <f>'[1]NIFTY Microcap 250'!D81</f>
        <v>1323.02</v>
      </c>
      <c r="E81" s="7">
        <f t="shared" ca="1" si="14"/>
        <v>2.0322999827439645</v>
      </c>
      <c r="F81" s="7" t="str">
        <f t="shared" ca="1" si="15"/>
        <v>NA</v>
      </c>
      <c r="G81" s="7" t="str">
        <f t="shared" ca="1" si="16"/>
        <v>NA</v>
      </c>
      <c r="H81" s="7" t="str">
        <f t="shared" ca="1" si="17"/>
        <v>NA</v>
      </c>
      <c r="I81" s="7" t="str">
        <f t="shared" ca="1" si="18"/>
        <v>NA</v>
      </c>
      <c r="J81" s="7" t="str">
        <f t="shared" ca="1" si="19"/>
        <v>NA</v>
      </c>
      <c r="K81" s="7" t="str">
        <f t="shared" ca="1" si="20"/>
        <v>NA</v>
      </c>
      <c r="L81" s="7" t="str">
        <f t="shared" ca="1" si="21"/>
        <v>NA</v>
      </c>
      <c r="Z81" s="10"/>
    </row>
    <row r="82" spans="2:26" x14ac:dyDescent="0.2">
      <c r="B82" s="2">
        <f>'[1]NIFTY Microcap 250'!B82</f>
        <v>38595</v>
      </c>
      <c r="C82" s="15">
        <f>'[1]NIFTY Microcap 250'!C82</f>
        <v>0</v>
      </c>
      <c r="D82" s="15">
        <f>'[1]NIFTY Microcap 250'!D82</f>
        <v>1625.82</v>
      </c>
      <c r="E82" s="7">
        <f t="shared" ca="1" si="14"/>
        <v>2.8278694045692694</v>
      </c>
      <c r="F82" s="7" t="str">
        <f t="shared" ca="1" si="15"/>
        <v>NA</v>
      </c>
      <c r="G82" s="7" t="str">
        <f t="shared" ca="1" si="16"/>
        <v>NA</v>
      </c>
      <c r="H82" s="7" t="str">
        <f t="shared" ca="1" si="17"/>
        <v>NA</v>
      </c>
      <c r="I82" s="7" t="str">
        <f t="shared" ca="1" si="18"/>
        <v>NA</v>
      </c>
      <c r="J82" s="7" t="str">
        <f t="shared" ca="1" si="19"/>
        <v>NA</v>
      </c>
      <c r="K82" s="7" t="str">
        <f t="shared" ca="1" si="20"/>
        <v>NA</v>
      </c>
      <c r="L82" s="7" t="str">
        <f t="shared" ca="1" si="21"/>
        <v>NA</v>
      </c>
      <c r="Z82" s="10"/>
    </row>
    <row r="83" spans="2:26" x14ac:dyDescent="0.2">
      <c r="B83" s="2">
        <f>'[1]NIFTY Microcap 250'!B83</f>
        <v>38625</v>
      </c>
      <c r="C83" s="15">
        <f>'[1]NIFTY Microcap 250'!C83</f>
        <v>0</v>
      </c>
      <c r="D83" s="15">
        <f>'[1]NIFTY Microcap 250'!D83</f>
        <v>1522.14</v>
      </c>
      <c r="E83" s="7">
        <f t="shared" ca="1" si="14"/>
        <v>1.8413842816506127</v>
      </c>
      <c r="F83" s="7" t="str">
        <f t="shared" ca="1" si="15"/>
        <v>NA</v>
      </c>
      <c r="G83" s="7" t="str">
        <f t="shared" ca="1" si="16"/>
        <v>NA</v>
      </c>
      <c r="H83" s="7" t="str">
        <f t="shared" ca="1" si="17"/>
        <v>NA</v>
      </c>
      <c r="I83" s="7" t="str">
        <f t="shared" ca="1" si="18"/>
        <v>NA</v>
      </c>
      <c r="J83" s="7" t="str">
        <f t="shared" ca="1" si="19"/>
        <v>NA</v>
      </c>
      <c r="K83" s="7" t="str">
        <f t="shared" ca="1" si="20"/>
        <v>NA</v>
      </c>
      <c r="L83" s="7" t="str">
        <f t="shared" ca="1" si="21"/>
        <v>NA</v>
      </c>
      <c r="Z83" s="10"/>
    </row>
    <row r="84" spans="2:26" x14ac:dyDescent="0.2">
      <c r="B84" s="2">
        <f>'[1]NIFTY Microcap 250'!B84</f>
        <v>38656</v>
      </c>
      <c r="C84" s="15">
        <f>'[1]NIFTY Microcap 250'!C84</f>
        <v>0</v>
      </c>
      <c r="D84" s="15">
        <f>'[1]NIFTY Microcap 250'!D84</f>
        <v>1298.25</v>
      </c>
      <c r="E84" s="7">
        <f t="shared" ca="1" si="14"/>
        <v>-7.2812245245888585E-2</v>
      </c>
      <c r="F84" s="7">
        <f t="shared" ca="1" si="15"/>
        <v>0.67675621744525127</v>
      </c>
      <c r="G84" s="7" t="str">
        <f t="shared" ca="1" si="16"/>
        <v>NA</v>
      </c>
      <c r="H84" s="7" t="str">
        <f t="shared" ca="1" si="17"/>
        <v>NA</v>
      </c>
      <c r="I84" s="7" t="str">
        <f t="shared" ca="1" si="18"/>
        <v>NA</v>
      </c>
      <c r="J84" s="7" t="str">
        <f t="shared" ca="1" si="19"/>
        <v>NA</v>
      </c>
      <c r="K84" s="7" t="str">
        <f t="shared" ca="1" si="20"/>
        <v>NA</v>
      </c>
      <c r="L84" s="7" t="str">
        <f t="shared" ca="1" si="21"/>
        <v>NA</v>
      </c>
      <c r="Z84" s="10"/>
    </row>
    <row r="85" spans="2:26" x14ac:dyDescent="0.2">
      <c r="B85" s="2">
        <f>'[1]NIFTY Microcap 250'!B85</f>
        <v>38686</v>
      </c>
      <c r="C85" s="15">
        <f>'[1]NIFTY Microcap 250'!C85</f>
        <v>0</v>
      </c>
      <c r="D85" s="15">
        <f>'[1]NIFTY Microcap 250'!D85</f>
        <v>1455.98</v>
      </c>
      <c r="E85" s="7">
        <f t="shared" ca="1" si="14"/>
        <v>-0.35682109711576582</v>
      </c>
      <c r="F85" s="7">
        <f t="shared" ca="1" si="15"/>
        <v>0.56907770490023557</v>
      </c>
      <c r="G85" s="7" t="str">
        <f t="shared" ca="1" si="16"/>
        <v>NA</v>
      </c>
      <c r="H85" s="7" t="str">
        <f t="shared" ca="1" si="17"/>
        <v>NA</v>
      </c>
      <c r="I85" s="7" t="str">
        <f t="shared" ca="1" si="18"/>
        <v>NA</v>
      </c>
      <c r="J85" s="7" t="str">
        <f t="shared" ca="1" si="19"/>
        <v>NA</v>
      </c>
      <c r="K85" s="7" t="str">
        <f t="shared" ca="1" si="20"/>
        <v>NA</v>
      </c>
      <c r="L85" s="7" t="str">
        <f t="shared" ca="1" si="21"/>
        <v>NA</v>
      </c>
      <c r="Z85" s="10"/>
    </row>
    <row r="86" spans="2:26" x14ac:dyDescent="0.2">
      <c r="B86" s="2">
        <f>'[1]NIFTY Microcap 250'!B86</f>
        <v>38716</v>
      </c>
      <c r="C86" s="15">
        <f>'[1]NIFTY Microcap 250'!C86</f>
        <v>0</v>
      </c>
      <c r="D86" s="15">
        <f>'[1]NIFTY Microcap 250'!D86</f>
        <v>1534.09</v>
      </c>
      <c r="E86" s="7">
        <f t="shared" ca="1" si="14"/>
        <v>3.1774904741245003E-2</v>
      </c>
      <c r="F86" s="7">
        <f t="shared" ca="1" si="15"/>
        <v>0.71221172654941634</v>
      </c>
      <c r="G86" s="7" t="str">
        <f t="shared" ca="1" si="16"/>
        <v>NA</v>
      </c>
      <c r="H86" s="7" t="str">
        <f t="shared" ca="1" si="17"/>
        <v>NA</v>
      </c>
      <c r="I86" s="7" t="str">
        <f t="shared" ca="1" si="18"/>
        <v>NA</v>
      </c>
      <c r="J86" s="7" t="str">
        <f t="shared" ca="1" si="19"/>
        <v>NA</v>
      </c>
      <c r="K86" s="7" t="str">
        <f t="shared" ca="1" si="20"/>
        <v>NA</v>
      </c>
      <c r="L86" s="7" t="str">
        <f t="shared" ca="1" si="21"/>
        <v>NA</v>
      </c>
      <c r="Z86" s="10"/>
    </row>
    <row r="87" spans="2:26" x14ac:dyDescent="0.2">
      <c r="B87" s="2">
        <f>'[1]NIFTY Microcap 250'!B87</f>
        <v>38748</v>
      </c>
      <c r="C87" s="15">
        <f>'[1]NIFTY Microcap 250'!C87</f>
        <v>0</v>
      </c>
      <c r="D87" s="15">
        <f>'[1]NIFTY Microcap 250'!D87</f>
        <v>1648</v>
      </c>
      <c r="E87" s="7">
        <f t="shared" ca="1" si="14"/>
        <v>1.5965429118732883</v>
      </c>
      <c r="F87" s="7">
        <f t="shared" ca="1" si="15"/>
        <v>0.55160651989558818</v>
      </c>
      <c r="G87" s="7" t="str">
        <f t="shared" ca="1" si="16"/>
        <v>NA</v>
      </c>
      <c r="H87" s="7" t="str">
        <f t="shared" ca="1" si="17"/>
        <v>NA</v>
      </c>
      <c r="I87" s="7" t="str">
        <f t="shared" ca="1" si="18"/>
        <v>NA</v>
      </c>
      <c r="J87" s="7" t="str">
        <f t="shared" ca="1" si="19"/>
        <v>NA</v>
      </c>
      <c r="K87" s="7" t="str">
        <f t="shared" ca="1" si="20"/>
        <v>NA</v>
      </c>
      <c r="L87" s="7" t="str">
        <f t="shared" ca="1" si="21"/>
        <v>NA</v>
      </c>
      <c r="Z87" s="10"/>
    </row>
    <row r="88" spans="2:26" x14ac:dyDescent="0.2">
      <c r="B88" s="2">
        <f>'[1]NIFTY Microcap 250'!B88</f>
        <v>38776</v>
      </c>
      <c r="C88" s="15">
        <f>'[1]NIFTY Microcap 250'!C88</f>
        <v>0</v>
      </c>
      <c r="D88" s="15">
        <f>'[1]NIFTY Microcap 250'!D88</f>
        <v>1571.38</v>
      </c>
      <c r="E88" s="7">
        <f t="shared" ca="1" si="14"/>
        <v>0.35676067640377918</v>
      </c>
      <c r="F88" s="7">
        <f t="shared" ca="1" si="15"/>
        <v>-6.5848061969652427E-2</v>
      </c>
      <c r="G88" s="7" t="str">
        <f t="shared" ca="1" si="16"/>
        <v>NA</v>
      </c>
      <c r="H88" s="7" t="str">
        <f t="shared" ca="1" si="17"/>
        <v>NA</v>
      </c>
      <c r="I88" s="7" t="str">
        <f t="shared" ca="1" si="18"/>
        <v>NA</v>
      </c>
      <c r="J88" s="7" t="str">
        <f t="shared" ca="1" si="19"/>
        <v>NA</v>
      </c>
      <c r="K88" s="7" t="str">
        <f t="shared" ca="1" si="20"/>
        <v>NA</v>
      </c>
      <c r="L88" s="7" t="str">
        <f t="shared" ca="1" si="21"/>
        <v>NA</v>
      </c>
      <c r="Z88" s="10"/>
    </row>
    <row r="89" spans="2:26" x14ac:dyDescent="0.2">
      <c r="B89" s="2">
        <f>'[1]NIFTY Microcap 250'!B89</f>
        <v>38807</v>
      </c>
      <c r="C89" s="15">
        <f>'[1]NIFTY Microcap 250'!C89</f>
        <v>0</v>
      </c>
      <c r="D89" s="15">
        <f>'[1]NIFTY Microcap 250'!D89</f>
        <v>1735.65</v>
      </c>
      <c r="E89" s="7">
        <f t="shared" ca="1" si="14"/>
        <v>0.63849550626708274</v>
      </c>
      <c r="F89" s="7">
        <f t="shared" ca="1" si="15"/>
        <v>0.30021480721366856</v>
      </c>
      <c r="G89" s="7" t="str">
        <f t="shared" ca="1" si="16"/>
        <v>NA</v>
      </c>
      <c r="H89" s="7" t="str">
        <f t="shared" ca="1" si="17"/>
        <v>NA</v>
      </c>
      <c r="I89" s="7" t="str">
        <f t="shared" ca="1" si="18"/>
        <v>NA</v>
      </c>
      <c r="J89" s="7" t="str">
        <f t="shared" ca="1" si="19"/>
        <v>NA</v>
      </c>
      <c r="K89" s="7" t="str">
        <f t="shared" ca="1" si="20"/>
        <v>NA</v>
      </c>
      <c r="L89" s="7" t="str">
        <f t="shared" ca="1" si="21"/>
        <v>NA</v>
      </c>
      <c r="Z89" s="10"/>
    </row>
    <row r="90" spans="2:26" x14ac:dyDescent="0.2">
      <c r="B90" s="2">
        <f>'[1]NIFTY Microcap 250'!B90</f>
        <v>38836</v>
      </c>
      <c r="C90" s="15">
        <f>'[1]NIFTY Microcap 250'!C90</f>
        <v>0</v>
      </c>
      <c r="D90" s="15">
        <f>'[1]NIFTY Microcap 250'!D90</f>
        <v>1929.76</v>
      </c>
      <c r="E90" s="7">
        <f t="shared" ca="1" si="14"/>
        <v>0.8801148125116709</v>
      </c>
      <c r="F90" s="7">
        <f t="shared" ca="1" si="15"/>
        <v>1.209479302898119</v>
      </c>
      <c r="G90" s="7">
        <f t="shared" ca="1" si="16"/>
        <v>0.92477483318205844</v>
      </c>
      <c r="H90" s="7" t="str">
        <f t="shared" ca="1" si="17"/>
        <v>NA</v>
      </c>
      <c r="I90" s="7" t="str">
        <f t="shared" ca="1" si="18"/>
        <v>NA</v>
      </c>
      <c r="J90" s="7" t="str">
        <f t="shared" ca="1" si="19"/>
        <v>NA</v>
      </c>
      <c r="K90" s="7" t="str">
        <f t="shared" ca="1" si="20"/>
        <v>NA</v>
      </c>
      <c r="L90" s="7" t="str">
        <f t="shared" ca="1" si="21"/>
        <v>NA</v>
      </c>
      <c r="Z90" s="10"/>
    </row>
    <row r="91" spans="2:26" x14ac:dyDescent="0.2">
      <c r="B91" s="2">
        <f>'[1]NIFTY Microcap 250'!B91</f>
        <v>38868</v>
      </c>
      <c r="C91" s="15">
        <f>'[1]NIFTY Microcap 250'!C91</f>
        <v>0</v>
      </c>
      <c r="D91" s="15">
        <f>'[1]NIFTY Microcap 250'!D91</f>
        <v>1620.42</v>
      </c>
      <c r="E91" s="7">
        <f t="shared" ca="1" si="14"/>
        <v>0.13079920399804967</v>
      </c>
      <c r="F91" s="7">
        <f t="shared" ca="1" si="15"/>
        <v>0.23863791839796678</v>
      </c>
      <c r="G91" s="7">
        <f t="shared" ca="1" si="16"/>
        <v>0.39410155376223832</v>
      </c>
      <c r="H91" s="7" t="str">
        <f t="shared" ca="1" si="17"/>
        <v>NA</v>
      </c>
      <c r="I91" s="7" t="str">
        <f t="shared" ca="1" si="18"/>
        <v>NA</v>
      </c>
      <c r="J91" s="7" t="str">
        <f t="shared" ca="1" si="19"/>
        <v>NA</v>
      </c>
      <c r="K91" s="7" t="str">
        <f t="shared" ca="1" si="20"/>
        <v>NA</v>
      </c>
      <c r="L91" s="7" t="str">
        <f t="shared" ca="1" si="21"/>
        <v>NA</v>
      </c>
      <c r="Z91" s="10"/>
    </row>
    <row r="92" spans="2:26" x14ac:dyDescent="0.2">
      <c r="B92" s="2">
        <f>'[1]NIFTY Microcap 250'!B92</f>
        <v>38898</v>
      </c>
      <c r="C92" s="15">
        <f>'[1]NIFTY Microcap 250'!C92</f>
        <v>0</v>
      </c>
      <c r="D92" s="15">
        <f>'[1]NIFTY Microcap 250'!D92</f>
        <v>1325.91</v>
      </c>
      <c r="E92" s="7">
        <f t="shared" ca="1" si="14"/>
        <v>-0.65942907123484029</v>
      </c>
      <c r="F92" s="7">
        <f t="shared" ca="1" si="15"/>
        <v>-0.2529900025120676</v>
      </c>
      <c r="G92" s="7">
        <f t="shared" ca="1" si="16"/>
        <v>0.13094618684908599</v>
      </c>
      <c r="H92" s="7" t="str">
        <f t="shared" ca="1" si="17"/>
        <v>NA</v>
      </c>
      <c r="I92" s="7" t="str">
        <f t="shared" ca="1" si="18"/>
        <v>NA</v>
      </c>
      <c r="J92" s="7" t="str">
        <f t="shared" ca="1" si="19"/>
        <v>NA</v>
      </c>
      <c r="K92" s="7" t="str">
        <f t="shared" ca="1" si="20"/>
        <v>NA</v>
      </c>
      <c r="L92" s="7" t="str">
        <f t="shared" ca="1" si="21"/>
        <v>NA</v>
      </c>
      <c r="Z92" s="10"/>
    </row>
    <row r="93" spans="2:26" x14ac:dyDescent="0.2">
      <c r="B93" s="2">
        <f>'[1]NIFTY Microcap 250'!B93</f>
        <v>38929</v>
      </c>
      <c r="C93" s="15">
        <f>'[1]NIFTY Microcap 250'!C93</f>
        <v>0</v>
      </c>
      <c r="D93" s="15">
        <f>'[1]NIFTY Microcap 250'!D93</f>
        <v>1258.83</v>
      </c>
      <c r="E93" s="7">
        <f t="shared" ca="1" si="14"/>
        <v>-0.81892639969153036</v>
      </c>
      <c r="F93" s="7">
        <f t="shared" ca="1" si="15"/>
        <v>-0.41652835707742253</v>
      </c>
      <c r="G93" s="7">
        <f t="shared" ca="1" si="16"/>
        <v>-4.8517785067497154E-2</v>
      </c>
      <c r="H93" s="7" t="str">
        <f t="shared" ca="1" si="17"/>
        <v>NA</v>
      </c>
      <c r="I93" s="7" t="str">
        <f t="shared" ca="1" si="18"/>
        <v>NA</v>
      </c>
      <c r="J93" s="7" t="str">
        <f t="shared" ca="1" si="19"/>
        <v>NA</v>
      </c>
      <c r="K93" s="7" t="str">
        <f t="shared" ca="1" si="20"/>
        <v>NA</v>
      </c>
      <c r="L93" s="7" t="str">
        <f t="shared" ca="1" si="21"/>
        <v>NA</v>
      </c>
      <c r="Z93" s="10"/>
    </row>
    <row r="94" spans="2:26" x14ac:dyDescent="0.2">
      <c r="B94" s="2">
        <f>'[1]NIFTY Microcap 250'!B94</f>
        <v>38960</v>
      </c>
      <c r="C94" s="15">
        <f>'[1]NIFTY Microcap 250'!C94</f>
        <v>0</v>
      </c>
      <c r="D94" s="15">
        <f>'[1]NIFTY Microcap 250'!D94</f>
        <v>1435.85</v>
      </c>
      <c r="E94" s="7">
        <f t="shared" ca="1" si="14"/>
        <v>-0.38351017823657474</v>
      </c>
      <c r="F94" s="7">
        <f t="shared" ca="1" si="15"/>
        <v>-0.16505916393855746</v>
      </c>
      <c r="G94" s="7">
        <f t="shared" ca="1" si="16"/>
        <v>-0.11684565327034979</v>
      </c>
      <c r="H94" s="7" t="str">
        <f t="shared" ca="1" si="17"/>
        <v>NA</v>
      </c>
      <c r="I94" s="7" t="str">
        <f t="shared" ca="1" si="18"/>
        <v>NA</v>
      </c>
      <c r="J94" s="7" t="str">
        <f t="shared" ca="1" si="19"/>
        <v>NA</v>
      </c>
      <c r="K94" s="7" t="str">
        <f t="shared" ca="1" si="20"/>
        <v>NA</v>
      </c>
      <c r="L94" s="7" t="str">
        <f t="shared" ca="1" si="21"/>
        <v>NA</v>
      </c>
      <c r="Z94" s="10"/>
    </row>
    <row r="95" spans="2:26" x14ac:dyDescent="0.2">
      <c r="B95" s="2">
        <f>'[1]NIFTY Microcap 250'!B95</f>
        <v>38989</v>
      </c>
      <c r="C95" s="15">
        <f>'[1]NIFTY Microcap 250'!C95</f>
        <v>0</v>
      </c>
      <c r="D95" s="15">
        <f>'[1]NIFTY Microcap 250'!D95</f>
        <v>1513</v>
      </c>
      <c r="E95" s="7">
        <f t="shared" ca="1" si="14"/>
        <v>0.69550676847204884</v>
      </c>
      <c r="F95" s="7">
        <f t="shared" ca="1" si="15"/>
        <v>-0.24010506327115189</v>
      </c>
      <c r="G95" s="7">
        <f t="shared" ca="1" si="16"/>
        <v>-6.0047039037145478E-3</v>
      </c>
      <c r="H95" s="7" t="str">
        <f t="shared" ca="1" si="17"/>
        <v>NA</v>
      </c>
      <c r="I95" s="7" t="str">
        <f t="shared" ca="1" si="18"/>
        <v>NA</v>
      </c>
      <c r="J95" s="7" t="str">
        <f t="shared" ca="1" si="19"/>
        <v>NA</v>
      </c>
      <c r="K95" s="7" t="str">
        <f t="shared" ca="1" si="20"/>
        <v>NA</v>
      </c>
      <c r="L95" s="7" t="str">
        <f t="shared" ca="1" si="21"/>
        <v>NA</v>
      </c>
      <c r="Z95" s="10"/>
    </row>
    <row r="96" spans="2:26" x14ac:dyDescent="0.2">
      <c r="B96" s="2">
        <f>'[1]NIFTY Microcap 250'!B96</f>
        <v>39021</v>
      </c>
      <c r="C96" s="15">
        <f>'[1]NIFTY Microcap 250'!C96</f>
        <v>0</v>
      </c>
      <c r="D96" s="15">
        <f>'[1]NIFTY Microcap 250'!D96</f>
        <v>1583.48</v>
      </c>
      <c r="E96" s="7">
        <f t="shared" ca="1" si="14"/>
        <v>1.5036982883076671</v>
      </c>
      <c r="F96" s="7">
        <f t="shared" ca="1" si="15"/>
        <v>-0.32668457380658344</v>
      </c>
      <c r="G96" s="7">
        <f t="shared" ca="1" si="16"/>
        <v>0.2197034469478143</v>
      </c>
      <c r="H96" s="7" t="str">
        <f t="shared" ca="1" si="17"/>
        <v>NA</v>
      </c>
      <c r="I96" s="7" t="str">
        <f t="shared" ca="1" si="18"/>
        <v>NA</v>
      </c>
      <c r="J96" s="7" t="str">
        <f t="shared" ca="1" si="19"/>
        <v>NA</v>
      </c>
      <c r="K96" s="7" t="str">
        <f t="shared" ca="1" si="20"/>
        <v>NA</v>
      </c>
      <c r="L96" s="7" t="str">
        <f t="shared" ca="1" si="21"/>
        <v>NA</v>
      </c>
      <c r="Z96" s="10"/>
    </row>
    <row r="97" spans="2:26" x14ac:dyDescent="0.2">
      <c r="B97" s="2">
        <f>'[1]NIFTY Microcap 250'!B97</f>
        <v>39051</v>
      </c>
      <c r="C97" s="15">
        <f>'[1]NIFTY Microcap 250'!C97</f>
        <v>0</v>
      </c>
      <c r="D97" s="15">
        <f>'[1]NIFTY Microcap 250'!D97</f>
        <v>1655.09</v>
      </c>
      <c r="E97" s="7">
        <f t="shared" ca="1" si="14"/>
        <v>0.76542864397857446</v>
      </c>
      <c r="F97" s="7">
        <f t="shared" ca="1" si="15"/>
        <v>4.3249150520812574E-2</v>
      </c>
      <c r="G97" s="7">
        <f t="shared" ca="1" si="16"/>
        <v>0.13675325210511136</v>
      </c>
      <c r="H97" s="7" t="str">
        <f t="shared" ca="1" si="17"/>
        <v>NA</v>
      </c>
      <c r="I97" s="7" t="str">
        <f t="shared" ca="1" si="18"/>
        <v>NA</v>
      </c>
      <c r="J97" s="7" t="str">
        <f t="shared" ca="1" si="19"/>
        <v>NA</v>
      </c>
      <c r="K97" s="7" t="str">
        <f t="shared" ca="1" si="20"/>
        <v>NA</v>
      </c>
      <c r="L97" s="7" t="str">
        <f t="shared" ca="1" si="21"/>
        <v>NA</v>
      </c>
      <c r="Z97" s="10"/>
    </row>
    <row r="98" spans="2:26" x14ac:dyDescent="0.2">
      <c r="B98" s="2">
        <f>'[1]NIFTY Microcap 250'!B98</f>
        <v>39080</v>
      </c>
      <c r="C98" s="15">
        <f>'[1]NIFTY Microcap 250'!C98</f>
        <v>0</v>
      </c>
      <c r="D98" s="15">
        <f>'[1]NIFTY Microcap 250'!D98</f>
        <v>1741.95</v>
      </c>
      <c r="E98" s="7">
        <f t="shared" ca="1" si="14"/>
        <v>0.75706176504914158</v>
      </c>
      <c r="F98" s="7">
        <f t="shared" ca="1" si="15"/>
        <v>0.72600988272496969</v>
      </c>
      <c r="G98" s="7">
        <f t="shared" ca="1" si="16"/>
        <v>0.13549400621867047</v>
      </c>
      <c r="H98" s="7" t="str">
        <f t="shared" ca="1" si="17"/>
        <v>NA</v>
      </c>
      <c r="I98" s="7" t="str">
        <f t="shared" ca="1" si="18"/>
        <v>NA</v>
      </c>
      <c r="J98" s="7" t="str">
        <f t="shared" ca="1" si="19"/>
        <v>NA</v>
      </c>
      <c r="K98" s="7" t="str">
        <f t="shared" ca="1" si="20"/>
        <v>NA</v>
      </c>
      <c r="L98" s="7" t="str">
        <f t="shared" ca="1" si="21"/>
        <v>NA</v>
      </c>
      <c r="Z98" s="10"/>
    </row>
    <row r="99" spans="2:26" x14ac:dyDescent="0.2">
      <c r="B99" s="2">
        <f>'[1]NIFTY Microcap 250'!B99</f>
        <v>39113</v>
      </c>
      <c r="C99" s="15">
        <f>'[1]NIFTY Microcap 250'!C99</f>
        <v>0</v>
      </c>
      <c r="D99" s="15">
        <f>'[1]NIFTY Microcap 250'!D99</f>
        <v>1895.86</v>
      </c>
      <c r="E99" s="7">
        <f t="shared" ca="1" si="14"/>
        <v>1.054824451229933</v>
      </c>
      <c r="F99" s="7">
        <f t="shared" ca="1" si="15"/>
        <v>1.2681843975561429</v>
      </c>
      <c r="G99" s="7">
        <f t="shared" ca="1" si="16"/>
        <v>0.15040048543689322</v>
      </c>
      <c r="H99" s="7" t="str">
        <f t="shared" ca="1" si="17"/>
        <v>NA</v>
      </c>
      <c r="I99" s="7" t="str">
        <f t="shared" ca="1" si="18"/>
        <v>NA</v>
      </c>
      <c r="J99" s="7" t="str">
        <f t="shared" ca="1" si="19"/>
        <v>NA</v>
      </c>
      <c r="K99" s="7" t="str">
        <f t="shared" ca="1" si="20"/>
        <v>NA</v>
      </c>
      <c r="L99" s="7" t="str">
        <f t="shared" ca="1" si="21"/>
        <v>NA</v>
      </c>
      <c r="Z99" s="10"/>
    </row>
    <row r="100" spans="2:26" x14ac:dyDescent="0.2">
      <c r="B100" s="2">
        <f>'[1]NIFTY Microcap 250'!B100</f>
        <v>39141</v>
      </c>
      <c r="C100" s="15">
        <f>'[1]NIFTY Microcap 250'!C100</f>
        <v>0</v>
      </c>
      <c r="D100" s="15">
        <f>'[1]NIFTY Microcap 250'!D100</f>
        <v>1682.6</v>
      </c>
      <c r="E100" s="7">
        <f t="shared" ca="1" si="14"/>
        <v>6.81618911005617E-2</v>
      </c>
      <c r="F100" s="7">
        <f t="shared" ca="1" si="15"/>
        <v>0.37323107995532023</v>
      </c>
      <c r="G100" s="7">
        <f t="shared" ca="1" si="16"/>
        <v>7.077855133704114E-2</v>
      </c>
      <c r="H100" s="7" t="str">
        <f t="shared" ca="1" si="17"/>
        <v>NA</v>
      </c>
      <c r="I100" s="7" t="str">
        <f t="shared" ca="1" si="18"/>
        <v>NA</v>
      </c>
      <c r="J100" s="7" t="str">
        <f t="shared" ca="1" si="19"/>
        <v>NA</v>
      </c>
      <c r="K100" s="7" t="str">
        <f t="shared" ca="1" si="20"/>
        <v>NA</v>
      </c>
      <c r="L100" s="7" t="str">
        <f t="shared" ca="1" si="21"/>
        <v>NA</v>
      </c>
      <c r="Z100" s="10"/>
    </row>
    <row r="101" spans="2:26" x14ac:dyDescent="0.2">
      <c r="B101" s="2">
        <f>'[1]NIFTY Microcap 250'!B101</f>
        <v>39171</v>
      </c>
      <c r="C101" s="15">
        <f>'[1]NIFTY Microcap 250'!C101</f>
        <v>0</v>
      </c>
      <c r="D101" s="15">
        <f>'[1]NIFTY Microcap 250'!D101</f>
        <v>1630.37</v>
      </c>
      <c r="E101" s="7">
        <f t="shared" ca="1" si="14"/>
        <v>-0.23263504531693624</v>
      </c>
      <c r="F101" s="7">
        <f t="shared" ca="1" si="15"/>
        <v>0.16116649181427811</v>
      </c>
      <c r="G101" s="7">
        <f t="shared" ca="1" si="16"/>
        <v>-6.0657390602944283E-2</v>
      </c>
      <c r="H101" s="7" t="str">
        <f t="shared" ca="1" si="17"/>
        <v>NA</v>
      </c>
      <c r="I101" s="7" t="str">
        <f t="shared" ca="1" si="18"/>
        <v>NA</v>
      </c>
      <c r="J101" s="7" t="str">
        <f t="shared" ca="1" si="19"/>
        <v>NA</v>
      </c>
      <c r="K101" s="7" t="str">
        <f t="shared" ca="1" si="20"/>
        <v>NA</v>
      </c>
      <c r="L101" s="7" t="str">
        <f t="shared" ca="1" si="21"/>
        <v>NA</v>
      </c>
      <c r="Z101" s="10"/>
    </row>
    <row r="102" spans="2:26" x14ac:dyDescent="0.2">
      <c r="B102" s="2">
        <f>'[1]NIFTY Microcap 250'!B102</f>
        <v>39202</v>
      </c>
      <c r="C102" s="15">
        <f>'[1]NIFTY Microcap 250'!C102</f>
        <v>0</v>
      </c>
      <c r="D102" s="15">
        <f>'[1]NIFTY Microcap 250'!D102</f>
        <v>1760.44</v>
      </c>
      <c r="E102" s="7">
        <f t="shared" ca="1" si="14"/>
        <v>-0.25653614918665535</v>
      </c>
      <c r="F102" s="7">
        <f t="shared" ca="1" si="15"/>
        <v>0.2359966420896229</v>
      </c>
      <c r="G102" s="7">
        <f t="shared" ca="1" si="16"/>
        <v>-8.7741480805903271E-2</v>
      </c>
      <c r="H102" s="7">
        <f t="shared" ca="1" si="17"/>
        <v>0.32510084110633963</v>
      </c>
      <c r="I102" s="7" t="str">
        <f t="shared" ca="1" si="18"/>
        <v>NA</v>
      </c>
      <c r="J102" s="7" t="str">
        <f t="shared" ca="1" si="19"/>
        <v>NA</v>
      </c>
      <c r="K102" s="7" t="str">
        <f t="shared" ca="1" si="20"/>
        <v>NA</v>
      </c>
      <c r="L102" s="7" t="str">
        <f t="shared" ca="1" si="21"/>
        <v>NA</v>
      </c>
      <c r="Z102" s="10"/>
    </row>
    <row r="103" spans="2:26" x14ac:dyDescent="0.2">
      <c r="B103" s="2">
        <f>'[1]NIFTY Microcap 250'!B103</f>
        <v>39233</v>
      </c>
      <c r="C103" s="15">
        <f>'[1]NIFTY Microcap 250'!C103</f>
        <v>0</v>
      </c>
      <c r="D103" s="15">
        <f>'[1]NIFTY Microcap 250'!D103</f>
        <v>1896.8</v>
      </c>
      <c r="E103" s="7">
        <f t="shared" ca="1" si="14"/>
        <v>0.61496318142894557</v>
      </c>
      <c r="F103" s="7">
        <f t="shared" ca="1" si="15"/>
        <v>0.3134085906270454</v>
      </c>
      <c r="G103" s="7">
        <f t="shared" ca="1" si="16"/>
        <v>0.17056071882598323</v>
      </c>
      <c r="H103" s="7">
        <f t="shared" ca="1" si="17"/>
        <v>0.27745078844092697</v>
      </c>
      <c r="I103" s="7" t="str">
        <f t="shared" ca="1" si="18"/>
        <v>NA</v>
      </c>
      <c r="J103" s="7" t="str">
        <f t="shared" ca="1" si="19"/>
        <v>NA</v>
      </c>
      <c r="K103" s="7" t="str">
        <f t="shared" ca="1" si="20"/>
        <v>NA</v>
      </c>
      <c r="L103" s="7" t="str">
        <f t="shared" ca="1" si="21"/>
        <v>NA</v>
      </c>
      <c r="Z103" s="10"/>
    </row>
    <row r="104" spans="2:26" x14ac:dyDescent="0.2">
      <c r="B104" s="2">
        <f>'[1]NIFTY Microcap 250'!B104</f>
        <v>39262</v>
      </c>
      <c r="C104" s="15">
        <f>'[1]NIFTY Microcap 250'!C104</f>
        <v>0</v>
      </c>
      <c r="D104" s="15">
        <f>'[1]NIFTY Microcap 250'!D104</f>
        <v>2003.13</v>
      </c>
      <c r="E104" s="7">
        <f t="shared" ca="1" si="14"/>
        <v>1.2787245925025399</v>
      </c>
      <c r="F104" s="7">
        <f t="shared" ca="1" si="15"/>
        <v>0.32235146374210766</v>
      </c>
      <c r="G104" s="7">
        <f t="shared" ca="1" si="16"/>
        <v>0.51075864877706634</v>
      </c>
      <c r="H104" s="7">
        <f t="shared" ca="1" si="17"/>
        <v>0.30712919525336169</v>
      </c>
      <c r="I104" s="7" t="str">
        <f t="shared" ca="1" si="18"/>
        <v>NA</v>
      </c>
      <c r="J104" s="7" t="str">
        <f t="shared" ca="1" si="19"/>
        <v>NA</v>
      </c>
      <c r="K104" s="7" t="str">
        <f t="shared" ca="1" si="20"/>
        <v>NA</v>
      </c>
      <c r="L104" s="7" t="str">
        <f t="shared" ca="1" si="21"/>
        <v>NA</v>
      </c>
      <c r="Z104" s="10"/>
    </row>
    <row r="105" spans="2:26" x14ac:dyDescent="0.2">
      <c r="B105" s="2">
        <f>'[1]NIFTY Microcap 250'!B105</f>
        <v>39294</v>
      </c>
      <c r="C105" s="15">
        <f>'[1]NIFTY Microcap 250'!C105</f>
        <v>0</v>
      </c>
      <c r="D105" s="15">
        <f>'[1]NIFTY Microcap 250'!D105</f>
        <v>2117.75</v>
      </c>
      <c r="E105" s="7">
        <f t="shared" ca="1" si="14"/>
        <v>1.0941792407711555</v>
      </c>
      <c r="F105" s="7">
        <f t="shared" ca="1" si="15"/>
        <v>0.24777664773672115</v>
      </c>
      <c r="G105" s="7">
        <f t="shared" ca="1" si="16"/>
        <v>0.68231611893583732</v>
      </c>
      <c r="H105" s="7">
        <f t="shared" ca="1" si="17"/>
        <v>0.26518530937634677</v>
      </c>
      <c r="I105" s="7" t="str">
        <f t="shared" ca="1" si="18"/>
        <v>NA</v>
      </c>
      <c r="J105" s="7" t="str">
        <f t="shared" ca="1" si="19"/>
        <v>NA</v>
      </c>
      <c r="K105" s="7" t="str">
        <f t="shared" ca="1" si="20"/>
        <v>NA</v>
      </c>
      <c r="L105" s="7" t="str">
        <f t="shared" ca="1" si="21"/>
        <v>NA</v>
      </c>
      <c r="Z105" s="10"/>
    </row>
    <row r="106" spans="2:26" x14ac:dyDescent="0.2">
      <c r="B106" s="2">
        <f>'[1]NIFTY Microcap 250'!B106</f>
        <v>39325</v>
      </c>
      <c r="C106" s="15">
        <f>'[1]NIFTY Microcap 250'!C106</f>
        <v>0</v>
      </c>
      <c r="D106" s="15">
        <f>'[1]NIFTY Microcap 250'!D106</f>
        <v>2150.44</v>
      </c>
      <c r="E106" s="7">
        <f t="shared" ca="1" si="14"/>
        <v>0.65204987675021564</v>
      </c>
      <c r="F106" s="7">
        <f t="shared" ca="1" si="15"/>
        <v>0.63340127489720821</v>
      </c>
      <c r="G106" s="7">
        <f t="shared" ca="1" si="16"/>
        <v>0.4976773339833549</v>
      </c>
      <c r="H106" s="7">
        <f t="shared" ca="1" si="17"/>
        <v>0.15007836581072764</v>
      </c>
      <c r="I106" s="7" t="str">
        <f t="shared" ca="1" si="18"/>
        <v>NA</v>
      </c>
      <c r="J106" s="7" t="str">
        <f t="shared" ca="1" si="19"/>
        <v>NA</v>
      </c>
      <c r="K106" s="7" t="str">
        <f t="shared" ca="1" si="20"/>
        <v>NA</v>
      </c>
      <c r="L106" s="7" t="str">
        <f t="shared" ca="1" si="21"/>
        <v>NA</v>
      </c>
      <c r="Z106" s="10"/>
    </row>
    <row r="107" spans="2:26" x14ac:dyDescent="0.2">
      <c r="B107" s="2">
        <f>'[1]NIFTY Microcap 250'!B107</f>
        <v>39353</v>
      </c>
      <c r="C107" s="15">
        <f>'[1]NIFTY Microcap 250'!C107</f>
        <v>0</v>
      </c>
      <c r="D107" s="15">
        <f>'[1]NIFTY Microcap 250'!D107</f>
        <v>2442.17</v>
      </c>
      <c r="E107" s="7">
        <f t="shared" ca="1" si="14"/>
        <v>1.2093627475983468</v>
      </c>
      <c r="F107" s="7">
        <f t="shared" ca="1" si="15"/>
        <v>1.2437756631872396</v>
      </c>
      <c r="G107" s="7">
        <f t="shared" ca="1" si="16"/>
        <v>0.6141242564441507</v>
      </c>
      <c r="H107" s="7">
        <f t="shared" ca="1" si="17"/>
        <v>0.26666172209489303</v>
      </c>
      <c r="I107" s="7" t="str">
        <f t="shared" ca="1" si="18"/>
        <v>NA</v>
      </c>
      <c r="J107" s="7" t="str">
        <f t="shared" ca="1" si="19"/>
        <v>NA</v>
      </c>
      <c r="K107" s="7" t="str">
        <f t="shared" ca="1" si="20"/>
        <v>NA</v>
      </c>
      <c r="L107" s="7" t="str">
        <f t="shared" ca="1" si="21"/>
        <v>NA</v>
      </c>
      <c r="Z107" s="10"/>
    </row>
    <row r="108" spans="2:26" x14ac:dyDescent="0.2">
      <c r="B108" s="2">
        <f>'[1]NIFTY Microcap 250'!B108</f>
        <v>39386</v>
      </c>
      <c r="C108" s="15">
        <f>'[1]NIFTY Microcap 250'!C108</f>
        <v>0</v>
      </c>
      <c r="D108" s="15">
        <f>'[1]NIFTY Microcap 250'!D108</f>
        <v>2683.68</v>
      </c>
      <c r="E108" s="7">
        <f t="shared" ca="1" si="14"/>
        <v>1.5788385690399287</v>
      </c>
      <c r="F108" s="7">
        <f t="shared" ca="1" si="15"/>
        <v>1.3239083881649489</v>
      </c>
      <c r="G108" s="7">
        <f t="shared" ca="1" si="16"/>
        <v>0.69479879758506558</v>
      </c>
      <c r="H108" s="7">
        <f t="shared" ca="1" si="17"/>
        <v>0.43775934540433981</v>
      </c>
      <c r="I108" s="7" t="str">
        <f t="shared" ca="1" si="18"/>
        <v>NA</v>
      </c>
      <c r="J108" s="7" t="str">
        <f t="shared" ca="1" si="19"/>
        <v>NA</v>
      </c>
      <c r="K108" s="7" t="str">
        <f t="shared" ca="1" si="20"/>
        <v>NA</v>
      </c>
      <c r="L108" s="7" t="str">
        <f t="shared" ca="1" si="21"/>
        <v>NA</v>
      </c>
      <c r="Z108" s="10"/>
    </row>
    <row r="109" spans="2:26" x14ac:dyDescent="0.2">
      <c r="B109" s="2">
        <f>'[1]NIFTY Microcap 250'!B109</f>
        <v>39416</v>
      </c>
      <c r="C109" s="15">
        <f>'[1]NIFTY Microcap 250'!C109</f>
        <v>0</v>
      </c>
      <c r="D109" s="15">
        <f>'[1]NIFTY Microcap 250'!D109</f>
        <v>2922.99</v>
      </c>
      <c r="E109" s="7">
        <f t="shared" ca="1" si="14"/>
        <v>2.413500725674349</v>
      </c>
      <c r="F109" s="7">
        <f t="shared" ca="1" si="15"/>
        <v>1.3747154467719032</v>
      </c>
      <c r="G109" s="7">
        <f t="shared" ca="1" si="16"/>
        <v>0.76606106012361863</v>
      </c>
      <c r="H109" s="7">
        <f t="shared" ca="1" si="17"/>
        <v>0.41688942882347879</v>
      </c>
      <c r="I109" s="7" t="str">
        <f t="shared" ca="1" si="18"/>
        <v>NA</v>
      </c>
      <c r="J109" s="7" t="str">
        <f t="shared" ca="1" si="19"/>
        <v>NA</v>
      </c>
      <c r="K109" s="7" t="str">
        <f t="shared" ca="1" si="20"/>
        <v>NA</v>
      </c>
      <c r="L109" s="7" t="str">
        <f t="shared" ca="1" si="21"/>
        <v>NA</v>
      </c>
      <c r="Z109" s="10"/>
    </row>
    <row r="110" spans="2:26" x14ac:dyDescent="0.2">
      <c r="B110" s="2">
        <f>'[1]NIFTY Microcap 250'!B110</f>
        <v>39447</v>
      </c>
      <c r="C110" s="15">
        <f>'[1]NIFTY Microcap 250'!C110</f>
        <v>0</v>
      </c>
      <c r="D110" s="15">
        <f>'[1]NIFTY Microcap 250'!D110</f>
        <v>3689.86</v>
      </c>
      <c r="E110" s="7">
        <f t="shared" ca="1" si="14"/>
        <v>4.2111789412333263</v>
      </c>
      <c r="F110" s="7">
        <f t="shared" ca="1" si="15"/>
        <v>2.3931378728000294</v>
      </c>
      <c r="G110" s="7">
        <f t="shared" ca="1" si="16"/>
        <v>1.1182353110020378</v>
      </c>
      <c r="H110" s="7">
        <f t="shared" ca="1" si="17"/>
        <v>0.55088474729863646</v>
      </c>
      <c r="I110" s="7" t="str">
        <f t="shared" ca="1" si="18"/>
        <v>NA</v>
      </c>
      <c r="J110" s="7" t="str">
        <f t="shared" ca="1" si="19"/>
        <v>NA</v>
      </c>
      <c r="K110" s="7" t="str">
        <f t="shared" ca="1" si="20"/>
        <v>NA</v>
      </c>
      <c r="L110" s="7" t="str">
        <f t="shared" ca="1" si="21"/>
        <v>NA</v>
      </c>
      <c r="Z110" s="10"/>
    </row>
    <row r="111" spans="2:26" x14ac:dyDescent="0.2">
      <c r="B111" s="2">
        <f>'[1]NIFTY Microcap 250'!B111</f>
        <v>39478</v>
      </c>
      <c r="C111" s="15">
        <f>'[1]NIFTY Microcap 250'!C111</f>
        <v>0</v>
      </c>
      <c r="D111" s="15">
        <f>'[1]NIFTY Microcap 250'!D111</f>
        <v>2829.06</v>
      </c>
      <c r="E111" s="7">
        <f t="shared" ca="1" si="14"/>
        <v>0.23493959277617504</v>
      </c>
      <c r="F111" s="7">
        <f t="shared" ca="1" si="15"/>
        <v>0.78457553840840877</v>
      </c>
      <c r="G111" s="7">
        <f t="shared" ca="1" si="16"/>
        <v>0.49223043895646312</v>
      </c>
      <c r="H111" s="7">
        <f t="shared" ca="1" si="17"/>
        <v>0.31021472337904354</v>
      </c>
      <c r="I111" s="7" t="str">
        <f t="shared" ca="1" si="18"/>
        <v>NA</v>
      </c>
      <c r="J111" s="7" t="str">
        <f t="shared" ca="1" si="19"/>
        <v>NA</v>
      </c>
      <c r="K111" s="7" t="str">
        <f t="shared" ca="1" si="20"/>
        <v>NA</v>
      </c>
      <c r="L111" s="7" t="str">
        <f t="shared" ca="1" si="21"/>
        <v>NA</v>
      </c>
      <c r="Z111" s="10"/>
    </row>
    <row r="112" spans="2:26" x14ac:dyDescent="0.2">
      <c r="B112" s="2">
        <f>'[1]NIFTY Microcap 250'!B112</f>
        <v>39507</v>
      </c>
      <c r="C112" s="15">
        <f>'[1]NIFTY Microcap 250'!C112</f>
        <v>0</v>
      </c>
      <c r="D112" s="15">
        <f>'[1]NIFTY Microcap 250'!D112</f>
        <v>2775.38</v>
      </c>
      <c r="E112" s="7">
        <f t="shared" ca="1" si="14"/>
        <v>-0.18720598114816722</v>
      </c>
      <c r="F112" s="7">
        <f t="shared" ca="1" si="15"/>
        <v>0.66567493022333157</v>
      </c>
      <c r="G112" s="7">
        <f t="shared" ca="1" si="16"/>
        <v>0.6494591703316297</v>
      </c>
      <c r="H112" s="7">
        <f t="shared" ca="1" si="17"/>
        <v>0.32898664436378011</v>
      </c>
      <c r="I112" s="7" t="str">
        <f t="shared" ca="1" si="18"/>
        <v>NA</v>
      </c>
      <c r="J112" s="7" t="str">
        <f t="shared" ca="1" si="19"/>
        <v>NA</v>
      </c>
      <c r="K112" s="7" t="str">
        <f t="shared" ca="1" si="20"/>
        <v>NA</v>
      </c>
      <c r="L112" s="7" t="str">
        <f t="shared" ca="1" si="21"/>
        <v>NA</v>
      </c>
      <c r="Z112" s="10"/>
    </row>
    <row r="113" spans="2:26" x14ac:dyDescent="0.2">
      <c r="B113" s="2">
        <f>'[1]NIFTY Microcap 250'!B113</f>
        <v>39538</v>
      </c>
      <c r="C113" s="15">
        <f>'[1]NIFTY Microcap 250'!C113</f>
        <v>0</v>
      </c>
      <c r="D113" s="15">
        <f>'[1]NIFTY Microcap 250'!D113</f>
        <v>2219.2600000000002</v>
      </c>
      <c r="E113" s="7">
        <f t="shared" ca="1" si="14"/>
        <v>-0.86914413646381461</v>
      </c>
      <c r="F113" s="7">
        <f t="shared" ca="1" si="15"/>
        <v>-0.17421956889456902</v>
      </c>
      <c r="G113" s="7">
        <f t="shared" ca="1" si="16"/>
        <v>0.36120021835534288</v>
      </c>
      <c r="H113" s="7">
        <f t="shared" ca="1" si="17"/>
        <v>0.13076671556150332</v>
      </c>
      <c r="I113" s="7" t="str">
        <f t="shared" ca="1" si="18"/>
        <v>NA</v>
      </c>
      <c r="J113" s="7" t="str">
        <f t="shared" ca="1" si="19"/>
        <v>NA</v>
      </c>
      <c r="K113" s="7" t="str">
        <f t="shared" ca="1" si="20"/>
        <v>NA</v>
      </c>
      <c r="L113" s="7" t="str">
        <f t="shared" ca="1" si="21"/>
        <v>NA</v>
      </c>
      <c r="Z113" s="10"/>
    </row>
    <row r="114" spans="2:26" x14ac:dyDescent="0.2">
      <c r="B114" s="2">
        <f>'[1]NIFTY Microcap 250'!B114</f>
        <v>39568</v>
      </c>
      <c r="C114" s="15">
        <f>'[1]NIFTY Microcap 250'!C114</f>
        <v>0</v>
      </c>
      <c r="D114" s="15">
        <f>'[1]NIFTY Microcap 250'!D114</f>
        <v>2489.25</v>
      </c>
      <c r="E114" s="7">
        <f t="shared" ca="1" si="14"/>
        <v>-0.40061560743269786</v>
      </c>
      <c r="F114" s="7">
        <f t="shared" ca="1" si="15"/>
        <v>-0.13964918918300617</v>
      </c>
      <c r="G114" s="7">
        <f t="shared" ca="1" si="16"/>
        <v>0.41399309263593187</v>
      </c>
      <c r="H114" s="7">
        <f t="shared" ca="1" si="17"/>
        <v>0.13574964003460566</v>
      </c>
      <c r="I114" s="7">
        <f t="shared" ca="1" si="18"/>
        <v>0.35409265517210042</v>
      </c>
      <c r="J114" s="7" t="str">
        <f t="shared" ca="1" si="19"/>
        <v>NA</v>
      </c>
      <c r="K114" s="7" t="str">
        <f t="shared" ca="1" si="20"/>
        <v>NA</v>
      </c>
      <c r="L114" s="7" t="str">
        <f t="shared" ca="1" si="21"/>
        <v>NA</v>
      </c>
      <c r="Z114" s="10"/>
    </row>
    <row r="115" spans="2:26" x14ac:dyDescent="0.2">
      <c r="B115" s="2">
        <f>'[1]NIFTY Microcap 250'!B115</f>
        <v>39598</v>
      </c>
      <c r="C115" s="15">
        <f>'[1]NIFTY Microcap 250'!C115</f>
        <v>0</v>
      </c>
      <c r="D115" s="15">
        <f>'[1]NIFTY Microcap 250'!D115</f>
        <v>2325.77</v>
      </c>
      <c r="E115" s="7">
        <f t="shared" ca="1" si="14"/>
        <v>-0.50685204135803263</v>
      </c>
      <c r="F115" s="7">
        <f t="shared" ca="1" si="15"/>
        <v>-0.36689044297753493</v>
      </c>
      <c r="G115" s="7">
        <f t="shared" ca="1" si="16"/>
        <v>0.22615457612821599</v>
      </c>
      <c r="H115" s="7">
        <f t="shared" ca="1" si="17"/>
        <v>0.19803521735565566</v>
      </c>
      <c r="I115" s="7">
        <f t="shared" ca="1" si="18"/>
        <v>0.2601179371165796</v>
      </c>
      <c r="J115" s="7" t="str">
        <f t="shared" ca="1" si="19"/>
        <v>NA</v>
      </c>
      <c r="K115" s="7" t="str">
        <f t="shared" ca="1" si="20"/>
        <v>NA</v>
      </c>
      <c r="L115" s="7" t="str">
        <f t="shared" ca="1" si="21"/>
        <v>NA</v>
      </c>
      <c r="Z115" s="10"/>
    </row>
    <row r="116" spans="2:26" x14ac:dyDescent="0.2">
      <c r="B116" s="2">
        <f>'[1]NIFTY Microcap 250'!B116</f>
        <v>39629</v>
      </c>
      <c r="C116" s="15">
        <f>'[1]NIFTY Microcap 250'!C116</f>
        <v>0</v>
      </c>
      <c r="D116" s="15">
        <f>'[1]NIFTY Microcap 250'!D116</f>
        <v>1896.8</v>
      </c>
      <c r="E116" s="7">
        <f t="shared" ca="1" si="14"/>
        <v>-0.46635379916538267</v>
      </c>
      <c r="F116" s="7">
        <f t="shared" ca="1" si="15"/>
        <v>-0.73574494435674742</v>
      </c>
      <c r="G116" s="7">
        <f t="shared" ca="1" si="16"/>
        <v>-5.3081926784582234E-2</v>
      </c>
      <c r="H116" s="7">
        <f t="shared" ca="1" si="17"/>
        <v>0.19606215089079204</v>
      </c>
      <c r="I116" s="7">
        <f t="shared" ca="1" si="18"/>
        <v>0.17395057221450205</v>
      </c>
      <c r="J116" s="7" t="str">
        <f t="shared" ca="1" si="19"/>
        <v>NA</v>
      </c>
      <c r="K116" s="7" t="str">
        <f t="shared" ca="1" si="20"/>
        <v>NA</v>
      </c>
      <c r="L116" s="7" t="str">
        <f t="shared" ca="1" si="21"/>
        <v>NA</v>
      </c>
      <c r="Z116" s="10"/>
    </row>
    <row r="117" spans="2:26" x14ac:dyDescent="0.2">
      <c r="B117" s="2">
        <f>'[1]NIFTY Microcap 250'!B117</f>
        <v>39660</v>
      </c>
      <c r="C117" s="15">
        <f>'[1]NIFTY Microcap 250'!C117</f>
        <v>0</v>
      </c>
      <c r="D117" s="15">
        <f>'[1]NIFTY Microcap 250'!D117</f>
        <v>1903.65</v>
      </c>
      <c r="E117" s="7">
        <f t="shared" ca="1" si="14"/>
        <v>-0.65796200697580987</v>
      </c>
      <c r="F117" s="7">
        <f t="shared" ca="1" si="15"/>
        <v>-0.54721723234674313</v>
      </c>
      <c r="G117" s="7">
        <f t="shared" ca="1" si="16"/>
        <v>-0.10109786329831183</v>
      </c>
      <c r="H117" s="7">
        <f t="shared" ca="1" si="17"/>
        <v>0.2297306834909485</v>
      </c>
      <c r="I117" s="7">
        <f t="shared" ca="1" si="18"/>
        <v>0.12894702790907475</v>
      </c>
      <c r="J117" s="7" t="str">
        <f t="shared" ca="1" si="19"/>
        <v>NA</v>
      </c>
      <c r="K117" s="7" t="str">
        <f t="shared" ca="1" si="20"/>
        <v>NA</v>
      </c>
      <c r="L117" s="7" t="str">
        <f t="shared" ca="1" si="21"/>
        <v>NA</v>
      </c>
      <c r="Z117" s="10"/>
    </row>
    <row r="118" spans="2:26" x14ac:dyDescent="0.2">
      <c r="B118" s="2">
        <f>'[1]NIFTY Microcap 250'!B118</f>
        <v>39689</v>
      </c>
      <c r="C118" s="15">
        <f>'[1]NIFTY Microcap 250'!C118</f>
        <v>0</v>
      </c>
      <c r="D118" s="15">
        <f>'[1]NIFTY Microcap 250'!D118</f>
        <v>1894.28</v>
      </c>
      <c r="E118" s="7">
        <f t="shared" ca="1" si="14"/>
        <v>-0.55994228560755466</v>
      </c>
      <c r="F118" s="7">
        <f t="shared" ca="1" si="15"/>
        <v>-0.53415285389166089</v>
      </c>
      <c r="G118" s="7">
        <f t="shared" ca="1" si="16"/>
        <v>-0.11911980803928501</v>
      </c>
      <c r="H118" s="7">
        <f t="shared" ca="1" si="17"/>
        <v>0.14859666439288843</v>
      </c>
      <c r="I118" s="7">
        <f t="shared" ca="1" si="18"/>
        <v>5.226204103936527E-2</v>
      </c>
      <c r="J118" s="7" t="str">
        <f t="shared" ca="1" si="19"/>
        <v>NA</v>
      </c>
      <c r="K118" s="7" t="str">
        <f t="shared" ca="1" si="20"/>
        <v>NA</v>
      </c>
      <c r="L118" s="7" t="str">
        <f t="shared" ca="1" si="21"/>
        <v>NA</v>
      </c>
      <c r="Z118" s="10"/>
    </row>
    <row r="119" spans="2:26" x14ac:dyDescent="0.2">
      <c r="B119" s="2">
        <f>'[1]NIFTY Microcap 250'!B119</f>
        <v>39721</v>
      </c>
      <c r="C119" s="15">
        <f>'[1]NIFTY Microcap 250'!C119</f>
        <v>0</v>
      </c>
      <c r="D119" s="15">
        <f>'[1]NIFTY Microcap 250'!D119</f>
        <v>1481.81</v>
      </c>
      <c r="E119" s="7">
        <f t="shared" ca="1" si="14"/>
        <v>-0.62753632733656806</v>
      </c>
      <c r="F119" s="7">
        <f t="shared" ca="1" si="15"/>
        <v>-0.55417063368846042</v>
      </c>
      <c r="G119" s="7">
        <f t="shared" ca="1" si="16"/>
        <v>-0.39324043780735984</v>
      </c>
      <c r="H119" s="7">
        <f t="shared" ca="1" si="17"/>
        <v>-1.0361011699431044E-2</v>
      </c>
      <c r="I119" s="7">
        <f t="shared" ca="1" si="18"/>
        <v>-8.9110345834445548E-3</v>
      </c>
      <c r="J119" s="7" t="str">
        <f t="shared" ca="1" si="19"/>
        <v>NA</v>
      </c>
      <c r="K119" s="7" t="str">
        <f t="shared" ca="1" si="20"/>
        <v>NA</v>
      </c>
      <c r="L119" s="7" t="str">
        <f t="shared" ca="1" si="21"/>
        <v>NA</v>
      </c>
      <c r="Z119" s="10"/>
    </row>
    <row r="120" spans="2:26" x14ac:dyDescent="0.2">
      <c r="B120" s="2">
        <f>'[1]NIFTY Microcap 250'!B120</f>
        <v>39752</v>
      </c>
      <c r="C120" s="15">
        <f>'[1]NIFTY Microcap 250'!C120</f>
        <v>0</v>
      </c>
      <c r="D120" s="15">
        <f>'[1]NIFTY Microcap 250'!D120</f>
        <v>955.06</v>
      </c>
      <c r="E120" s="7">
        <f t="shared" ca="1" si="14"/>
        <v>-0.93664597490155865</v>
      </c>
      <c r="F120" s="7">
        <f t="shared" ca="1" si="15"/>
        <v>-0.85279441724351945</v>
      </c>
      <c r="G120" s="7">
        <f t="shared" ca="1" si="16"/>
        <v>-0.64412299529004946</v>
      </c>
      <c r="H120" s="7">
        <f t="shared" ca="1" si="17"/>
        <v>-0.22337916608514885</v>
      </c>
      <c r="I120" s="7">
        <f t="shared" ca="1" si="18"/>
        <v>-9.7270901585689851E-2</v>
      </c>
      <c r="J120" s="7" t="str">
        <f t="shared" ca="1" si="19"/>
        <v>NA</v>
      </c>
      <c r="K120" s="7" t="str">
        <f t="shared" ca="1" si="20"/>
        <v>NA</v>
      </c>
      <c r="L120" s="7" t="str">
        <f t="shared" ca="1" si="21"/>
        <v>NA</v>
      </c>
      <c r="Z120" s="10"/>
    </row>
    <row r="121" spans="2:26" x14ac:dyDescent="0.2">
      <c r="B121" s="2">
        <f>'[1]NIFTY Microcap 250'!B121</f>
        <v>39780</v>
      </c>
      <c r="C121" s="15">
        <f>'[1]NIFTY Microcap 250'!C121</f>
        <v>0</v>
      </c>
      <c r="D121" s="15">
        <f>'[1]NIFTY Microcap 250'!D121</f>
        <v>816.38</v>
      </c>
      <c r="E121" s="7">
        <f t="shared" ca="1" si="14"/>
        <v>-0.96550209429510336</v>
      </c>
      <c r="F121" s="7">
        <f t="shared" ca="1" si="15"/>
        <v>-0.87678851702936567</v>
      </c>
      <c r="G121" s="7">
        <f t="shared" ca="1" si="16"/>
        <v>-0.72070379987615418</v>
      </c>
      <c r="H121" s="7">
        <f t="shared" ca="1" si="17"/>
        <v>-0.29767945831036846</v>
      </c>
      <c r="I121" s="7">
        <f t="shared" ca="1" si="18"/>
        <v>-0.17539559756707479</v>
      </c>
      <c r="J121" s="7" t="str">
        <f t="shared" ca="1" si="19"/>
        <v>NA</v>
      </c>
      <c r="K121" s="7" t="str">
        <f t="shared" ca="1" si="20"/>
        <v>NA</v>
      </c>
      <c r="L121" s="7" t="str">
        <f t="shared" ca="1" si="21"/>
        <v>NA</v>
      </c>
      <c r="Z121" s="10"/>
    </row>
    <row r="122" spans="2:26" x14ac:dyDescent="0.2">
      <c r="B122" s="2">
        <f>'[1]NIFTY Microcap 250'!B122</f>
        <v>39813</v>
      </c>
      <c r="C122" s="15">
        <f>'[1]NIFTY Microcap 250'!C122</f>
        <v>0</v>
      </c>
      <c r="D122" s="15">
        <f>'[1]NIFTY Microcap 250'!D122</f>
        <v>915.62</v>
      </c>
      <c r="E122" s="7">
        <f t="shared" ca="1" si="14"/>
        <v>-0.85422233264336445</v>
      </c>
      <c r="F122" s="7">
        <f t="shared" ca="1" si="15"/>
        <v>-0.76698307920676545</v>
      </c>
      <c r="G122" s="7">
        <f t="shared" ca="1" si="16"/>
        <v>-0.75185508393272371</v>
      </c>
      <c r="H122" s="7">
        <f t="shared" ca="1" si="17"/>
        <v>-0.27499701831003376</v>
      </c>
      <c r="I122" s="7">
        <f t="shared" ca="1" si="18"/>
        <v>-0.158046427916399</v>
      </c>
      <c r="J122" s="7" t="str">
        <f t="shared" ca="1" si="19"/>
        <v>NA</v>
      </c>
      <c r="K122" s="7" t="str">
        <f t="shared" ca="1" si="20"/>
        <v>NA</v>
      </c>
      <c r="L122" s="7" t="str">
        <f t="shared" ca="1" si="21"/>
        <v>NA</v>
      </c>
      <c r="Z122" s="10"/>
    </row>
    <row r="123" spans="2:26" x14ac:dyDescent="0.2">
      <c r="B123" s="2">
        <f>'[1]NIFTY Microcap 250'!B123</f>
        <v>39843</v>
      </c>
      <c r="C123" s="15">
        <f>'[1]NIFTY Microcap 250'!C123</f>
        <v>0</v>
      </c>
      <c r="D123" s="15">
        <f>'[1]NIFTY Microcap 250'!D123</f>
        <v>806.25</v>
      </c>
      <c r="E123" s="7">
        <f t="shared" ca="1" si="14"/>
        <v>-0.49212564287542659</v>
      </c>
      <c r="F123" s="7">
        <f t="shared" ca="1" si="15"/>
        <v>-0.82062362260284938</v>
      </c>
      <c r="G123" s="7">
        <f t="shared" ca="1" si="16"/>
        <v>-0.7150113465249941</v>
      </c>
      <c r="H123" s="7">
        <f t="shared" ca="1" si="17"/>
        <v>-0.34787367521881218</v>
      </c>
      <c r="I123" s="7">
        <f t="shared" ca="1" si="18"/>
        <v>-0.21203999654807537</v>
      </c>
      <c r="J123" s="7" t="str">
        <f t="shared" ca="1" si="19"/>
        <v>NA</v>
      </c>
      <c r="K123" s="7" t="str">
        <f t="shared" ca="1" si="20"/>
        <v>NA</v>
      </c>
      <c r="L123" s="7" t="str">
        <f t="shared" ca="1" si="21"/>
        <v>NA</v>
      </c>
      <c r="Z123" s="10"/>
    </row>
    <row r="124" spans="2:26" x14ac:dyDescent="0.2">
      <c r="B124" s="2">
        <f>'[1]NIFTY Microcap 250'!B124</f>
        <v>39871</v>
      </c>
      <c r="C124" s="15">
        <f>'[1]NIFTY Microcap 250'!C124</f>
        <v>0</v>
      </c>
      <c r="D124" s="15">
        <f>'[1]NIFTY Microcap 250'!D124</f>
        <v>742.79</v>
      </c>
      <c r="E124" s="7">
        <f t="shared" ca="1" si="14"/>
        <v>-0.3146778532925637</v>
      </c>
      <c r="F124" s="7">
        <f t="shared" ca="1" si="15"/>
        <v>-0.84623986604262313</v>
      </c>
      <c r="G124" s="7">
        <f t="shared" ca="1" si="16"/>
        <v>-0.73236457710295522</v>
      </c>
      <c r="H124" s="7">
        <f t="shared" ca="1" si="17"/>
        <v>-0.33558017594060741</v>
      </c>
      <c r="I124" s="7">
        <f t="shared" ca="1" si="18"/>
        <v>-0.22101646970577904</v>
      </c>
      <c r="J124" s="7" t="str">
        <f t="shared" ca="1" si="19"/>
        <v>NA</v>
      </c>
      <c r="K124" s="7" t="str">
        <f t="shared" ca="1" si="20"/>
        <v>NA</v>
      </c>
      <c r="L124" s="7" t="str">
        <f t="shared" ca="1" si="21"/>
        <v>NA</v>
      </c>
      <c r="Z124" s="10"/>
    </row>
    <row r="125" spans="2:26" x14ac:dyDescent="0.2">
      <c r="B125" s="2">
        <f>'[1]NIFTY Microcap 250'!B125</f>
        <v>39903</v>
      </c>
      <c r="C125" s="15">
        <f>'[1]NIFTY Microcap 250'!C125</f>
        <v>0</v>
      </c>
      <c r="D125" s="15">
        <f>'[1]NIFTY Microcap 250'!D125</f>
        <v>771.43</v>
      </c>
      <c r="E125" s="7">
        <f t="shared" ca="1" si="14"/>
        <v>-0.49612244374751813</v>
      </c>
      <c r="F125" s="7">
        <f t="shared" ca="1" si="15"/>
        <v>-0.7289758409590601</v>
      </c>
      <c r="G125" s="7">
        <f t="shared" ca="1" si="16"/>
        <v>-0.65239314005569438</v>
      </c>
      <c r="H125" s="7">
        <f t="shared" ca="1" si="17"/>
        <v>-0.31213189225113513</v>
      </c>
      <c r="I125" s="7">
        <f t="shared" ca="1" si="18"/>
        <v>-0.23684727880073064</v>
      </c>
      <c r="J125" s="7" t="str">
        <f t="shared" ca="1" si="19"/>
        <v>NA</v>
      </c>
      <c r="K125" s="7" t="str">
        <f t="shared" ca="1" si="20"/>
        <v>NA</v>
      </c>
      <c r="L125" s="7" t="str">
        <f t="shared" ca="1" si="21"/>
        <v>NA</v>
      </c>
      <c r="Z125" s="10"/>
    </row>
    <row r="126" spans="2:26" x14ac:dyDescent="0.2">
      <c r="B126" s="2">
        <f>'[1]NIFTY Microcap 250'!B126</f>
        <v>39932</v>
      </c>
      <c r="C126" s="15">
        <f>'[1]NIFTY Microcap 250'!C126</f>
        <v>0</v>
      </c>
      <c r="D126" s="15">
        <f>'[1]NIFTY Microcap 250'!D126</f>
        <v>959.9</v>
      </c>
      <c r="E126" s="7">
        <f t="shared" ca="1" si="14"/>
        <v>1.0092087282736526</v>
      </c>
      <c r="F126" s="7">
        <f t="shared" ca="1" si="15"/>
        <v>1.0161170903466576E-2</v>
      </c>
      <c r="G126" s="7">
        <f t="shared" ca="1" si="16"/>
        <v>-0.61438184192025713</v>
      </c>
      <c r="H126" s="7">
        <f t="shared" ca="1" si="17"/>
        <v>-0.26158181772132172</v>
      </c>
      <c r="I126" s="7">
        <f t="shared" ca="1" si="18"/>
        <v>-0.20766732921427722</v>
      </c>
      <c r="J126" s="7" t="str">
        <f t="shared" ca="1" si="19"/>
        <v>NA</v>
      </c>
      <c r="K126" s="7" t="str">
        <f t="shared" ca="1" si="20"/>
        <v>NA</v>
      </c>
      <c r="L126" s="7" t="str">
        <f t="shared" ca="1" si="21"/>
        <v>NA</v>
      </c>
      <c r="Z126" s="10"/>
    </row>
    <row r="127" spans="2:26" x14ac:dyDescent="0.2">
      <c r="B127" s="2">
        <f>'[1]NIFTY Microcap 250'!B127</f>
        <v>39962</v>
      </c>
      <c r="C127" s="15">
        <f>'[1]NIFTY Microcap 250'!C127</f>
        <v>0</v>
      </c>
      <c r="D127" s="15">
        <f>'[1]NIFTY Microcap 250'!D127</f>
        <v>1463.64</v>
      </c>
      <c r="E127" s="7">
        <f t="shared" ca="1" si="14"/>
        <v>14.075540308292227</v>
      </c>
      <c r="F127" s="7">
        <f t="shared" ca="1" si="15"/>
        <v>2.2142808910941989</v>
      </c>
      <c r="G127" s="7">
        <f t="shared" ca="1" si="16"/>
        <v>-0.37068583737858851</v>
      </c>
      <c r="H127" s="7">
        <f t="shared" ca="1" si="17"/>
        <v>-0.12157160774452425</v>
      </c>
      <c r="I127" s="7">
        <f t="shared" ca="1" si="18"/>
        <v>-3.3350809288639982E-2</v>
      </c>
      <c r="J127" s="7" t="str">
        <f t="shared" ca="1" si="19"/>
        <v>NA</v>
      </c>
      <c r="K127" s="7" t="str">
        <f t="shared" ca="1" si="20"/>
        <v>NA</v>
      </c>
      <c r="L127" s="7" t="str">
        <f t="shared" ca="1" si="21"/>
        <v>NA</v>
      </c>
      <c r="Z127" s="10"/>
    </row>
    <row r="128" spans="2:26" x14ac:dyDescent="0.2">
      <c r="B128" s="2">
        <f>'[1]NIFTY Microcap 250'!B128</f>
        <v>39994</v>
      </c>
      <c r="C128" s="15">
        <f>'[1]NIFTY Microcap 250'!C128</f>
        <v>0</v>
      </c>
      <c r="D128" s="15">
        <f>'[1]NIFTY Microcap 250'!D128</f>
        <v>1408.63</v>
      </c>
      <c r="E128" s="7">
        <f t="shared" ca="1" si="14"/>
        <v>10.11735919237722</v>
      </c>
      <c r="F128" s="7">
        <f t="shared" ca="1" si="15"/>
        <v>1.3668096209530876</v>
      </c>
      <c r="G128" s="7">
        <f t="shared" ca="1" si="16"/>
        <v>-0.25736503584985226</v>
      </c>
      <c r="H128" s="7">
        <f t="shared" ca="1" si="17"/>
        <v>-0.1614211609183912</v>
      </c>
      <c r="I128" s="7">
        <f t="shared" ca="1" si="18"/>
        <v>2.0377708867820976E-2</v>
      </c>
      <c r="J128" s="7" t="str">
        <f t="shared" ca="1" si="19"/>
        <v>NA</v>
      </c>
      <c r="K128" s="7" t="str">
        <f t="shared" ca="1" si="20"/>
        <v>NA</v>
      </c>
      <c r="L128" s="7" t="str">
        <f t="shared" ca="1" si="21"/>
        <v>NA</v>
      </c>
      <c r="Z128" s="10"/>
    </row>
    <row r="129" spans="2:26" x14ac:dyDescent="0.2">
      <c r="B129" s="2">
        <f>'[1]NIFTY Microcap 250'!B129</f>
        <v>40025</v>
      </c>
      <c r="C129" s="15">
        <f>'[1]NIFTY Microcap 250'!C129</f>
        <v>0</v>
      </c>
      <c r="D129" s="15">
        <f>'[1]NIFTY Microcap 250'!D129</f>
        <v>1489.95</v>
      </c>
      <c r="E129" s="7">
        <f t="shared" ca="1" si="14"/>
        <v>4.8047405263050997</v>
      </c>
      <c r="F129" s="7">
        <f t="shared" ca="1" si="15"/>
        <v>2.4151040000000004</v>
      </c>
      <c r="G129" s="7">
        <f t="shared" ca="1" si="16"/>
        <v>-0.217319360176503</v>
      </c>
      <c r="H129" s="7">
        <f t="shared" ca="1" si="17"/>
        <v>-0.16121915884279658</v>
      </c>
      <c r="I129" s="7">
        <f t="shared" ca="1" si="18"/>
        <v>5.7795065463652318E-2</v>
      </c>
      <c r="J129" s="7" t="str">
        <f t="shared" ca="1" si="19"/>
        <v>NA</v>
      </c>
      <c r="K129" s="7" t="str">
        <f t="shared" ca="1" si="20"/>
        <v>NA</v>
      </c>
      <c r="L129" s="7" t="str">
        <f t="shared" ca="1" si="21"/>
        <v>NA</v>
      </c>
      <c r="Z129" s="10"/>
    </row>
    <row r="130" spans="2:26" x14ac:dyDescent="0.2">
      <c r="B130" s="2">
        <f>'[1]NIFTY Microcap 250'!B130</f>
        <v>40056</v>
      </c>
      <c r="C130" s="15">
        <f>'[1]NIFTY Microcap 250'!C130</f>
        <v>0</v>
      </c>
      <c r="D130" s="15">
        <f>'[1]NIFTY Microcap 250'!D130</f>
        <v>1690.8</v>
      </c>
      <c r="E130" s="7">
        <f t="shared" ca="1" si="14"/>
        <v>0.78086860247216916</v>
      </c>
      <c r="F130" s="7">
        <f t="shared" ca="1" si="15"/>
        <v>4.1814627664725377</v>
      </c>
      <c r="G130" s="7">
        <f t="shared" ca="1" si="16"/>
        <v>-0.10741812192495304</v>
      </c>
      <c r="H130" s="7">
        <f t="shared" ca="1" si="17"/>
        <v>-0.11328826775586032</v>
      </c>
      <c r="I130" s="7">
        <f t="shared" ca="1" si="18"/>
        <v>5.599303940343292E-2</v>
      </c>
      <c r="J130" s="7" t="str">
        <f t="shared" ca="1" si="19"/>
        <v>NA</v>
      </c>
      <c r="K130" s="7" t="str">
        <f t="shared" ca="1" si="20"/>
        <v>NA</v>
      </c>
      <c r="L130" s="7" t="str">
        <f t="shared" ca="1" si="21"/>
        <v>NA</v>
      </c>
      <c r="Z130" s="10"/>
    </row>
    <row r="131" spans="2:26" x14ac:dyDescent="0.2">
      <c r="B131" s="2">
        <f>'[1]NIFTY Microcap 250'!B131</f>
        <v>40086</v>
      </c>
      <c r="C131" s="15">
        <f>'[1]NIFTY Microcap 250'!C131</f>
        <v>0</v>
      </c>
      <c r="D131" s="15">
        <f>'[1]NIFTY Microcap 250'!D131</f>
        <v>1828.9</v>
      </c>
      <c r="E131" s="7">
        <f t="shared" ca="1" si="14"/>
        <v>1.8416599462262297</v>
      </c>
      <c r="F131" s="7">
        <f t="shared" ca="1" si="15"/>
        <v>4.6206542612749573</v>
      </c>
      <c r="G131" s="7">
        <f t="shared" ca="1" si="16"/>
        <v>0.23423380865293142</v>
      </c>
      <c r="H131" s="7">
        <f t="shared" ca="1" si="17"/>
        <v>-0.13461964120878767</v>
      </c>
      <c r="I131" s="7">
        <f t="shared" ca="1" si="18"/>
        <v>6.5247059285036491E-2</v>
      </c>
      <c r="J131" s="7" t="str">
        <f t="shared" ca="1" si="19"/>
        <v>NA</v>
      </c>
      <c r="K131" s="7" t="str">
        <f t="shared" ca="1" si="20"/>
        <v>NA</v>
      </c>
      <c r="L131" s="7" t="str">
        <f t="shared" ca="1" si="21"/>
        <v>NA</v>
      </c>
      <c r="Z131" s="10"/>
    </row>
    <row r="132" spans="2:26" x14ac:dyDescent="0.2">
      <c r="B132" s="2">
        <f>'[1]NIFTY Microcap 250'!B132</f>
        <v>40116</v>
      </c>
      <c r="C132" s="15">
        <f>'[1]NIFTY Microcap 250'!C132</f>
        <v>0</v>
      </c>
      <c r="D132" s="15">
        <f>'[1]NIFTY Microcap 250'!D132</f>
        <v>1698.6</v>
      </c>
      <c r="E132" s="7">
        <f t="shared" ref="E132:E195" ca="1" si="22">IFERROR(($D132/OFFSET($D132,-3,0))^(1/(3/12))-1,"NA")</f>
        <v>0.68918688508198533</v>
      </c>
      <c r="F132" s="7">
        <f t="shared" ref="F132:F195" ca="1" si="23">IFERROR(($D132/OFFSET($D132,-6,0))^(1/(6/12))-1,"NA")</f>
        <v>2.131340219193449</v>
      </c>
      <c r="G132" s="7">
        <f t="shared" ref="G132:G195" ca="1" si="24">IFERROR($D132/OFFSET($D132,-12,0)-1,"NA")</f>
        <v>0.77852700353904458</v>
      </c>
      <c r="H132" s="7">
        <f t="shared" ref="H132:H195" ca="1" si="25">IFERROR(($D132/OFFSET($D132,-24,0))^(1/2)-1,"NA")</f>
        <v>-0.20442670808074581</v>
      </c>
      <c r="I132" s="7">
        <f t="shared" ref="I132:I195" ca="1" si="26">IFERROR(($D132/OFFSET($D132,-36,0))^(1/3)-1,"NA")</f>
        <v>2.3668907586246624E-2</v>
      </c>
      <c r="J132" s="7" t="str">
        <f t="shared" ref="J132:J195" ca="1" si="27">IFERROR(($D132/OFFSET($D132,-60,0))^(1/5)-1,"NA")</f>
        <v>NA</v>
      </c>
      <c r="K132" s="7" t="str">
        <f t="shared" ref="K132:K195" ca="1" si="28">IFERROR(($D132/OFFSET($D132,-120,0))^(1/10)-1,"NA")</f>
        <v>NA</v>
      </c>
      <c r="L132" s="7" t="str">
        <f t="shared" ref="L132:L195" ca="1" si="29">IFERROR(($D132/OFFSET($D132,-240,0))^(1/20)-1,"NA")</f>
        <v>NA</v>
      </c>
      <c r="Z132" s="10"/>
    </row>
    <row r="133" spans="2:26" x14ac:dyDescent="0.2">
      <c r="B133" s="2">
        <f>'[1]NIFTY Microcap 250'!B133</f>
        <v>40147</v>
      </c>
      <c r="C133" s="15">
        <f>'[1]NIFTY Microcap 250'!C133</f>
        <v>0</v>
      </c>
      <c r="D133" s="15">
        <f>'[1]NIFTY Microcap 250'!D133</f>
        <v>1811.11</v>
      </c>
      <c r="E133" s="7">
        <f t="shared" ca="1" si="22"/>
        <v>0.31646815309337928</v>
      </c>
      <c r="F133" s="7">
        <f t="shared" ca="1" si="23"/>
        <v>0.53116191175150518</v>
      </c>
      <c r="G133" s="7">
        <f t="shared" ca="1" si="24"/>
        <v>1.218464440579142</v>
      </c>
      <c r="H133" s="7">
        <f t="shared" ca="1" si="25"/>
        <v>-0.21284773495617271</v>
      </c>
      <c r="I133" s="7">
        <f t="shared" ca="1" si="26"/>
        <v>3.0483568780723891E-2</v>
      </c>
      <c r="J133" s="7" t="str">
        <f t="shared" ca="1" si="27"/>
        <v>NA</v>
      </c>
      <c r="K133" s="7" t="str">
        <f t="shared" ca="1" si="28"/>
        <v>NA</v>
      </c>
      <c r="L133" s="7" t="str">
        <f t="shared" ca="1" si="29"/>
        <v>NA</v>
      </c>
      <c r="Z133" s="10"/>
    </row>
    <row r="134" spans="2:26" x14ac:dyDescent="0.2">
      <c r="B134" s="2">
        <f>'[1]NIFTY Microcap 250'!B134</f>
        <v>40178</v>
      </c>
      <c r="C134" s="15">
        <f>'[1]NIFTY Microcap 250'!C134</f>
        <v>0</v>
      </c>
      <c r="D134" s="15">
        <f>'[1]NIFTY Microcap 250'!D134</f>
        <v>1999.74</v>
      </c>
      <c r="E134" s="7">
        <f t="shared" ca="1" si="22"/>
        <v>0.42933587815338092</v>
      </c>
      <c r="F134" s="7">
        <f t="shared" ca="1" si="23"/>
        <v>1.0153626260930206</v>
      </c>
      <c r="G134" s="7">
        <f t="shared" ca="1" si="24"/>
        <v>1.1840283086870098</v>
      </c>
      <c r="H134" s="7">
        <f t="shared" ca="1" si="25"/>
        <v>-0.26382371584810382</v>
      </c>
      <c r="I134" s="7">
        <f t="shared" ca="1" si="26"/>
        <v>4.7078598122156201E-2</v>
      </c>
      <c r="J134" s="7" t="str">
        <f t="shared" ca="1" si="27"/>
        <v>NA</v>
      </c>
      <c r="K134" s="7" t="str">
        <f t="shared" ca="1" si="28"/>
        <v>NA</v>
      </c>
      <c r="L134" s="7" t="str">
        <f t="shared" ca="1" si="29"/>
        <v>NA</v>
      </c>
      <c r="Z134" s="10"/>
    </row>
    <row r="135" spans="2:26" x14ac:dyDescent="0.2">
      <c r="B135" s="2">
        <f>'[1]NIFTY Microcap 250'!B135</f>
        <v>40207</v>
      </c>
      <c r="C135" s="15">
        <f>'[1]NIFTY Microcap 250'!C135</f>
        <v>0</v>
      </c>
      <c r="D135" s="15">
        <f>'[1]NIFTY Microcap 250'!D135</f>
        <v>1963.75</v>
      </c>
      <c r="E135" s="7">
        <f t="shared" ca="1" si="22"/>
        <v>0.78640659424316506</v>
      </c>
      <c r="F135" s="7">
        <f t="shared" ca="1" si="23"/>
        <v>0.73711674634134172</v>
      </c>
      <c r="G135" s="7">
        <f t="shared" ca="1" si="24"/>
        <v>1.4356589147286822</v>
      </c>
      <c r="H135" s="7">
        <f t="shared" ca="1" si="25"/>
        <v>-0.16685226134081044</v>
      </c>
      <c r="I135" s="7">
        <f t="shared" ca="1" si="26"/>
        <v>1.1796823127184775E-2</v>
      </c>
      <c r="J135" s="7" t="str">
        <f t="shared" ca="1" si="27"/>
        <v>NA</v>
      </c>
      <c r="K135" s="7" t="str">
        <f t="shared" ca="1" si="28"/>
        <v>NA</v>
      </c>
      <c r="L135" s="7" t="str">
        <f t="shared" ca="1" si="29"/>
        <v>NA</v>
      </c>
      <c r="Z135" s="10"/>
    </row>
    <row r="136" spans="2:26" x14ac:dyDescent="0.2">
      <c r="B136" s="2">
        <f>'[1]NIFTY Microcap 250'!B136</f>
        <v>40235</v>
      </c>
      <c r="C136" s="15">
        <f>'[1]NIFTY Microcap 250'!C136</f>
        <v>0</v>
      </c>
      <c r="D136" s="15">
        <f>'[1]NIFTY Microcap 250'!D136</f>
        <v>1927.24</v>
      </c>
      <c r="E136" s="7">
        <f t="shared" ca="1" si="22"/>
        <v>0.28222396444556752</v>
      </c>
      <c r="F136" s="7">
        <f t="shared" ca="1" si="23"/>
        <v>0.29923324092547987</v>
      </c>
      <c r="G136" s="7">
        <f t="shared" ca="1" si="24"/>
        <v>1.5945960500275986</v>
      </c>
      <c r="H136" s="7">
        <f t="shared" ca="1" si="25"/>
        <v>-0.16668984699804712</v>
      </c>
      <c r="I136" s="7">
        <f t="shared" ca="1" si="26"/>
        <v>4.6288950172694188E-2</v>
      </c>
      <c r="J136" s="7" t="str">
        <f t="shared" ca="1" si="27"/>
        <v>NA</v>
      </c>
      <c r="K136" s="7" t="str">
        <f t="shared" ca="1" si="28"/>
        <v>NA</v>
      </c>
      <c r="L136" s="7" t="str">
        <f t="shared" ca="1" si="29"/>
        <v>NA</v>
      </c>
      <c r="Z136" s="10"/>
    </row>
    <row r="137" spans="2:26" x14ac:dyDescent="0.2">
      <c r="B137" s="2">
        <f>'[1]NIFTY Microcap 250'!B137</f>
        <v>40268</v>
      </c>
      <c r="C137" s="15">
        <f>'[1]NIFTY Microcap 250'!C137</f>
        <v>0</v>
      </c>
      <c r="D137" s="15">
        <f>'[1]NIFTY Microcap 250'!D137</f>
        <v>2025.15</v>
      </c>
      <c r="E137" s="7">
        <f t="shared" ca="1" si="22"/>
        <v>5.1803593950945359E-2</v>
      </c>
      <c r="F137" s="7">
        <f t="shared" ca="1" si="23"/>
        <v>0.22612422437726765</v>
      </c>
      <c r="G137" s="7">
        <f t="shared" ca="1" si="24"/>
        <v>1.6251895829822542</v>
      </c>
      <c r="H137" s="7">
        <f t="shared" ca="1" si="25"/>
        <v>-4.4733593336935829E-2</v>
      </c>
      <c r="I137" s="7">
        <f t="shared" ca="1" si="26"/>
        <v>7.4955139117004244E-2</v>
      </c>
      <c r="J137" s="7" t="str">
        <f t="shared" ca="1" si="27"/>
        <v>NA</v>
      </c>
      <c r="K137" s="7" t="str">
        <f t="shared" ca="1" si="28"/>
        <v>NA</v>
      </c>
      <c r="L137" s="7" t="str">
        <f t="shared" ca="1" si="29"/>
        <v>NA</v>
      </c>
      <c r="Z137" s="10"/>
    </row>
    <row r="138" spans="2:26" x14ac:dyDescent="0.2">
      <c r="B138" s="2">
        <f>'[1]NIFTY Microcap 250'!B138</f>
        <v>40298</v>
      </c>
      <c r="C138" s="15">
        <f>'[1]NIFTY Microcap 250'!C138</f>
        <v>0</v>
      </c>
      <c r="D138" s="15">
        <f>'[1]NIFTY Microcap 250'!D138</f>
        <v>2203.9299999999998</v>
      </c>
      <c r="E138" s="7">
        <f t="shared" ca="1" si="22"/>
        <v>0.58652307900082135</v>
      </c>
      <c r="F138" s="7">
        <f t="shared" ca="1" si="23"/>
        <v>0.68350090295373356</v>
      </c>
      <c r="G138" s="7">
        <f t="shared" ca="1" si="24"/>
        <v>1.2959995832899258</v>
      </c>
      <c r="H138" s="7">
        <f t="shared" ca="1" si="25"/>
        <v>-5.9054130005281036E-2</v>
      </c>
      <c r="I138" s="7">
        <f t="shared" ca="1" si="26"/>
        <v>7.7768590848531938E-2</v>
      </c>
      <c r="J138" s="7">
        <f t="shared" ca="1" si="27"/>
        <v>0.17061715860395843</v>
      </c>
      <c r="K138" s="7" t="str">
        <f t="shared" ca="1" si="28"/>
        <v>NA</v>
      </c>
      <c r="L138" s="7" t="str">
        <f t="shared" ca="1" si="29"/>
        <v>NA</v>
      </c>
      <c r="Z138" s="10"/>
    </row>
    <row r="139" spans="2:26" x14ac:dyDescent="0.2">
      <c r="B139" s="2">
        <f>'[1]NIFTY Microcap 250'!B139</f>
        <v>40329</v>
      </c>
      <c r="C139" s="15">
        <f>'[1]NIFTY Microcap 250'!C139</f>
        <v>0</v>
      </c>
      <c r="D139" s="15">
        <f>'[1]NIFTY Microcap 250'!D139</f>
        <v>2030.25</v>
      </c>
      <c r="E139" s="7">
        <f t="shared" ca="1" si="22"/>
        <v>0.23155800960937167</v>
      </c>
      <c r="F139" s="7">
        <f t="shared" ca="1" si="23"/>
        <v>0.25663566459257425</v>
      </c>
      <c r="G139" s="7">
        <f t="shared" ca="1" si="24"/>
        <v>0.38712388292202982</v>
      </c>
      <c r="H139" s="7">
        <f t="shared" ca="1" si="25"/>
        <v>-6.5689181892215287E-2</v>
      </c>
      <c r="I139" s="7">
        <f t="shared" ca="1" si="26"/>
        <v>2.2922330481085718E-2</v>
      </c>
      <c r="J139" s="7">
        <f t="shared" ca="1" si="27"/>
        <v>0.11800376764791443</v>
      </c>
      <c r="K139" s="7" t="str">
        <f t="shared" ca="1" si="28"/>
        <v>NA</v>
      </c>
      <c r="L139" s="7" t="str">
        <f t="shared" ca="1" si="29"/>
        <v>NA</v>
      </c>
      <c r="Z139" s="10"/>
    </row>
    <row r="140" spans="2:26" x14ac:dyDescent="0.2">
      <c r="B140" s="2">
        <f>'[1]NIFTY Microcap 250'!B140</f>
        <v>40359</v>
      </c>
      <c r="C140" s="15">
        <f>'[1]NIFTY Microcap 250'!C140</f>
        <v>0</v>
      </c>
      <c r="D140" s="15">
        <f>'[1]NIFTY Microcap 250'!D140</f>
        <v>2157.29</v>
      </c>
      <c r="E140" s="7">
        <f t="shared" ca="1" si="22"/>
        <v>0.28767224854137918</v>
      </c>
      <c r="F140" s="7">
        <f t="shared" ca="1" si="23"/>
        <v>0.16377759853277696</v>
      </c>
      <c r="G140" s="7">
        <f t="shared" ca="1" si="24"/>
        <v>0.53148094247602273</v>
      </c>
      <c r="H140" s="7">
        <f t="shared" ca="1" si="25"/>
        <v>6.645735724046431E-2</v>
      </c>
      <c r="I140" s="7">
        <f t="shared" ca="1" si="26"/>
        <v>2.5021870099698473E-2</v>
      </c>
      <c r="J140" s="7">
        <f t="shared" ca="1" si="27"/>
        <v>0.12971081134849771</v>
      </c>
      <c r="K140" s="7" t="str">
        <f t="shared" ca="1" si="28"/>
        <v>NA</v>
      </c>
      <c r="L140" s="7" t="str">
        <f t="shared" ca="1" si="29"/>
        <v>NA</v>
      </c>
      <c r="Z140" s="10"/>
    </row>
    <row r="141" spans="2:26" x14ac:dyDescent="0.2">
      <c r="B141" s="2">
        <f>'[1]NIFTY Microcap 250'!B141</f>
        <v>40389</v>
      </c>
      <c r="C141" s="15">
        <f>'[1]NIFTY Microcap 250'!C141</f>
        <v>0</v>
      </c>
      <c r="D141" s="15">
        <f>'[1]NIFTY Microcap 250'!D141</f>
        <v>2213.19</v>
      </c>
      <c r="E141" s="7">
        <f t="shared" ca="1" si="22"/>
        <v>1.6912558315291593E-2</v>
      </c>
      <c r="F141" s="7">
        <f t="shared" ca="1" si="23"/>
        <v>0.27017921691900582</v>
      </c>
      <c r="G141" s="7">
        <f t="shared" ca="1" si="24"/>
        <v>0.48541226215644828</v>
      </c>
      <c r="H141" s="7">
        <f t="shared" ca="1" si="25"/>
        <v>7.8240891334713236E-2</v>
      </c>
      <c r="I141" s="7">
        <f t="shared" ca="1" si="26"/>
        <v>1.4802050956386648E-2</v>
      </c>
      <c r="J141" s="7">
        <f t="shared" ca="1" si="27"/>
        <v>0.1083845360385336</v>
      </c>
      <c r="K141" s="7" t="str">
        <f t="shared" ca="1" si="28"/>
        <v>NA</v>
      </c>
      <c r="L141" s="7" t="str">
        <f t="shared" ca="1" si="29"/>
        <v>NA</v>
      </c>
      <c r="Z141" s="10"/>
    </row>
    <row r="142" spans="2:26" x14ac:dyDescent="0.2">
      <c r="B142" s="2">
        <f>'[1]NIFTY Microcap 250'!B142</f>
        <v>40421</v>
      </c>
      <c r="C142" s="15">
        <f>'[1]NIFTY Microcap 250'!C142</f>
        <v>0</v>
      </c>
      <c r="D142" s="15">
        <f>'[1]NIFTY Microcap 250'!D142</f>
        <v>2255.58</v>
      </c>
      <c r="E142" s="7">
        <f t="shared" ca="1" si="22"/>
        <v>0.5234733575692414</v>
      </c>
      <c r="F142" s="7">
        <f t="shared" ca="1" si="23"/>
        <v>0.36976122588606031</v>
      </c>
      <c r="G142" s="7">
        <f t="shared" ca="1" si="24"/>
        <v>0.33403122782114969</v>
      </c>
      <c r="H142" s="7">
        <f t="shared" ca="1" si="25"/>
        <v>9.1206716777056274E-2</v>
      </c>
      <c r="I142" s="7">
        <f t="shared" ca="1" si="26"/>
        <v>1.6038820834413769E-2</v>
      </c>
      <c r="J142" s="7">
        <f t="shared" ca="1" si="27"/>
        <v>6.767028230585681E-2</v>
      </c>
      <c r="K142" s="7" t="str">
        <f t="shared" ca="1" si="28"/>
        <v>NA</v>
      </c>
      <c r="L142" s="7" t="str">
        <f t="shared" ca="1" si="29"/>
        <v>NA</v>
      </c>
      <c r="Z142" s="10"/>
    </row>
    <row r="143" spans="2:26" x14ac:dyDescent="0.2">
      <c r="B143" s="2">
        <f>'[1]NIFTY Microcap 250'!B143</f>
        <v>40451</v>
      </c>
      <c r="C143" s="15">
        <f>'[1]NIFTY Microcap 250'!C143</f>
        <v>0</v>
      </c>
      <c r="D143" s="15">
        <f>'[1]NIFTY Microcap 250'!D143</f>
        <v>2414.06</v>
      </c>
      <c r="E143" s="7">
        <f t="shared" ca="1" si="22"/>
        <v>0.56804354419708059</v>
      </c>
      <c r="F143" s="7">
        <f t="shared" ca="1" si="23"/>
        <v>0.42095958998384253</v>
      </c>
      <c r="G143" s="7">
        <f t="shared" ca="1" si="24"/>
        <v>0.31995188364590721</v>
      </c>
      <c r="H143" s="7">
        <f t="shared" ca="1" si="25"/>
        <v>0.27637347222155118</v>
      </c>
      <c r="I143" s="7">
        <f t="shared" ca="1" si="26"/>
        <v>-3.8515672662370326E-3</v>
      </c>
      <c r="J143" s="7">
        <f t="shared" ca="1" si="27"/>
        <v>9.6626388461117374E-2</v>
      </c>
      <c r="K143" s="7" t="str">
        <f t="shared" ca="1" si="28"/>
        <v>NA</v>
      </c>
      <c r="L143" s="7" t="str">
        <f t="shared" ca="1" si="29"/>
        <v>NA</v>
      </c>
      <c r="Z143" s="10"/>
    </row>
    <row r="144" spans="2:26" x14ac:dyDescent="0.2">
      <c r="B144" s="2">
        <f>'[1]NIFTY Microcap 250'!B144</f>
        <v>40480</v>
      </c>
      <c r="C144" s="15">
        <f>'[1]NIFTY Microcap 250'!C144</f>
        <v>0</v>
      </c>
      <c r="D144" s="15">
        <f>'[1]NIFTY Microcap 250'!D144</f>
        <v>2501.54</v>
      </c>
      <c r="E144" s="7">
        <f t="shared" ca="1" si="22"/>
        <v>0.63213098566872317</v>
      </c>
      <c r="F144" s="7">
        <f t="shared" ca="1" si="23"/>
        <v>0.28830683307278915</v>
      </c>
      <c r="G144" s="7">
        <f t="shared" ca="1" si="24"/>
        <v>0.47270693512304263</v>
      </c>
      <c r="H144" s="7">
        <f t="shared" ca="1" si="25"/>
        <v>0.61840942051619163</v>
      </c>
      <c r="I144" s="7">
        <f t="shared" ca="1" si="26"/>
        <v>-2.3155188657454473E-2</v>
      </c>
      <c r="J144" s="7">
        <f t="shared" ca="1" si="27"/>
        <v>0.14017056278876638</v>
      </c>
      <c r="K144" s="7" t="str">
        <f t="shared" ca="1" si="28"/>
        <v>NA</v>
      </c>
      <c r="L144" s="7" t="str">
        <f t="shared" ca="1" si="29"/>
        <v>NA</v>
      </c>
      <c r="Z144" s="10"/>
    </row>
    <row r="145" spans="2:26" x14ac:dyDescent="0.2">
      <c r="B145" s="2">
        <f>'[1]NIFTY Microcap 250'!B145</f>
        <v>40512</v>
      </c>
      <c r="C145" s="15">
        <f>'[1]NIFTY Microcap 250'!C145</f>
        <v>0</v>
      </c>
      <c r="D145" s="15">
        <f>'[1]NIFTY Microcap 250'!D145</f>
        <v>2286.91</v>
      </c>
      <c r="E145" s="7">
        <f t="shared" ca="1" si="22"/>
        <v>5.6728337670763684E-2</v>
      </c>
      <c r="F145" s="7">
        <f t="shared" ca="1" si="23"/>
        <v>0.2688173503817799</v>
      </c>
      <c r="G145" s="7">
        <f t="shared" ca="1" si="24"/>
        <v>0.26271181761461193</v>
      </c>
      <c r="H145" s="7">
        <f t="shared" ca="1" si="25"/>
        <v>0.67370286074830843</v>
      </c>
      <c r="I145" s="7">
        <f t="shared" ca="1" si="26"/>
        <v>-7.8545458919203504E-2</v>
      </c>
      <c r="J145" s="7">
        <f t="shared" ca="1" si="27"/>
        <v>9.4507477229683667E-2</v>
      </c>
      <c r="K145" s="7" t="str">
        <f t="shared" ca="1" si="28"/>
        <v>NA</v>
      </c>
      <c r="L145" s="7" t="str">
        <f t="shared" ca="1" si="29"/>
        <v>NA</v>
      </c>
      <c r="Z145" s="10"/>
    </row>
    <row r="146" spans="2:26" x14ac:dyDescent="0.2">
      <c r="B146" s="2">
        <f>'[1]NIFTY Microcap 250'!B146</f>
        <v>40543</v>
      </c>
      <c r="C146" s="15">
        <f>'[1]NIFTY Microcap 250'!C146</f>
        <v>0</v>
      </c>
      <c r="D146" s="15">
        <f>'[1]NIFTY Microcap 250'!D146</f>
        <v>2238.75</v>
      </c>
      <c r="E146" s="7">
        <f t="shared" ca="1" si="22"/>
        <v>-0.26034336849064854</v>
      </c>
      <c r="F146" s="7">
        <f t="shared" ca="1" si="23"/>
        <v>7.694651954532894E-2</v>
      </c>
      <c r="G146" s="7">
        <f t="shared" ca="1" si="24"/>
        <v>0.11952053766989712</v>
      </c>
      <c r="H146" s="7">
        <f t="shared" ca="1" si="25"/>
        <v>0.56367021664657835</v>
      </c>
      <c r="I146" s="7">
        <f t="shared" ca="1" si="26"/>
        <v>-0.15342539476171813</v>
      </c>
      <c r="J146" s="7">
        <f t="shared" ca="1" si="27"/>
        <v>7.8526826681633022E-2</v>
      </c>
      <c r="K146" s="7" t="str">
        <f t="shared" ca="1" si="28"/>
        <v>NA</v>
      </c>
      <c r="L146" s="7" t="str">
        <f t="shared" ca="1" si="29"/>
        <v>NA</v>
      </c>
      <c r="Z146" s="10"/>
    </row>
    <row r="147" spans="2:26" x14ac:dyDescent="0.2">
      <c r="B147" s="2">
        <f>'[1]NIFTY Microcap 250'!B147</f>
        <v>40574</v>
      </c>
      <c r="C147" s="15">
        <f>'[1]NIFTY Microcap 250'!C147</f>
        <v>0</v>
      </c>
      <c r="D147" s="15">
        <f>'[1]NIFTY Microcap 250'!D147</f>
        <v>1946.9</v>
      </c>
      <c r="E147" s="7">
        <f t="shared" ca="1" si="22"/>
        <v>-0.63310248216708465</v>
      </c>
      <c r="F147" s="7">
        <f t="shared" ca="1" si="23"/>
        <v>-0.22616228612192579</v>
      </c>
      <c r="G147" s="7">
        <f t="shared" ca="1" si="24"/>
        <v>-8.5805219605346039E-3</v>
      </c>
      <c r="H147" s="7">
        <f t="shared" ca="1" si="25"/>
        <v>0.55394970636841423</v>
      </c>
      <c r="I147" s="7">
        <f t="shared" ca="1" si="26"/>
        <v>-0.11712240529730578</v>
      </c>
      <c r="J147" s="7">
        <f t="shared" ca="1" si="27"/>
        <v>3.3897029498504816E-2</v>
      </c>
      <c r="K147" s="7" t="str">
        <f t="shared" ca="1" si="28"/>
        <v>NA</v>
      </c>
      <c r="L147" s="7" t="str">
        <f t="shared" ca="1" si="29"/>
        <v>NA</v>
      </c>
      <c r="Z147" s="10"/>
    </row>
    <row r="148" spans="2:26" x14ac:dyDescent="0.2">
      <c r="B148" s="2">
        <f>'[1]NIFTY Microcap 250'!B148</f>
        <v>40602</v>
      </c>
      <c r="C148" s="15">
        <f>'[1]NIFTY Microcap 250'!C148</f>
        <v>0</v>
      </c>
      <c r="D148" s="15">
        <f>'[1]NIFTY Microcap 250'!D148</f>
        <v>1825.66</v>
      </c>
      <c r="E148" s="7">
        <f t="shared" ca="1" si="22"/>
        <v>-0.59385294626362151</v>
      </c>
      <c r="F148" s="7">
        <f t="shared" ca="1" si="23"/>
        <v>-0.34487627050707315</v>
      </c>
      <c r="G148" s="7">
        <f t="shared" ca="1" si="24"/>
        <v>-5.270749880658343E-2</v>
      </c>
      <c r="H148" s="7">
        <f t="shared" ca="1" si="25"/>
        <v>0.56775042076766891</v>
      </c>
      <c r="I148" s="7">
        <f t="shared" ca="1" si="26"/>
        <v>-0.13030731881602242</v>
      </c>
      <c r="J148" s="7">
        <f t="shared" ca="1" si="27"/>
        <v>3.0451927178522187E-2</v>
      </c>
      <c r="K148" s="7" t="str">
        <f t="shared" ca="1" si="28"/>
        <v>NA</v>
      </c>
      <c r="L148" s="7" t="str">
        <f t="shared" ca="1" si="29"/>
        <v>NA</v>
      </c>
      <c r="Z148" s="10"/>
    </row>
    <row r="149" spans="2:26" x14ac:dyDescent="0.2">
      <c r="B149" s="2">
        <f>'[1]NIFTY Microcap 250'!B149</f>
        <v>40633</v>
      </c>
      <c r="C149" s="15">
        <f>'[1]NIFTY Microcap 250'!C149</f>
        <v>0</v>
      </c>
      <c r="D149" s="15">
        <f>'[1]NIFTY Microcap 250'!D149</f>
        <v>1913.74</v>
      </c>
      <c r="E149" s="7">
        <f t="shared" ca="1" si="22"/>
        <v>-0.46603924062491831</v>
      </c>
      <c r="F149" s="7">
        <f t="shared" ca="1" si="23"/>
        <v>-0.3715514208484928</v>
      </c>
      <c r="G149" s="7">
        <f t="shared" ca="1" si="24"/>
        <v>-5.5013208898106347E-2</v>
      </c>
      <c r="H149" s="7">
        <f t="shared" ca="1" si="25"/>
        <v>0.57504586601677055</v>
      </c>
      <c r="I149" s="7">
        <f t="shared" ca="1" si="26"/>
        <v>-4.8172496854441693E-2</v>
      </c>
      <c r="J149" s="7">
        <f t="shared" ca="1" si="27"/>
        <v>1.9727558312396365E-2</v>
      </c>
      <c r="K149" s="7" t="str">
        <f t="shared" ca="1" si="28"/>
        <v>NA</v>
      </c>
      <c r="L149" s="7" t="str">
        <f t="shared" ca="1" si="29"/>
        <v>NA</v>
      </c>
      <c r="Z149" s="10"/>
    </row>
    <row r="150" spans="2:26" x14ac:dyDescent="0.2">
      <c r="B150" s="2">
        <f>'[1]NIFTY Microcap 250'!B150</f>
        <v>40662</v>
      </c>
      <c r="C150" s="15">
        <f>'[1]NIFTY Microcap 250'!C150</f>
        <v>0</v>
      </c>
      <c r="D150" s="15">
        <f>'[1]NIFTY Microcap 250'!D150</f>
        <v>2026.8</v>
      </c>
      <c r="E150" s="7">
        <f t="shared" ca="1" si="22"/>
        <v>0.17454321928360428</v>
      </c>
      <c r="F150" s="7">
        <f t="shared" ca="1" si="23"/>
        <v>-0.34354208684589971</v>
      </c>
      <c r="G150" s="7">
        <f t="shared" ca="1" si="24"/>
        <v>-8.0370066199924595E-2</v>
      </c>
      <c r="H150" s="7">
        <f t="shared" ca="1" si="25"/>
        <v>0.45308979240304192</v>
      </c>
      <c r="I150" s="7">
        <f t="shared" ca="1" si="26"/>
        <v>-6.6213781644118397E-2</v>
      </c>
      <c r="J150" s="7">
        <f t="shared" ca="1" si="27"/>
        <v>9.8608108869751021E-3</v>
      </c>
      <c r="K150" s="7" t="str">
        <f t="shared" ca="1" si="28"/>
        <v>NA</v>
      </c>
      <c r="L150" s="7" t="str">
        <f t="shared" ca="1" si="29"/>
        <v>NA</v>
      </c>
      <c r="Z150" s="10"/>
    </row>
    <row r="151" spans="2:26" x14ac:dyDescent="0.2">
      <c r="B151" s="2">
        <f>'[1]NIFTY Microcap 250'!B151</f>
        <v>40694</v>
      </c>
      <c r="C151" s="15">
        <f>'[1]NIFTY Microcap 250'!C151</f>
        <v>0</v>
      </c>
      <c r="D151" s="15">
        <f>'[1]NIFTY Microcap 250'!D151</f>
        <v>1910.05</v>
      </c>
      <c r="E151" s="7">
        <f t="shared" ca="1" si="22"/>
        <v>0.19811731059849769</v>
      </c>
      <c r="F151" s="7">
        <f t="shared" ca="1" si="23"/>
        <v>-0.30242432974613187</v>
      </c>
      <c r="G151" s="7">
        <f t="shared" ca="1" si="24"/>
        <v>-5.9204531461642729E-2</v>
      </c>
      <c r="H151" s="7">
        <f t="shared" ca="1" si="25"/>
        <v>0.14236590607142019</v>
      </c>
      <c r="I151" s="7">
        <f t="shared" ca="1" si="26"/>
        <v>-6.3532613352329181E-2</v>
      </c>
      <c r="J151" s="7">
        <f t="shared" ca="1" si="27"/>
        <v>3.3435624075945469E-2</v>
      </c>
      <c r="K151" s="7" t="str">
        <f t="shared" ca="1" si="28"/>
        <v>NA</v>
      </c>
      <c r="L151" s="7" t="str">
        <f t="shared" ca="1" si="29"/>
        <v>NA</v>
      </c>
      <c r="Z151" s="10"/>
    </row>
    <row r="152" spans="2:26" x14ac:dyDescent="0.2">
      <c r="B152" s="2">
        <f>'[1]NIFTY Microcap 250'!B152</f>
        <v>40724</v>
      </c>
      <c r="C152" s="15">
        <f>'[1]NIFTY Microcap 250'!C152</f>
        <v>0</v>
      </c>
      <c r="D152" s="15">
        <f>'[1]NIFTY Microcap 250'!D152</f>
        <v>1856.43</v>
      </c>
      <c r="E152" s="7">
        <f t="shared" ca="1" si="22"/>
        <v>-0.11451221495893738</v>
      </c>
      <c r="F152" s="7">
        <f t="shared" ca="1" si="23"/>
        <v>-0.31238402424181211</v>
      </c>
      <c r="G152" s="7">
        <f t="shared" ca="1" si="24"/>
        <v>-0.13946201020725069</v>
      </c>
      <c r="H152" s="7">
        <f t="shared" ca="1" si="25"/>
        <v>0.14799718276841678</v>
      </c>
      <c r="I152" s="7">
        <f t="shared" ca="1" si="26"/>
        <v>-7.145338875089724E-3</v>
      </c>
      <c r="J152" s="7">
        <f t="shared" ca="1" si="27"/>
        <v>6.9628352985947606E-2</v>
      </c>
      <c r="K152" s="7" t="str">
        <f t="shared" ca="1" si="28"/>
        <v>NA</v>
      </c>
      <c r="L152" s="7" t="str">
        <f t="shared" ca="1" si="29"/>
        <v>NA</v>
      </c>
      <c r="Z152" s="10"/>
    </row>
    <row r="153" spans="2:26" x14ac:dyDescent="0.2">
      <c r="B153" s="2">
        <f>'[1]NIFTY Microcap 250'!B153</f>
        <v>40753</v>
      </c>
      <c r="C153" s="15">
        <f>'[1]NIFTY Microcap 250'!C153</f>
        <v>0</v>
      </c>
      <c r="D153" s="15">
        <f>'[1]NIFTY Microcap 250'!D153</f>
        <v>1892.06</v>
      </c>
      <c r="E153" s="7">
        <f t="shared" ca="1" si="22"/>
        <v>-0.24055551068487702</v>
      </c>
      <c r="F153" s="7">
        <f t="shared" ca="1" si="23"/>
        <v>-5.5542285040045991E-2</v>
      </c>
      <c r="G153" s="7">
        <f t="shared" ca="1" si="24"/>
        <v>-0.14509825184462255</v>
      </c>
      <c r="H153" s="7">
        <f t="shared" ca="1" si="25"/>
        <v>0.12689020745101054</v>
      </c>
      <c r="I153" s="7">
        <f t="shared" ca="1" si="26"/>
        <v>-2.0335672751566891E-3</v>
      </c>
      <c r="J153" s="7">
        <f t="shared" ca="1" si="27"/>
        <v>8.4909629663695751E-2</v>
      </c>
      <c r="K153" s="7" t="str">
        <f t="shared" ca="1" si="28"/>
        <v>NA</v>
      </c>
      <c r="L153" s="7" t="str">
        <f t="shared" ca="1" si="29"/>
        <v>NA</v>
      </c>
      <c r="Z153" s="10"/>
    </row>
    <row r="154" spans="2:26" x14ac:dyDescent="0.2">
      <c r="B154" s="2">
        <f>'[1]NIFTY Microcap 250'!B154</f>
        <v>40785</v>
      </c>
      <c r="C154" s="15">
        <f>'[1]NIFTY Microcap 250'!C154</f>
        <v>0</v>
      </c>
      <c r="D154" s="15">
        <f>'[1]NIFTY Microcap 250'!D154</f>
        <v>1646.63</v>
      </c>
      <c r="E154" s="7">
        <f t="shared" ca="1" si="22"/>
        <v>-0.44766171131551469</v>
      </c>
      <c r="F154" s="7">
        <f t="shared" ca="1" si="23"/>
        <v>-0.18650994783019514</v>
      </c>
      <c r="G154" s="7">
        <f t="shared" ca="1" si="24"/>
        <v>-0.26997490667588819</v>
      </c>
      <c r="H154" s="7">
        <f t="shared" ca="1" si="25"/>
        <v>-1.3148303144077111E-2</v>
      </c>
      <c r="I154" s="7">
        <f t="shared" ca="1" si="26"/>
        <v>-4.5628892251932673E-2</v>
      </c>
      <c r="J154" s="7">
        <f t="shared" ca="1" si="27"/>
        <v>2.7773439699574354E-2</v>
      </c>
      <c r="K154" s="7" t="str">
        <f t="shared" ca="1" si="28"/>
        <v>NA</v>
      </c>
      <c r="L154" s="7" t="str">
        <f t="shared" ca="1" si="29"/>
        <v>NA</v>
      </c>
      <c r="Z154" s="10"/>
    </row>
    <row r="155" spans="2:26" x14ac:dyDescent="0.2">
      <c r="B155" s="2">
        <f>'[1]NIFTY Microcap 250'!B155</f>
        <v>40816</v>
      </c>
      <c r="C155" s="15">
        <f>'[1]NIFTY Microcap 250'!C155</f>
        <v>0</v>
      </c>
      <c r="D155" s="15">
        <f>'[1]NIFTY Microcap 250'!D155</f>
        <v>1607.66</v>
      </c>
      <c r="E155" s="7">
        <f t="shared" ca="1" si="22"/>
        <v>-0.4375777247612308</v>
      </c>
      <c r="F155" s="7">
        <f t="shared" ca="1" si="23"/>
        <v>-0.29429605728823305</v>
      </c>
      <c r="G155" s="7">
        <f t="shared" ca="1" si="24"/>
        <v>-0.33404306438116693</v>
      </c>
      <c r="H155" s="7">
        <f t="shared" ca="1" si="25"/>
        <v>-6.2433409513151017E-2</v>
      </c>
      <c r="I155" s="7">
        <f t="shared" ca="1" si="26"/>
        <v>2.7544317003994179E-2</v>
      </c>
      <c r="J155" s="7">
        <f t="shared" ca="1" si="27"/>
        <v>1.2211007090704884E-2</v>
      </c>
      <c r="K155" s="7" t="str">
        <f t="shared" ca="1" si="28"/>
        <v>NA</v>
      </c>
      <c r="L155" s="7" t="str">
        <f t="shared" ca="1" si="29"/>
        <v>NA</v>
      </c>
      <c r="Z155" s="10"/>
    </row>
    <row r="156" spans="2:26" x14ac:dyDescent="0.2">
      <c r="B156" s="2">
        <f>'[1]NIFTY Microcap 250'!B156</f>
        <v>40847</v>
      </c>
      <c r="C156" s="15">
        <f>'[1]NIFTY Microcap 250'!C156</f>
        <v>0</v>
      </c>
      <c r="D156" s="15">
        <f>'[1]NIFTY Microcap 250'!D156</f>
        <v>1638.42</v>
      </c>
      <c r="E156" s="7">
        <f t="shared" ca="1" si="22"/>
        <v>-0.43770872426341689</v>
      </c>
      <c r="F156" s="7">
        <f t="shared" ca="1" si="23"/>
        <v>-0.34652543221016008</v>
      </c>
      <c r="G156" s="7">
        <f t="shared" ca="1" si="24"/>
        <v>-0.34503545815777481</v>
      </c>
      <c r="H156" s="7">
        <f t="shared" ca="1" si="25"/>
        <v>-1.787433439975139E-2</v>
      </c>
      <c r="I156" s="7">
        <f t="shared" ca="1" si="26"/>
        <v>0.19710302477387542</v>
      </c>
      <c r="J156" s="7">
        <f t="shared" ca="1" si="27"/>
        <v>6.8448005274719392E-3</v>
      </c>
      <c r="K156" s="7" t="str">
        <f t="shared" ca="1" si="28"/>
        <v>NA</v>
      </c>
      <c r="L156" s="7" t="str">
        <f t="shared" ca="1" si="29"/>
        <v>NA</v>
      </c>
      <c r="Z156" s="10"/>
    </row>
    <row r="157" spans="2:26" x14ac:dyDescent="0.2">
      <c r="B157" s="2">
        <f>'[1]NIFTY Microcap 250'!B157</f>
        <v>40877</v>
      </c>
      <c r="C157" s="15">
        <f>'[1]NIFTY Microcap 250'!C157</f>
        <v>0</v>
      </c>
      <c r="D157" s="15">
        <f>'[1]NIFTY Microcap 250'!D157</f>
        <v>1443.1</v>
      </c>
      <c r="E157" s="7">
        <f t="shared" ca="1" si="22"/>
        <v>-0.41006846457585888</v>
      </c>
      <c r="F157" s="7">
        <f t="shared" ca="1" si="23"/>
        <v>-0.42917447961992716</v>
      </c>
      <c r="G157" s="7">
        <f t="shared" ca="1" si="24"/>
        <v>-0.3689738555518145</v>
      </c>
      <c r="H157" s="7">
        <f t="shared" ca="1" si="25"/>
        <v>-0.10736112015075827</v>
      </c>
      <c r="I157" s="7">
        <f t="shared" ca="1" si="26"/>
        <v>0.20911615368689884</v>
      </c>
      <c r="J157" s="7">
        <f t="shared" ca="1" si="27"/>
        <v>-2.7040053027003852E-2</v>
      </c>
      <c r="K157" s="7" t="str">
        <f t="shared" ca="1" si="28"/>
        <v>NA</v>
      </c>
      <c r="L157" s="7" t="str">
        <f t="shared" ca="1" si="29"/>
        <v>NA</v>
      </c>
      <c r="Z157" s="10"/>
    </row>
    <row r="158" spans="2:26" x14ac:dyDescent="0.2">
      <c r="B158" s="2">
        <f>'[1]NIFTY Microcap 250'!B158</f>
        <v>40907</v>
      </c>
      <c r="C158" s="15">
        <f>'[1]NIFTY Microcap 250'!C158</f>
        <v>0</v>
      </c>
      <c r="D158" s="15">
        <f>'[1]NIFTY Microcap 250'!D158</f>
        <v>1306.58</v>
      </c>
      <c r="E158" s="7">
        <f t="shared" ca="1" si="22"/>
        <v>-0.56371809646987625</v>
      </c>
      <c r="F158" s="7">
        <f t="shared" ca="1" si="23"/>
        <v>-0.50464693315886944</v>
      </c>
      <c r="G158" s="7">
        <f t="shared" ca="1" si="24"/>
        <v>-0.41637967615857063</v>
      </c>
      <c r="H158" s="7">
        <f t="shared" ca="1" si="25"/>
        <v>-0.19168388687219873</v>
      </c>
      <c r="I158" s="7">
        <f t="shared" ca="1" si="26"/>
        <v>0.12583197385065992</v>
      </c>
      <c r="J158" s="7">
        <f t="shared" ca="1" si="27"/>
        <v>-5.5895507537697564E-2</v>
      </c>
      <c r="K158" s="7" t="str">
        <f t="shared" ca="1" si="28"/>
        <v>NA</v>
      </c>
      <c r="L158" s="7" t="str">
        <f t="shared" ca="1" si="29"/>
        <v>NA</v>
      </c>
      <c r="Z158" s="10"/>
    </row>
    <row r="159" spans="2:26" x14ac:dyDescent="0.2">
      <c r="B159" s="2">
        <f>'[1]NIFTY Microcap 250'!B159</f>
        <v>40939</v>
      </c>
      <c r="C159" s="15">
        <f>'[1]NIFTY Microcap 250'!C159</f>
        <v>0</v>
      </c>
      <c r="D159" s="15">
        <f>'[1]NIFTY Microcap 250'!D159</f>
        <v>1524.87</v>
      </c>
      <c r="E159" s="7">
        <f t="shared" ca="1" si="22"/>
        <v>-0.24970799571867897</v>
      </c>
      <c r="F159" s="7">
        <f t="shared" ca="1" si="23"/>
        <v>-0.35047505955329028</v>
      </c>
      <c r="G159" s="7">
        <f t="shared" ca="1" si="24"/>
        <v>-0.21677025014125029</v>
      </c>
      <c r="H159" s="7">
        <f t="shared" ca="1" si="25"/>
        <v>-0.1188023889104427</v>
      </c>
      <c r="I159" s="7">
        <f t="shared" ca="1" si="26"/>
        <v>0.23667153400767393</v>
      </c>
      <c r="J159" s="7">
        <f t="shared" ca="1" si="27"/>
        <v>-4.2617882303639942E-2</v>
      </c>
      <c r="K159" s="7" t="str">
        <f t="shared" ca="1" si="28"/>
        <v>NA</v>
      </c>
      <c r="L159" s="7" t="str">
        <f t="shared" ca="1" si="29"/>
        <v>NA</v>
      </c>
      <c r="Z159" s="10"/>
    </row>
    <row r="160" spans="2:26" x14ac:dyDescent="0.2">
      <c r="B160" s="2">
        <f>'[1]NIFTY Microcap 250'!B160</f>
        <v>40968</v>
      </c>
      <c r="C160" s="15">
        <f>'[1]NIFTY Microcap 250'!C160</f>
        <v>0</v>
      </c>
      <c r="D160" s="15">
        <f>'[1]NIFTY Microcap 250'!D160</f>
        <v>1630.85</v>
      </c>
      <c r="E160" s="7">
        <f t="shared" ca="1" si="22"/>
        <v>0.63106160678803103</v>
      </c>
      <c r="F160" s="7">
        <f t="shared" ca="1" si="23"/>
        <v>-1.9074580784130157E-2</v>
      </c>
      <c r="G160" s="7">
        <f t="shared" ca="1" si="24"/>
        <v>-0.10670661568966844</v>
      </c>
      <c r="H160" s="7">
        <f t="shared" ca="1" si="25"/>
        <v>-8.0103199090862276E-2</v>
      </c>
      <c r="I160" s="7">
        <f t="shared" ca="1" si="26"/>
        <v>0.29971856749253689</v>
      </c>
      <c r="J160" s="7">
        <f t="shared" ca="1" si="27"/>
        <v>-6.2282962182302892E-3</v>
      </c>
      <c r="K160" s="7" t="str">
        <f t="shared" ca="1" si="28"/>
        <v>NA</v>
      </c>
      <c r="L160" s="7" t="str">
        <f t="shared" ca="1" si="29"/>
        <v>NA</v>
      </c>
      <c r="Z160" s="10"/>
    </row>
    <row r="161" spans="2:26" x14ac:dyDescent="0.2">
      <c r="B161" s="2">
        <f>'[1]NIFTY Microcap 250'!B161</f>
        <v>40998</v>
      </c>
      <c r="C161" s="15">
        <f>'[1]NIFTY Microcap 250'!C161</f>
        <v>0</v>
      </c>
      <c r="D161" s="15">
        <f>'[1]NIFTY Microcap 250'!D161</f>
        <v>1580.95</v>
      </c>
      <c r="E161" s="7">
        <f t="shared" ca="1" si="22"/>
        <v>1.1435248133499329</v>
      </c>
      <c r="F161" s="7">
        <f t="shared" ca="1" si="23"/>
        <v>-3.295238698791958E-2</v>
      </c>
      <c r="G161" s="7">
        <f t="shared" ca="1" si="24"/>
        <v>-0.1738950954675138</v>
      </c>
      <c r="H161" s="7">
        <f t="shared" ca="1" si="25"/>
        <v>-0.11645134664372314</v>
      </c>
      <c r="I161" s="7">
        <f t="shared" ca="1" si="26"/>
        <v>0.27020515306303805</v>
      </c>
      <c r="J161" s="7">
        <f t="shared" ca="1" si="27"/>
        <v>-6.1372995142836562E-3</v>
      </c>
      <c r="K161" s="7" t="str">
        <f t="shared" ca="1" si="28"/>
        <v>NA</v>
      </c>
      <c r="L161" s="7" t="str">
        <f t="shared" ca="1" si="29"/>
        <v>NA</v>
      </c>
      <c r="Z161" s="10"/>
    </row>
    <row r="162" spans="2:26" x14ac:dyDescent="0.2">
      <c r="B162" s="2">
        <f>'[1]NIFTY Microcap 250'!B162</f>
        <v>41029</v>
      </c>
      <c r="C162" s="15">
        <f>'[1]NIFTY Microcap 250'!C162</f>
        <v>0</v>
      </c>
      <c r="D162" s="15">
        <f>'[1]NIFTY Microcap 250'!D162</f>
        <v>1611.04</v>
      </c>
      <c r="E162" s="7">
        <f t="shared" ca="1" si="22"/>
        <v>0.24593106107486395</v>
      </c>
      <c r="F162" s="7">
        <f t="shared" ca="1" si="23"/>
        <v>-3.3143178640077875E-2</v>
      </c>
      <c r="G162" s="7">
        <f t="shared" ca="1" si="24"/>
        <v>-0.2051312413656996</v>
      </c>
      <c r="H162" s="7">
        <f t="shared" ca="1" si="25"/>
        <v>-0.14502333138113666</v>
      </c>
      <c r="I162" s="7">
        <f t="shared" ca="1" si="26"/>
        <v>0.1883930700553007</v>
      </c>
      <c r="J162" s="7">
        <f t="shared" ca="1" si="27"/>
        <v>-1.7580398306116796E-2</v>
      </c>
      <c r="K162" s="7" t="str">
        <f t="shared" ca="1" si="28"/>
        <v>NA</v>
      </c>
      <c r="L162" s="7" t="str">
        <f t="shared" ca="1" si="29"/>
        <v>NA</v>
      </c>
      <c r="Z162" s="10"/>
    </row>
    <row r="163" spans="2:26" x14ac:dyDescent="0.2">
      <c r="B163" s="2">
        <f>'[1]NIFTY Microcap 250'!B163</f>
        <v>41060</v>
      </c>
      <c r="C163" s="15">
        <f>'[1]NIFTY Microcap 250'!C163</f>
        <v>0</v>
      </c>
      <c r="D163" s="15">
        <f>'[1]NIFTY Microcap 250'!D163</f>
        <v>1529.11</v>
      </c>
      <c r="E163" s="7">
        <f t="shared" ca="1" si="22"/>
        <v>-0.22714353860892655</v>
      </c>
      <c r="F163" s="7">
        <f t="shared" ca="1" si="23"/>
        <v>0.12275398094731171</v>
      </c>
      <c r="G163" s="7">
        <f t="shared" ca="1" si="24"/>
        <v>-0.19943980524070049</v>
      </c>
      <c r="H163" s="7">
        <f t="shared" ca="1" si="25"/>
        <v>-0.13215012616136557</v>
      </c>
      <c r="I163" s="7">
        <f t="shared" ca="1" si="26"/>
        <v>1.4693362610437299E-2</v>
      </c>
      <c r="J163" s="7">
        <f t="shared" ca="1" si="27"/>
        <v>-4.2181022651587963E-2</v>
      </c>
      <c r="K163" s="7" t="str">
        <f t="shared" ca="1" si="28"/>
        <v>NA</v>
      </c>
      <c r="L163" s="7" t="str">
        <f t="shared" ca="1" si="29"/>
        <v>NA</v>
      </c>
      <c r="Z163" s="10"/>
    </row>
    <row r="164" spans="2:26" x14ac:dyDescent="0.2">
      <c r="B164" s="2">
        <f>'[1]NIFTY Microcap 250'!B164</f>
        <v>41089</v>
      </c>
      <c r="C164" s="15">
        <f>'[1]NIFTY Microcap 250'!C164</f>
        <v>0</v>
      </c>
      <c r="D164" s="15">
        <f>'[1]NIFTY Microcap 250'!D164</f>
        <v>1583.75</v>
      </c>
      <c r="E164" s="7">
        <f t="shared" ca="1" si="22"/>
        <v>7.1031907453260601E-3</v>
      </c>
      <c r="F164" s="7">
        <f t="shared" ca="1" si="23"/>
        <v>0.46926875654745315</v>
      </c>
      <c r="G164" s="7">
        <f t="shared" ca="1" si="24"/>
        <v>-0.14688407319424923</v>
      </c>
      <c r="H164" s="7">
        <f t="shared" ca="1" si="25"/>
        <v>-0.14318107822387638</v>
      </c>
      <c r="I164" s="7">
        <f t="shared" ca="1" si="26"/>
        <v>3.9832127164318498E-2</v>
      </c>
      <c r="J164" s="7">
        <f t="shared" ca="1" si="27"/>
        <v>-4.5896479068490148E-2</v>
      </c>
      <c r="K164" s="7" t="str">
        <f t="shared" ca="1" si="28"/>
        <v>NA</v>
      </c>
      <c r="L164" s="7" t="str">
        <f t="shared" ca="1" si="29"/>
        <v>NA</v>
      </c>
      <c r="Z164" s="10"/>
    </row>
    <row r="165" spans="2:26" x14ac:dyDescent="0.2">
      <c r="B165" s="2">
        <f>'[1]NIFTY Microcap 250'!B165</f>
        <v>41121</v>
      </c>
      <c r="C165" s="15">
        <f>'[1]NIFTY Microcap 250'!C165</f>
        <v>0</v>
      </c>
      <c r="D165" s="15">
        <f>'[1]NIFTY Microcap 250'!D165</f>
        <v>1576.71</v>
      </c>
      <c r="E165" s="7">
        <f t="shared" ca="1" si="22"/>
        <v>-8.255086779925469E-2</v>
      </c>
      <c r="F165" s="7">
        <f t="shared" ca="1" si="23"/>
        <v>6.9148432522391667E-2</v>
      </c>
      <c r="G165" s="7">
        <f t="shared" ca="1" si="24"/>
        <v>-0.16667019016310258</v>
      </c>
      <c r="H165" s="7">
        <f t="shared" ca="1" si="25"/>
        <v>-0.15595313446494463</v>
      </c>
      <c r="I165" s="7">
        <f t="shared" ca="1" si="26"/>
        <v>1.904503146525971E-2</v>
      </c>
      <c r="J165" s="7">
        <f t="shared" ca="1" si="27"/>
        <v>-5.7295833978440625E-2</v>
      </c>
      <c r="K165" s="7" t="str">
        <f t="shared" ca="1" si="28"/>
        <v>NA</v>
      </c>
      <c r="L165" s="7" t="str">
        <f t="shared" ca="1" si="29"/>
        <v>NA</v>
      </c>
      <c r="Z165" s="10"/>
    </row>
    <row r="166" spans="2:26" x14ac:dyDescent="0.2">
      <c r="B166" s="2">
        <f>'[1]NIFTY Microcap 250'!B166</f>
        <v>41152</v>
      </c>
      <c r="C166" s="15">
        <f>'[1]NIFTY Microcap 250'!C166</f>
        <v>0</v>
      </c>
      <c r="D166" s="15">
        <f>'[1]NIFTY Microcap 250'!D166</f>
        <v>1575.55</v>
      </c>
      <c r="E166" s="7">
        <f t="shared" ca="1" si="22"/>
        <v>0.12712957682992143</v>
      </c>
      <c r="F166" s="7">
        <f t="shared" ca="1" si="23"/>
        <v>-6.6667596042014887E-2</v>
      </c>
      <c r="G166" s="7">
        <f t="shared" ca="1" si="24"/>
        <v>-4.3166953110292061E-2</v>
      </c>
      <c r="H166" s="7">
        <f t="shared" ca="1" si="25"/>
        <v>-0.16422961625141719</v>
      </c>
      <c r="I166" s="7">
        <f t="shared" ca="1" si="26"/>
        <v>-2.3257728308831549E-2</v>
      </c>
      <c r="J166" s="7">
        <f t="shared" ca="1" si="27"/>
        <v>-6.0317861033313602E-2</v>
      </c>
      <c r="K166" s="7" t="str">
        <f t="shared" ca="1" si="28"/>
        <v>NA</v>
      </c>
      <c r="L166" s="7" t="str">
        <f t="shared" ca="1" si="29"/>
        <v>NA</v>
      </c>
      <c r="Z166" s="10"/>
    </row>
    <row r="167" spans="2:26" x14ac:dyDescent="0.2">
      <c r="B167" s="2">
        <f>'[1]NIFTY Microcap 250'!B167</f>
        <v>41180</v>
      </c>
      <c r="C167" s="15">
        <f>'[1]NIFTY Microcap 250'!C167</f>
        <v>0</v>
      </c>
      <c r="D167" s="15">
        <f>'[1]NIFTY Microcap 250'!D167</f>
        <v>1750.86</v>
      </c>
      <c r="E167" s="7">
        <f t="shared" ca="1" si="22"/>
        <v>0.49368552497378326</v>
      </c>
      <c r="F167" s="7">
        <f t="shared" ca="1" si="23"/>
        <v>0.22649723121220533</v>
      </c>
      <c r="G167" s="7">
        <f t="shared" ca="1" si="24"/>
        <v>8.907356032992042E-2</v>
      </c>
      <c r="H167" s="7">
        <f t="shared" ca="1" si="25"/>
        <v>-0.14836857097638412</v>
      </c>
      <c r="I167" s="7">
        <f t="shared" ca="1" si="26"/>
        <v>-1.4430730142687365E-2</v>
      </c>
      <c r="J167" s="7">
        <f t="shared" ca="1" si="27"/>
        <v>-6.4389459691673978E-2</v>
      </c>
      <c r="K167" s="7" t="str">
        <f t="shared" ca="1" si="28"/>
        <v>NA</v>
      </c>
      <c r="L167" s="7" t="str">
        <f t="shared" ca="1" si="29"/>
        <v>NA</v>
      </c>
      <c r="Z167" s="10"/>
    </row>
    <row r="168" spans="2:26" x14ac:dyDescent="0.2">
      <c r="B168" s="2">
        <f>'[1]NIFTY Microcap 250'!B168</f>
        <v>41213</v>
      </c>
      <c r="C168" s="15">
        <f>'[1]NIFTY Microcap 250'!C168</f>
        <v>0</v>
      </c>
      <c r="D168" s="15">
        <f>'[1]NIFTY Microcap 250'!D168</f>
        <v>1745.17</v>
      </c>
      <c r="E168" s="7">
        <f t="shared" ca="1" si="22"/>
        <v>0.50087203828841731</v>
      </c>
      <c r="F168" s="7">
        <f t="shared" ca="1" si="23"/>
        <v>0.17344524758169788</v>
      </c>
      <c r="G168" s="7">
        <f t="shared" ca="1" si="24"/>
        <v>6.5154233957104957E-2</v>
      </c>
      <c r="H168" s="7">
        <f t="shared" ca="1" si="25"/>
        <v>-0.16475257867203108</v>
      </c>
      <c r="I168" s="7">
        <f t="shared" ca="1" si="26"/>
        <v>9.0566285641073829E-3</v>
      </c>
      <c r="J168" s="7">
        <f t="shared" ca="1" si="27"/>
        <v>-8.2467615272242667E-2</v>
      </c>
      <c r="K168" s="7" t="str">
        <f t="shared" ca="1" si="28"/>
        <v>NA</v>
      </c>
      <c r="L168" s="7" t="str">
        <f t="shared" ca="1" si="29"/>
        <v>NA</v>
      </c>
      <c r="Z168" s="10"/>
    </row>
    <row r="169" spans="2:26" x14ac:dyDescent="0.2">
      <c r="B169" s="2">
        <f>'[1]NIFTY Microcap 250'!B169</f>
        <v>41243</v>
      </c>
      <c r="C169" s="15">
        <f>'[1]NIFTY Microcap 250'!C169</f>
        <v>0</v>
      </c>
      <c r="D169" s="15">
        <f>'[1]NIFTY Microcap 250'!D169</f>
        <v>1807.97</v>
      </c>
      <c r="E169" s="7">
        <f t="shared" ca="1" si="22"/>
        <v>0.73394820032532837</v>
      </c>
      <c r="F169" s="7">
        <f t="shared" ca="1" si="23"/>
        <v>0.3979929546595331</v>
      </c>
      <c r="G169" s="7">
        <f t="shared" ca="1" si="24"/>
        <v>0.2528376411891069</v>
      </c>
      <c r="H169" s="7">
        <f t="shared" ca="1" si="25"/>
        <v>-0.11085810674610463</v>
      </c>
      <c r="I169" s="7">
        <f t="shared" ca="1" si="26"/>
        <v>-5.7824877217071968E-4</v>
      </c>
      <c r="J169" s="7">
        <f t="shared" ca="1" si="27"/>
        <v>-9.1609093459066981E-2</v>
      </c>
      <c r="K169" s="7" t="str">
        <f t="shared" ca="1" si="28"/>
        <v>NA</v>
      </c>
      <c r="L169" s="7" t="str">
        <f t="shared" ca="1" si="29"/>
        <v>NA</v>
      </c>
      <c r="Z169" s="10"/>
    </row>
    <row r="170" spans="2:26" x14ac:dyDescent="0.2">
      <c r="B170" s="2">
        <f>'[1]NIFTY Microcap 250'!B170</f>
        <v>41274</v>
      </c>
      <c r="C170" s="15">
        <f>'[1]NIFTY Microcap 250'!C170</f>
        <v>0</v>
      </c>
      <c r="D170" s="15">
        <f>'[1]NIFTY Microcap 250'!D170</f>
        <v>1849.59</v>
      </c>
      <c r="E170" s="7">
        <f t="shared" ca="1" si="22"/>
        <v>0.24536366597247694</v>
      </c>
      <c r="F170" s="7">
        <f t="shared" ca="1" si="23"/>
        <v>0.36388477562856303</v>
      </c>
      <c r="G170" s="7">
        <f t="shared" ca="1" si="24"/>
        <v>0.41559644262119422</v>
      </c>
      <c r="H170" s="7">
        <f t="shared" ca="1" si="25"/>
        <v>-9.1060588228590089E-2</v>
      </c>
      <c r="I170" s="7">
        <f t="shared" ca="1" si="26"/>
        <v>-2.5682181692451178E-2</v>
      </c>
      <c r="J170" s="7">
        <f t="shared" ca="1" si="27"/>
        <v>-0.1290101058753379</v>
      </c>
      <c r="K170" s="7" t="str">
        <f t="shared" ca="1" si="28"/>
        <v>NA</v>
      </c>
      <c r="L170" s="7" t="str">
        <f t="shared" ca="1" si="29"/>
        <v>NA</v>
      </c>
      <c r="Z170" s="10"/>
    </row>
    <row r="171" spans="2:26" x14ac:dyDescent="0.2">
      <c r="B171" s="2">
        <f>'[1]NIFTY Microcap 250'!B171</f>
        <v>41305</v>
      </c>
      <c r="C171" s="15">
        <f>'[1]NIFTY Microcap 250'!C171</f>
        <v>0</v>
      </c>
      <c r="D171" s="15">
        <f>'[1]NIFTY Microcap 250'!D171</f>
        <v>1797.08</v>
      </c>
      <c r="E171" s="7">
        <f t="shared" ca="1" si="22"/>
        <v>0.12439443795519023</v>
      </c>
      <c r="F171" s="7">
        <f t="shared" ca="1" si="23"/>
        <v>0.29906588436998249</v>
      </c>
      <c r="G171" s="7">
        <f t="shared" ca="1" si="24"/>
        <v>0.17851357820666691</v>
      </c>
      <c r="H171" s="7">
        <f t="shared" ca="1" si="25"/>
        <v>-3.9246704369978347E-2</v>
      </c>
      <c r="I171" s="7">
        <f t="shared" ca="1" si="26"/>
        <v>-2.9131514034198669E-2</v>
      </c>
      <c r="J171" s="7">
        <f t="shared" ca="1" si="27"/>
        <v>-8.6759736839840951E-2</v>
      </c>
      <c r="K171" s="7" t="str">
        <f t="shared" ca="1" si="28"/>
        <v>NA</v>
      </c>
      <c r="L171" s="7" t="str">
        <f t="shared" ca="1" si="29"/>
        <v>NA</v>
      </c>
      <c r="Z171" s="10"/>
    </row>
    <row r="172" spans="2:26" x14ac:dyDescent="0.2">
      <c r="B172" s="2">
        <f>'[1]NIFTY Microcap 250'!B172</f>
        <v>41333</v>
      </c>
      <c r="C172" s="15">
        <f>'[1]NIFTY Microcap 250'!C172</f>
        <v>0</v>
      </c>
      <c r="D172" s="15">
        <f>'[1]NIFTY Microcap 250'!D172</f>
        <v>1583.97</v>
      </c>
      <c r="E172" s="7">
        <f t="shared" ca="1" si="22"/>
        <v>-0.4108540071191491</v>
      </c>
      <c r="F172" s="7">
        <f t="shared" ca="1" si="23"/>
        <v>1.0716891164201936E-2</v>
      </c>
      <c r="G172" s="7">
        <f t="shared" ca="1" si="24"/>
        <v>-2.8745746083330692E-2</v>
      </c>
      <c r="H172" s="7">
        <f t="shared" ca="1" si="25"/>
        <v>-6.8541466565994913E-2</v>
      </c>
      <c r="I172" s="7">
        <f t="shared" ca="1" si="26"/>
        <v>-6.3293105076807743E-2</v>
      </c>
      <c r="J172" s="7">
        <f t="shared" ca="1" si="27"/>
        <v>-0.1061083108177886</v>
      </c>
      <c r="K172" s="7" t="str">
        <f t="shared" ca="1" si="28"/>
        <v>NA</v>
      </c>
      <c r="L172" s="7" t="str">
        <f t="shared" ca="1" si="29"/>
        <v>NA</v>
      </c>
      <c r="Z172" s="10"/>
    </row>
    <row r="173" spans="2:26" x14ac:dyDescent="0.2">
      <c r="B173" s="2">
        <f>'[1]NIFTY Microcap 250'!B173</f>
        <v>41361</v>
      </c>
      <c r="C173" s="15">
        <f>'[1]NIFTY Microcap 250'!C173</f>
        <v>0</v>
      </c>
      <c r="D173" s="15">
        <f>'[1]NIFTY Microcap 250'!D173</f>
        <v>1490.51</v>
      </c>
      <c r="E173" s="7">
        <f t="shared" ca="1" si="22"/>
        <v>-0.5782668869476113</v>
      </c>
      <c r="F173" s="7">
        <f t="shared" ca="1" si="23"/>
        <v>-0.27528550743557789</v>
      </c>
      <c r="G173" s="7">
        <f t="shared" ca="1" si="24"/>
        <v>-5.7206110250166087E-2</v>
      </c>
      <c r="H173" s="7">
        <f t="shared" ca="1" si="25"/>
        <v>-0.11747710721727012</v>
      </c>
      <c r="I173" s="7">
        <f t="shared" ca="1" si="26"/>
        <v>-9.712859367140958E-2</v>
      </c>
      <c r="J173" s="7">
        <f t="shared" ca="1" si="27"/>
        <v>-7.6524577147350836E-2</v>
      </c>
      <c r="K173" s="7" t="str">
        <f t="shared" ca="1" si="28"/>
        <v>NA</v>
      </c>
      <c r="L173" s="7" t="str">
        <f t="shared" ca="1" si="29"/>
        <v>NA</v>
      </c>
      <c r="Z173" s="10"/>
    </row>
    <row r="174" spans="2:26" x14ac:dyDescent="0.2">
      <c r="B174" s="2">
        <f>'[1]NIFTY Microcap 250'!B174</f>
        <v>41394</v>
      </c>
      <c r="C174" s="15">
        <f>'[1]NIFTY Microcap 250'!C174</f>
        <v>0</v>
      </c>
      <c r="D174" s="15">
        <f>'[1]NIFTY Microcap 250'!D174</f>
        <v>1546.82</v>
      </c>
      <c r="E174" s="7">
        <f t="shared" ca="1" si="22"/>
        <v>-0.45110475127728045</v>
      </c>
      <c r="F174" s="7">
        <f t="shared" ca="1" si="23"/>
        <v>-0.21439528725709867</v>
      </c>
      <c r="G174" s="7">
        <f t="shared" ca="1" si="24"/>
        <v>-3.9862449101201736E-2</v>
      </c>
      <c r="H174" s="7">
        <f t="shared" ca="1" si="25"/>
        <v>-0.12639634661872823</v>
      </c>
      <c r="I174" s="7">
        <f t="shared" ca="1" si="26"/>
        <v>-0.11131606904680436</v>
      </c>
      <c r="J174" s="7">
        <f t="shared" ca="1" si="27"/>
        <v>-9.0768962051653523E-2</v>
      </c>
      <c r="K174" s="7" t="str">
        <f t="shared" ca="1" si="28"/>
        <v>NA</v>
      </c>
      <c r="L174" s="7" t="str">
        <f t="shared" ca="1" si="29"/>
        <v>NA</v>
      </c>
      <c r="Z174" s="10"/>
    </row>
    <row r="175" spans="2:26" x14ac:dyDescent="0.2">
      <c r="B175" s="2">
        <f>'[1]NIFTY Microcap 250'!B175</f>
        <v>41425</v>
      </c>
      <c r="C175" s="15">
        <f>'[1]NIFTY Microcap 250'!C175</f>
        <v>0</v>
      </c>
      <c r="D175" s="15">
        <f>'[1]NIFTY Microcap 250'!D175</f>
        <v>1534.4</v>
      </c>
      <c r="E175" s="7">
        <f t="shared" ca="1" si="22"/>
        <v>-0.11942459395785343</v>
      </c>
      <c r="F175" s="7">
        <f t="shared" ca="1" si="23"/>
        <v>-0.27973097255320023</v>
      </c>
      <c r="G175" s="7">
        <f t="shared" ca="1" si="24"/>
        <v>3.459528745479501E-3</v>
      </c>
      <c r="H175" s="7">
        <f t="shared" ca="1" si="25"/>
        <v>-0.10371335178663077</v>
      </c>
      <c r="I175" s="7">
        <f t="shared" ca="1" si="26"/>
        <v>-8.9116104976262212E-2</v>
      </c>
      <c r="J175" s="7">
        <f t="shared" ca="1" si="27"/>
        <v>-7.9816662012731965E-2</v>
      </c>
      <c r="K175" s="7" t="str">
        <f t="shared" ca="1" si="28"/>
        <v>NA</v>
      </c>
      <c r="L175" s="7" t="str">
        <f t="shared" ca="1" si="29"/>
        <v>NA</v>
      </c>
      <c r="Z175" s="10"/>
    </row>
    <row r="176" spans="2:26" x14ac:dyDescent="0.2">
      <c r="B176" s="2">
        <f>'[1]NIFTY Microcap 250'!B176</f>
        <v>41453</v>
      </c>
      <c r="C176" s="15">
        <f>'[1]NIFTY Microcap 250'!C176</f>
        <v>0</v>
      </c>
      <c r="D176" s="15">
        <f>'[1]NIFTY Microcap 250'!D176</f>
        <v>1450.96</v>
      </c>
      <c r="E176" s="7">
        <f t="shared" ca="1" si="22"/>
        <v>-0.10198791023250853</v>
      </c>
      <c r="F176" s="7">
        <f t="shared" ca="1" si="23"/>
        <v>-0.38459652732835081</v>
      </c>
      <c r="G176" s="7">
        <f t="shared" ca="1" si="24"/>
        <v>-8.3845303867403298E-2</v>
      </c>
      <c r="H176" s="7">
        <f t="shared" ca="1" si="25"/>
        <v>-0.11592638163521629</v>
      </c>
      <c r="I176" s="7">
        <f t="shared" ca="1" si="26"/>
        <v>-0.12384225729670195</v>
      </c>
      <c r="J176" s="7">
        <f t="shared" ca="1" si="27"/>
        <v>-5.2178011201736929E-2</v>
      </c>
      <c r="K176" s="7" t="str">
        <f t="shared" ca="1" si="28"/>
        <v>NA</v>
      </c>
      <c r="L176" s="7" t="str">
        <f t="shared" ca="1" si="29"/>
        <v>NA</v>
      </c>
      <c r="Z176" s="10"/>
    </row>
    <row r="177" spans="2:26" x14ac:dyDescent="0.2">
      <c r="B177" s="2">
        <f>'[1]NIFTY Microcap 250'!B177</f>
        <v>41486</v>
      </c>
      <c r="C177" s="15">
        <f>'[1]NIFTY Microcap 250'!C177</f>
        <v>0</v>
      </c>
      <c r="D177" s="15">
        <f>'[1]NIFTY Microcap 250'!D177</f>
        <v>1356</v>
      </c>
      <c r="E177" s="7">
        <f t="shared" ca="1" si="22"/>
        <v>-0.40941876578290348</v>
      </c>
      <c r="F177" s="7">
        <f t="shared" ca="1" si="23"/>
        <v>-0.43064314051153829</v>
      </c>
      <c r="G177" s="7">
        <f t="shared" ca="1" si="24"/>
        <v>-0.13998135357802011</v>
      </c>
      <c r="H177" s="7">
        <f t="shared" ca="1" si="25"/>
        <v>-0.15343093897838767</v>
      </c>
      <c r="I177" s="7">
        <f t="shared" ca="1" si="26"/>
        <v>-0.15066244017370645</v>
      </c>
      <c r="J177" s="7">
        <f t="shared" ca="1" si="27"/>
        <v>-6.5596369266454291E-2</v>
      </c>
      <c r="K177" s="7" t="str">
        <f t="shared" ca="1" si="28"/>
        <v>NA</v>
      </c>
      <c r="L177" s="7" t="str">
        <f t="shared" ca="1" si="29"/>
        <v>NA</v>
      </c>
      <c r="Z177" s="10"/>
    </row>
    <row r="178" spans="2:26" x14ac:dyDescent="0.2">
      <c r="B178" s="2">
        <f>'[1]NIFTY Microcap 250'!B178</f>
        <v>41516</v>
      </c>
      <c r="C178" s="15">
        <f>'[1]NIFTY Microcap 250'!C178</f>
        <v>0</v>
      </c>
      <c r="D178" s="15">
        <f>'[1]NIFTY Microcap 250'!D178</f>
        <v>1318.29</v>
      </c>
      <c r="E178" s="7">
        <f t="shared" ca="1" si="22"/>
        <v>-0.45513429726433996</v>
      </c>
      <c r="F178" s="7">
        <f t="shared" ca="1" si="23"/>
        <v>-0.30732739521120545</v>
      </c>
      <c r="G178" s="7">
        <f t="shared" ca="1" si="24"/>
        <v>-0.16328266319697882</v>
      </c>
      <c r="H178" s="7">
        <f t="shared" ca="1" si="25"/>
        <v>-0.10523813293218809</v>
      </c>
      <c r="I178" s="7">
        <f t="shared" ca="1" si="26"/>
        <v>-0.16391408437232868</v>
      </c>
      <c r="J178" s="7">
        <f t="shared" ca="1" si="27"/>
        <v>-6.9934881483667444E-2</v>
      </c>
      <c r="K178" s="7" t="str">
        <f t="shared" ca="1" si="28"/>
        <v>NA</v>
      </c>
      <c r="L178" s="7" t="str">
        <f t="shared" ca="1" si="29"/>
        <v>NA</v>
      </c>
      <c r="Z178" s="10"/>
    </row>
    <row r="179" spans="2:26" x14ac:dyDescent="0.2">
      <c r="B179" s="2">
        <f>'[1]NIFTY Microcap 250'!B179</f>
        <v>41547</v>
      </c>
      <c r="C179" s="15">
        <f>'[1]NIFTY Microcap 250'!C179</f>
        <v>0</v>
      </c>
      <c r="D179" s="15">
        <f>'[1]NIFTY Microcap 250'!D179</f>
        <v>1386.78</v>
      </c>
      <c r="E179" s="7">
        <f t="shared" ca="1" si="22"/>
        <v>-0.16553424491568514</v>
      </c>
      <c r="F179" s="7">
        <f t="shared" ca="1" si="23"/>
        <v>-0.13434398485156163</v>
      </c>
      <c r="G179" s="7">
        <f t="shared" ca="1" si="24"/>
        <v>-0.20794352489633661</v>
      </c>
      <c r="H179" s="7">
        <f t="shared" ca="1" si="25"/>
        <v>-7.123320186199944E-2</v>
      </c>
      <c r="I179" s="7">
        <f t="shared" ca="1" si="26"/>
        <v>-0.16870882531357168</v>
      </c>
      <c r="J179" s="7">
        <f t="shared" ca="1" si="27"/>
        <v>-1.3168486800147372E-2</v>
      </c>
      <c r="K179" s="7" t="str">
        <f t="shared" ca="1" si="28"/>
        <v>NA</v>
      </c>
      <c r="L179" s="7" t="str">
        <f t="shared" ca="1" si="29"/>
        <v>NA</v>
      </c>
      <c r="Z179" s="10"/>
    </row>
    <row r="180" spans="2:26" x14ac:dyDescent="0.2">
      <c r="B180" s="2">
        <f>'[1]NIFTY Microcap 250'!B180</f>
        <v>41578</v>
      </c>
      <c r="C180" s="15">
        <f>'[1]NIFTY Microcap 250'!C180</f>
        <v>0</v>
      </c>
      <c r="D180" s="15">
        <f>'[1]NIFTY Microcap 250'!D180</f>
        <v>1496.23</v>
      </c>
      <c r="E180" s="7">
        <f t="shared" ca="1" si="22"/>
        <v>0.4823633705563537</v>
      </c>
      <c r="F180" s="7">
        <f t="shared" ca="1" si="23"/>
        <v>-6.434194871128962E-2</v>
      </c>
      <c r="G180" s="7">
        <f t="shared" ca="1" si="24"/>
        <v>-0.14264512912782135</v>
      </c>
      <c r="H180" s="7">
        <f t="shared" ca="1" si="25"/>
        <v>-4.4377077130708376E-2</v>
      </c>
      <c r="I180" s="7">
        <f t="shared" ca="1" si="26"/>
        <v>-0.15744750525259565</v>
      </c>
      <c r="J180" s="7">
        <f t="shared" ca="1" si="27"/>
        <v>9.3940095141325619E-2</v>
      </c>
      <c r="K180" s="7" t="str">
        <f t="shared" ca="1" si="28"/>
        <v>NA</v>
      </c>
      <c r="L180" s="7" t="str">
        <f t="shared" ca="1" si="29"/>
        <v>NA</v>
      </c>
      <c r="Z180" s="10"/>
    </row>
    <row r="181" spans="2:26" x14ac:dyDescent="0.2">
      <c r="B181" s="2">
        <f>'[1]NIFTY Microcap 250'!B181</f>
        <v>41607</v>
      </c>
      <c r="C181" s="15">
        <f>'[1]NIFTY Microcap 250'!C181</f>
        <v>0</v>
      </c>
      <c r="D181" s="15">
        <f>'[1]NIFTY Microcap 250'!D181</f>
        <v>1584.3</v>
      </c>
      <c r="E181" s="7">
        <f t="shared" ca="1" si="22"/>
        <v>1.0859594321002208</v>
      </c>
      <c r="F181" s="7">
        <f t="shared" ca="1" si="23"/>
        <v>6.6099316128363839E-2</v>
      </c>
      <c r="G181" s="7">
        <f t="shared" ca="1" si="24"/>
        <v>-0.12371333595137091</v>
      </c>
      <c r="H181" s="7">
        <f t="shared" ca="1" si="25"/>
        <v>4.7780949050017618E-2</v>
      </c>
      <c r="I181" s="7">
        <f t="shared" ca="1" si="26"/>
        <v>-0.11516400187613141</v>
      </c>
      <c r="J181" s="7">
        <f t="shared" ca="1" si="27"/>
        <v>0.14179730371109955</v>
      </c>
      <c r="K181" s="7" t="str">
        <f t="shared" ca="1" si="28"/>
        <v>NA</v>
      </c>
      <c r="L181" s="7" t="str">
        <f t="shared" ca="1" si="29"/>
        <v>NA</v>
      </c>
      <c r="Z181" s="10"/>
    </row>
    <row r="182" spans="2:26" x14ac:dyDescent="0.2">
      <c r="B182" s="2">
        <f>'[1]NIFTY Microcap 250'!B182</f>
        <v>41639</v>
      </c>
      <c r="C182" s="15">
        <f>'[1]NIFTY Microcap 250'!C182</f>
        <v>0</v>
      </c>
      <c r="D182" s="15">
        <f>'[1]NIFTY Microcap 250'!D182</f>
        <v>1719.67</v>
      </c>
      <c r="E182" s="7">
        <f t="shared" ca="1" si="22"/>
        <v>1.3645591429633872</v>
      </c>
      <c r="F182" s="7">
        <f t="shared" ca="1" si="23"/>
        <v>0.40468631041754777</v>
      </c>
      <c r="G182" s="7">
        <f t="shared" ca="1" si="24"/>
        <v>-7.0242594304683714E-2</v>
      </c>
      <c r="H182" s="7">
        <f t="shared" ca="1" si="25"/>
        <v>0.14724072277922584</v>
      </c>
      <c r="I182" s="7">
        <f t="shared" ca="1" si="26"/>
        <v>-8.4173571511928724E-2</v>
      </c>
      <c r="J182" s="7">
        <f t="shared" ca="1" si="27"/>
        <v>0.13434710995019206</v>
      </c>
      <c r="K182" s="7" t="str">
        <f t="shared" ca="1" si="28"/>
        <v>NA</v>
      </c>
      <c r="L182" s="7" t="str">
        <f t="shared" ca="1" si="29"/>
        <v>NA</v>
      </c>
      <c r="Z182" s="10"/>
    </row>
    <row r="183" spans="2:26" x14ac:dyDescent="0.2">
      <c r="B183" s="2">
        <f>'[1]NIFTY Microcap 250'!B183</f>
        <v>41670</v>
      </c>
      <c r="C183" s="15">
        <f>'[1]NIFTY Microcap 250'!C183</f>
        <v>0</v>
      </c>
      <c r="D183" s="15">
        <f>'[1]NIFTY Microcap 250'!D183</f>
        <v>1654.18</v>
      </c>
      <c r="E183" s="7">
        <f t="shared" ca="1" si="22"/>
        <v>0.49395539005285616</v>
      </c>
      <c r="F183" s="7">
        <f t="shared" ca="1" si="23"/>
        <v>0.48814809325536679</v>
      </c>
      <c r="G183" s="7">
        <f t="shared" ca="1" si="24"/>
        <v>-7.9517884568299668E-2</v>
      </c>
      <c r="H183" s="7">
        <f t="shared" ca="1" si="25"/>
        <v>4.1537647678976386E-2</v>
      </c>
      <c r="I183" s="7">
        <f t="shared" ca="1" si="26"/>
        <v>-5.2862482096009411E-2</v>
      </c>
      <c r="J183" s="7">
        <f t="shared" ca="1" si="27"/>
        <v>0.15457621788991482</v>
      </c>
      <c r="K183" s="7" t="str">
        <f t="shared" ca="1" si="28"/>
        <v>NA</v>
      </c>
      <c r="L183" s="7" t="str">
        <f t="shared" ca="1" si="29"/>
        <v>NA</v>
      </c>
      <c r="Z183" s="10"/>
    </row>
    <row r="184" spans="2:26" x14ac:dyDescent="0.2">
      <c r="B184" s="2">
        <f>'[1]NIFTY Microcap 250'!B184</f>
        <v>41698</v>
      </c>
      <c r="C184" s="15">
        <f>'[1]NIFTY Microcap 250'!C184</f>
        <v>0</v>
      </c>
      <c r="D184" s="15">
        <f>'[1]NIFTY Microcap 250'!D184</f>
        <v>1717.04</v>
      </c>
      <c r="E184" s="7">
        <f t="shared" ca="1" si="22"/>
        <v>0.37965964510718164</v>
      </c>
      <c r="F184" s="7">
        <f t="shared" ca="1" si="23"/>
        <v>0.69644158455260974</v>
      </c>
      <c r="G184" s="7">
        <f t="shared" ca="1" si="24"/>
        <v>8.4010429490457561E-2</v>
      </c>
      <c r="H184" s="7">
        <f t="shared" ca="1" si="25"/>
        <v>2.6084665577184474E-2</v>
      </c>
      <c r="I184" s="7">
        <f t="shared" ca="1" si="26"/>
        <v>-2.0238948910985766E-2</v>
      </c>
      <c r="J184" s="7">
        <f t="shared" ca="1" si="27"/>
        <v>0.18245023750694855</v>
      </c>
      <c r="K184" s="7" t="str">
        <f t="shared" ca="1" si="28"/>
        <v>NA</v>
      </c>
      <c r="L184" s="7" t="str">
        <f t="shared" ca="1" si="29"/>
        <v>NA</v>
      </c>
      <c r="Z184" s="10"/>
    </row>
    <row r="185" spans="2:26" x14ac:dyDescent="0.2">
      <c r="B185" s="2">
        <f>'[1]NIFTY Microcap 250'!B185</f>
        <v>41729</v>
      </c>
      <c r="C185" s="15">
        <f>'[1]NIFTY Microcap 250'!C185</f>
        <v>0</v>
      </c>
      <c r="D185" s="15">
        <f>'[1]NIFTY Microcap 250'!D185</f>
        <v>1887.75</v>
      </c>
      <c r="E185" s="7">
        <f t="shared" ca="1" si="22"/>
        <v>0.45210311104096346</v>
      </c>
      <c r="F185" s="7">
        <f t="shared" ca="1" si="23"/>
        <v>0.8529931699111819</v>
      </c>
      <c r="G185" s="7">
        <f t="shared" ca="1" si="24"/>
        <v>0.26651280434213787</v>
      </c>
      <c r="H185" s="7">
        <f t="shared" ca="1" si="25"/>
        <v>9.2730768864725643E-2</v>
      </c>
      <c r="I185" s="7">
        <f t="shared" ca="1" si="26"/>
        <v>-4.5475613644405666E-3</v>
      </c>
      <c r="J185" s="7">
        <f t="shared" ca="1" si="27"/>
        <v>0.19599562496684175</v>
      </c>
      <c r="K185" s="7" t="str">
        <f t="shared" ca="1" si="28"/>
        <v>NA</v>
      </c>
      <c r="L185" s="7" t="str">
        <f t="shared" ca="1" si="29"/>
        <v>NA</v>
      </c>
      <c r="Z185" s="10"/>
    </row>
    <row r="186" spans="2:26" x14ac:dyDescent="0.2">
      <c r="B186" s="2">
        <f>'[1]NIFTY Microcap 250'!B186</f>
        <v>41759</v>
      </c>
      <c r="C186" s="15">
        <f>'[1]NIFTY Microcap 250'!C186</f>
        <v>0</v>
      </c>
      <c r="D186" s="15">
        <f>'[1]NIFTY Microcap 250'!D186</f>
        <v>2022.29</v>
      </c>
      <c r="E186" s="7">
        <f t="shared" ca="1" si="22"/>
        <v>1.2337917092320199</v>
      </c>
      <c r="F186" s="7">
        <f t="shared" ca="1" si="23"/>
        <v>0.82679642113251295</v>
      </c>
      <c r="G186" s="7">
        <f t="shared" ca="1" si="24"/>
        <v>0.30738547471586863</v>
      </c>
      <c r="H186" s="7">
        <f t="shared" ca="1" si="25"/>
        <v>0.12038827545380748</v>
      </c>
      <c r="I186" s="7">
        <f t="shared" ca="1" si="26"/>
        <v>-7.4227835876217174E-4</v>
      </c>
      <c r="J186" s="7">
        <f t="shared" ca="1" si="27"/>
        <v>0.16070936510367373</v>
      </c>
      <c r="K186" s="7" t="str">
        <f t="shared" ca="1" si="28"/>
        <v>NA</v>
      </c>
      <c r="L186" s="7" t="str">
        <f t="shared" ca="1" si="29"/>
        <v>NA</v>
      </c>
      <c r="Z186" s="10"/>
    </row>
    <row r="187" spans="2:26" x14ac:dyDescent="0.2">
      <c r="B187" s="2">
        <f>'[1]NIFTY Microcap 250'!B187</f>
        <v>41789</v>
      </c>
      <c r="C187" s="15">
        <f>'[1]NIFTY Microcap 250'!C187</f>
        <v>0</v>
      </c>
      <c r="D187" s="15">
        <f>'[1]NIFTY Microcap 250'!D187</f>
        <v>2466.7399999999998</v>
      </c>
      <c r="E187" s="7">
        <f t="shared" ca="1" si="22"/>
        <v>3.2596297823545957</v>
      </c>
      <c r="F187" s="7">
        <f t="shared" ca="1" si="23"/>
        <v>1.4242193204847045</v>
      </c>
      <c r="G187" s="7">
        <f t="shared" ca="1" si="24"/>
        <v>0.60762513034410826</v>
      </c>
      <c r="H187" s="7">
        <f t="shared" ca="1" si="25"/>
        <v>0.27011289092524726</v>
      </c>
      <c r="I187" s="7">
        <f t="shared" ca="1" si="26"/>
        <v>8.8995821606122849E-2</v>
      </c>
      <c r="J187" s="7">
        <f t="shared" ca="1" si="27"/>
        <v>0.11003793612981827</v>
      </c>
      <c r="K187" s="7" t="str">
        <f t="shared" ca="1" si="28"/>
        <v>NA</v>
      </c>
      <c r="L187" s="7" t="str">
        <f t="shared" ca="1" si="29"/>
        <v>NA</v>
      </c>
      <c r="Z187" s="10"/>
    </row>
    <row r="188" spans="2:26" x14ac:dyDescent="0.2">
      <c r="B188" s="2">
        <f>'[1]NIFTY Microcap 250'!B188</f>
        <v>41820</v>
      </c>
      <c r="C188" s="15">
        <f>'[1]NIFTY Microcap 250'!C188</f>
        <v>0</v>
      </c>
      <c r="D188" s="15">
        <f>'[1]NIFTY Microcap 250'!D188</f>
        <v>2845.04</v>
      </c>
      <c r="E188" s="7">
        <f t="shared" ca="1" si="22"/>
        <v>4.1591195450393572</v>
      </c>
      <c r="F188" s="7">
        <f t="shared" ca="1" si="23"/>
        <v>1.7370739013742198</v>
      </c>
      <c r="G188" s="7">
        <f t="shared" ca="1" si="24"/>
        <v>0.96079836797706331</v>
      </c>
      <c r="H188" s="7">
        <f t="shared" ca="1" si="25"/>
        <v>0.34029647205061231</v>
      </c>
      <c r="I188" s="7">
        <f t="shared" ca="1" si="26"/>
        <v>0.15293086619727636</v>
      </c>
      <c r="J188" s="7">
        <f t="shared" ca="1" si="27"/>
        <v>0.15095485352963567</v>
      </c>
      <c r="K188" s="7" t="str">
        <f t="shared" ca="1" si="28"/>
        <v>NA</v>
      </c>
      <c r="L188" s="7" t="str">
        <f t="shared" ca="1" si="29"/>
        <v>NA</v>
      </c>
      <c r="Z188" s="10"/>
    </row>
    <row r="189" spans="2:26" x14ac:dyDescent="0.2">
      <c r="B189" s="2">
        <f>'[1]NIFTY Microcap 250'!B189</f>
        <v>41851</v>
      </c>
      <c r="C189" s="15">
        <f>'[1]NIFTY Microcap 250'!C189</f>
        <v>0</v>
      </c>
      <c r="D189" s="15">
        <f>'[1]NIFTY Microcap 250'!D189</f>
        <v>2854.11</v>
      </c>
      <c r="E189" s="7">
        <f t="shared" ca="1" si="22"/>
        <v>2.9674283426068429</v>
      </c>
      <c r="F189" s="7">
        <f t="shared" ca="1" si="23"/>
        <v>1.9769797679338192</v>
      </c>
      <c r="G189" s="7">
        <f t="shared" ca="1" si="24"/>
        <v>1.1048008849557522</v>
      </c>
      <c r="H189" s="7">
        <f t="shared" ca="1" si="25"/>
        <v>0.34542484296501375</v>
      </c>
      <c r="I189" s="7">
        <f t="shared" ca="1" si="26"/>
        <v>0.14686403643421442</v>
      </c>
      <c r="J189" s="7">
        <f t="shared" ca="1" si="27"/>
        <v>0.13883236885767603</v>
      </c>
      <c r="K189" s="7" t="str">
        <f t="shared" ca="1" si="28"/>
        <v>NA</v>
      </c>
      <c r="L189" s="7" t="str">
        <f t="shared" ca="1" si="29"/>
        <v>NA</v>
      </c>
      <c r="Z189" s="10"/>
    </row>
    <row r="190" spans="2:26" x14ac:dyDescent="0.2">
      <c r="B190" s="2">
        <f>'[1]NIFTY Microcap 250'!B190</f>
        <v>41879</v>
      </c>
      <c r="C190" s="15">
        <f>'[1]NIFTY Microcap 250'!C190</f>
        <v>0</v>
      </c>
      <c r="D190" s="15">
        <f>'[1]NIFTY Microcap 250'!D190</f>
        <v>3031.99</v>
      </c>
      <c r="E190" s="7">
        <f t="shared" ca="1" si="22"/>
        <v>1.2825355654624242</v>
      </c>
      <c r="F190" s="7">
        <f t="shared" ca="1" si="23"/>
        <v>2.1181334919992323</v>
      </c>
      <c r="G190" s="7">
        <f t="shared" ca="1" si="24"/>
        <v>1.2999415910004628</v>
      </c>
      <c r="H190" s="7">
        <f t="shared" ca="1" si="25"/>
        <v>0.38722781215790603</v>
      </c>
      <c r="I190" s="7">
        <f t="shared" ca="1" si="26"/>
        <v>0.22568041610545597</v>
      </c>
      <c r="J190" s="7">
        <f t="shared" ca="1" si="27"/>
        <v>0.12389853493003544</v>
      </c>
      <c r="K190" s="7" t="str">
        <f t="shared" ca="1" si="28"/>
        <v>NA</v>
      </c>
      <c r="L190" s="7" t="str">
        <f t="shared" ca="1" si="29"/>
        <v>NA</v>
      </c>
      <c r="Z190" s="10"/>
    </row>
    <row r="191" spans="2:26" x14ac:dyDescent="0.2">
      <c r="B191" s="2">
        <f>'[1]NIFTY Microcap 250'!B191</f>
        <v>41912</v>
      </c>
      <c r="C191" s="15">
        <f>'[1]NIFTY Microcap 250'!C191</f>
        <v>0</v>
      </c>
      <c r="D191" s="15">
        <f>'[1]NIFTY Microcap 250'!D191</f>
        <v>3263.1</v>
      </c>
      <c r="E191" s="7">
        <f t="shared" ca="1" si="22"/>
        <v>0.73048574440080682</v>
      </c>
      <c r="F191" s="7">
        <f t="shared" ca="1" si="23"/>
        <v>1.9879395620310292</v>
      </c>
      <c r="G191" s="7">
        <f t="shared" ca="1" si="24"/>
        <v>1.3530048024921042</v>
      </c>
      <c r="H191" s="7">
        <f t="shared" ca="1" si="25"/>
        <v>0.36517862925109101</v>
      </c>
      <c r="I191" s="7">
        <f t="shared" ca="1" si="26"/>
        <v>0.26613124331903393</v>
      </c>
      <c r="J191" s="7">
        <f t="shared" ca="1" si="27"/>
        <v>0.1227629803289878</v>
      </c>
      <c r="K191" s="7" t="str">
        <f t="shared" ca="1" si="28"/>
        <v>NA</v>
      </c>
      <c r="L191" s="7" t="str">
        <f t="shared" ca="1" si="29"/>
        <v>NA</v>
      </c>
      <c r="Z191" s="10"/>
    </row>
    <row r="192" spans="2:26" x14ac:dyDescent="0.2">
      <c r="B192" s="2">
        <f>'[1]NIFTY Microcap 250'!B192</f>
        <v>41943</v>
      </c>
      <c r="C192" s="15">
        <f>'[1]NIFTY Microcap 250'!C192</f>
        <v>0</v>
      </c>
      <c r="D192" s="15">
        <f>'[1]NIFTY Microcap 250'!D192</f>
        <v>3353.23</v>
      </c>
      <c r="E192" s="7">
        <f t="shared" ca="1" si="22"/>
        <v>0.90533148029029409</v>
      </c>
      <c r="F192" s="7">
        <f t="shared" ca="1" si="23"/>
        <v>1.7494119583948788</v>
      </c>
      <c r="G192" s="7">
        <f t="shared" ca="1" si="24"/>
        <v>1.2411193466245161</v>
      </c>
      <c r="H192" s="7">
        <f t="shared" ca="1" si="25"/>
        <v>0.38615821176170351</v>
      </c>
      <c r="I192" s="7">
        <f t="shared" ca="1" si="26"/>
        <v>0.26963640711003767</v>
      </c>
      <c r="J192" s="7">
        <f t="shared" ca="1" si="27"/>
        <v>0.14570931651931884</v>
      </c>
      <c r="K192" s="7" t="str">
        <f t="shared" ca="1" si="28"/>
        <v>NA</v>
      </c>
      <c r="L192" s="7" t="str">
        <f t="shared" ca="1" si="29"/>
        <v>NA</v>
      </c>
      <c r="Z192" s="10"/>
    </row>
    <row r="193" spans="2:26" x14ac:dyDescent="0.2">
      <c r="B193" s="2">
        <f>'[1]NIFTY Microcap 250'!B193</f>
        <v>41971</v>
      </c>
      <c r="C193" s="15">
        <f>'[1]NIFTY Microcap 250'!C193</f>
        <v>0</v>
      </c>
      <c r="D193" s="15">
        <f>'[1]NIFTY Microcap 250'!D193</f>
        <v>3468.19</v>
      </c>
      <c r="E193" s="7">
        <f t="shared" ca="1" si="22"/>
        <v>0.71198702299710792</v>
      </c>
      <c r="F193" s="7">
        <f t="shared" ca="1" si="23"/>
        <v>0.97678306032832873</v>
      </c>
      <c r="G193" s="7">
        <f t="shared" ca="1" si="24"/>
        <v>1.1890992867512469</v>
      </c>
      <c r="H193" s="7">
        <f t="shared" ca="1" si="25"/>
        <v>0.3850193180091328</v>
      </c>
      <c r="I193" s="7">
        <f t="shared" ca="1" si="26"/>
        <v>0.33947769151455032</v>
      </c>
      <c r="J193" s="7">
        <f t="shared" ca="1" si="27"/>
        <v>0.13875844479601018</v>
      </c>
      <c r="K193" s="7" t="str">
        <f t="shared" ca="1" si="28"/>
        <v>NA</v>
      </c>
      <c r="L193" s="7" t="str">
        <f t="shared" ca="1" si="29"/>
        <v>NA</v>
      </c>
      <c r="Z193" s="10"/>
    </row>
    <row r="194" spans="2:26" x14ac:dyDescent="0.2">
      <c r="B194" s="2">
        <f>'[1]NIFTY Microcap 250'!B194</f>
        <v>42004</v>
      </c>
      <c r="C194" s="15">
        <f>'[1]NIFTY Microcap 250'!C194</f>
        <v>0</v>
      </c>
      <c r="D194" s="15">
        <f>'[1]NIFTY Microcap 250'!D194</f>
        <v>3495.49</v>
      </c>
      <c r="E194" s="7">
        <f t="shared" ca="1" si="22"/>
        <v>0.31677242451527254</v>
      </c>
      <c r="F194" s="7">
        <f t="shared" ca="1" si="23"/>
        <v>0.50952174851631904</v>
      </c>
      <c r="G194" s="7">
        <f t="shared" ca="1" si="24"/>
        <v>1.0326516133909411</v>
      </c>
      <c r="H194" s="7">
        <f t="shared" ca="1" si="25"/>
        <v>0.37472647852173147</v>
      </c>
      <c r="I194" s="7">
        <f t="shared" ca="1" si="26"/>
        <v>0.38821698147820438</v>
      </c>
      <c r="J194" s="7">
        <f t="shared" ca="1" si="27"/>
        <v>0.11816760531700288</v>
      </c>
      <c r="K194" s="7" t="str">
        <f t="shared" ca="1" si="28"/>
        <v>NA</v>
      </c>
      <c r="L194" s="7" t="str">
        <f t="shared" ca="1" si="29"/>
        <v>NA</v>
      </c>
      <c r="Z194" s="10"/>
    </row>
    <row r="195" spans="2:26" x14ac:dyDescent="0.2">
      <c r="B195" s="2">
        <f>'[1]NIFTY Microcap 250'!B195</f>
        <v>42034</v>
      </c>
      <c r="C195" s="15">
        <f>'[1]NIFTY Microcap 250'!C195</f>
        <v>0</v>
      </c>
      <c r="D195" s="15">
        <f>'[1]NIFTY Microcap 250'!D195</f>
        <v>3673.9</v>
      </c>
      <c r="E195" s="7">
        <f t="shared" ca="1" si="22"/>
        <v>0.44097336167886891</v>
      </c>
      <c r="F195" s="7">
        <f t="shared" ca="1" si="23"/>
        <v>0.65696466717503665</v>
      </c>
      <c r="G195" s="7">
        <f t="shared" ca="1" si="24"/>
        <v>1.2209795790059124</v>
      </c>
      <c r="H195" s="7">
        <f t="shared" ca="1" si="25"/>
        <v>0.42981536612737847</v>
      </c>
      <c r="I195" s="7">
        <f t="shared" ca="1" si="26"/>
        <v>0.34059677486997941</v>
      </c>
      <c r="J195" s="7">
        <f t="shared" ca="1" si="27"/>
        <v>0.13346529337727087</v>
      </c>
      <c r="K195" s="7" t="str">
        <f t="shared" ca="1" si="28"/>
        <v>NA</v>
      </c>
      <c r="L195" s="7" t="str">
        <f t="shared" ca="1" si="29"/>
        <v>NA</v>
      </c>
      <c r="Z195" s="10"/>
    </row>
    <row r="196" spans="2:26" x14ac:dyDescent="0.2">
      <c r="B196" s="2">
        <f>'[1]NIFTY Microcap 250'!B196</f>
        <v>42063</v>
      </c>
      <c r="C196" s="15">
        <f>'[1]NIFTY Microcap 250'!C196</f>
        <v>0</v>
      </c>
      <c r="D196" s="15">
        <f>'[1]NIFTY Microcap 250'!D196</f>
        <v>3634.22</v>
      </c>
      <c r="E196" s="7">
        <f t="shared" ref="E196:E259" ca="1" si="30">IFERROR(($D196/OFFSET($D196,-3,0))^(1/(3/12))-1,"NA")</f>
        <v>0.20568353347568658</v>
      </c>
      <c r="F196" s="7">
        <f t="shared" ref="F196:F259" ca="1" si="31">IFERROR(($D196/OFFSET($D196,-6,0))^(1/(6/12))-1,"NA")</f>
        <v>0.43670267040597999</v>
      </c>
      <c r="G196" s="7">
        <f t="shared" ref="G196:G259" ca="1" si="32">IFERROR($D196/OFFSET($D196,-12,0)-1,"NA")</f>
        <v>1.116561058565904</v>
      </c>
      <c r="H196" s="7">
        <f t="shared" ref="H196:H259" ca="1" si="33">IFERROR(($D196/OFFSET($D196,-24,0))^(1/2)-1,"NA")</f>
        <v>0.51471920240644042</v>
      </c>
      <c r="I196" s="7">
        <f t="shared" ref="I196:I259" ca="1" si="34">IFERROR(($D196/OFFSET($D196,-36,0))^(1/3)-1,"NA")</f>
        <v>0.30616807718474082</v>
      </c>
      <c r="J196" s="7">
        <f t="shared" ref="J196:J259" ca="1" si="35">IFERROR(($D196/OFFSET($D196,-60,0))^(1/5)-1,"NA")</f>
        <v>0.13525933744902674</v>
      </c>
      <c r="K196" s="7" t="str">
        <f t="shared" ref="K196:K259" ca="1" si="36">IFERROR(($D196/OFFSET($D196,-120,0))^(1/10)-1,"NA")</f>
        <v>NA</v>
      </c>
      <c r="L196" s="7" t="str">
        <f t="shared" ref="L196:L259" ca="1" si="37">IFERROR(($D196/OFFSET($D196,-240,0))^(1/20)-1,"NA")</f>
        <v>NA</v>
      </c>
      <c r="Z196" s="10"/>
    </row>
    <row r="197" spans="2:26" x14ac:dyDescent="0.2">
      <c r="B197" s="2">
        <f>'[1]NIFTY Microcap 250'!B197</f>
        <v>42094</v>
      </c>
      <c r="C197" s="15">
        <f>'[1]NIFTY Microcap 250'!C197</f>
        <v>0</v>
      </c>
      <c r="D197" s="15">
        <f>'[1]NIFTY Microcap 250'!D197</f>
        <v>3622.92</v>
      </c>
      <c r="E197" s="7">
        <f t="shared" ca="1" si="30"/>
        <v>0.1539917944184519</v>
      </c>
      <c r="F197" s="7">
        <f t="shared" ca="1" si="31"/>
        <v>0.23269808672160863</v>
      </c>
      <c r="G197" s="7">
        <f t="shared" ca="1" si="32"/>
        <v>0.91917361938816056</v>
      </c>
      <c r="H197" s="7">
        <f t="shared" ca="1" si="33"/>
        <v>0.55905675416604073</v>
      </c>
      <c r="I197" s="7">
        <f t="shared" ca="1" si="34"/>
        <v>0.31839901464048181</v>
      </c>
      <c r="J197" s="7">
        <f t="shared" ca="1" si="35"/>
        <v>0.12336350201233848</v>
      </c>
      <c r="K197" s="7" t="str">
        <f t="shared" ca="1" si="36"/>
        <v>NA</v>
      </c>
      <c r="L197" s="7" t="str">
        <f t="shared" ca="1" si="37"/>
        <v>NA</v>
      </c>
      <c r="Z197" s="10"/>
    </row>
    <row r="198" spans="2:26" x14ac:dyDescent="0.2">
      <c r="B198" s="2">
        <f>'[1]NIFTY Microcap 250'!B198</f>
        <v>42124</v>
      </c>
      <c r="C198" s="15">
        <f>'[1]NIFTY Microcap 250'!C198</f>
        <v>0</v>
      </c>
      <c r="D198" s="15">
        <f>'[1]NIFTY Microcap 250'!D198</f>
        <v>3614.66</v>
      </c>
      <c r="E198" s="7">
        <f t="shared" ca="1" si="30"/>
        <v>-6.2954911663941071E-2</v>
      </c>
      <c r="F198" s="7">
        <f t="shared" ca="1" si="31"/>
        <v>0.16200559851675544</v>
      </c>
      <c r="G198" s="7">
        <f t="shared" ca="1" si="32"/>
        <v>0.78740932309411593</v>
      </c>
      <c r="H198" s="7">
        <f t="shared" ca="1" si="33"/>
        <v>0.52867033280068942</v>
      </c>
      <c r="I198" s="7">
        <f t="shared" ca="1" si="34"/>
        <v>0.30914286536241997</v>
      </c>
      <c r="J198" s="7">
        <f t="shared" ca="1" si="35"/>
        <v>0.10401234919303715</v>
      </c>
      <c r="K198" s="7">
        <f t="shared" ca="1" si="36"/>
        <v>0.13682707536196292</v>
      </c>
      <c r="L198" s="7" t="str">
        <f t="shared" ca="1" si="37"/>
        <v>NA</v>
      </c>
      <c r="Z198" s="10"/>
    </row>
    <row r="199" spans="2:26" x14ac:dyDescent="0.2">
      <c r="B199" s="2">
        <f>'[1]NIFTY Microcap 250'!B199</f>
        <v>42153</v>
      </c>
      <c r="C199" s="15">
        <f>'[1]NIFTY Microcap 250'!C199</f>
        <v>0</v>
      </c>
      <c r="D199" s="15">
        <f>'[1]NIFTY Microcap 250'!D199</f>
        <v>3714</v>
      </c>
      <c r="E199" s="7">
        <f t="shared" ca="1" si="30"/>
        <v>9.0743770452190953E-2</v>
      </c>
      <c r="F199" s="7">
        <f t="shared" ca="1" si="31"/>
        <v>0.14677452154963389</v>
      </c>
      <c r="G199" s="7">
        <f t="shared" ca="1" si="32"/>
        <v>0.50563091367553947</v>
      </c>
      <c r="H199" s="7">
        <f t="shared" ca="1" si="33"/>
        <v>0.55579243276465329</v>
      </c>
      <c r="I199" s="7">
        <f t="shared" ca="1" si="34"/>
        <v>0.3442118623772199</v>
      </c>
      <c r="J199" s="7">
        <f t="shared" ca="1" si="35"/>
        <v>0.12838804444453289</v>
      </c>
      <c r="K199" s="7">
        <f t="shared" ca="1" si="36"/>
        <v>0.12318390527012535</v>
      </c>
      <c r="L199" s="7" t="str">
        <f t="shared" ca="1" si="37"/>
        <v>NA</v>
      </c>
      <c r="Z199" s="10"/>
    </row>
    <row r="200" spans="2:26" x14ac:dyDescent="0.2">
      <c r="B200" s="2">
        <f>'[1]NIFTY Microcap 250'!B200</f>
        <v>42185</v>
      </c>
      <c r="C200" s="15">
        <f>'[1]NIFTY Microcap 250'!C200</f>
        <v>0</v>
      </c>
      <c r="D200" s="15">
        <f>'[1]NIFTY Microcap 250'!D200</f>
        <v>3596.99</v>
      </c>
      <c r="E200" s="7">
        <f t="shared" ca="1" si="30"/>
        <v>-2.8322950784058998E-2</v>
      </c>
      <c r="F200" s="7">
        <f t="shared" ca="1" si="31"/>
        <v>5.8918005144841468E-2</v>
      </c>
      <c r="G200" s="7">
        <f t="shared" ca="1" si="32"/>
        <v>0.26430208362624064</v>
      </c>
      <c r="H200" s="7">
        <f t="shared" ca="1" si="33"/>
        <v>0.57449720933520032</v>
      </c>
      <c r="I200" s="7">
        <f t="shared" ca="1" si="34"/>
        <v>0.31447057147802759</v>
      </c>
      <c r="J200" s="7">
        <f t="shared" ca="1" si="35"/>
        <v>0.10765915155787575</v>
      </c>
      <c r="K200" s="7">
        <f t="shared" ca="1" si="36"/>
        <v>0.11863064449532956</v>
      </c>
      <c r="L200" s="7" t="str">
        <f t="shared" ca="1" si="37"/>
        <v>NA</v>
      </c>
      <c r="Z200" s="10"/>
    </row>
    <row r="201" spans="2:26" x14ac:dyDescent="0.2">
      <c r="B201" s="2">
        <f>'[1]NIFTY Microcap 250'!B201</f>
        <v>42216</v>
      </c>
      <c r="C201" s="15">
        <f>'[1]NIFTY Microcap 250'!C201</f>
        <v>0</v>
      </c>
      <c r="D201" s="15">
        <f>'[1]NIFTY Microcap 250'!D201</f>
        <v>4064.06</v>
      </c>
      <c r="E201" s="7">
        <f t="shared" ca="1" si="30"/>
        <v>0.59797739473669287</v>
      </c>
      <c r="F201" s="7">
        <f t="shared" ca="1" si="31"/>
        <v>0.22367351405923186</v>
      </c>
      <c r="G201" s="7">
        <f t="shared" ca="1" si="32"/>
        <v>0.42393250435337104</v>
      </c>
      <c r="H201" s="7">
        <f t="shared" ca="1" si="33"/>
        <v>0.73121182854098943</v>
      </c>
      <c r="I201" s="7">
        <f t="shared" ca="1" si="34"/>
        <v>0.37110094341012845</v>
      </c>
      <c r="J201" s="7">
        <f t="shared" ca="1" si="35"/>
        <v>0.12924527579176415</v>
      </c>
      <c r="K201" s="7">
        <f t="shared" ca="1" si="36"/>
        <v>0.1187662852813185</v>
      </c>
      <c r="L201" s="7" t="str">
        <f t="shared" ca="1" si="37"/>
        <v>NA</v>
      </c>
      <c r="Z201" s="10"/>
    </row>
    <row r="202" spans="2:26" x14ac:dyDescent="0.2">
      <c r="B202" s="2">
        <f>'[1]NIFTY Microcap 250'!B202</f>
        <v>42247</v>
      </c>
      <c r="C202" s="15">
        <f>'[1]NIFTY Microcap 250'!C202</f>
        <v>0</v>
      </c>
      <c r="D202" s="15">
        <f>'[1]NIFTY Microcap 250'!D202</f>
        <v>3718.78</v>
      </c>
      <c r="E202" s="7">
        <f t="shared" ca="1" si="30"/>
        <v>5.1580353996412143E-3</v>
      </c>
      <c r="F202" s="7">
        <f t="shared" ca="1" si="31"/>
        <v>4.7076819260230662E-2</v>
      </c>
      <c r="G202" s="7">
        <f t="shared" ca="1" si="32"/>
        <v>0.22651459932255724</v>
      </c>
      <c r="H202" s="7">
        <f t="shared" ca="1" si="33"/>
        <v>0.67955706629790269</v>
      </c>
      <c r="I202" s="7">
        <f t="shared" ca="1" si="34"/>
        <v>0.33144357267935698</v>
      </c>
      <c r="J202" s="7">
        <f t="shared" ca="1" si="35"/>
        <v>0.10516837870854379</v>
      </c>
      <c r="K202" s="7">
        <f t="shared" ca="1" si="36"/>
        <v>8.6257536172365201E-2</v>
      </c>
      <c r="L202" s="7" t="str">
        <f t="shared" ca="1" si="37"/>
        <v>NA</v>
      </c>
      <c r="Z202" s="10"/>
    </row>
    <row r="203" spans="2:26" x14ac:dyDescent="0.2">
      <c r="B203" s="2">
        <f>'[1]NIFTY Microcap 250'!B203</f>
        <v>42277</v>
      </c>
      <c r="C203" s="15">
        <f>'[1]NIFTY Microcap 250'!C203</f>
        <v>0</v>
      </c>
      <c r="D203" s="15">
        <f>'[1]NIFTY Microcap 250'!D203</f>
        <v>3732.18</v>
      </c>
      <c r="E203" s="7">
        <f t="shared" ca="1" si="30"/>
        <v>0.15902659995210944</v>
      </c>
      <c r="F203" s="7">
        <f t="shared" ca="1" si="31"/>
        <v>6.1225492816795457E-2</v>
      </c>
      <c r="G203" s="7">
        <f t="shared" ca="1" si="32"/>
        <v>0.14375287303484408</v>
      </c>
      <c r="H203" s="7">
        <f t="shared" ca="1" si="33"/>
        <v>0.64050480130816134</v>
      </c>
      <c r="I203" s="7">
        <f t="shared" ca="1" si="34"/>
        <v>0.2869758182247244</v>
      </c>
      <c r="J203" s="7">
        <f t="shared" ca="1" si="35"/>
        <v>9.1045605124021378E-2</v>
      </c>
      <c r="K203" s="7">
        <f t="shared" ca="1" si="36"/>
        <v>9.3832437621745646E-2</v>
      </c>
      <c r="L203" s="7" t="str">
        <f t="shared" ca="1" si="37"/>
        <v>NA</v>
      </c>
      <c r="Z203" s="10"/>
    </row>
    <row r="204" spans="2:26" x14ac:dyDescent="0.2">
      <c r="B204" s="2">
        <f>'[1]NIFTY Microcap 250'!B204</f>
        <v>42307</v>
      </c>
      <c r="C204" s="15">
        <f>'[1]NIFTY Microcap 250'!C204</f>
        <v>0</v>
      </c>
      <c r="D204" s="15">
        <f>'[1]NIFTY Microcap 250'!D204</f>
        <v>3934.17</v>
      </c>
      <c r="E204" s="7">
        <f t="shared" ca="1" si="30"/>
        <v>-0.12184324742265229</v>
      </c>
      <c r="F204" s="7">
        <f t="shared" ca="1" si="31"/>
        <v>0.18459893620329759</v>
      </c>
      <c r="G204" s="7">
        <f t="shared" ca="1" si="32"/>
        <v>0.17324788338408048</v>
      </c>
      <c r="H204" s="7">
        <f t="shared" ca="1" si="33"/>
        <v>0.62153893873638655</v>
      </c>
      <c r="I204" s="7">
        <f t="shared" ca="1" si="34"/>
        <v>0.31120861661967836</v>
      </c>
      <c r="J204" s="7">
        <f t="shared" ca="1" si="35"/>
        <v>9.4785745556377199E-2</v>
      </c>
      <c r="K204" s="7">
        <f t="shared" ca="1" si="36"/>
        <v>0.11724772528035765</v>
      </c>
      <c r="L204" s="7" t="str">
        <f t="shared" ca="1" si="37"/>
        <v>NA</v>
      </c>
      <c r="Z204" s="10"/>
    </row>
    <row r="205" spans="2:26" x14ac:dyDescent="0.2">
      <c r="B205" s="2">
        <f>'[1]NIFTY Microcap 250'!B205</f>
        <v>42338</v>
      </c>
      <c r="C205" s="15">
        <f>'[1]NIFTY Microcap 250'!C205</f>
        <v>0</v>
      </c>
      <c r="D205" s="15">
        <f>'[1]NIFTY Microcap 250'!D205</f>
        <v>4191.24</v>
      </c>
      <c r="E205" s="7">
        <f t="shared" ca="1" si="30"/>
        <v>0.61349704561177298</v>
      </c>
      <c r="F205" s="7">
        <f t="shared" ca="1" si="31"/>
        <v>0.27350678070054113</v>
      </c>
      <c r="G205" s="7">
        <f t="shared" ca="1" si="32"/>
        <v>0.20848050423996378</v>
      </c>
      <c r="H205" s="7">
        <f t="shared" ca="1" si="33"/>
        <v>0.62649433134102606</v>
      </c>
      <c r="I205" s="7">
        <f t="shared" ca="1" si="34"/>
        <v>0.32347914882117457</v>
      </c>
      <c r="J205" s="7">
        <f t="shared" ca="1" si="35"/>
        <v>0.12880439413070555</v>
      </c>
      <c r="K205" s="7">
        <f t="shared" ca="1" si="36"/>
        <v>0.11152366133419767</v>
      </c>
      <c r="L205" s="7" t="str">
        <f t="shared" ca="1" si="37"/>
        <v>NA</v>
      </c>
      <c r="Z205" s="10"/>
    </row>
    <row r="206" spans="2:26" x14ac:dyDescent="0.2">
      <c r="B206" s="2">
        <f>'[1]NIFTY Microcap 250'!B206</f>
        <v>42369</v>
      </c>
      <c r="C206" s="15">
        <f>'[1]NIFTY Microcap 250'!C206</f>
        <v>0</v>
      </c>
      <c r="D206" s="15">
        <f>'[1]NIFTY Microcap 250'!D206</f>
        <v>4358.71</v>
      </c>
      <c r="E206" s="7">
        <f t="shared" ca="1" si="30"/>
        <v>0.86029395350638138</v>
      </c>
      <c r="F206" s="7">
        <f t="shared" ca="1" si="31"/>
        <v>0.46837671455385377</v>
      </c>
      <c r="G206" s="7">
        <f t="shared" ca="1" si="32"/>
        <v>0.24695250165212901</v>
      </c>
      <c r="H206" s="7">
        <f t="shared" ca="1" si="33"/>
        <v>0.59204899871362948</v>
      </c>
      <c r="I206" s="7">
        <f t="shared" ca="1" si="34"/>
        <v>0.33074293369349261</v>
      </c>
      <c r="J206" s="7">
        <f t="shared" ca="1" si="35"/>
        <v>0.1425375314441184</v>
      </c>
      <c r="K206" s="7">
        <f t="shared" ca="1" si="36"/>
        <v>0.11007088879633797</v>
      </c>
      <c r="L206" s="7" t="str">
        <f t="shared" ca="1" si="37"/>
        <v>NA</v>
      </c>
      <c r="Z206" s="10"/>
    </row>
    <row r="207" spans="2:26" x14ac:dyDescent="0.2">
      <c r="B207" s="2">
        <f>'[1]NIFTY Microcap 250'!B207</f>
        <v>42398</v>
      </c>
      <c r="C207" s="15">
        <f>'[1]NIFTY Microcap 250'!C207</f>
        <v>0</v>
      </c>
      <c r="D207" s="15">
        <f>'[1]NIFTY Microcap 250'!D207</f>
        <v>3926.52</v>
      </c>
      <c r="E207" s="7">
        <f t="shared" ca="1" si="30"/>
        <v>-7.7553494180292448E-3</v>
      </c>
      <c r="F207" s="7">
        <f t="shared" ca="1" si="31"/>
        <v>-6.65406596335818E-2</v>
      </c>
      <c r="G207" s="7">
        <f t="shared" ca="1" si="32"/>
        <v>6.8760717493671519E-2</v>
      </c>
      <c r="H207" s="7">
        <f t="shared" ca="1" si="33"/>
        <v>0.54068028104378341</v>
      </c>
      <c r="I207" s="7">
        <f t="shared" ca="1" si="34"/>
        <v>0.29761781998742887</v>
      </c>
      <c r="J207" s="7">
        <f t="shared" ca="1" si="35"/>
        <v>0.15062242453268082</v>
      </c>
      <c r="K207" s="7">
        <f t="shared" ca="1" si="36"/>
        <v>9.0699365911022456E-2</v>
      </c>
      <c r="L207" s="7" t="str">
        <f t="shared" ca="1" si="37"/>
        <v>NA</v>
      </c>
      <c r="Z207" s="10"/>
    </row>
    <row r="208" spans="2:26" x14ac:dyDescent="0.2">
      <c r="B208" s="2">
        <f>'[1]NIFTY Microcap 250'!B208</f>
        <v>42429</v>
      </c>
      <c r="C208" s="15">
        <f>'[1]NIFTY Microcap 250'!C208</f>
        <v>0</v>
      </c>
      <c r="D208" s="15">
        <f>'[1]NIFTY Microcap 250'!D208</f>
        <v>3259.97</v>
      </c>
      <c r="E208" s="7">
        <f t="shared" ca="1" si="30"/>
        <v>-0.63399729685298434</v>
      </c>
      <c r="F208" s="7">
        <f t="shared" ca="1" si="31"/>
        <v>-0.23153121064441895</v>
      </c>
      <c r="G208" s="7">
        <f t="shared" ca="1" si="32"/>
        <v>-0.10297945638954165</v>
      </c>
      <c r="H208" s="7">
        <f t="shared" ca="1" si="33"/>
        <v>0.37789649514740931</v>
      </c>
      <c r="I208" s="7">
        <f t="shared" ca="1" si="34"/>
        <v>0.27200519159784475</v>
      </c>
      <c r="J208" s="7">
        <f t="shared" ca="1" si="35"/>
        <v>0.1229456590321667</v>
      </c>
      <c r="K208" s="7">
        <f t="shared" ca="1" si="36"/>
        <v>7.5705126169087311E-2</v>
      </c>
      <c r="L208" s="7" t="str">
        <f t="shared" ca="1" si="37"/>
        <v>NA</v>
      </c>
      <c r="Z208" s="10"/>
    </row>
    <row r="209" spans="2:26" x14ac:dyDescent="0.2">
      <c r="B209" s="2">
        <f>'[1]NIFTY Microcap 250'!B209</f>
        <v>42460</v>
      </c>
      <c r="C209" s="15">
        <f>'[1]NIFTY Microcap 250'!C209</f>
        <v>0</v>
      </c>
      <c r="D209" s="15">
        <f>'[1]NIFTY Microcap 250'!D209</f>
        <v>3643.47</v>
      </c>
      <c r="E209" s="7">
        <f t="shared" ca="1" si="30"/>
        <v>-0.51176501924348716</v>
      </c>
      <c r="F209" s="7">
        <f t="shared" ca="1" si="31"/>
        <v>-4.6972937114771351E-2</v>
      </c>
      <c r="G209" s="7">
        <f t="shared" ca="1" si="32"/>
        <v>5.6722201980721199E-3</v>
      </c>
      <c r="H209" s="7">
        <f t="shared" ca="1" si="33"/>
        <v>0.38926584740130332</v>
      </c>
      <c r="I209" s="7">
        <f t="shared" ca="1" si="34"/>
        <v>0.34708014380907937</v>
      </c>
      <c r="J209" s="7">
        <f t="shared" ca="1" si="35"/>
        <v>0.13743464622466428</v>
      </c>
      <c r="K209" s="7">
        <f t="shared" ca="1" si="36"/>
        <v>7.6974212567135325E-2</v>
      </c>
      <c r="L209" s="7" t="str">
        <f t="shared" ca="1" si="37"/>
        <v>NA</v>
      </c>
      <c r="Z209" s="10"/>
    </row>
    <row r="210" spans="2:26" x14ac:dyDescent="0.2">
      <c r="B210" s="2">
        <f>'[1]NIFTY Microcap 250'!B210</f>
        <v>42489</v>
      </c>
      <c r="C210" s="15">
        <f>'[1]NIFTY Microcap 250'!C210</f>
        <v>0</v>
      </c>
      <c r="D210" s="15">
        <f>'[1]NIFTY Microcap 250'!D210</f>
        <v>3916.17</v>
      </c>
      <c r="E210" s="7">
        <f t="shared" ca="1" si="30"/>
        <v>-1.0502072245160643E-2</v>
      </c>
      <c r="F210" s="7">
        <f t="shared" ca="1" si="31"/>
        <v>-9.1296625810799448E-3</v>
      </c>
      <c r="G210" s="7">
        <f t="shared" ca="1" si="32"/>
        <v>8.3413101093878783E-2</v>
      </c>
      <c r="H210" s="7">
        <f t="shared" ca="1" si="33"/>
        <v>0.39158279583268318</v>
      </c>
      <c r="I210" s="7">
        <f t="shared" ca="1" si="34"/>
        <v>0.36293115508221963</v>
      </c>
      <c r="J210" s="7">
        <f t="shared" ca="1" si="35"/>
        <v>0.14080161705353467</v>
      </c>
      <c r="K210" s="7">
        <f t="shared" ca="1" si="36"/>
        <v>7.3336315447704914E-2</v>
      </c>
      <c r="L210" s="7" t="str">
        <f t="shared" ca="1" si="37"/>
        <v>NA</v>
      </c>
      <c r="Z210" s="10"/>
    </row>
    <row r="211" spans="2:26" x14ac:dyDescent="0.2">
      <c r="B211" s="2">
        <f>'[1]NIFTY Microcap 250'!B211</f>
        <v>42521</v>
      </c>
      <c r="C211" s="15">
        <f>'[1]NIFTY Microcap 250'!C211</f>
        <v>0</v>
      </c>
      <c r="D211" s="15">
        <f>'[1]NIFTY Microcap 250'!D211</f>
        <v>3955.59</v>
      </c>
      <c r="E211" s="7">
        <f t="shared" ca="1" si="30"/>
        <v>1.1676575227050097</v>
      </c>
      <c r="F211" s="7">
        <f t="shared" ca="1" si="31"/>
        <v>-0.10928763744573677</v>
      </c>
      <c r="G211" s="7">
        <f t="shared" ca="1" si="32"/>
        <v>6.5048465266559052E-2</v>
      </c>
      <c r="H211" s="7">
        <f t="shared" ca="1" si="33"/>
        <v>0.26632140227827628</v>
      </c>
      <c r="I211" s="7">
        <f t="shared" ca="1" si="34"/>
        <v>0.37116870802719193</v>
      </c>
      <c r="J211" s="7">
        <f t="shared" ca="1" si="35"/>
        <v>0.15673348279162425</v>
      </c>
      <c r="K211" s="7">
        <f t="shared" ca="1" si="36"/>
        <v>9.3347880904474101E-2</v>
      </c>
      <c r="L211" s="7" t="str">
        <f t="shared" ca="1" si="37"/>
        <v>NA</v>
      </c>
      <c r="Z211" s="10"/>
    </row>
    <row r="212" spans="2:26" x14ac:dyDescent="0.2">
      <c r="B212" s="2">
        <f>'[1]NIFTY Microcap 250'!B212</f>
        <v>42551</v>
      </c>
      <c r="C212" s="15">
        <f>'[1]NIFTY Microcap 250'!C212</f>
        <v>0</v>
      </c>
      <c r="D212" s="15">
        <f>'[1]NIFTY Microcap 250'!D212</f>
        <v>4261.95</v>
      </c>
      <c r="E212" s="7">
        <f t="shared" ca="1" si="30"/>
        <v>0.87228781036676328</v>
      </c>
      <c r="F212" s="7">
        <f t="shared" ca="1" si="31"/>
        <v>-4.3905651588155181E-2</v>
      </c>
      <c r="G212" s="7">
        <f t="shared" ca="1" si="32"/>
        <v>0.18486567935968679</v>
      </c>
      <c r="H212" s="7">
        <f t="shared" ca="1" si="33"/>
        <v>0.2239396011371122</v>
      </c>
      <c r="I212" s="7">
        <f t="shared" ca="1" si="34"/>
        <v>0.43213613720406152</v>
      </c>
      <c r="J212" s="7">
        <f t="shared" ca="1" si="35"/>
        <v>0.18082612882868432</v>
      </c>
      <c r="K212" s="7">
        <f t="shared" ca="1" si="36"/>
        <v>0.1238527961178002</v>
      </c>
      <c r="L212" s="7" t="str">
        <f t="shared" ca="1" si="37"/>
        <v>NA</v>
      </c>
      <c r="Z212" s="10"/>
    </row>
    <row r="213" spans="2:26" x14ac:dyDescent="0.2">
      <c r="B213" s="2">
        <f>'[1]NIFTY Microcap 250'!B213</f>
        <v>42580</v>
      </c>
      <c r="C213" s="15">
        <f>'[1]NIFTY Microcap 250'!C213</f>
        <v>0</v>
      </c>
      <c r="D213" s="15">
        <f>'[1]NIFTY Microcap 250'!D213</f>
        <v>4444.9399999999996</v>
      </c>
      <c r="E213" s="7">
        <f t="shared" ca="1" si="30"/>
        <v>0.65965365787542307</v>
      </c>
      <c r="F213" s="7">
        <f t="shared" ca="1" si="31"/>
        <v>0.28149282294458056</v>
      </c>
      <c r="G213" s="7">
        <f t="shared" ca="1" si="32"/>
        <v>9.371908879298041E-2</v>
      </c>
      <c r="H213" s="7">
        <f t="shared" ca="1" si="33"/>
        <v>0.24795118540913919</v>
      </c>
      <c r="I213" s="7">
        <f t="shared" ca="1" si="34"/>
        <v>0.48548659752406653</v>
      </c>
      <c r="J213" s="7">
        <f t="shared" ca="1" si="35"/>
        <v>0.1862772445018035</v>
      </c>
      <c r="K213" s="7">
        <f t="shared" ca="1" si="36"/>
        <v>0.13446181337712759</v>
      </c>
      <c r="L213" s="7" t="str">
        <f t="shared" ca="1" si="37"/>
        <v>NA</v>
      </c>
      <c r="Z213" s="10"/>
    </row>
    <row r="214" spans="2:26" x14ac:dyDescent="0.2">
      <c r="B214" s="2">
        <f>'[1]NIFTY Microcap 250'!B214</f>
        <v>42613</v>
      </c>
      <c r="C214" s="15">
        <f>'[1]NIFTY Microcap 250'!C214</f>
        <v>0</v>
      </c>
      <c r="D214" s="15">
        <f>'[1]NIFTY Microcap 250'!D214</f>
        <v>4539.7</v>
      </c>
      <c r="E214" s="7">
        <f t="shared" ca="1" si="30"/>
        <v>0.73485640954191722</v>
      </c>
      <c r="F214" s="7">
        <f t="shared" ca="1" si="31"/>
        <v>0.93922008729193585</v>
      </c>
      <c r="G214" s="7">
        <f t="shared" ca="1" si="32"/>
        <v>0.22074981579980513</v>
      </c>
      <c r="H214" s="7">
        <f t="shared" ca="1" si="33"/>
        <v>0.22362881267105816</v>
      </c>
      <c r="I214" s="7">
        <f t="shared" ca="1" si="34"/>
        <v>0.51009892629398657</v>
      </c>
      <c r="J214" s="7">
        <f t="shared" ca="1" si="35"/>
        <v>0.22485936227459491</v>
      </c>
      <c r="K214" s="7">
        <f t="shared" ca="1" si="36"/>
        <v>0.12199729051062658</v>
      </c>
      <c r="L214" s="7" t="str">
        <f t="shared" ca="1" si="37"/>
        <v>NA</v>
      </c>
      <c r="Z214" s="10"/>
    </row>
    <row r="215" spans="2:26" x14ac:dyDescent="0.2">
      <c r="B215" s="2">
        <f>'[1]NIFTY Microcap 250'!B215</f>
        <v>42643</v>
      </c>
      <c r="C215" s="15">
        <f>'[1]NIFTY Microcap 250'!C215</f>
        <v>0</v>
      </c>
      <c r="D215" s="15">
        <f>'[1]NIFTY Microcap 250'!D215</f>
        <v>4616.2700000000004</v>
      </c>
      <c r="E215" s="7">
        <f t="shared" ca="1" si="30"/>
        <v>0.37635798704835111</v>
      </c>
      <c r="F215" s="7">
        <f t="shared" ca="1" si="31"/>
        <v>0.6052844862676412</v>
      </c>
      <c r="G215" s="7">
        <f t="shared" ca="1" si="32"/>
        <v>0.23688300135577611</v>
      </c>
      <c r="H215" s="7">
        <f t="shared" ca="1" si="33"/>
        <v>0.18940677920071991</v>
      </c>
      <c r="I215" s="7">
        <f t="shared" ca="1" si="34"/>
        <v>0.4931194203854119</v>
      </c>
      <c r="J215" s="7">
        <f t="shared" ca="1" si="35"/>
        <v>0.23486476593439387</v>
      </c>
      <c r="K215" s="7">
        <f t="shared" ca="1" si="36"/>
        <v>0.11800881407405739</v>
      </c>
      <c r="L215" s="7" t="str">
        <f t="shared" ca="1" si="37"/>
        <v>NA</v>
      </c>
      <c r="Z215" s="10"/>
    </row>
    <row r="216" spans="2:26" x14ac:dyDescent="0.2">
      <c r="B216" s="2">
        <f>'[1]NIFTY Microcap 250'!B216</f>
        <v>42673</v>
      </c>
      <c r="C216" s="15">
        <f>'[1]NIFTY Microcap 250'!C216</f>
        <v>0</v>
      </c>
      <c r="D216" s="15">
        <f>'[1]NIFTY Microcap 250'!D216</f>
        <v>5132.66</v>
      </c>
      <c r="E216" s="7">
        <f t="shared" ca="1" si="30"/>
        <v>0.77789608592026771</v>
      </c>
      <c r="F216" s="7">
        <f t="shared" ca="1" si="31"/>
        <v>0.71775776590297169</v>
      </c>
      <c r="G216" s="7">
        <f t="shared" ca="1" si="32"/>
        <v>0.30463604775594333</v>
      </c>
      <c r="H216" s="7">
        <f t="shared" ca="1" si="33"/>
        <v>0.23719904688624482</v>
      </c>
      <c r="I216" s="7">
        <f t="shared" ca="1" si="34"/>
        <v>0.50816218080432174</v>
      </c>
      <c r="J216" s="7">
        <f t="shared" ca="1" si="35"/>
        <v>0.25656063776315019</v>
      </c>
      <c r="K216" s="7">
        <f t="shared" ca="1" si="36"/>
        <v>0.12479400099721016</v>
      </c>
      <c r="L216" s="7" t="str">
        <f t="shared" ca="1" si="37"/>
        <v>NA</v>
      </c>
      <c r="Z216" s="10"/>
    </row>
    <row r="217" spans="2:26" x14ac:dyDescent="0.2">
      <c r="B217" s="2">
        <f>'[1]NIFTY Microcap 250'!B217</f>
        <v>42704</v>
      </c>
      <c r="C217" s="15">
        <f>'[1]NIFTY Microcap 250'!C217</f>
        <v>0</v>
      </c>
      <c r="D217" s="15">
        <f>'[1]NIFTY Microcap 250'!D217</f>
        <v>4602.99</v>
      </c>
      <c r="E217" s="7">
        <f t="shared" ca="1" si="30"/>
        <v>5.6942860292565012E-2</v>
      </c>
      <c r="F217" s="7">
        <f t="shared" ca="1" si="31"/>
        <v>0.35412115251853482</v>
      </c>
      <c r="G217" s="7">
        <f t="shared" ca="1" si="32"/>
        <v>9.8240616142239556E-2</v>
      </c>
      <c r="H217" s="7">
        <f t="shared" ca="1" si="33"/>
        <v>0.15204269607180021</v>
      </c>
      <c r="I217" s="7">
        <f t="shared" ca="1" si="34"/>
        <v>0.42692408916457514</v>
      </c>
      <c r="J217" s="7">
        <f t="shared" ca="1" si="35"/>
        <v>0.2610976631783648</v>
      </c>
      <c r="K217" s="7">
        <f t="shared" ca="1" si="36"/>
        <v>0.10769919901288683</v>
      </c>
      <c r="L217" s="7" t="str">
        <f t="shared" ca="1" si="37"/>
        <v>NA</v>
      </c>
      <c r="Z217" s="10"/>
    </row>
    <row r="218" spans="2:26" x14ac:dyDescent="0.2">
      <c r="B218" s="2">
        <f>'[1]NIFTY Microcap 250'!B218</f>
        <v>42734</v>
      </c>
      <c r="C218" s="15">
        <f>'[1]NIFTY Microcap 250'!C218</f>
        <v>0</v>
      </c>
      <c r="D218" s="15">
        <f>'[1]NIFTY Microcap 250'!D218</f>
        <v>4477.6099999999997</v>
      </c>
      <c r="E218" s="7">
        <f t="shared" ca="1" si="30"/>
        <v>-0.11484312611692193</v>
      </c>
      <c r="F218" s="7">
        <f t="shared" ca="1" si="31"/>
        <v>0.10376298776491155</v>
      </c>
      <c r="G218" s="7">
        <f t="shared" ca="1" si="32"/>
        <v>2.7278713197253168E-2</v>
      </c>
      <c r="H218" s="7">
        <f t="shared" ca="1" si="33"/>
        <v>0.13179846320592548</v>
      </c>
      <c r="I218" s="7">
        <f t="shared" ca="1" si="34"/>
        <v>0.37573161052123938</v>
      </c>
      <c r="J218" s="7">
        <f t="shared" ca="1" si="35"/>
        <v>0.27932843117812878</v>
      </c>
      <c r="K218" s="7">
        <f t="shared" ca="1" si="36"/>
        <v>9.9008516441078775E-2</v>
      </c>
      <c r="L218" s="7" t="str">
        <f t="shared" ca="1" si="37"/>
        <v>NA</v>
      </c>
      <c r="Z218" s="10"/>
    </row>
    <row r="219" spans="2:26" x14ac:dyDescent="0.2">
      <c r="B219" s="2">
        <f>'[1]NIFTY Microcap 250'!B219</f>
        <v>42766</v>
      </c>
      <c r="C219" s="15">
        <f>'[1]NIFTY Microcap 250'!C219</f>
        <v>0</v>
      </c>
      <c r="D219" s="15">
        <f>'[1]NIFTY Microcap 250'!D219</f>
        <v>4829.45</v>
      </c>
      <c r="E219" s="7">
        <f t="shared" ca="1" si="30"/>
        <v>-0.21617211336646691</v>
      </c>
      <c r="F219" s="7">
        <f t="shared" ca="1" si="31"/>
        <v>0.18049334249749704</v>
      </c>
      <c r="G219" s="7">
        <f t="shared" ca="1" si="32"/>
        <v>0.22995680653606754</v>
      </c>
      <c r="H219" s="7">
        <f t="shared" ca="1" si="33"/>
        <v>0.14652933631883669</v>
      </c>
      <c r="I219" s="7">
        <f t="shared" ca="1" si="34"/>
        <v>0.42923936560634757</v>
      </c>
      <c r="J219" s="7">
        <f t="shared" ca="1" si="35"/>
        <v>0.25931092419093238</v>
      </c>
      <c r="K219" s="7">
        <f t="shared" ca="1" si="36"/>
        <v>9.8017194510211292E-2</v>
      </c>
      <c r="L219" s="7" t="str">
        <f t="shared" ca="1" si="37"/>
        <v>NA</v>
      </c>
      <c r="Z219" s="10"/>
    </row>
    <row r="220" spans="2:26" x14ac:dyDescent="0.2">
      <c r="B220" s="2">
        <f>'[1]NIFTY Microcap 250'!B220</f>
        <v>42794</v>
      </c>
      <c r="C220" s="15">
        <f>'[1]NIFTY Microcap 250'!C220</f>
        <v>0</v>
      </c>
      <c r="D220" s="15">
        <f>'[1]NIFTY Microcap 250'!D220</f>
        <v>5045.18</v>
      </c>
      <c r="E220" s="7">
        <f t="shared" ca="1" si="30"/>
        <v>0.44326651654828719</v>
      </c>
      <c r="F220" s="7">
        <f t="shared" ca="1" si="31"/>
        <v>0.23509118698379261</v>
      </c>
      <c r="G220" s="7">
        <f t="shared" ca="1" si="32"/>
        <v>0.54761546885400803</v>
      </c>
      <c r="H220" s="7">
        <f t="shared" ca="1" si="33"/>
        <v>0.17823718714500636</v>
      </c>
      <c r="I220" s="7">
        <f t="shared" ca="1" si="34"/>
        <v>0.43229370866316952</v>
      </c>
      <c r="J220" s="7">
        <f t="shared" ca="1" si="35"/>
        <v>0.25340819393502256</v>
      </c>
      <c r="K220" s="7">
        <f t="shared" ca="1" si="36"/>
        <v>0.11606522946503373</v>
      </c>
      <c r="L220" s="7" t="str">
        <f t="shared" ca="1" si="37"/>
        <v>NA</v>
      </c>
      <c r="Z220" s="10"/>
    </row>
    <row r="221" spans="2:26" x14ac:dyDescent="0.2">
      <c r="B221" s="2">
        <f>'[1]NIFTY Microcap 250'!B221</f>
        <v>42825</v>
      </c>
      <c r="C221" s="15">
        <f>'[1]NIFTY Microcap 250'!C221</f>
        <v>0</v>
      </c>
      <c r="D221" s="15">
        <f>'[1]NIFTY Microcap 250'!D221</f>
        <v>5319.48</v>
      </c>
      <c r="E221" s="7">
        <f t="shared" ca="1" si="30"/>
        <v>0.99201069701254774</v>
      </c>
      <c r="F221" s="7">
        <f t="shared" ca="1" si="31"/>
        <v>0.32787121412781484</v>
      </c>
      <c r="G221" s="7">
        <f t="shared" ca="1" si="32"/>
        <v>0.46000378759808647</v>
      </c>
      <c r="H221" s="7">
        <f t="shared" ca="1" si="33"/>
        <v>0.2117282082098122</v>
      </c>
      <c r="I221" s="7">
        <f t="shared" ca="1" si="34"/>
        <v>0.41245591110076285</v>
      </c>
      <c r="J221" s="7">
        <f t="shared" ca="1" si="35"/>
        <v>0.27464782453956893</v>
      </c>
      <c r="K221" s="7">
        <f t="shared" ca="1" si="36"/>
        <v>0.1255331754618072</v>
      </c>
      <c r="L221" s="7" t="str">
        <f t="shared" ca="1" si="37"/>
        <v>NA</v>
      </c>
      <c r="Z221" s="10"/>
    </row>
    <row r="222" spans="2:26" x14ac:dyDescent="0.2">
      <c r="B222" s="2">
        <f>'[1]NIFTY Microcap 250'!B222</f>
        <v>42853</v>
      </c>
      <c r="C222" s="15">
        <f>'[1]NIFTY Microcap 250'!C222</f>
        <v>0</v>
      </c>
      <c r="D222" s="15">
        <f>'[1]NIFTY Microcap 250'!D222</f>
        <v>5690.05</v>
      </c>
      <c r="E222" s="7">
        <f t="shared" ca="1" si="30"/>
        <v>0.92696414690137652</v>
      </c>
      <c r="F222" s="7">
        <f t="shared" ca="1" si="31"/>
        <v>0.22898666993759331</v>
      </c>
      <c r="G222" s="7">
        <f t="shared" ca="1" si="32"/>
        <v>0.45296297147468056</v>
      </c>
      <c r="H222" s="7">
        <f t="shared" ca="1" si="33"/>
        <v>0.25465497994467023</v>
      </c>
      <c r="I222" s="7">
        <f t="shared" ca="1" si="34"/>
        <v>0.41174919721566994</v>
      </c>
      <c r="J222" s="7">
        <f t="shared" ca="1" si="35"/>
        <v>0.28706936066466571</v>
      </c>
      <c r="K222" s="7">
        <f t="shared" ca="1" si="36"/>
        <v>0.12447417429507102</v>
      </c>
      <c r="L222" s="7" t="str">
        <f t="shared" ca="1" si="37"/>
        <v>NA</v>
      </c>
      <c r="Z222" s="10"/>
    </row>
    <row r="223" spans="2:26" x14ac:dyDescent="0.2">
      <c r="B223" s="2">
        <f>'[1]NIFTY Microcap 250'!B223</f>
        <v>42886</v>
      </c>
      <c r="C223" s="15">
        <f>'[1]NIFTY Microcap 250'!C223</f>
        <v>0</v>
      </c>
      <c r="D223" s="15">
        <f>'[1]NIFTY Microcap 250'!D223</f>
        <v>5565.12</v>
      </c>
      <c r="E223" s="7">
        <f t="shared" ca="1" si="30"/>
        <v>0.48044225356269177</v>
      </c>
      <c r="F223" s="7">
        <f t="shared" ca="1" si="31"/>
        <v>0.46173620542501514</v>
      </c>
      <c r="G223" s="7">
        <f t="shared" ca="1" si="32"/>
        <v>0.40690010845411173</v>
      </c>
      <c r="H223" s="7">
        <f t="shared" ca="1" si="33"/>
        <v>0.22409836258872895</v>
      </c>
      <c r="I223" s="7">
        <f t="shared" ca="1" si="34"/>
        <v>0.31154657920128859</v>
      </c>
      <c r="J223" s="7">
        <f t="shared" ca="1" si="35"/>
        <v>0.29481332762169132</v>
      </c>
      <c r="K223" s="7">
        <f t="shared" ca="1" si="36"/>
        <v>0.11364122468580651</v>
      </c>
      <c r="L223" s="7" t="str">
        <f t="shared" ca="1" si="37"/>
        <v>NA</v>
      </c>
      <c r="Z223" s="10"/>
    </row>
    <row r="224" spans="2:26" x14ac:dyDescent="0.2">
      <c r="B224" s="2">
        <f>'[1]NIFTY Microcap 250'!B224</f>
        <v>42916</v>
      </c>
      <c r="C224" s="15">
        <f>'[1]NIFTY Microcap 250'!C224</f>
        <v>0</v>
      </c>
      <c r="D224" s="15">
        <f>'[1]NIFTY Microcap 250'!D224</f>
        <v>5798.39</v>
      </c>
      <c r="E224" s="7">
        <f t="shared" ca="1" si="30"/>
        <v>0.4117343082218663</v>
      </c>
      <c r="F224" s="7">
        <f t="shared" ca="1" si="31"/>
        <v>0.67695850971858151</v>
      </c>
      <c r="G224" s="7">
        <f t="shared" ca="1" si="32"/>
        <v>0.36050164830652642</v>
      </c>
      <c r="H224" s="7">
        <f t="shared" ca="1" si="33"/>
        <v>0.26965023128052334</v>
      </c>
      <c r="I224" s="7">
        <f t="shared" ca="1" si="34"/>
        <v>0.26786500641019728</v>
      </c>
      <c r="J224" s="7">
        <f t="shared" ca="1" si="35"/>
        <v>0.29635563243681062</v>
      </c>
      <c r="K224" s="7">
        <f t="shared" ca="1" si="36"/>
        <v>0.11214094128727914</v>
      </c>
      <c r="L224" s="7" t="str">
        <f t="shared" ca="1" si="37"/>
        <v>NA</v>
      </c>
      <c r="Z224" s="10"/>
    </row>
    <row r="225" spans="2:26" x14ac:dyDescent="0.2">
      <c r="B225" s="2">
        <f>'[1]NIFTY Microcap 250'!B225</f>
        <v>42947</v>
      </c>
      <c r="C225" s="15">
        <f>'[1]NIFTY Microcap 250'!C225</f>
        <v>0</v>
      </c>
      <c r="D225" s="15">
        <f>'[1]NIFTY Microcap 250'!D225</f>
        <v>6153.53</v>
      </c>
      <c r="E225" s="7">
        <f t="shared" ca="1" si="30"/>
        <v>0.36783262529851157</v>
      </c>
      <c r="F225" s="7">
        <f t="shared" ca="1" si="31"/>
        <v>0.62350375050759199</v>
      </c>
      <c r="G225" s="7">
        <f t="shared" ca="1" si="32"/>
        <v>0.38438989052720629</v>
      </c>
      <c r="H225" s="7">
        <f t="shared" ca="1" si="33"/>
        <v>0.23050138138956577</v>
      </c>
      <c r="I225" s="7">
        <f t="shared" ca="1" si="34"/>
        <v>0.29186719960580998</v>
      </c>
      <c r="J225" s="7">
        <f t="shared" ca="1" si="35"/>
        <v>0.31302954984064968</v>
      </c>
      <c r="K225" s="7">
        <f t="shared" ca="1" si="36"/>
        <v>0.11256389782528586</v>
      </c>
      <c r="L225" s="7" t="str">
        <f t="shared" ca="1" si="37"/>
        <v>NA</v>
      </c>
      <c r="Z225" s="10"/>
    </row>
    <row r="226" spans="2:26" x14ac:dyDescent="0.2">
      <c r="B226" s="2">
        <f>'[1]NIFTY Microcap 250'!B226</f>
        <v>42978</v>
      </c>
      <c r="C226" s="15">
        <f>'[1]NIFTY Microcap 250'!C226</f>
        <v>0</v>
      </c>
      <c r="D226" s="15">
        <f>'[1]NIFTY Microcap 250'!D226</f>
        <v>6192.07</v>
      </c>
      <c r="E226" s="7">
        <f t="shared" ca="1" si="30"/>
        <v>0.53265813818221375</v>
      </c>
      <c r="F226" s="7">
        <f t="shared" ca="1" si="31"/>
        <v>0.50632395852674272</v>
      </c>
      <c r="G226" s="7">
        <f t="shared" ca="1" si="32"/>
        <v>0.36398220146705729</v>
      </c>
      <c r="H226" s="7">
        <f t="shared" ca="1" si="33"/>
        <v>0.29038018474987548</v>
      </c>
      <c r="I226" s="7">
        <f t="shared" ca="1" si="34"/>
        <v>0.26873045297927178</v>
      </c>
      <c r="J226" s="7">
        <f t="shared" ca="1" si="35"/>
        <v>0.3148636929330868</v>
      </c>
      <c r="K226" s="7">
        <f t="shared" ca="1" si="36"/>
        <v>0.11155473433610075</v>
      </c>
      <c r="L226" s="7" t="str">
        <f t="shared" ca="1" si="37"/>
        <v>NA</v>
      </c>
      <c r="Z226" s="10"/>
    </row>
    <row r="227" spans="2:26" x14ac:dyDescent="0.2">
      <c r="B227" s="2">
        <f>'[1]NIFTY Microcap 250'!B227</f>
        <v>43007</v>
      </c>
      <c r="C227" s="15">
        <f>'[1]NIFTY Microcap 250'!C227</f>
        <v>0</v>
      </c>
      <c r="D227" s="15">
        <f>'[1]NIFTY Microcap 250'!D227</f>
        <v>6322.64</v>
      </c>
      <c r="E227" s="7">
        <f t="shared" ca="1" si="30"/>
        <v>0.41372236164464726</v>
      </c>
      <c r="F227" s="7">
        <f t="shared" ca="1" si="31"/>
        <v>0.41272798522369181</v>
      </c>
      <c r="G227" s="7">
        <f t="shared" ca="1" si="32"/>
        <v>0.36964259022977419</v>
      </c>
      <c r="H227" s="7">
        <f t="shared" ca="1" si="33"/>
        <v>0.30157121886898786</v>
      </c>
      <c r="I227" s="7">
        <f t="shared" ca="1" si="34"/>
        <v>0.24668296087089314</v>
      </c>
      <c r="J227" s="7">
        <f t="shared" ca="1" si="35"/>
        <v>0.29279423483267886</v>
      </c>
      <c r="K227" s="7">
        <f t="shared" ca="1" si="36"/>
        <v>9.9796305030750432E-2</v>
      </c>
      <c r="L227" s="7" t="str">
        <f t="shared" ca="1" si="37"/>
        <v>NA</v>
      </c>
      <c r="Z227" s="10"/>
    </row>
    <row r="228" spans="2:26" x14ac:dyDescent="0.2">
      <c r="B228" s="2">
        <f>'[1]NIFTY Microcap 250'!B228</f>
        <v>43039</v>
      </c>
      <c r="C228" s="15">
        <f>'[1]NIFTY Microcap 250'!C228</f>
        <v>0</v>
      </c>
      <c r="D228" s="15">
        <f>'[1]NIFTY Microcap 250'!D228</f>
        <v>7075.06</v>
      </c>
      <c r="E228" s="7">
        <f t="shared" ca="1" si="30"/>
        <v>0.74752428611746935</v>
      </c>
      <c r="F228" s="7">
        <f t="shared" ca="1" si="31"/>
        <v>0.54606621205334127</v>
      </c>
      <c r="G228" s="7">
        <f t="shared" ca="1" si="32"/>
        <v>0.37843924982367838</v>
      </c>
      <c r="H228" s="7">
        <f t="shared" ca="1" si="33"/>
        <v>0.34103002761371126</v>
      </c>
      <c r="I228" s="7">
        <f t="shared" ca="1" si="34"/>
        <v>0.28259318532552302</v>
      </c>
      <c r="J228" s="7">
        <f t="shared" ca="1" si="35"/>
        <v>0.32305676487194512</v>
      </c>
      <c r="K228" s="7">
        <f t="shared" ca="1" si="36"/>
        <v>0.10179282471939688</v>
      </c>
      <c r="L228" s="7" t="str">
        <f t="shared" ca="1" si="37"/>
        <v>NA</v>
      </c>
      <c r="Z228" s="10"/>
    </row>
    <row r="229" spans="2:26" x14ac:dyDescent="0.2">
      <c r="B229" s="2">
        <f>'[1]NIFTY Microcap 250'!B229</f>
        <v>43069</v>
      </c>
      <c r="C229" s="15">
        <f>'[1]NIFTY Microcap 250'!C229</f>
        <v>0</v>
      </c>
      <c r="D229" s="15">
        <f>'[1]NIFTY Microcap 250'!D229</f>
        <v>7321.23</v>
      </c>
      <c r="E229" s="7">
        <f t="shared" ca="1" si="30"/>
        <v>0.95430693580438541</v>
      </c>
      <c r="F229" s="7">
        <f t="shared" ca="1" si="31"/>
        <v>0.73068900431779937</v>
      </c>
      <c r="G229" s="7">
        <f t="shared" ca="1" si="32"/>
        <v>0.59053788950225838</v>
      </c>
      <c r="H229" s="7">
        <f t="shared" ca="1" si="33"/>
        <v>0.32166308557231704</v>
      </c>
      <c r="I229" s="7">
        <f t="shared" ca="1" si="34"/>
        <v>0.28280424868146969</v>
      </c>
      <c r="J229" s="7">
        <f t="shared" ca="1" si="35"/>
        <v>0.322752424264795</v>
      </c>
      <c r="K229" s="7">
        <f t="shared" ca="1" si="36"/>
        <v>9.6164346166720538E-2</v>
      </c>
      <c r="L229" s="7" t="str">
        <f t="shared" ca="1" si="37"/>
        <v>NA</v>
      </c>
      <c r="N229" s="14"/>
      <c r="Z229" s="10"/>
    </row>
    <row r="230" spans="2:26" x14ac:dyDescent="0.2">
      <c r="B230" s="2">
        <f>'[1]NIFTY Microcap 250'!B230</f>
        <v>43098</v>
      </c>
      <c r="C230" s="15">
        <f>'[1]NIFTY Microcap 250'!C230</f>
        <v>0</v>
      </c>
      <c r="D230" s="15">
        <f>'[1]NIFTY Microcap 250'!D230</f>
        <v>7805.99</v>
      </c>
      <c r="E230" s="7">
        <f t="shared" ca="1" si="30"/>
        <v>1.3233687524414313</v>
      </c>
      <c r="F230" s="7">
        <f t="shared" ca="1" si="31"/>
        <v>0.81234609268563251</v>
      </c>
      <c r="G230" s="7">
        <f t="shared" ca="1" si="32"/>
        <v>0.74333852211335971</v>
      </c>
      <c r="H230" s="7">
        <f t="shared" ca="1" si="33"/>
        <v>0.33824308466878072</v>
      </c>
      <c r="I230" s="7">
        <f t="shared" ca="1" si="34"/>
        <v>0.30709346151825567</v>
      </c>
      <c r="J230" s="7">
        <f t="shared" ca="1" si="35"/>
        <v>0.33373793671679608</v>
      </c>
      <c r="K230" s="7">
        <f t="shared" ca="1" si="36"/>
        <v>7.7809011045559817E-2</v>
      </c>
      <c r="L230" s="7" t="str">
        <f t="shared" ca="1" si="37"/>
        <v>NA</v>
      </c>
      <c r="N230" s="14"/>
      <c r="Z230" s="10"/>
    </row>
    <row r="231" spans="2:26" x14ac:dyDescent="0.2">
      <c r="B231" s="2">
        <f>'[1]NIFTY Microcap 250'!B231</f>
        <v>43131</v>
      </c>
      <c r="C231" s="15">
        <f>'[1]NIFTY Microcap 250'!C231</f>
        <v>0</v>
      </c>
      <c r="D231" s="15">
        <f>'[1]NIFTY Microcap 250'!D231</f>
        <v>7652.01</v>
      </c>
      <c r="E231" s="7">
        <f t="shared" ca="1" si="30"/>
        <v>0.36830088126985849</v>
      </c>
      <c r="F231" s="7">
        <f t="shared" ca="1" si="31"/>
        <v>0.54633082512605147</v>
      </c>
      <c r="G231" s="7">
        <f t="shared" ca="1" si="32"/>
        <v>0.58444750437420412</v>
      </c>
      <c r="H231" s="7">
        <f t="shared" ca="1" si="33"/>
        <v>0.39599498301538971</v>
      </c>
      <c r="I231" s="7">
        <f t="shared" ca="1" si="34"/>
        <v>0.27707400818592842</v>
      </c>
      <c r="J231" s="7">
        <f t="shared" ca="1" si="35"/>
        <v>0.33610818227708372</v>
      </c>
      <c r="K231" s="7">
        <f t="shared" ca="1" si="36"/>
        <v>0.10462110607808217</v>
      </c>
      <c r="L231" s="7" t="str">
        <f t="shared" ca="1" si="37"/>
        <v>NA</v>
      </c>
      <c r="Z231" s="10"/>
    </row>
    <row r="232" spans="2:26" x14ac:dyDescent="0.2">
      <c r="B232" s="2">
        <f>'[1]NIFTY Microcap 250'!B232</f>
        <v>43159</v>
      </c>
      <c r="C232" s="15">
        <f>'[1]NIFTY Microcap 250'!C232</f>
        <v>0</v>
      </c>
      <c r="D232" s="15">
        <f>'[1]NIFTY Microcap 250'!D232</f>
        <v>7383.61</v>
      </c>
      <c r="E232" s="7">
        <f t="shared" ca="1" si="30"/>
        <v>3.451977034973952E-2</v>
      </c>
      <c r="F232" s="7">
        <f t="shared" ca="1" si="31"/>
        <v>0.42188929330706171</v>
      </c>
      <c r="G232" s="7">
        <f t="shared" ca="1" si="32"/>
        <v>0.46349783357580887</v>
      </c>
      <c r="H232" s="7">
        <f t="shared" ca="1" si="33"/>
        <v>0.50496906475722958</v>
      </c>
      <c r="I232" s="7">
        <f t="shared" ca="1" si="34"/>
        <v>0.26654078197067732</v>
      </c>
      <c r="J232" s="7">
        <f t="shared" ca="1" si="35"/>
        <v>0.36051821147000429</v>
      </c>
      <c r="K232" s="7">
        <f t="shared" ca="1" si="36"/>
        <v>0.10279459656550882</v>
      </c>
      <c r="L232" s="7" t="str">
        <f t="shared" ca="1" si="37"/>
        <v>NA</v>
      </c>
      <c r="Z232" s="10"/>
    </row>
    <row r="233" spans="2:26" x14ac:dyDescent="0.2">
      <c r="B233" s="2">
        <f>'[1]NIFTY Microcap 250'!B233</f>
        <v>43187</v>
      </c>
      <c r="C233" s="15">
        <f>'[1]NIFTY Microcap 250'!C233</f>
        <v>0</v>
      </c>
      <c r="D233" s="15">
        <f>'[1]NIFTY Microcap 250'!D233</f>
        <v>6794.67</v>
      </c>
      <c r="E233" s="7">
        <f t="shared" ca="1" si="30"/>
        <v>-0.42593441267487553</v>
      </c>
      <c r="F233" s="7">
        <f t="shared" ca="1" si="31"/>
        <v>0.15488789388543345</v>
      </c>
      <c r="G233" s="7">
        <f t="shared" ca="1" si="32"/>
        <v>0.27731845969906854</v>
      </c>
      <c r="H233" s="7">
        <f t="shared" ca="1" si="33"/>
        <v>0.36560967671205136</v>
      </c>
      <c r="I233" s="7">
        <f t="shared" ca="1" si="34"/>
        <v>0.23320859119659576</v>
      </c>
      <c r="J233" s="7">
        <f t="shared" ca="1" si="35"/>
        <v>0.35446159378256215</v>
      </c>
      <c r="K233" s="7">
        <f t="shared" ca="1" si="36"/>
        <v>0.11839706413063533</v>
      </c>
      <c r="L233" s="7" t="str">
        <f t="shared" ca="1" si="37"/>
        <v>NA</v>
      </c>
      <c r="Z233" s="10"/>
    </row>
    <row r="234" spans="2:26" x14ac:dyDescent="0.2">
      <c r="B234" s="2">
        <f>'[1]NIFTY Microcap 250'!B234</f>
        <v>43220</v>
      </c>
      <c r="C234" s="15">
        <f>'[1]NIFTY Microcap 250'!C234</f>
        <v>0</v>
      </c>
      <c r="D234" s="15">
        <f>'[1]NIFTY Microcap 250'!D234</f>
        <v>7376.82</v>
      </c>
      <c r="E234" s="7">
        <f t="shared" ca="1" si="30"/>
        <v>-0.13627671022020527</v>
      </c>
      <c r="F234" s="7">
        <f t="shared" ca="1" si="31"/>
        <v>8.7121584082937131E-2</v>
      </c>
      <c r="G234" s="7">
        <f t="shared" ca="1" si="32"/>
        <v>0.29644203478001052</v>
      </c>
      <c r="H234" s="7">
        <f t="shared" ca="1" si="33"/>
        <v>0.37247304935238912</v>
      </c>
      <c r="I234" s="7">
        <f t="shared" ca="1" si="34"/>
        <v>0.26843215932273323</v>
      </c>
      <c r="J234" s="7">
        <f t="shared" ca="1" si="35"/>
        <v>0.36673992623942486</v>
      </c>
      <c r="K234" s="7">
        <f t="shared" ca="1" si="36"/>
        <v>0.11475663789910628</v>
      </c>
      <c r="L234" s="7" t="str">
        <f t="shared" ca="1" si="37"/>
        <v>NA</v>
      </c>
      <c r="Z234" s="10"/>
    </row>
    <row r="235" spans="2:26" x14ac:dyDescent="0.2">
      <c r="B235" s="2">
        <f>'[1]NIFTY Microcap 250'!B235</f>
        <v>43251</v>
      </c>
      <c r="C235" s="15">
        <f>'[1]NIFTY Microcap 250'!C235</f>
        <v>0</v>
      </c>
      <c r="D235" s="15">
        <f>'[1]NIFTY Microcap 250'!D235</f>
        <v>6833.36</v>
      </c>
      <c r="E235" s="7">
        <f t="shared" ca="1" si="30"/>
        <v>-0.26639512737343696</v>
      </c>
      <c r="F235" s="7">
        <f t="shared" ca="1" si="31"/>
        <v>-0.12883483520225525</v>
      </c>
      <c r="G235" s="7">
        <f t="shared" ca="1" si="32"/>
        <v>0.22789086309010398</v>
      </c>
      <c r="H235" s="7">
        <f t="shared" ca="1" si="33"/>
        <v>0.31435147066957714</v>
      </c>
      <c r="I235" s="7">
        <f t="shared" ca="1" si="34"/>
        <v>0.22536122611815723</v>
      </c>
      <c r="J235" s="7">
        <f t="shared" ca="1" si="35"/>
        <v>0.3481528751868368</v>
      </c>
      <c r="K235" s="7">
        <f t="shared" ca="1" si="36"/>
        <v>0.11379882061643265</v>
      </c>
      <c r="L235" s="7" t="str">
        <f t="shared" ca="1" si="37"/>
        <v>NA</v>
      </c>
      <c r="Z235" s="10"/>
    </row>
    <row r="236" spans="2:26" x14ac:dyDescent="0.2">
      <c r="B236" s="2">
        <f>'[1]NIFTY Microcap 250'!B236</f>
        <v>43280</v>
      </c>
      <c r="C236" s="15">
        <f>'[1]NIFTY Microcap 250'!C236</f>
        <v>0</v>
      </c>
      <c r="D236" s="15">
        <f>'[1]NIFTY Microcap 250'!D236</f>
        <v>6285.03</v>
      </c>
      <c r="E236" s="7">
        <f t="shared" ca="1" si="30"/>
        <v>-0.2679243797524512</v>
      </c>
      <c r="F236" s="7">
        <f t="shared" ca="1" si="31"/>
        <v>-0.35172581348335796</v>
      </c>
      <c r="G236" s="7">
        <f t="shared" ca="1" si="32"/>
        <v>8.3926745182714368E-2</v>
      </c>
      <c r="H236" s="7">
        <f t="shared" ca="1" si="33"/>
        <v>0.21436572887438299</v>
      </c>
      <c r="I236" s="7">
        <f t="shared" ca="1" si="34"/>
        <v>0.20445166095901568</v>
      </c>
      <c r="J236" s="7">
        <f t="shared" ca="1" si="35"/>
        <v>0.34069621409554873</v>
      </c>
      <c r="K236" s="7">
        <f t="shared" ca="1" si="36"/>
        <v>0.12727164074075104</v>
      </c>
      <c r="L236" s="7" t="str">
        <f t="shared" ca="1" si="37"/>
        <v>NA</v>
      </c>
      <c r="Z236" s="10"/>
    </row>
    <row r="237" spans="2:26" x14ac:dyDescent="0.2">
      <c r="B237" s="2">
        <f>'[1]NIFTY Microcap 250'!B237</f>
        <v>43312</v>
      </c>
      <c r="C237" s="15">
        <f>'[1]NIFTY Microcap 250'!C237</f>
        <v>0</v>
      </c>
      <c r="D237" s="15">
        <f>'[1]NIFTY Microcap 250'!D237</f>
        <v>6460.43</v>
      </c>
      <c r="E237" s="7">
        <f t="shared" ca="1" si="30"/>
        <v>-0.41174049274759084</v>
      </c>
      <c r="F237" s="7">
        <f t="shared" ca="1" si="31"/>
        <v>-0.28719326823584801</v>
      </c>
      <c r="G237" s="7">
        <f t="shared" ca="1" si="32"/>
        <v>4.9873812267105411E-2</v>
      </c>
      <c r="H237" s="7">
        <f t="shared" ca="1" si="33"/>
        <v>0.20558479255166406</v>
      </c>
      <c r="I237" s="7">
        <f t="shared" ca="1" si="34"/>
        <v>0.16707949298495839</v>
      </c>
      <c r="J237" s="7">
        <f t="shared" ca="1" si="35"/>
        <v>0.36647077295426556</v>
      </c>
      <c r="K237" s="7">
        <f t="shared" ca="1" si="36"/>
        <v>0.12997134987562409</v>
      </c>
      <c r="L237" s="7" t="str">
        <f t="shared" ca="1" si="37"/>
        <v>NA</v>
      </c>
      <c r="Z237" s="10"/>
    </row>
    <row r="238" spans="2:26" x14ac:dyDescent="0.2">
      <c r="B238" s="2">
        <f>'[1]NIFTY Microcap 250'!B238</f>
        <v>43343</v>
      </c>
      <c r="C238" s="15">
        <f>'[1]NIFTY Microcap 250'!C238</f>
        <v>0</v>
      </c>
      <c r="D238" s="15">
        <f>'[1]NIFTY Microcap 250'!D238</f>
        <v>6622.69</v>
      </c>
      <c r="E238" s="7">
        <f t="shared" ca="1" si="30"/>
        <v>-0.11773205124124397</v>
      </c>
      <c r="F238" s="7">
        <f t="shared" ca="1" si="31"/>
        <v>-0.19549017024546789</v>
      </c>
      <c r="G238" s="7">
        <f t="shared" ca="1" si="32"/>
        <v>6.9543787457183148E-2</v>
      </c>
      <c r="H238" s="7">
        <f t="shared" ca="1" si="33"/>
        <v>0.2078239481734343</v>
      </c>
      <c r="I238" s="7">
        <f t="shared" ca="1" si="34"/>
        <v>0.21211729147128566</v>
      </c>
      <c r="J238" s="7">
        <f t="shared" ca="1" si="35"/>
        <v>0.38103502742728979</v>
      </c>
      <c r="K238" s="7">
        <f t="shared" ca="1" si="36"/>
        <v>0.13333689009904237</v>
      </c>
      <c r="L238" s="7" t="str">
        <f t="shared" ca="1" si="37"/>
        <v>NA</v>
      </c>
      <c r="Z238" s="10"/>
    </row>
    <row r="239" spans="2:26" x14ac:dyDescent="0.2">
      <c r="B239" s="2">
        <f>'[1]NIFTY Microcap 250'!B239</f>
        <v>43371</v>
      </c>
      <c r="C239" s="15">
        <f>'[1]NIFTY Microcap 250'!C239</f>
        <v>0</v>
      </c>
      <c r="D239" s="15">
        <f>'[1]NIFTY Microcap 250'!D239</f>
        <v>5645.68</v>
      </c>
      <c r="E239" s="7">
        <f t="shared" ca="1" si="30"/>
        <v>-0.34891811252774763</v>
      </c>
      <c r="F239" s="7">
        <f t="shared" ca="1" si="31"/>
        <v>-0.30960795441778577</v>
      </c>
      <c r="G239" s="7">
        <f t="shared" ca="1" si="32"/>
        <v>-0.10706919894221401</v>
      </c>
      <c r="H239" s="7">
        <f t="shared" ca="1" si="33"/>
        <v>0.1058915205646227</v>
      </c>
      <c r="I239" s="7">
        <f t="shared" ca="1" si="34"/>
        <v>0.14793657242031455</v>
      </c>
      <c r="J239" s="7">
        <f t="shared" ca="1" si="35"/>
        <v>0.32416388170709887</v>
      </c>
      <c r="K239" s="7">
        <f t="shared" ca="1" si="36"/>
        <v>0.14312144897626999</v>
      </c>
      <c r="L239" s="7" t="str">
        <f t="shared" ca="1" si="37"/>
        <v>NA</v>
      </c>
      <c r="Z239" s="10"/>
    </row>
    <row r="240" spans="2:26" x14ac:dyDescent="0.2">
      <c r="B240" s="2">
        <f>'[1]NIFTY Microcap 250'!B240</f>
        <v>43404</v>
      </c>
      <c r="C240" s="15">
        <f>'[1]NIFTY Microcap 250'!C240</f>
        <v>0</v>
      </c>
      <c r="D240" s="15">
        <f>'[1]NIFTY Microcap 250'!D240</f>
        <v>5540.53</v>
      </c>
      <c r="E240" s="7">
        <f t="shared" ca="1" si="30"/>
        <v>-0.45904698913157238</v>
      </c>
      <c r="F240" s="7">
        <f t="shared" ca="1" si="31"/>
        <v>-0.43588941543331405</v>
      </c>
      <c r="G240" s="7">
        <f t="shared" ca="1" si="32"/>
        <v>-0.21689286027256316</v>
      </c>
      <c r="H240" s="7">
        <f t="shared" ca="1" si="33"/>
        <v>3.8973348174752065E-2</v>
      </c>
      <c r="I240" s="7">
        <f t="shared" ca="1" si="34"/>
        <v>0.12089791881593848</v>
      </c>
      <c r="J240" s="7">
        <f t="shared" ca="1" si="35"/>
        <v>0.29930344664990649</v>
      </c>
      <c r="K240" s="7">
        <f t="shared" ca="1" si="36"/>
        <v>0.19220809259359206</v>
      </c>
      <c r="L240" s="7" t="str">
        <f t="shared" ca="1" si="37"/>
        <v>NA</v>
      </c>
      <c r="Z240" s="10"/>
    </row>
    <row r="241" spans="2:26" x14ac:dyDescent="0.2">
      <c r="B241" s="2">
        <f>'[1]NIFTY Microcap 250'!B241</f>
        <v>43434</v>
      </c>
      <c r="C241" s="15">
        <f>'[1]NIFTY Microcap 250'!C241</f>
        <v>0</v>
      </c>
      <c r="D241" s="15">
        <f>'[1]NIFTY Microcap 250'!D241</f>
        <v>5571.29</v>
      </c>
      <c r="E241" s="7">
        <f t="shared" ca="1" si="30"/>
        <v>-0.49917574477730986</v>
      </c>
      <c r="F241" s="7">
        <f t="shared" ca="1" si="31"/>
        <v>-0.33527359888149888</v>
      </c>
      <c r="G241" s="7">
        <f t="shared" ca="1" si="32"/>
        <v>-0.23902267788336107</v>
      </c>
      <c r="H241" s="7">
        <f t="shared" ca="1" si="33"/>
        <v>0.10016510755362495</v>
      </c>
      <c r="I241" s="7">
        <f t="shared" ca="1" si="34"/>
        <v>9.9523236000908399E-2</v>
      </c>
      <c r="J241" s="7">
        <f t="shared" ca="1" si="35"/>
        <v>0.28594877359459758</v>
      </c>
      <c r="K241" s="7">
        <f t="shared" ca="1" si="36"/>
        <v>0.21173134085114209</v>
      </c>
      <c r="L241" s="7" t="str">
        <f t="shared" ca="1" si="37"/>
        <v>NA</v>
      </c>
      <c r="Z241" s="10"/>
    </row>
    <row r="242" spans="2:26" x14ac:dyDescent="0.2">
      <c r="B242" s="2">
        <f>'[1]NIFTY Microcap 250'!B242</f>
        <v>43465</v>
      </c>
      <c r="C242" s="15">
        <f>'[1]NIFTY Microcap 250'!C242</f>
        <v>0</v>
      </c>
      <c r="D242" s="15">
        <f>'[1]NIFTY Microcap 250'!D242</f>
        <v>5639.87</v>
      </c>
      <c r="E242" s="7">
        <f t="shared" ca="1" si="30"/>
        <v>-4.1100717700157663E-3</v>
      </c>
      <c r="F242" s="7">
        <f t="shared" ca="1" si="31"/>
        <v>-0.19476345451377819</v>
      </c>
      <c r="G242" s="7">
        <f t="shared" ca="1" si="32"/>
        <v>-0.27749459069253224</v>
      </c>
      <c r="H242" s="7">
        <f t="shared" ca="1" si="33"/>
        <v>0.12230633629191856</v>
      </c>
      <c r="I242" s="7">
        <f t="shared" ca="1" si="34"/>
        <v>8.9691858727024121E-2</v>
      </c>
      <c r="J242" s="7">
        <f t="shared" ca="1" si="35"/>
        <v>0.26813297542972125</v>
      </c>
      <c r="K242" s="7">
        <f t="shared" ca="1" si="36"/>
        <v>0.19937607768007526</v>
      </c>
      <c r="L242" s="7" t="str">
        <f t="shared" ca="1" si="37"/>
        <v>NA</v>
      </c>
      <c r="Z242" s="10"/>
    </row>
    <row r="243" spans="2:26" x14ac:dyDescent="0.2">
      <c r="B243" s="2">
        <f>'[1]NIFTY Microcap 250'!B243</f>
        <v>43496</v>
      </c>
      <c r="C243" s="15">
        <f>'[1]NIFTY Microcap 250'!C243</f>
        <v>0</v>
      </c>
      <c r="D243" s="15">
        <f>'[1]NIFTY Microcap 250'!D243</f>
        <v>5216.7299999999996</v>
      </c>
      <c r="E243" s="7">
        <f t="shared" ca="1" si="30"/>
        <v>-0.21406216572630832</v>
      </c>
      <c r="F243" s="7">
        <f t="shared" ca="1" si="31"/>
        <v>-0.34796055502311474</v>
      </c>
      <c r="G243" s="7">
        <f t="shared" ca="1" si="32"/>
        <v>-0.31825363531934758</v>
      </c>
      <c r="H243" s="7">
        <f t="shared" ca="1" si="33"/>
        <v>3.9322532294208346E-2</v>
      </c>
      <c r="I243" s="7">
        <f t="shared" ca="1" si="34"/>
        <v>9.9335321295112911E-2</v>
      </c>
      <c r="J243" s="7">
        <f t="shared" ca="1" si="35"/>
        <v>0.25823893189826985</v>
      </c>
      <c r="K243" s="7">
        <f t="shared" ca="1" si="36"/>
        <v>0.20529363525779498</v>
      </c>
      <c r="L243" s="7" t="str">
        <f t="shared" ca="1" si="37"/>
        <v>NA</v>
      </c>
      <c r="Z243" s="10"/>
    </row>
    <row r="244" spans="2:26" x14ac:dyDescent="0.2">
      <c r="B244" s="2">
        <f>'[1]NIFTY Microcap 250'!B244</f>
        <v>43524</v>
      </c>
      <c r="C244" s="15">
        <f>'[1]NIFTY Microcap 250'!C244</f>
        <v>0</v>
      </c>
      <c r="D244" s="15">
        <f>'[1]NIFTY Microcap 250'!D244</f>
        <v>5082.8900000000003</v>
      </c>
      <c r="E244" s="7">
        <f t="shared" ca="1" si="30"/>
        <v>-0.30718100889844169</v>
      </c>
      <c r="F244" s="7">
        <f t="shared" ca="1" si="31"/>
        <v>-0.41094944595342797</v>
      </c>
      <c r="G244" s="7">
        <f t="shared" ca="1" si="32"/>
        <v>-0.3115982561375803</v>
      </c>
      <c r="H244" s="7">
        <f t="shared" ca="1" si="33"/>
        <v>3.730272918207822E-3</v>
      </c>
      <c r="I244" s="7">
        <f t="shared" ca="1" si="34"/>
        <v>0.15957551352219035</v>
      </c>
      <c r="J244" s="7">
        <f t="shared" ca="1" si="35"/>
        <v>0.24241320805300837</v>
      </c>
      <c r="K244" s="7">
        <f t="shared" ca="1" si="36"/>
        <v>0.21206096915297534</v>
      </c>
      <c r="L244" s="7" t="str">
        <f t="shared" ca="1" si="37"/>
        <v>NA</v>
      </c>
      <c r="Z244" s="10"/>
    </row>
    <row r="245" spans="2:26" x14ac:dyDescent="0.2">
      <c r="B245" s="2">
        <f>'[1]NIFTY Microcap 250'!B245</f>
        <v>43553</v>
      </c>
      <c r="C245" s="15">
        <f>'[1]NIFTY Microcap 250'!C245</f>
        <v>0</v>
      </c>
      <c r="D245" s="15">
        <f>'[1]NIFTY Microcap 250'!D245</f>
        <v>5511.28</v>
      </c>
      <c r="E245" s="7">
        <f t="shared" ca="1" si="30"/>
        <v>-8.812873717072256E-2</v>
      </c>
      <c r="F245" s="7">
        <f t="shared" ca="1" si="31"/>
        <v>-4.7044908458937718E-2</v>
      </c>
      <c r="G245" s="7">
        <f t="shared" ca="1" si="32"/>
        <v>-0.188881873586208</v>
      </c>
      <c r="H245" s="7">
        <f t="shared" ca="1" si="33"/>
        <v>1.7868437404785276E-2</v>
      </c>
      <c r="I245" s="7">
        <f t="shared" ca="1" si="34"/>
        <v>0.1479221235235384</v>
      </c>
      <c r="J245" s="7">
        <f t="shared" ca="1" si="35"/>
        <v>0.23897230720984797</v>
      </c>
      <c r="K245" s="7">
        <f t="shared" ca="1" si="36"/>
        <v>0.21729431892129192</v>
      </c>
      <c r="L245" s="7" t="str">
        <f t="shared" ca="1" si="37"/>
        <v>NA</v>
      </c>
      <c r="Z245" s="10"/>
    </row>
    <row r="246" spans="2:26" x14ac:dyDescent="0.2">
      <c r="B246" s="2">
        <f>'[1]NIFTY Microcap 250'!B246</f>
        <v>43585</v>
      </c>
      <c r="C246" s="15">
        <f>'[1]NIFTY Microcap 250'!C246</f>
        <v>0</v>
      </c>
      <c r="D246" s="15">
        <f>'[1]NIFTY Microcap 250'!D246</f>
        <v>5308.25</v>
      </c>
      <c r="E246" s="7">
        <f t="shared" ca="1" si="30"/>
        <v>7.204257896256272E-2</v>
      </c>
      <c r="F246" s="7">
        <f t="shared" ca="1" si="31"/>
        <v>-8.2089970226373543E-2</v>
      </c>
      <c r="G246" s="7">
        <f t="shared" ca="1" si="32"/>
        <v>-0.28041486711076047</v>
      </c>
      <c r="H246" s="7">
        <f t="shared" ca="1" si="33"/>
        <v>-3.4132300011864958E-2</v>
      </c>
      <c r="I246" s="7">
        <f t="shared" ca="1" si="34"/>
        <v>0.10670008700264</v>
      </c>
      <c r="J246" s="7">
        <f t="shared" ca="1" si="35"/>
        <v>0.2128904787112158</v>
      </c>
      <c r="K246" s="7">
        <f t="shared" ca="1" si="36"/>
        <v>0.18651310042712388</v>
      </c>
      <c r="L246" s="7" t="str">
        <f t="shared" ca="1" si="37"/>
        <v>NA</v>
      </c>
      <c r="Z246" s="10"/>
    </row>
    <row r="247" spans="2:26" x14ac:dyDescent="0.2">
      <c r="B247" s="2">
        <f>'[1]NIFTY Microcap 250'!B247</f>
        <v>43616</v>
      </c>
      <c r="C247" s="15">
        <f>'[1]NIFTY Microcap 250'!C247</f>
        <v>0</v>
      </c>
      <c r="D247" s="15">
        <f>'[1]NIFTY Microcap 250'!D247</f>
        <v>5370.1</v>
      </c>
      <c r="E247" s="7">
        <f t="shared" ca="1" si="30"/>
        <v>0.24590993122496596</v>
      </c>
      <c r="F247" s="7">
        <f t="shared" ca="1" si="31"/>
        <v>-7.0919776577558991E-2</v>
      </c>
      <c r="G247" s="7">
        <f t="shared" ca="1" si="32"/>
        <v>-0.21413477410819848</v>
      </c>
      <c r="H247" s="7">
        <f t="shared" ca="1" si="33"/>
        <v>-1.767788862675812E-2</v>
      </c>
      <c r="I247" s="7">
        <f t="shared" ca="1" si="34"/>
        <v>0.1072789256264346</v>
      </c>
      <c r="J247" s="7">
        <f t="shared" ca="1" si="35"/>
        <v>0.16834686981504721</v>
      </c>
      <c r="K247" s="7">
        <f t="shared" ca="1" si="36"/>
        <v>0.13881927804776328</v>
      </c>
      <c r="L247" s="7" t="str">
        <f t="shared" ca="1" si="37"/>
        <v>NA</v>
      </c>
      <c r="Z247" s="10"/>
    </row>
    <row r="248" spans="2:26" x14ac:dyDescent="0.2">
      <c r="B248" s="2">
        <f>'[1]NIFTY Microcap 250'!B248</f>
        <v>43619</v>
      </c>
      <c r="C248" s="15">
        <f>'[1]NIFTY Microcap 250'!C248</f>
        <v>0</v>
      </c>
      <c r="D248" s="15">
        <f>'[1]NIFTY Microcap 250'!D248</f>
        <v>5365.03</v>
      </c>
      <c r="E248" s="7">
        <f t="shared" ca="1" si="30"/>
        <v>-0.10199508092461307</v>
      </c>
      <c r="F248" s="7">
        <f t="shared" ca="1" si="31"/>
        <v>-9.5088468642278601E-2</v>
      </c>
      <c r="G248" s="7">
        <f t="shared" ca="1" si="32"/>
        <v>-0.14637957177610927</v>
      </c>
      <c r="H248" s="7">
        <f t="shared" ca="1" si="33"/>
        <v>-3.8094592807485728E-2</v>
      </c>
      <c r="I248" s="7">
        <f t="shared" ca="1" si="34"/>
        <v>7.9745165345082025E-2</v>
      </c>
      <c r="J248" s="7">
        <f t="shared" ca="1" si="35"/>
        <v>0.13526371064523679</v>
      </c>
      <c r="K248" s="7">
        <f t="shared" ca="1" si="36"/>
        <v>0.14308235827660254</v>
      </c>
      <c r="L248" s="7" t="str">
        <f t="shared" ca="1" si="37"/>
        <v>NA</v>
      </c>
      <c r="Z248" s="10"/>
    </row>
    <row r="249" spans="2:26" x14ac:dyDescent="0.2">
      <c r="B249" s="2">
        <f>'[1]NIFTY Microcap 250'!B249</f>
        <v>43647</v>
      </c>
      <c r="C249" s="15">
        <f>'[1]NIFTY Microcap 250'!C249</f>
        <v>0</v>
      </c>
      <c r="D249" s="15">
        <f>'[1]NIFTY Microcap 250'!D249</f>
        <v>4985.1400000000003</v>
      </c>
      <c r="E249" s="7">
        <f t="shared" ca="1" si="30"/>
        <v>-0.22213547879049433</v>
      </c>
      <c r="F249" s="7">
        <f t="shared" ca="1" si="31"/>
        <v>-8.6816618963683867E-2</v>
      </c>
      <c r="G249" s="7">
        <f t="shared" ca="1" si="32"/>
        <v>-0.22835786472417474</v>
      </c>
      <c r="H249" s="7">
        <f t="shared" ca="1" si="33"/>
        <v>-9.9929519277540013E-2</v>
      </c>
      <c r="I249" s="7">
        <f t="shared" ca="1" si="34"/>
        <v>3.8971940576521202E-2</v>
      </c>
      <c r="J249" s="7">
        <f t="shared" ca="1" si="35"/>
        <v>0.1179987820289079</v>
      </c>
      <c r="K249" s="7">
        <f t="shared" ca="1" si="36"/>
        <v>0.12836749391232383</v>
      </c>
      <c r="L249" s="7" t="str">
        <f t="shared" ca="1" si="37"/>
        <v>NA</v>
      </c>
      <c r="Z249" s="10"/>
    </row>
    <row r="250" spans="2:26" x14ac:dyDescent="0.2">
      <c r="B250" s="2">
        <f>'[1]NIFTY Microcap 250'!B250</f>
        <v>43678</v>
      </c>
      <c r="C250" s="15">
        <f>'[1]NIFTY Microcap 250'!C250</f>
        <v>0</v>
      </c>
      <c r="D250" s="15">
        <f>'[1]NIFTY Microcap 250'!D250</f>
        <v>4176.24</v>
      </c>
      <c r="E250" s="7">
        <f t="shared" ca="1" si="30"/>
        <v>-0.63422644546465645</v>
      </c>
      <c r="F250" s="7">
        <f t="shared" ca="1" si="31"/>
        <v>-0.32492896360824286</v>
      </c>
      <c r="G250" s="7">
        <f t="shared" ca="1" si="32"/>
        <v>-0.36940427530202979</v>
      </c>
      <c r="H250" s="7">
        <f t="shared" ca="1" si="33"/>
        <v>-0.17875110974335306</v>
      </c>
      <c r="I250" s="7">
        <f t="shared" ca="1" si="34"/>
        <v>-2.74332193456438E-2</v>
      </c>
      <c r="J250" s="7">
        <f t="shared" ca="1" si="35"/>
        <v>6.6133369601526715E-2</v>
      </c>
      <c r="K250" s="7">
        <f t="shared" ca="1" si="36"/>
        <v>9.4634976663535042E-2</v>
      </c>
      <c r="L250" s="7" t="str">
        <f t="shared" ca="1" si="37"/>
        <v>NA</v>
      </c>
      <c r="Z250" s="10"/>
    </row>
    <row r="251" spans="2:26" x14ac:dyDescent="0.2">
      <c r="B251" s="2">
        <f>'[1]NIFTY Microcap 250'!B251</f>
        <v>43711</v>
      </c>
      <c r="C251" s="15">
        <f>'[1]NIFTY Microcap 250'!C251</f>
        <v>0</v>
      </c>
      <c r="D251" s="15">
        <f>'[1]NIFTY Microcap 250'!D251</f>
        <v>4059.89</v>
      </c>
      <c r="E251" s="7">
        <f t="shared" ca="1" si="30"/>
        <v>-0.67207959012422658</v>
      </c>
      <c r="F251" s="7">
        <f t="shared" ca="1" si="31"/>
        <v>-0.45734528368983873</v>
      </c>
      <c r="G251" s="7">
        <f t="shared" ca="1" si="32"/>
        <v>-0.28088556205806925</v>
      </c>
      <c r="H251" s="7">
        <f t="shared" ca="1" si="33"/>
        <v>-0.19867645041237703</v>
      </c>
      <c r="I251" s="7">
        <f t="shared" ca="1" si="34"/>
        <v>-4.1906953567480199E-2</v>
      </c>
      <c r="J251" s="7">
        <f t="shared" ca="1" si="35"/>
        <v>4.4664355769646447E-2</v>
      </c>
      <c r="K251" s="7">
        <f t="shared" ca="1" si="36"/>
        <v>8.300991017044268E-2</v>
      </c>
      <c r="L251" s="7" t="str">
        <f t="shared" ca="1" si="37"/>
        <v>NA</v>
      </c>
      <c r="Z251" s="10"/>
    </row>
    <row r="252" spans="2:26" x14ac:dyDescent="0.2">
      <c r="B252" s="2">
        <f>'[1]NIFTY Microcap 250'!B252</f>
        <v>43739</v>
      </c>
      <c r="C252" s="15">
        <f>'[1]NIFTY Microcap 250'!C252</f>
        <v>0</v>
      </c>
      <c r="D252" s="15">
        <f>'[1]NIFTY Microcap 250'!D252</f>
        <v>4253.5600000000004</v>
      </c>
      <c r="E252" s="7">
        <f t="shared" ca="1" si="30"/>
        <v>-0.46996955549860153</v>
      </c>
      <c r="F252" s="7">
        <f t="shared" ca="1" si="31"/>
        <v>-0.35790041431368158</v>
      </c>
      <c r="G252" s="7">
        <f t="shared" ca="1" si="32"/>
        <v>-0.23228283214782686</v>
      </c>
      <c r="H252" s="7">
        <f t="shared" ca="1" si="33"/>
        <v>-0.22462602865690429</v>
      </c>
      <c r="I252" s="7">
        <f t="shared" ca="1" si="34"/>
        <v>-6.0702090881751714E-2</v>
      </c>
      <c r="J252" s="7">
        <f t="shared" ca="1" si="35"/>
        <v>4.8715879463091305E-2</v>
      </c>
      <c r="K252" s="7">
        <f t="shared" ca="1" si="36"/>
        <v>9.6140298265972257E-2</v>
      </c>
      <c r="L252" s="7" t="str">
        <f t="shared" ca="1" si="37"/>
        <v>NA</v>
      </c>
      <c r="Z252" s="10"/>
    </row>
    <row r="253" spans="2:26" x14ac:dyDescent="0.2">
      <c r="B253" s="2">
        <f>'[1]NIFTY Microcap 250'!B253</f>
        <v>43770</v>
      </c>
      <c r="C253" s="15">
        <f>'[1]NIFTY Microcap 250'!C253</f>
        <v>0</v>
      </c>
      <c r="D253" s="15">
        <f>'[1]NIFTY Microcap 250'!D253</f>
        <v>4368.25</v>
      </c>
      <c r="E253" s="7">
        <f t="shared" ca="1" si="30"/>
        <v>0.19698345470038126</v>
      </c>
      <c r="F253" s="7">
        <f t="shared" ca="1" si="31"/>
        <v>-0.33831662183053623</v>
      </c>
      <c r="G253" s="7">
        <f t="shared" ca="1" si="32"/>
        <v>-0.21593562711687952</v>
      </c>
      <c r="H253" s="7">
        <f t="shared" ca="1" si="33"/>
        <v>-0.22756540286982307</v>
      </c>
      <c r="I253" s="7">
        <f t="shared" ca="1" si="34"/>
        <v>-1.7296540974512276E-2</v>
      </c>
      <c r="J253" s="7">
        <f t="shared" ca="1" si="35"/>
        <v>4.7227216899708102E-2</v>
      </c>
      <c r="K253" s="7">
        <f t="shared" ca="1" si="36"/>
        <v>9.2034265426119921E-2</v>
      </c>
      <c r="L253" s="7" t="str">
        <f t="shared" ca="1" si="37"/>
        <v>NA</v>
      </c>
      <c r="Z253" s="10"/>
    </row>
    <row r="254" spans="2:26" x14ac:dyDescent="0.2">
      <c r="B254" s="2">
        <f>'[1]NIFTY Microcap 250'!B254</f>
        <v>43801</v>
      </c>
      <c r="C254" s="15">
        <f>'[1]NIFTY Microcap 250'!C254</f>
        <v>0</v>
      </c>
      <c r="D254" s="15">
        <f>'[1]NIFTY Microcap 250'!D254</f>
        <v>4218.24</v>
      </c>
      <c r="E254" s="7">
        <f t="shared" ca="1" si="30"/>
        <v>0.16538138106529066</v>
      </c>
      <c r="F254" s="7">
        <f t="shared" ca="1" si="31"/>
        <v>-0.38181528639044704</v>
      </c>
      <c r="G254" s="7">
        <f t="shared" ca="1" si="32"/>
        <v>-0.2520678668125329</v>
      </c>
      <c r="H254" s="7">
        <f t="shared" ca="1" si="33"/>
        <v>-0.26489115634294103</v>
      </c>
      <c r="I254" s="7">
        <f t="shared" ca="1" si="34"/>
        <v>-1.9693970269306971E-2</v>
      </c>
      <c r="J254" s="7">
        <f t="shared" ca="1" si="35"/>
        <v>3.8304280226356457E-2</v>
      </c>
      <c r="K254" s="7">
        <f t="shared" ca="1" si="36"/>
        <v>7.7496269418645847E-2</v>
      </c>
      <c r="L254" s="7" t="str">
        <f t="shared" ca="1" si="37"/>
        <v>NA</v>
      </c>
      <c r="Z254" s="10"/>
    </row>
    <row r="255" spans="2:26" x14ac:dyDescent="0.2">
      <c r="B255" s="2">
        <f>'[1]NIFTY Microcap 250'!B255</f>
        <v>43831</v>
      </c>
      <c r="C255" s="15">
        <f>'[1]NIFTY Microcap 250'!C255</f>
        <v>0</v>
      </c>
      <c r="D255" s="15">
        <f>'[1]NIFTY Microcap 250'!D255</f>
        <v>4294.6099999999997</v>
      </c>
      <c r="E255" s="7">
        <f t="shared" ca="1" si="30"/>
        <v>3.9165383143335619E-2</v>
      </c>
      <c r="F255" s="7">
        <f t="shared" ca="1" si="31"/>
        <v>-0.25784820290056021</v>
      </c>
      <c r="G255" s="7">
        <f t="shared" ca="1" si="32"/>
        <v>-0.17676207125919874</v>
      </c>
      <c r="H255" s="7">
        <f t="shared" ca="1" si="33"/>
        <v>-0.25084082787015738</v>
      </c>
      <c r="I255" s="7">
        <f t="shared" ca="1" si="34"/>
        <v>-3.8368489738933587E-2</v>
      </c>
      <c r="J255" s="7">
        <f t="shared" ca="1" si="35"/>
        <v>3.1713895916641865E-2</v>
      </c>
      <c r="K255" s="7">
        <f t="shared" ca="1" si="36"/>
        <v>8.1393496242955887E-2</v>
      </c>
      <c r="L255" s="7" t="str">
        <f t="shared" ca="1" si="37"/>
        <v>NA</v>
      </c>
      <c r="Z255" s="10"/>
    </row>
    <row r="256" spans="2:26" x14ac:dyDescent="0.2">
      <c r="B256" s="2">
        <f>'[1]NIFTY Microcap 250'!B256</f>
        <v>43862</v>
      </c>
      <c r="C256" s="15">
        <f>'[1]NIFTY Microcap 250'!C256</f>
        <v>0</v>
      </c>
      <c r="D256" s="15">
        <f>'[1]NIFTY Microcap 250'!D256</f>
        <v>4331.1499999999996</v>
      </c>
      <c r="E256" s="7">
        <f t="shared" ca="1" si="30"/>
        <v>-3.3542063047855231E-2</v>
      </c>
      <c r="F256" s="7">
        <f t="shared" ca="1" si="31"/>
        <v>7.5562253054457518E-2</v>
      </c>
      <c r="G256" s="7">
        <f t="shared" ca="1" si="32"/>
        <v>-0.14789617717479631</v>
      </c>
      <c r="H256" s="7">
        <f t="shared" ca="1" si="33"/>
        <v>-0.23410852101312396</v>
      </c>
      <c r="I256" s="7">
        <f t="shared" ca="1" si="34"/>
        <v>-4.9594692087144954E-2</v>
      </c>
      <c r="J256" s="7">
        <f t="shared" ca="1" si="35"/>
        <v>3.5710554895444169E-2</v>
      </c>
      <c r="K256" s="7">
        <f t="shared" ca="1" si="36"/>
        <v>8.4343155250940605E-2</v>
      </c>
      <c r="L256" s="7" t="str">
        <f t="shared" ca="1" si="37"/>
        <v>NA</v>
      </c>
      <c r="Z256" s="10"/>
    </row>
    <row r="257" spans="2:26" x14ac:dyDescent="0.2">
      <c r="B257" s="2">
        <f>'[1]NIFTY Microcap 250'!B257</f>
        <v>43892</v>
      </c>
      <c r="C257" s="15">
        <f>'[1]NIFTY Microcap 250'!C257</f>
        <v>0</v>
      </c>
      <c r="D257" s="15">
        <f>'[1]NIFTY Microcap 250'!D257</f>
        <v>3981.83</v>
      </c>
      <c r="E257" s="7">
        <f t="shared" ca="1" si="30"/>
        <v>-0.20602703489754537</v>
      </c>
      <c r="F257" s="7">
        <f t="shared" ca="1" si="31"/>
        <v>-3.8084561616977708E-2</v>
      </c>
      <c r="G257" s="7">
        <f t="shared" ca="1" si="32"/>
        <v>-0.27751266493446169</v>
      </c>
      <c r="H257" s="7">
        <f t="shared" ca="1" si="33"/>
        <v>-0.23447888757000768</v>
      </c>
      <c r="I257" s="7">
        <f t="shared" ca="1" si="34"/>
        <v>-9.2030671860166779E-2</v>
      </c>
      <c r="J257" s="7">
        <f t="shared" ca="1" si="35"/>
        <v>1.9071823870969951E-2</v>
      </c>
      <c r="K257" s="7">
        <f t="shared" ca="1" si="36"/>
        <v>6.9947705668736759E-2</v>
      </c>
      <c r="L257" s="7" t="str">
        <f t="shared" ca="1" si="37"/>
        <v>NA</v>
      </c>
      <c r="Z257" s="10"/>
    </row>
    <row r="258" spans="2:26" x14ac:dyDescent="0.2">
      <c r="B258" s="2">
        <f>'[1]NIFTY Microcap 250'!B258</f>
        <v>43922</v>
      </c>
      <c r="C258" s="15">
        <f>'[1]NIFTY Microcap 250'!C258</f>
        <v>0</v>
      </c>
      <c r="D258" s="15">
        <f>'[1]NIFTY Microcap 250'!D258</f>
        <v>2632.86</v>
      </c>
      <c r="E258" s="7">
        <f t="shared" ca="1" si="30"/>
        <v>-0.85874099530902015</v>
      </c>
      <c r="F258" s="7">
        <f t="shared" ca="1" si="31"/>
        <v>-0.61686625346734547</v>
      </c>
      <c r="G258" s="7">
        <f t="shared" ca="1" si="32"/>
        <v>-0.5040060283520934</v>
      </c>
      <c r="H258" s="7">
        <f t="shared" ca="1" si="33"/>
        <v>-0.402580643098568</v>
      </c>
      <c r="I258" s="7">
        <f t="shared" ca="1" si="34"/>
        <v>-0.22654112351058209</v>
      </c>
      <c r="J258" s="7">
        <f t="shared" ca="1" si="35"/>
        <v>-6.1418342450053842E-2</v>
      </c>
      <c r="K258" s="7">
        <f t="shared" ca="1" si="36"/>
        <v>1.794191418823643E-2</v>
      </c>
      <c r="L258" s="7" t="str">
        <f t="shared" ca="1" si="37"/>
        <v>NA</v>
      </c>
      <c r="Z258" s="10"/>
    </row>
    <row r="259" spans="2:26" x14ac:dyDescent="0.2">
      <c r="B259" s="2">
        <f>'[1]NIFTY Microcap 250'!B259</f>
        <v>43955</v>
      </c>
      <c r="C259" s="15">
        <f>'[1]NIFTY Microcap 250'!C259</f>
        <v>0</v>
      </c>
      <c r="D259" s="15">
        <f>'[1]NIFTY Microcap 250'!D259</f>
        <v>3071.75</v>
      </c>
      <c r="E259" s="7">
        <f t="shared" ca="1" si="30"/>
        <v>-0.74699414686560017</v>
      </c>
      <c r="F259" s="7">
        <f t="shared" ca="1" si="31"/>
        <v>-0.50551085466201651</v>
      </c>
      <c r="G259" s="7">
        <f t="shared" ca="1" si="32"/>
        <v>-0.42799016778086074</v>
      </c>
      <c r="H259" s="7">
        <f t="shared" ca="1" si="33"/>
        <v>-0.32953550727184266</v>
      </c>
      <c r="I259" s="7">
        <f t="shared" ca="1" si="34"/>
        <v>-0.17970428199624866</v>
      </c>
      <c r="J259" s="7">
        <f t="shared" ca="1" si="35"/>
        <v>-3.7260493865700073E-2</v>
      </c>
      <c r="K259" s="7">
        <f t="shared" ca="1" si="36"/>
        <v>4.227815319922068E-2</v>
      </c>
      <c r="L259" s="7" t="str">
        <f t="shared" ca="1" si="37"/>
        <v>NA</v>
      </c>
      <c r="Z259" s="10"/>
    </row>
    <row r="260" spans="2:26" x14ac:dyDescent="0.2">
      <c r="B260" s="2">
        <f>'[1]NIFTY Microcap 250'!B260</f>
        <v>43983</v>
      </c>
      <c r="C260" s="15">
        <f>'[1]NIFTY Microcap 250'!C260</f>
        <v>0</v>
      </c>
      <c r="D260" s="15">
        <f>'[1]NIFTY Microcap 250'!D260</f>
        <v>3209.79</v>
      </c>
      <c r="E260" s="7">
        <f t="shared" ref="E260:E314" ca="1" si="38">IFERROR(($D260/OFFSET($D260,-3,0))^(1/(3/12))-1,"NA")</f>
        <v>-0.5777442022167778</v>
      </c>
      <c r="F260" s="7">
        <f t="shared" ref="F260:F314" ca="1" si="39">IFERROR(($D260/OFFSET($D260,-6,0))^(1/(6/12))-1,"NA")</f>
        <v>-0.4209838622303802</v>
      </c>
      <c r="G260" s="7">
        <f t="shared" ref="G260:G314" ca="1" si="40">IFERROR($D260/OFFSET($D260,-12,0)-1,"NA")</f>
        <v>-0.40172002766060955</v>
      </c>
      <c r="H260" s="7">
        <f t="shared" ref="H260:H314" ca="1" si="41">IFERROR(($D260/OFFSET($D260,-24,0))^(1/2)-1,"NA")</f>
        <v>-0.28536442420900432</v>
      </c>
      <c r="I260" s="7">
        <f t="shared" ref="I260:I314" ca="1" si="42">IFERROR(($D260/OFFSET($D260,-36,0))^(1/3)-1,"NA")</f>
        <v>-0.17891194844201286</v>
      </c>
      <c r="J260" s="7">
        <f t="shared" ref="J260:J314" ca="1" si="43">IFERROR(($D260/OFFSET($D260,-60,0))^(1/5)-1,"NA")</f>
        <v>-2.2520905483095377E-2</v>
      </c>
      <c r="K260" s="7">
        <f t="shared" ref="K260:K314" ca="1" si="44">IFERROR(($D260/OFFSET($D260,-120,0))^(1/10)-1,"NA")</f>
        <v>4.053527787295863E-2</v>
      </c>
      <c r="L260" s="7" t="str">
        <f t="shared" ref="L260:L314" ca="1" si="45">IFERROR(($D260/OFFSET($D260,-240,0))^(1/20)-1,"NA")</f>
        <v>NA</v>
      </c>
      <c r="Z260" s="10"/>
    </row>
    <row r="261" spans="2:26" x14ac:dyDescent="0.2">
      <c r="B261" s="2">
        <f>'[1]NIFTY Microcap 250'!B261</f>
        <v>44013</v>
      </c>
      <c r="C261" s="15">
        <f>'[1]NIFTY Microcap 250'!C261</f>
        <v>0</v>
      </c>
      <c r="D261" s="15">
        <f>'[1]NIFTY Microcap 250'!D261</f>
        <v>3876.49</v>
      </c>
      <c r="E261" s="7">
        <f t="shared" ca="1" si="38"/>
        <v>3.6994129133268974</v>
      </c>
      <c r="F261" s="7">
        <f t="shared" ca="1" si="39"/>
        <v>-0.1852396728064778</v>
      </c>
      <c r="G261" s="7">
        <f t="shared" ca="1" si="40"/>
        <v>-0.22239094589118868</v>
      </c>
      <c r="H261" s="7">
        <f t="shared" ca="1" si="41"/>
        <v>-0.22538015070465833</v>
      </c>
      <c r="I261" s="7">
        <f t="shared" ca="1" si="42"/>
        <v>-0.14275535292327013</v>
      </c>
      <c r="J261" s="7">
        <f t="shared" ca="1" si="43"/>
        <v>-9.4059583974472893E-3</v>
      </c>
      <c r="K261" s="7">
        <f t="shared" ca="1" si="44"/>
        <v>5.7650056354724866E-2</v>
      </c>
      <c r="L261" s="7" t="str">
        <f t="shared" ca="1" si="45"/>
        <v>NA</v>
      </c>
      <c r="Z261" s="10"/>
    </row>
    <row r="262" spans="2:26" x14ac:dyDescent="0.2">
      <c r="B262" s="2">
        <f>'[1]NIFTY Microcap 250'!B262</f>
        <v>44046</v>
      </c>
      <c r="C262" s="15">
        <f>'[1]NIFTY Microcap 250'!C262</f>
        <v>0</v>
      </c>
      <c r="D262" s="15">
        <f>'[1]NIFTY Microcap 250'!D262</f>
        <v>4033.75</v>
      </c>
      <c r="E262" s="7">
        <f t="shared" ca="1" si="38"/>
        <v>1.973667770522944</v>
      </c>
      <c r="F262" s="7">
        <f t="shared" ca="1" si="39"/>
        <v>-0.13261579953320213</v>
      </c>
      <c r="G262" s="7">
        <f t="shared" ca="1" si="40"/>
        <v>-3.4119207708369181E-2</v>
      </c>
      <c r="H262" s="7">
        <f t="shared" ca="1" si="41"/>
        <v>-0.21956403325641727</v>
      </c>
      <c r="I262" s="7">
        <f t="shared" ca="1" si="42"/>
        <v>-0.13312254761002518</v>
      </c>
      <c r="J262" s="7">
        <f t="shared" ca="1" si="43"/>
        <v>1.6393077233431974E-2</v>
      </c>
      <c r="K262" s="7">
        <f t="shared" ca="1" si="44"/>
        <v>5.985163551162187E-2</v>
      </c>
      <c r="L262" s="7" t="str">
        <f t="shared" ca="1" si="45"/>
        <v>NA</v>
      </c>
      <c r="Z262" s="10"/>
    </row>
    <row r="263" spans="2:26" x14ac:dyDescent="0.2">
      <c r="B263" s="2">
        <f>'[1]NIFTY Microcap 250'!B263</f>
        <v>44075</v>
      </c>
      <c r="C263" s="15">
        <f>'[1]NIFTY Microcap 250'!C263</f>
        <v>0</v>
      </c>
      <c r="D263" s="15">
        <f>'[1]NIFTY Microcap 250'!D263</f>
        <v>4497.92</v>
      </c>
      <c r="E263" s="7">
        <f t="shared" ca="1" si="38"/>
        <v>2.8560302167862779</v>
      </c>
      <c r="F263" s="7">
        <f t="shared" ca="1" si="39"/>
        <v>0.27602159678639504</v>
      </c>
      <c r="G263" s="7">
        <f t="shared" ca="1" si="40"/>
        <v>0.1078920857461656</v>
      </c>
      <c r="H263" s="7">
        <f t="shared" ca="1" si="41"/>
        <v>-0.10741880226969425</v>
      </c>
      <c r="I263" s="7">
        <f t="shared" ca="1" si="42"/>
        <v>-0.10730228303850264</v>
      </c>
      <c r="J263" s="7">
        <f t="shared" ca="1" si="43"/>
        <v>3.8029818150117078E-2</v>
      </c>
      <c r="K263" s="7">
        <f t="shared" ca="1" si="44"/>
        <v>6.4207625926619771E-2</v>
      </c>
      <c r="L263" s="7" t="str">
        <f t="shared" ca="1" si="45"/>
        <v>NA</v>
      </c>
      <c r="Z263" s="10"/>
    </row>
    <row r="264" spans="2:26" x14ac:dyDescent="0.2">
      <c r="B264" s="2">
        <f>'[1]NIFTY Microcap 250'!B264</f>
        <v>44105</v>
      </c>
      <c r="C264" s="15">
        <f>'[1]NIFTY Microcap 250'!C264</f>
        <v>0</v>
      </c>
      <c r="D264" s="15">
        <f>'[1]NIFTY Microcap 250'!D264</f>
        <v>4565.22</v>
      </c>
      <c r="E264" s="7">
        <f t="shared" ca="1" si="38"/>
        <v>0.92349992173100004</v>
      </c>
      <c r="F264" s="7">
        <f t="shared" ca="1" si="39"/>
        <v>2.0065462529231004</v>
      </c>
      <c r="G264" s="7">
        <f t="shared" ca="1" si="40"/>
        <v>7.327038997921731E-2</v>
      </c>
      <c r="H264" s="7">
        <f t="shared" ca="1" si="41"/>
        <v>-9.2273111484273529E-2</v>
      </c>
      <c r="I264" s="7">
        <f t="shared" ca="1" si="42"/>
        <v>-0.13587375688380332</v>
      </c>
      <c r="J264" s="7">
        <f t="shared" ca="1" si="43"/>
        <v>3.0200408548985536E-2</v>
      </c>
      <c r="K264" s="7">
        <f t="shared" ca="1" si="44"/>
        <v>6.2002223324313599E-2</v>
      </c>
      <c r="L264" s="7" t="str">
        <f t="shared" ca="1" si="45"/>
        <v>NA</v>
      </c>
      <c r="Z264" s="10"/>
    </row>
    <row r="265" spans="2:26" x14ac:dyDescent="0.2">
      <c r="B265" s="2">
        <f>'[1]NIFTY Microcap 250'!B265</f>
        <v>44137</v>
      </c>
      <c r="C265" s="15">
        <f>'[1]NIFTY Microcap 250'!C265</f>
        <v>0</v>
      </c>
      <c r="D265" s="15">
        <f>'[1]NIFTY Microcap 250'!D265</f>
        <v>4527.97</v>
      </c>
      <c r="E265" s="7">
        <f t="shared" ca="1" si="38"/>
        <v>0.58773584449681504</v>
      </c>
      <c r="F265" s="7">
        <f t="shared" ca="1" si="39"/>
        <v>1.172878024391661</v>
      </c>
      <c r="G265" s="7">
        <f t="shared" ca="1" si="40"/>
        <v>3.6563841355233828E-2</v>
      </c>
      <c r="H265" s="7">
        <f t="shared" ca="1" si="41"/>
        <v>-9.8483068253563122E-2</v>
      </c>
      <c r="I265" s="7">
        <f t="shared" ca="1" si="42"/>
        <v>-0.14799953842844227</v>
      </c>
      <c r="J265" s="7">
        <f t="shared" ca="1" si="43"/>
        <v>1.557546915321284E-2</v>
      </c>
      <c r="K265" s="7">
        <f t="shared" ca="1" si="44"/>
        <v>7.0694191705315657E-2</v>
      </c>
      <c r="L265" s="7" t="str">
        <f t="shared" ca="1" si="45"/>
        <v>NA</v>
      </c>
      <c r="Z265" s="10"/>
    </row>
    <row r="266" spans="2:26" x14ac:dyDescent="0.2">
      <c r="B266" s="2">
        <f>'[1]NIFTY Microcap 250'!B266</f>
        <v>44166</v>
      </c>
      <c r="C266" s="15">
        <f>'[1]NIFTY Microcap 250'!C266</f>
        <v>0</v>
      </c>
      <c r="D266" s="15">
        <f>'[1]NIFTY Microcap 250'!D266</f>
        <v>5231.25</v>
      </c>
      <c r="E266" s="7">
        <f t="shared" ca="1" si="38"/>
        <v>0.82967938168152489</v>
      </c>
      <c r="F266" s="7">
        <f t="shared" ca="1" si="39"/>
        <v>1.6561812782253389</v>
      </c>
      <c r="G266" s="7">
        <f t="shared" ca="1" si="40"/>
        <v>0.2401499203459263</v>
      </c>
      <c r="H266" s="7">
        <f t="shared" ca="1" si="41"/>
        <v>-3.6907078524301418E-2</v>
      </c>
      <c r="I266" s="7">
        <f t="shared" ca="1" si="42"/>
        <v>-0.12489702235489497</v>
      </c>
      <c r="J266" s="7">
        <f t="shared" ca="1" si="43"/>
        <v>3.7168934213733573E-2</v>
      </c>
      <c r="K266" s="7">
        <f t="shared" ca="1" si="44"/>
        <v>8.8579089357813556E-2</v>
      </c>
      <c r="L266" s="7" t="str">
        <f t="shared" ca="1" si="45"/>
        <v>NA</v>
      </c>
      <c r="Z266" s="10"/>
    </row>
    <row r="267" spans="2:26" x14ac:dyDescent="0.2">
      <c r="B267" s="2">
        <f>'[1]NIFTY Microcap 250'!B267</f>
        <v>44197</v>
      </c>
      <c r="C267" s="15">
        <f>'[1]NIFTY Microcap 250'!C267</f>
        <v>0</v>
      </c>
      <c r="D267" s="15">
        <f>'[1]NIFTY Microcap 250'!D267</f>
        <v>5883.21</v>
      </c>
      <c r="E267" s="7">
        <f t="shared" ca="1" si="38"/>
        <v>1.7581034911379825</v>
      </c>
      <c r="F267" s="7">
        <f t="shared" ca="1" si="39"/>
        <v>1.3033045498435296</v>
      </c>
      <c r="G267" s="7">
        <f t="shared" ca="1" si="40"/>
        <v>0.36990553274919047</v>
      </c>
      <c r="H267" s="7">
        <f t="shared" ca="1" si="41"/>
        <v>6.195960062094974E-2</v>
      </c>
      <c r="I267" s="7">
        <f t="shared" ca="1" si="42"/>
        <v>-8.3892847436879303E-2</v>
      </c>
      <c r="J267" s="7">
        <f t="shared" ca="1" si="43"/>
        <v>8.4229719344892873E-2</v>
      </c>
      <c r="K267" s="7">
        <f t="shared" ca="1" si="44"/>
        <v>0.11693286656943203</v>
      </c>
      <c r="L267" s="7" t="str">
        <f t="shared" ca="1" si="45"/>
        <v>NA</v>
      </c>
      <c r="Z267" s="10"/>
    </row>
    <row r="268" spans="2:26" x14ac:dyDescent="0.2">
      <c r="B268" s="2">
        <f>'[1]NIFTY Microcap 250'!B268</f>
        <v>44228</v>
      </c>
      <c r="C268" s="15">
        <f>'[1]NIFTY Microcap 250'!C268</f>
        <v>0</v>
      </c>
      <c r="D268" s="15">
        <f>'[1]NIFTY Microcap 250'!D268</f>
        <v>5942.26</v>
      </c>
      <c r="E268" s="7">
        <f t="shared" ca="1" si="38"/>
        <v>1.9661454090800876</v>
      </c>
      <c r="F268" s="7">
        <f t="shared" ca="1" si="39"/>
        <v>1.1701279653481547</v>
      </c>
      <c r="G268" s="7">
        <f t="shared" ca="1" si="40"/>
        <v>0.37198203710331001</v>
      </c>
      <c r="H268" s="7">
        <f t="shared" ca="1" si="41"/>
        <v>8.1235931082222601E-2</v>
      </c>
      <c r="I268" s="7">
        <f t="shared" ca="1" si="42"/>
        <v>-6.9832916074383022E-2</v>
      </c>
      <c r="J268" s="7">
        <f t="shared" ca="1" si="43"/>
        <v>0.1275806366182537</v>
      </c>
      <c r="K268" s="7">
        <f t="shared" ca="1" si="44"/>
        <v>0.1252607613789769</v>
      </c>
      <c r="L268" s="7" t="str">
        <f t="shared" ca="1" si="45"/>
        <v>NA</v>
      </c>
      <c r="Z268" s="10"/>
    </row>
    <row r="269" spans="2:26" x14ac:dyDescent="0.2">
      <c r="B269" s="2">
        <f>'[1]NIFTY Microcap 250'!B269</f>
        <v>44256</v>
      </c>
      <c r="C269" s="15">
        <f>'[1]NIFTY Microcap 250'!C269</f>
        <v>0</v>
      </c>
      <c r="D269" s="15">
        <f>'[1]NIFTY Microcap 250'!D269</f>
        <v>6725.28</v>
      </c>
      <c r="E269" s="7">
        <f t="shared" ca="1" si="38"/>
        <v>1.7316155759231262</v>
      </c>
      <c r="F269" s="7">
        <f t="shared" ca="1" si="39"/>
        <v>1.2356164022360026</v>
      </c>
      <c r="G269" s="7">
        <f t="shared" ca="1" si="40"/>
        <v>0.68899224728328434</v>
      </c>
      <c r="H269" s="7">
        <f t="shared" ca="1" si="41"/>
        <v>0.10466081114795367</v>
      </c>
      <c r="I269" s="7">
        <f t="shared" ca="1" si="42"/>
        <v>-3.415793190719274E-3</v>
      </c>
      <c r="J269" s="7">
        <f t="shared" ca="1" si="43"/>
        <v>0.13041792243394679</v>
      </c>
      <c r="K269" s="7">
        <f t="shared" ca="1" si="44"/>
        <v>0.13392085688979027</v>
      </c>
      <c r="L269" s="7" t="str">
        <f t="shared" ca="1" si="45"/>
        <v>NA</v>
      </c>
      <c r="Z269" s="10"/>
    </row>
    <row r="270" spans="2:26" x14ac:dyDescent="0.2">
      <c r="B270" s="2">
        <f>'[1]NIFTY Microcap 250'!B270</f>
        <v>44287</v>
      </c>
      <c r="C270" s="15">
        <f>'[1]NIFTY Microcap 250'!C270</f>
        <v>0</v>
      </c>
      <c r="D270" s="15">
        <f>'[1]NIFTY Microcap 250'!D270</f>
        <v>6888.86</v>
      </c>
      <c r="E270" s="7">
        <f t="shared" ca="1" si="38"/>
        <v>0.87988824576337588</v>
      </c>
      <c r="F270" s="7">
        <f t="shared" ca="1" si="39"/>
        <v>1.2770433315133078</v>
      </c>
      <c r="G270" s="7">
        <f t="shared" ca="1" si="40"/>
        <v>1.6164930911632216</v>
      </c>
      <c r="H270" s="7">
        <f t="shared" ca="1" si="41"/>
        <v>0.1391948033920074</v>
      </c>
      <c r="I270" s="7">
        <f t="shared" ca="1" si="42"/>
        <v>-2.2554111573553581E-2</v>
      </c>
      <c r="J270" s="7">
        <f t="shared" ca="1" si="43"/>
        <v>0.11958524051916486</v>
      </c>
      <c r="K270" s="7">
        <f t="shared" ca="1" si="44"/>
        <v>0.13014364255767674</v>
      </c>
      <c r="L270" s="7" t="str">
        <f t="shared" ca="1" si="45"/>
        <v>NA</v>
      </c>
      <c r="Z270" s="10"/>
    </row>
    <row r="271" spans="2:26" x14ac:dyDescent="0.2">
      <c r="B271" s="2">
        <f>'[1]NIFTY Microcap 250'!B271</f>
        <v>44319</v>
      </c>
      <c r="C271" s="15">
        <f>'[1]NIFTY Microcap 250'!C271</f>
        <v>0</v>
      </c>
      <c r="D271" s="15">
        <f>'[1]NIFTY Microcap 250'!D271</f>
        <v>7350.07</v>
      </c>
      <c r="E271" s="7">
        <f t="shared" ca="1" si="38"/>
        <v>1.3407730039325298</v>
      </c>
      <c r="F271" s="7">
        <f t="shared" ca="1" si="39"/>
        <v>1.6349711761825936</v>
      </c>
      <c r="G271" s="7">
        <f t="shared" ca="1" si="40"/>
        <v>1.3927956376658255</v>
      </c>
      <c r="H271" s="7">
        <f t="shared" ca="1" si="41"/>
        <v>0.16991565133385467</v>
      </c>
      <c r="I271" s="7">
        <f t="shared" ca="1" si="42"/>
        <v>2.4595375482557857E-2</v>
      </c>
      <c r="J271" s="7">
        <f t="shared" ca="1" si="43"/>
        <v>0.13192080119863681</v>
      </c>
      <c r="K271" s="7">
        <f t="shared" ca="1" si="44"/>
        <v>0.14425988770680265</v>
      </c>
      <c r="L271" s="7" t="str">
        <f t="shared" ca="1" si="45"/>
        <v>NA</v>
      </c>
      <c r="Z271" s="10"/>
    </row>
    <row r="272" spans="2:26" x14ac:dyDescent="0.2">
      <c r="B272" s="2">
        <f>'[1]NIFTY Microcap 250'!B272</f>
        <v>44348</v>
      </c>
      <c r="C272" s="15">
        <f>'[1]NIFTY Microcap 250'!C272</f>
        <v>0</v>
      </c>
      <c r="D272" s="15">
        <f>'[1]NIFTY Microcap 250'!D272</f>
        <v>8171.91</v>
      </c>
      <c r="E272" s="7">
        <f t="shared" ca="1" si="38"/>
        <v>1.1799815500380966</v>
      </c>
      <c r="F272" s="7">
        <f t="shared" ca="1" si="39"/>
        <v>1.4402605511111113</v>
      </c>
      <c r="G272" s="7">
        <f t="shared" ca="1" si="40"/>
        <v>1.5459329114988831</v>
      </c>
      <c r="H272" s="7">
        <f t="shared" ca="1" si="41"/>
        <v>0.23417205926462925</v>
      </c>
      <c r="I272" s="7">
        <f t="shared" ca="1" si="42"/>
        <v>9.1453924156781108E-2</v>
      </c>
      <c r="J272" s="7">
        <f t="shared" ca="1" si="43"/>
        <v>0.13905067280594774</v>
      </c>
      <c r="K272" s="7">
        <f t="shared" ca="1" si="44"/>
        <v>0.15975031645141424</v>
      </c>
      <c r="L272" s="7" t="str">
        <f t="shared" ca="1" si="45"/>
        <v>NA</v>
      </c>
      <c r="Z272" s="10"/>
    </row>
    <row r="273" spans="2:26" x14ac:dyDescent="0.2">
      <c r="B273" s="2">
        <f>'[1]NIFTY Microcap 250'!B273</f>
        <v>44378</v>
      </c>
      <c r="C273" s="15">
        <f>'[1]NIFTY Microcap 250'!C273</f>
        <v>0</v>
      </c>
      <c r="D273" s="15">
        <f>'[1]NIFTY Microcap 250'!D273</f>
        <v>9433.17</v>
      </c>
      <c r="E273" s="7">
        <f t="shared" ca="1" si="38"/>
        <v>2.5159380097553754</v>
      </c>
      <c r="F273" s="7">
        <f t="shared" ca="1" si="39"/>
        <v>1.5709085042785582</v>
      </c>
      <c r="G273" s="7">
        <f t="shared" ca="1" si="40"/>
        <v>1.4334307582374777</v>
      </c>
      <c r="H273" s="7">
        <f t="shared" ca="1" si="41"/>
        <v>0.37559361373638711</v>
      </c>
      <c r="I273" s="7">
        <f t="shared" ca="1" si="42"/>
        <v>0.13448496668260579</v>
      </c>
      <c r="J273" s="7">
        <f t="shared" ca="1" si="43"/>
        <v>0.16240736136576883</v>
      </c>
      <c r="K273" s="7">
        <f t="shared" ca="1" si="44"/>
        <v>0.17428165345014057</v>
      </c>
      <c r="L273" s="7" t="str">
        <f t="shared" ca="1" si="45"/>
        <v>NA</v>
      </c>
      <c r="Z273" s="10"/>
    </row>
    <row r="274" spans="2:26" x14ac:dyDescent="0.2">
      <c r="B274" s="2">
        <f>'[1]NIFTY Microcap 250'!B274</f>
        <v>44410</v>
      </c>
      <c r="C274" s="15">
        <f>'[1]NIFTY Microcap 250'!C274</f>
        <v>0</v>
      </c>
      <c r="D274" s="15">
        <f>'[1]NIFTY Microcap 250'!D274</f>
        <v>10257.94</v>
      </c>
      <c r="E274" s="7">
        <f t="shared" ca="1" si="38"/>
        <v>2.7938024893412465</v>
      </c>
      <c r="F274" s="7">
        <f t="shared" ca="1" si="39"/>
        <v>1.9800051089389128</v>
      </c>
      <c r="G274" s="7">
        <f t="shared" ca="1" si="40"/>
        <v>1.5430281995661606</v>
      </c>
      <c r="H274" s="7">
        <f t="shared" ca="1" si="41"/>
        <v>0.56724665966047683</v>
      </c>
      <c r="I274" s="7">
        <f t="shared" ca="1" si="42"/>
        <v>0.15702277900794681</v>
      </c>
      <c r="J274" s="7">
        <f t="shared" ca="1" si="43"/>
        <v>0.17708167907553674</v>
      </c>
      <c r="K274" s="7">
        <f t="shared" ca="1" si="44"/>
        <v>0.20073290734349891</v>
      </c>
      <c r="L274" s="7" t="str">
        <f t="shared" ca="1" si="45"/>
        <v>NA</v>
      </c>
      <c r="Z274" s="10"/>
    </row>
    <row r="275" spans="2:26" x14ac:dyDescent="0.2">
      <c r="B275" s="2">
        <f>'[1]NIFTY Microcap 250'!B275</f>
        <v>44440</v>
      </c>
      <c r="C275" s="15">
        <f>'[1]NIFTY Microcap 250'!C275</f>
        <v>0</v>
      </c>
      <c r="D275" s="15">
        <f>'[1]NIFTY Microcap 250'!D275</f>
        <v>9353.5300000000007</v>
      </c>
      <c r="E275" s="7">
        <f t="shared" ca="1" si="38"/>
        <v>0.71635798266150053</v>
      </c>
      <c r="F275" s="7">
        <f t="shared" ca="1" si="39"/>
        <v>0.93432901427411719</v>
      </c>
      <c r="G275" s="7">
        <f t="shared" ca="1" si="40"/>
        <v>1.079523424160501</v>
      </c>
      <c r="H275" s="7">
        <f t="shared" ca="1" si="41"/>
        <v>0.51785623289927729</v>
      </c>
      <c r="I275" s="7">
        <f t="shared" ca="1" si="42"/>
        <v>0.18327701462100876</v>
      </c>
      <c r="J275" s="7">
        <f t="shared" ca="1" si="43"/>
        <v>0.15169337405801087</v>
      </c>
      <c r="K275" s="7">
        <f t="shared" ca="1" si="44"/>
        <v>0.1925542204798647</v>
      </c>
      <c r="L275" s="7" t="str">
        <f t="shared" ca="1" si="45"/>
        <v>NA</v>
      </c>
      <c r="Z275" s="10"/>
    </row>
    <row r="276" spans="2:26" x14ac:dyDescent="0.2">
      <c r="B276" s="2">
        <f>'[1]NIFTY Microcap 250'!B276</f>
        <v>44470</v>
      </c>
      <c r="C276" s="15">
        <f>'[1]NIFTY Microcap 250'!C276</f>
        <v>0</v>
      </c>
      <c r="D276" s="15">
        <f>'[1]NIFTY Microcap 250'!D276</f>
        <v>10141.08</v>
      </c>
      <c r="E276" s="7">
        <f t="shared" ca="1" si="38"/>
        <v>0.33569158657682574</v>
      </c>
      <c r="F276" s="7">
        <f t="shared" ca="1" si="39"/>
        <v>1.1670737916729839</v>
      </c>
      <c r="G276" s="7">
        <f t="shared" ca="1" si="40"/>
        <v>1.2213781592124802</v>
      </c>
      <c r="H276" s="7">
        <f t="shared" ca="1" si="41"/>
        <v>0.54406586751643937</v>
      </c>
      <c r="I276" s="7">
        <f t="shared" ca="1" si="42"/>
        <v>0.22323800558387563</v>
      </c>
      <c r="J276" s="7">
        <f t="shared" ca="1" si="43"/>
        <v>0.1459042824193848</v>
      </c>
      <c r="K276" s="7">
        <f t="shared" ca="1" si="44"/>
        <v>0.19995758922239726</v>
      </c>
      <c r="L276" s="7" t="str">
        <f t="shared" ca="1" si="45"/>
        <v>NA</v>
      </c>
      <c r="Z276" s="10"/>
    </row>
    <row r="277" spans="2:26" x14ac:dyDescent="0.2">
      <c r="B277" s="2">
        <f>'[1]NIFTY Microcap 250'!B277</f>
        <v>44501</v>
      </c>
      <c r="C277" s="15">
        <f>'[1]NIFTY Microcap 250'!C277</f>
        <v>0</v>
      </c>
      <c r="D277" s="15">
        <f>'[1]NIFTY Microcap 250'!D277</f>
        <v>10154.120000000001</v>
      </c>
      <c r="E277" s="7">
        <f t="shared" ca="1" si="38"/>
        <v>-3.987329763015357E-2</v>
      </c>
      <c r="F277" s="7">
        <f t="shared" ca="1" si="39"/>
        <v>0.9085416090653422</v>
      </c>
      <c r="G277" s="7">
        <f t="shared" ca="1" si="40"/>
        <v>1.2425325256130231</v>
      </c>
      <c r="H277" s="7">
        <f t="shared" ca="1" si="41"/>
        <v>0.52464032778668468</v>
      </c>
      <c r="I277" s="7">
        <f t="shared" ca="1" si="42"/>
        <v>0.22150573061595313</v>
      </c>
      <c r="J277" s="7">
        <f t="shared" ca="1" si="43"/>
        <v>0.17144108611217157</v>
      </c>
      <c r="K277" s="7">
        <f t="shared" ca="1" si="44"/>
        <v>0.21544297120316802</v>
      </c>
      <c r="L277" s="7" t="str">
        <f t="shared" ca="1" si="45"/>
        <v>NA</v>
      </c>
      <c r="Z277" s="10"/>
    </row>
    <row r="278" spans="2:26" x14ac:dyDescent="0.2">
      <c r="B278" s="2">
        <f>'[1]NIFTY Microcap 250'!B278</f>
        <v>44531</v>
      </c>
      <c r="C278" s="15">
        <f>'[1]NIFTY Microcap 250'!C278</f>
        <v>0</v>
      </c>
      <c r="D278" s="15">
        <f>'[1]NIFTY Microcap 250'!D278</f>
        <v>9872.17</v>
      </c>
      <c r="E278" s="7">
        <f t="shared" ca="1" si="38"/>
        <v>0.24093298147227049</v>
      </c>
      <c r="F278" s="7">
        <f t="shared" ca="1" si="39"/>
        <v>0.45941263140273914</v>
      </c>
      <c r="G278" s="7">
        <f t="shared" ca="1" si="40"/>
        <v>0.88715316606929506</v>
      </c>
      <c r="H278" s="7">
        <f t="shared" ca="1" si="41"/>
        <v>0.52982118189721739</v>
      </c>
      <c r="I278" s="7">
        <f t="shared" ca="1" si="42"/>
        <v>0.20516870016335131</v>
      </c>
      <c r="J278" s="7">
        <f t="shared" ca="1" si="43"/>
        <v>0.1713138331430919</v>
      </c>
      <c r="K278" s="7">
        <f t="shared" ca="1" si="44"/>
        <v>0.22413033969924645</v>
      </c>
      <c r="L278" s="7" t="str">
        <f t="shared" ca="1" si="45"/>
        <v>NA</v>
      </c>
      <c r="Z278" s="10"/>
    </row>
    <row r="279" spans="2:26" x14ac:dyDescent="0.2">
      <c r="B279" s="2">
        <f>'[1]NIFTY Microcap 250'!B279</f>
        <v>44564</v>
      </c>
      <c r="C279" s="15">
        <f>'[1]NIFTY Microcap 250'!C279</f>
        <v>0</v>
      </c>
      <c r="D279" s="15">
        <f>'[1]NIFTY Microcap 250'!D279</f>
        <v>10477.84</v>
      </c>
      <c r="E279" s="7">
        <f t="shared" ca="1" si="38"/>
        <v>0.13959415843546386</v>
      </c>
      <c r="F279" s="7">
        <f t="shared" ca="1" si="39"/>
        <v>0.23375294509652389</v>
      </c>
      <c r="G279" s="7">
        <f t="shared" ca="1" si="40"/>
        <v>0.78097331218841415</v>
      </c>
      <c r="H279" s="7">
        <f t="shared" ca="1" si="41"/>
        <v>0.56197477381856564</v>
      </c>
      <c r="I279" s="7">
        <f t="shared" ca="1" si="42"/>
        <v>0.26170493245992654</v>
      </c>
      <c r="J279" s="7">
        <f t="shared" ca="1" si="43"/>
        <v>0.16754819736326665</v>
      </c>
      <c r="K279" s="7">
        <f t="shared" ca="1" si="44"/>
        <v>0.21256183325181088</v>
      </c>
      <c r="L279" s="7" t="str">
        <f t="shared" ca="1" si="45"/>
        <v>NA</v>
      </c>
      <c r="Z279" s="10"/>
    </row>
    <row r="280" spans="2:26" x14ac:dyDescent="0.2">
      <c r="B280" s="2">
        <f>'[1]NIFTY Microcap 250'!B280</f>
        <v>44593</v>
      </c>
      <c r="C280" s="15">
        <f>'[1]NIFTY Microcap 250'!C280</f>
        <v>0</v>
      </c>
      <c r="D280" s="15">
        <f>'[1]NIFTY Microcap 250'!D280</f>
        <v>10615.25</v>
      </c>
      <c r="E280" s="7">
        <f t="shared" ca="1" si="38"/>
        <v>0.19440535181741092</v>
      </c>
      <c r="F280" s="7">
        <f t="shared" ca="1" si="39"/>
        <v>7.0878364583647491E-2</v>
      </c>
      <c r="G280" s="7">
        <f t="shared" ca="1" si="40"/>
        <v>0.78639945071403794</v>
      </c>
      <c r="H280" s="7">
        <f t="shared" ca="1" si="41"/>
        <v>0.56553759375841239</v>
      </c>
      <c r="I280" s="7">
        <f t="shared" ca="1" si="42"/>
        <v>0.27822263894879096</v>
      </c>
      <c r="J280" s="7">
        <f t="shared" ca="1" si="43"/>
        <v>0.16040799473590339</v>
      </c>
      <c r="K280" s="7">
        <f t="shared" ca="1" si="44"/>
        <v>0.20601197710043073</v>
      </c>
      <c r="L280" s="7" t="str">
        <f t="shared" ca="1" si="45"/>
        <v>NA</v>
      </c>
      <c r="Z280" s="10"/>
    </row>
    <row r="281" spans="2:26" x14ac:dyDescent="0.2">
      <c r="B281" s="2">
        <f>'[1]NIFTY Microcap 250'!B281</f>
        <v>44622</v>
      </c>
      <c r="C281" s="15">
        <f>'[1]NIFTY Microcap 250'!C281</f>
        <v>0</v>
      </c>
      <c r="D281" s="15">
        <f>'[1]NIFTY Microcap 250'!D281</f>
        <v>9584</v>
      </c>
      <c r="E281" s="7">
        <f t="shared" ca="1" si="38"/>
        <v>-0.11174692680179599</v>
      </c>
      <c r="F281" s="7">
        <f t="shared" ca="1" si="39"/>
        <v>4.9886915065500803E-2</v>
      </c>
      <c r="G281" s="7">
        <f t="shared" ca="1" si="40"/>
        <v>0.42507077772226598</v>
      </c>
      <c r="H281" s="7">
        <f t="shared" ca="1" si="41"/>
        <v>0.55142950062285068</v>
      </c>
      <c r="I281" s="7">
        <f t="shared" ca="1" si="42"/>
        <v>0.20253606403420576</v>
      </c>
      <c r="J281" s="7">
        <f t="shared" ca="1" si="43"/>
        <v>0.12495597035868533</v>
      </c>
      <c r="K281" s="7">
        <f t="shared" ca="1" si="44"/>
        <v>0.1974651060972501</v>
      </c>
      <c r="L281" s="7" t="str">
        <f t="shared" ca="1" si="45"/>
        <v>NA</v>
      </c>
      <c r="Z281" s="10"/>
    </row>
    <row r="282" spans="2:26" x14ac:dyDescent="0.2">
      <c r="B282" s="2">
        <f>'[1]NIFTY Microcap 250'!B282</f>
        <v>44652</v>
      </c>
      <c r="C282" s="15">
        <f>'[1]NIFTY Microcap 250'!C282</f>
        <v>0</v>
      </c>
      <c r="D282" s="15">
        <f>'[1]NIFTY Microcap 250'!D282</f>
        <v>10321.950000000001</v>
      </c>
      <c r="E282" s="7">
        <f t="shared" ca="1" si="38"/>
        <v>-5.819724916480451E-2</v>
      </c>
      <c r="F282" s="7">
        <f t="shared" ca="1" si="39"/>
        <v>3.5988857686336306E-2</v>
      </c>
      <c r="G282" s="7">
        <f t="shared" ca="1" si="40"/>
        <v>0.49835386406459148</v>
      </c>
      <c r="H282" s="7">
        <f t="shared" ca="1" si="41"/>
        <v>0.98000821549879436</v>
      </c>
      <c r="I282" s="7">
        <f t="shared" ca="1" si="42"/>
        <v>0.24815961766325589</v>
      </c>
      <c r="J282" s="7">
        <f t="shared" ca="1" si="43"/>
        <v>0.1264946504434652</v>
      </c>
      <c r="K282" s="7">
        <f t="shared" ca="1" si="44"/>
        <v>0.20410827982305513</v>
      </c>
      <c r="L282" s="7" t="str">
        <f t="shared" ca="1" si="45"/>
        <v>NA</v>
      </c>
      <c r="Z282" s="10"/>
    </row>
    <row r="283" spans="2:26" x14ac:dyDescent="0.2">
      <c r="B283" s="2">
        <f>'[1]NIFTY Microcap 250'!B283</f>
        <v>44683</v>
      </c>
      <c r="C283" s="15">
        <f>'[1]NIFTY Microcap 250'!C283</f>
        <v>0</v>
      </c>
      <c r="D283" s="15">
        <f>'[1]NIFTY Microcap 250'!D283</f>
        <v>10595.8</v>
      </c>
      <c r="E283" s="7">
        <f t="shared" ca="1" si="38"/>
        <v>-7.3089597708686505E-3</v>
      </c>
      <c r="F283" s="7">
        <f t="shared" ca="1" si="39"/>
        <v>8.8887272012519558E-2</v>
      </c>
      <c r="G283" s="7">
        <f t="shared" ca="1" si="40"/>
        <v>0.4415917127319875</v>
      </c>
      <c r="H283" s="7">
        <f t="shared" ca="1" si="41"/>
        <v>0.85726529109879879</v>
      </c>
      <c r="I283" s="7">
        <f t="shared" ca="1" si="42"/>
        <v>0.25424908553355996</v>
      </c>
      <c r="J283" s="7">
        <f t="shared" ca="1" si="43"/>
        <v>0.13744876568146336</v>
      </c>
      <c r="K283" s="7">
        <f t="shared" ca="1" si="44"/>
        <v>0.21358305084209261</v>
      </c>
      <c r="L283" s="7" t="str">
        <f t="shared" ca="1" si="45"/>
        <v>NA</v>
      </c>
      <c r="Z283" s="10"/>
    </row>
    <row r="284" spans="2:26" x14ac:dyDescent="0.2">
      <c r="B284" s="2">
        <f>'[1]NIFTY Microcap 250'!B284</f>
        <v>44713</v>
      </c>
      <c r="C284" s="15">
        <f>'[1]NIFTY Microcap 250'!C284</f>
        <v>0</v>
      </c>
      <c r="D284" s="15">
        <f>'[1]NIFTY Microcap 250'!D284</f>
        <v>9834.4</v>
      </c>
      <c r="E284" s="7">
        <f t="shared" ca="1" si="38"/>
        <v>0.10867499931355895</v>
      </c>
      <c r="F284" s="7">
        <f t="shared" ca="1" si="39"/>
        <v>-7.6371755661718277E-3</v>
      </c>
      <c r="G284" s="7">
        <f t="shared" ca="1" si="40"/>
        <v>0.20343958756276059</v>
      </c>
      <c r="H284" s="7">
        <f t="shared" ca="1" si="41"/>
        <v>0.75039322809952469</v>
      </c>
      <c r="I284" s="7">
        <f t="shared" ca="1" si="42"/>
        <v>0.22384167492042772</v>
      </c>
      <c r="J284" s="7">
        <f t="shared" ca="1" si="43"/>
        <v>0.11144528852581947</v>
      </c>
      <c r="K284" s="7">
        <f t="shared" ca="1" si="44"/>
        <v>0.20034510034648045</v>
      </c>
      <c r="L284" s="7" t="str">
        <f t="shared" ca="1" si="45"/>
        <v>NA</v>
      </c>
      <c r="Z284" s="10"/>
    </row>
    <row r="285" spans="2:26" x14ac:dyDescent="0.2">
      <c r="B285" s="2">
        <f>'[1]NIFTY Microcap 250'!B285</f>
        <v>44743</v>
      </c>
      <c r="C285" s="15">
        <f>'[1]NIFTY Microcap 250'!C285</f>
        <v>0</v>
      </c>
      <c r="D285" s="15">
        <f>'[1]NIFTY Microcap 250'!D285</f>
        <v>9240.7000000000007</v>
      </c>
      <c r="E285" s="7">
        <f t="shared" ca="1" si="38"/>
        <v>-0.35764888797892269</v>
      </c>
      <c r="F285" s="7">
        <f t="shared" ca="1" si="39"/>
        <v>-0.2222030828657795</v>
      </c>
      <c r="G285" s="7">
        <f t="shared" ca="1" si="40"/>
        <v>-2.0403533488742354E-2</v>
      </c>
      <c r="H285" s="7">
        <f t="shared" ca="1" si="41"/>
        <v>0.54394953682730307</v>
      </c>
      <c r="I285" s="7">
        <f t="shared" ca="1" si="42"/>
        <v>0.2284076260676724</v>
      </c>
      <c r="J285" s="7">
        <f t="shared" ca="1" si="43"/>
        <v>8.471615871123106E-2</v>
      </c>
      <c r="K285" s="7">
        <f t="shared" ca="1" si="44"/>
        <v>0.19342547717797887</v>
      </c>
      <c r="L285" s="7" t="str">
        <f t="shared" ca="1" si="45"/>
        <v>NA</v>
      </c>
      <c r="Z285" s="10"/>
    </row>
    <row r="286" spans="2:26" x14ac:dyDescent="0.2">
      <c r="B286" s="2">
        <f>'[1]NIFTY Microcap 250'!B286</f>
        <v>44774</v>
      </c>
      <c r="C286" s="15">
        <f>'[1]NIFTY Microcap 250'!C286</f>
        <v>0</v>
      </c>
      <c r="D286" s="15">
        <f>'[1]NIFTY Microcap 250'!D286</f>
        <v>10131.950000000001</v>
      </c>
      <c r="E286" s="7">
        <f t="shared" ca="1" si="38"/>
        <v>-0.16394058317715843</v>
      </c>
      <c r="F286" s="7">
        <f t="shared" ca="1" si="39"/>
        <v>-8.8984801345648457E-2</v>
      </c>
      <c r="G286" s="7">
        <f t="shared" ca="1" si="40"/>
        <v>-1.228219311089751E-2</v>
      </c>
      <c r="H286" s="7">
        <f t="shared" ca="1" si="41"/>
        <v>0.58486410651911447</v>
      </c>
      <c r="I286" s="7">
        <f t="shared" ca="1" si="42"/>
        <v>0.34370065768596203</v>
      </c>
      <c r="J286" s="7">
        <f t="shared" ca="1" si="43"/>
        <v>0.10349770970159944</v>
      </c>
      <c r="K286" s="7">
        <f t="shared" ca="1" si="44"/>
        <v>0.20455347482851427</v>
      </c>
      <c r="L286" s="7" t="str">
        <f t="shared" ca="1" si="45"/>
        <v>NA</v>
      </c>
      <c r="Z286" s="10"/>
    </row>
    <row r="287" spans="2:26" x14ac:dyDescent="0.2">
      <c r="B287" s="2">
        <f>'[1]NIFTY Microcap 250'!B287</f>
        <v>44805</v>
      </c>
      <c r="C287" s="15">
        <f>'[1]NIFTY Microcap 250'!C287</f>
        <v>0</v>
      </c>
      <c r="D287" s="15">
        <f>'[1]NIFTY Microcap 250'!D287</f>
        <v>10837.5</v>
      </c>
      <c r="E287" s="7">
        <f t="shared" ca="1" si="38"/>
        <v>0.47477228517699932</v>
      </c>
      <c r="F287" s="7">
        <f t="shared" ca="1" si="39"/>
        <v>0.27868806292084614</v>
      </c>
      <c r="G287" s="7">
        <f t="shared" ca="1" si="40"/>
        <v>0.15865347093557181</v>
      </c>
      <c r="H287" s="7">
        <f t="shared" ca="1" si="41"/>
        <v>0.55223936082531733</v>
      </c>
      <c r="I287" s="7">
        <f t="shared" ca="1" si="42"/>
        <v>0.38719744816642376</v>
      </c>
      <c r="J287" s="7">
        <f t="shared" ca="1" si="43"/>
        <v>0.11379722414278159</v>
      </c>
      <c r="K287" s="7">
        <f t="shared" ca="1" si="44"/>
        <v>0.19996276198239959</v>
      </c>
      <c r="L287" s="7" t="str">
        <f t="shared" ca="1" si="45"/>
        <v>NA</v>
      </c>
      <c r="Z287" s="10"/>
    </row>
    <row r="288" spans="2:26" x14ac:dyDescent="0.2">
      <c r="B288" s="2">
        <f>'[1]NIFTY Microcap 250'!B288</f>
        <v>44837</v>
      </c>
      <c r="C288" s="15">
        <f>'[1]NIFTY Microcap 250'!C288</f>
        <v>0</v>
      </c>
      <c r="D288" s="15">
        <f>'[1]NIFTY Microcap 250'!D288</f>
        <v>10593.55</v>
      </c>
      <c r="E288" s="7">
        <f t="shared" ca="1" si="38"/>
        <v>0.72721578621006233</v>
      </c>
      <c r="F288" s="7">
        <f t="shared" ca="1" si="39"/>
        <v>5.3318081574788456E-2</v>
      </c>
      <c r="G288" s="7">
        <f t="shared" ca="1" si="40"/>
        <v>4.4617535804864827E-2</v>
      </c>
      <c r="H288" s="7">
        <f t="shared" ca="1" si="41"/>
        <v>0.52331565303035199</v>
      </c>
      <c r="I288" s="7">
        <f t="shared" ca="1" si="42"/>
        <v>0.35549000372683182</v>
      </c>
      <c r="J288" s="7">
        <f t="shared" ca="1" si="43"/>
        <v>8.4082362457060578E-2</v>
      </c>
      <c r="K288" s="7">
        <f t="shared" ca="1" si="44"/>
        <v>0.19762369019954429</v>
      </c>
      <c r="L288" s="7" t="str">
        <f t="shared" ca="1" si="45"/>
        <v>NA</v>
      </c>
      <c r="Z288" s="10"/>
    </row>
    <row r="289" spans="2:26" x14ac:dyDescent="0.2">
      <c r="B289" s="2">
        <f>'[1]NIFTY Microcap 250'!B289</f>
        <v>44866</v>
      </c>
      <c r="C289" s="15">
        <f>'[1]NIFTY Microcap 250'!C289</f>
        <v>0</v>
      </c>
      <c r="D289" s="15">
        <f>'[1]NIFTY Microcap 250'!D289</f>
        <v>10938.75</v>
      </c>
      <c r="E289" s="7">
        <f t="shared" ca="1" si="38"/>
        <v>0.35862197774312476</v>
      </c>
      <c r="F289" s="7">
        <f t="shared" ca="1" si="39"/>
        <v>6.5780792843731062E-2</v>
      </c>
      <c r="G289" s="7">
        <f t="shared" ca="1" si="40"/>
        <v>7.727208266201302E-2</v>
      </c>
      <c r="H289" s="7">
        <f t="shared" ca="1" si="41"/>
        <v>0.5542900901390464</v>
      </c>
      <c r="I289" s="7">
        <f t="shared" ca="1" si="42"/>
        <v>0.35795924803701573</v>
      </c>
      <c r="J289" s="7">
        <f t="shared" ca="1" si="43"/>
        <v>8.3619294337208272E-2</v>
      </c>
      <c r="K289" s="7">
        <f t="shared" ca="1" si="44"/>
        <v>0.19723015688907886</v>
      </c>
      <c r="L289" s="7" t="str">
        <f t="shared" ca="1" si="45"/>
        <v>NA</v>
      </c>
      <c r="Z289" s="10"/>
    </row>
    <row r="290" spans="2:26" x14ac:dyDescent="0.2">
      <c r="B290" s="2">
        <f>'[1]NIFTY Microcap 250'!B290</f>
        <v>44896</v>
      </c>
      <c r="C290" s="15">
        <f>'[1]NIFTY Microcap 250'!C290</f>
        <v>0</v>
      </c>
      <c r="D290" s="15">
        <f>'[1]NIFTY Microcap 250'!D290</f>
        <v>11415.05</v>
      </c>
      <c r="E290" s="7">
        <f t="shared" ca="1" si="38"/>
        <v>0.23082081029891155</v>
      </c>
      <c r="F290" s="7">
        <f t="shared" ca="1" si="39"/>
        <v>0.34728631665579268</v>
      </c>
      <c r="G290" s="7">
        <f t="shared" ca="1" si="40"/>
        <v>0.15628580139928694</v>
      </c>
      <c r="H290" s="7">
        <f t="shared" ca="1" si="41"/>
        <v>0.4771893619274532</v>
      </c>
      <c r="I290" s="7">
        <f t="shared" ca="1" si="42"/>
        <v>0.39352739504485323</v>
      </c>
      <c r="J290" s="7">
        <f t="shared" ca="1" si="43"/>
        <v>7.897148048670477E-2</v>
      </c>
      <c r="K290" s="7">
        <f t="shared" ca="1" si="44"/>
        <v>0.19961043516660215</v>
      </c>
      <c r="L290" s="7" t="str">
        <f t="shared" ca="1" si="45"/>
        <v>NA</v>
      </c>
      <c r="Z290" s="10"/>
    </row>
    <row r="291" spans="2:26" x14ac:dyDescent="0.2">
      <c r="B291" s="2">
        <f>'[1]NIFTY Microcap 250'!B291</f>
        <v>44928</v>
      </c>
      <c r="C291" s="15">
        <f>'[1]NIFTY Microcap 250'!C291</f>
        <v>0</v>
      </c>
      <c r="D291" s="15">
        <f>'[1]NIFTY Microcap 250'!D291</f>
        <v>11356.85</v>
      </c>
      <c r="E291" s="7">
        <f t="shared" ca="1" si="38"/>
        <v>0.3208864220134815</v>
      </c>
      <c r="F291" s="7">
        <f t="shared" ca="1" si="39"/>
        <v>0.5104489001261221</v>
      </c>
      <c r="G291" s="7">
        <f t="shared" ca="1" si="40"/>
        <v>8.389229077748861E-2</v>
      </c>
      <c r="H291" s="7">
        <f t="shared" ca="1" si="41"/>
        <v>0.38938232433030162</v>
      </c>
      <c r="I291" s="7">
        <f t="shared" ca="1" si="42"/>
        <v>0.3828594851221423</v>
      </c>
      <c r="J291" s="7">
        <f t="shared" ca="1" si="43"/>
        <v>8.2172446792360798E-2</v>
      </c>
      <c r="K291" s="7">
        <f t="shared" ca="1" si="44"/>
        <v>0.20245559618394449</v>
      </c>
      <c r="L291" s="7" t="str">
        <f t="shared" ca="1" si="45"/>
        <v>NA</v>
      </c>
      <c r="Z291" s="10"/>
    </row>
    <row r="292" spans="2:26" x14ac:dyDescent="0.2">
      <c r="B292" s="2">
        <f>'[1]NIFTY Microcap 250'!B292</f>
        <v>44958</v>
      </c>
      <c r="C292" s="15">
        <f>'[1]NIFTY Microcap 250'!C292</f>
        <v>0</v>
      </c>
      <c r="D292" s="15">
        <f>'[1]NIFTY Microcap 250'!D292</f>
        <v>10682.6</v>
      </c>
      <c r="E292" s="7">
        <f t="shared" ca="1" si="38"/>
        <v>-9.0428004823458807E-2</v>
      </c>
      <c r="F292" s="7">
        <f t="shared" ca="1" si="39"/>
        <v>0.11164945148482475</v>
      </c>
      <c r="G292" s="7">
        <f t="shared" ca="1" si="40"/>
        <v>6.3446456748545987E-3</v>
      </c>
      <c r="H292" s="7">
        <f t="shared" ca="1" si="41"/>
        <v>0.34079585405928725</v>
      </c>
      <c r="I292" s="7">
        <f t="shared" ca="1" si="42"/>
        <v>0.35111167692277512</v>
      </c>
      <c r="J292" s="7">
        <f t="shared" ca="1" si="43"/>
        <v>7.6667598599650333E-2</v>
      </c>
      <c r="K292" s="7">
        <f t="shared" ca="1" si="44"/>
        <v>0.21029991142464377</v>
      </c>
      <c r="L292" s="7" t="str">
        <f t="shared" ca="1" si="45"/>
        <v>NA</v>
      </c>
      <c r="Z292" s="10"/>
    </row>
    <row r="293" spans="2:26" x14ac:dyDescent="0.2">
      <c r="B293" s="2">
        <f>'[1]NIFTY Microcap 250'!B293</f>
        <v>44986</v>
      </c>
      <c r="C293" s="15">
        <f>'[1]NIFTY Microcap 250'!C293</f>
        <v>0</v>
      </c>
      <c r="D293" s="15">
        <f>'[1]NIFTY Microcap 250'!D293</f>
        <v>10487.35</v>
      </c>
      <c r="E293" s="7">
        <f t="shared" ca="1" si="38"/>
        <v>-0.28755428904691693</v>
      </c>
      <c r="F293" s="7">
        <f t="shared" ca="1" si="39"/>
        <v>-6.3574345049615011E-2</v>
      </c>
      <c r="G293" s="7">
        <f t="shared" ca="1" si="40"/>
        <v>9.4256051752921621E-2</v>
      </c>
      <c r="H293" s="7">
        <f t="shared" ca="1" si="41"/>
        <v>0.2487563103739785</v>
      </c>
      <c r="I293" s="7">
        <f t="shared" ca="1" si="42"/>
        <v>0.38100213274994532</v>
      </c>
      <c r="J293" s="7">
        <f t="shared" ca="1" si="43"/>
        <v>9.0685347173153241E-2</v>
      </c>
      <c r="K293" s="7">
        <f t="shared" ca="1" si="44"/>
        <v>0.21543877412539225</v>
      </c>
      <c r="L293" s="7" t="str">
        <f t="shared" ca="1" si="45"/>
        <v>NA</v>
      </c>
      <c r="Z293" s="10"/>
    </row>
    <row r="294" spans="2:26" x14ac:dyDescent="0.2">
      <c r="B294" s="2">
        <f>'[1]NIFTY Microcap 250'!B294</f>
        <v>45019</v>
      </c>
      <c r="C294" s="15">
        <f>'[1]NIFTY Microcap 250'!C294</f>
        <v>0</v>
      </c>
      <c r="D294" s="15">
        <f>'[1]NIFTY Microcap 250'!D294</f>
        <v>10475.299999999999</v>
      </c>
      <c r="E294" s="7">
        <f t="shared" ca="1" si="38"/>
        <v>-0.27617376649269498</v>
      </c>
      <c r="F294" s="7">
        <f t="shared" ca="1" si="39"/>
        <v>-2.2200304900355072E-2</v>
      </c>
      <c r="G294" s="7">
        <f t="shared" ca="1" si="40"/>
        <v>1.4856688900837467E-2</v>
      </c>
      <c r="H294" s="7">
        <f t="shared" ca="1" si="41"/>
        <v>0.23313196426269256</v>
      </c>
      <c r="I294" s="7">
        <f t="shared" ca="1" si="42"/>
        <v>0.5845753694628093</v>
      </c>
      <c r="J294" s="7">
        <f t="shared" ca="1" si="43"/>
        <v>7.265350599926923E-2</v>
      </c>
      <c r="K294" s="7">
        <f t="shared" ca="1" si="44"/>
        <v>0.21080071591897465</v>
      </c>
      <c r="L294" s="7" t="str">
        <f t="shared" ca="1" si="45"/>
        <v>NA</v>
      </c>
      <c r="Z294" s="10"/>
    </row>
    <row r="295" spans="2:26" x14ac:dyDescent="0.2">
      <c r="B295" s="2">
        <f>'[1]NIFTY Microcap 250'!B295</f>
        <v>45048</v>
      </c>
      <c r="C295" s="15">
        <f>'[1]NIFTY Microcap 250'!C295</f>
        <v>0</v>
      </c>
      <c r="D295" s="15">
        <f>'[1]NIFTY Microcap 250'!D295</f>
        <v>11321.95</v>
      </c>
      <c r="E295" s="7">
        <f t="shared" ca="1" si="38"/>
        <v>0.26176089282275328</v>
      </c>
      <c r="F295" s="7">
        <f t="shared" ca="1" si="39"/>
        <v>7.1290050696134255E-2</v>
      </c>
      <c r="G295" s="7">
        <f t="shared" ca="1" si="40"/>
        <v>6.8531871118745258E-2</v>
      </c>
      <c r="H295" s="7">
        <f t="shared" ca="1" si="41"/>
        <v>0.24112315673940565</v>
      </c>
      <c r="I295" s="7">
        <f t="shared" ca="1" si="42"/>
        <v>0.54470346911385303</v>
      </c>
      <c r="J295" s="7">
        <f t="shared" ca="1" si="43"/>
        <v>0.10626045030993425</v>
      </c>
      <c r="K295" s="7">
        <f t="shared" ca="1" si="44"/>
        <v>0.22123224932476404</v>
      </c>
      <c r="L295" s="7" t="str">
        <f t="shared" ca="1" si="45"/>
        <v>NA</v>
      </c>
      <c r="Z295" s="10"/>
    </row>
    <row r="296" spans="2:26" x14ac:dyDescent="0.2">
      <c r="B296" s="2">
        <f>'[1]NIFTY Microcap 250'!B296</f>
        <v>45078</v>
      </c>
      <c r="C296" s="15">
        <f>'[1]NIFTY Microcap 250'!C296</f>
        <v>0</v>
      </c>
      <c r="D296" s="15">
        <f>'[1]NIFTY Microcap 250'!D296</f>
        <v>12160.85</v>
      </c>
      <c r="E296" s="7">
        <f t="shared" ca="1" si="38"/>
        <v>0.80797606924365617</v>
      </c>
      <c r="F296" s="7">
        <f t="shared" ca="1" si="39"/>
        <v>0.13493823445968056</v>
      </c>
      <c r="G296" s="7">
        <f t="shared" ca="1" si="40"/>
        <v>0.2365624745790289</v>
      </c>
      <c r="H296" s="7">
        <f t="shared" ca="1" si="41"/>
        <v>0.21988861557232897</v>
      </c>
      <c r="I296" s="7">
        <f t="shared" ca="1" si="42"/>
        <v>0.55893893555193008</v>
      </c>
      <c r="J296" s="7">
        <f t="shared" ca="1" si="43"/>
        <v>0.14111999517246887</v>
      </c>
      <c r="K296" s="7">
        <f t="shared" ca="1" si="44"/>
        <v>0.23688934725643906</v>
      </c>
      <c r="L296" s="7" t="str">
        <f t="shared" ca="1" si="45"/>
        <v>NA</v>
      </c>
      <c r="Z296" s="10"/>
    </row>
    <row r="297" spans="2:26" x14ac:dyDescent="0.2">
      <c r="B297" s="2">
        <f>'[1]NIFTY Microcap 250'!B297</f>
        <v>45110</v>
      </c>
      <c r="C297" s="15">
        <f>'[1]NIFTY Microcap 250'!C297</f>
        <v>0</v>
      </c>
      <c r="D297" s="15">
        <f>'[1]NIFTY Microcap 250'!D297</f>
        <v>13248.7</v>
      </c>
      <c r="E297" s="7">
        <f t="shared" ca="1" si="38"/>
        <v>1.5587460584707</v>
      </c>
      <c r="F297" s="7">
        <f t="shared" ca="1" si="39"/>
        <v>0.36091422286803576</v>
      </c>
      <c r="G297" s="7">
        <f t="shared" ca="1" si="40"/>
        <v>0.43373337517720523</v>
      </c>
      <c r="H297" s="7">
        <f t="shared" ca="1" si="41"/>
        <v>0.18510765259652651</v>
      </c>
      <c r="I297" s="7">
        <f t="shared" ca="1" si="42"/>
        <v>0.50630019642374724</v>
      </c>
      <c r="J297" s="7">
        <f t="shared" ca="1" si="43"/>
        <v>0.15446924598486156</v>
      </c>
      <c r="K297" s="7">
        <f t="shared" ca="1" si="44"/>
        <v>0.25600496930261452</v>
      </c>
      <c r="L297" s="7" t="str">
        <f t="shared" ca="1" si="45"/>
        <v>NA</v>
      </c>
      <c r="Z297" s="10"/>
    </row>
    <row r="298" spans="2:26" x14ac:dyDescent="0.2">
      <c r="B298" s="2">
        <f>'[1]NIFTY Microcap 250'!B298</f>
        <v>45139</v>
      </c>
      <c r="C298" s="15">
        <f>'[1]NIFTY Microcap 250'!C298</f>
        <v>0</v>
      </c>
      <c r="D298" s="15">
        <f>'[1]NIFTY Microcap 250'!D298</f>
        <v>14559.95</v>
      </c>
      <c r="E298" s="7">
        <f t="shared" ca="1" si="38"/>
        <v>1.7349828275839738</v>
      </c>
      <c r="F298" s="7">
        <f t="shared" ca="1" si="39"/>
        <v>0.85765830399114362</v>
      </c>
      <c r="G298" s="7">
        <f t="shared" ca="1" si="40"/>
        <v>0.43703334501255919</v>
      </c>
      <c r="H298" s="7">
        <f t="shared" ca="1" si="41"/>
        <v>0.19137879113333045</v>
      </c>
      <c r="I298" s="7">
        <f t="shared" ca="1" si="42"/>
        <v>0.53397036109382068</v>
      </c>
      <c r="J298" s="7">
        <f t="shared" ca="1" si="43"/>
        <v>0.17064466802112666</v>
      </c>
      <c r="K298" s="7">
        <f t="shared" ca="1" si="44"/>
        <v>0.27149569059756029</v>
      </c>
      <c r="L298" s="7" t="str">
        <f t="shared" ca="1" si="45"/>
        <v>NA</v>
      </c>
      <c r="Z298" s="10"/>
    </row>
    <row r="299" spans="2:26" x14ac:dyDescent="0.2">
      <c r="B299" s="2">
        <f>'[1]NIFTY Microcap 250'!B299</f>
        <v>45170</v>
      </c>
      <c r="C299" s="15">
        <f>'[1]NIFTY Microcap 250'!C299</f>
        <v>0</v>
      </c>
      <c r="D299" s="15">
        <f>'[1]NIFTY Microcap 250'!D299</f>
        <v>15985.25</v>
      </c>
      <c r="E299" s="7">
        <f t="shared" ca="1" si="38"/>
        <v>1.9855338842993064</v>
      </c>
      <c r="F299" s="7">
        <f t="shared" ca="1" si="39"/>
        <v>1.323310959972686</v>
      </c>
      <c r="G299" s="7">
        <f t="shared" ca="1" si="40"/>
        <v>0.47499423298731247</v>
      </c>
      <c r="H299" s="7">
        <f t="shared" ca="1" si="41"/>
        <v>0.30729001666068778</v>
      </c>
      <c r="I299" s="7">
        <f t="shared" ca="1" si="42"/>
        <v>0.5260516589085964</v>
      </c>
      <c r="J299" s="7">
        <f t="shared" ca="1" si="43"/>
        <v>0.23140421229299513</v>
      </c>
      <c r="K299" s="7">
        <f t="shared" ca="1" si="44"/>
        <v>0.27694204320335736</v>
      </c>
      <c r="L299" s="7" t="str">
        <f t="shared" ca="1" si="45"/>
        <v>NA</v>
      </c>
      <c r="Z299" s="10"/>
    </row>
    <row r="300" spans="2:26" x14ac:dyDescent="0.2">
      <c r="B300" s="2">
        <f>'[1]NIFTY Microcap 250'!B300</f>
        <v>45202</v>
      </c>
      <c r="C300" s="15">
        <f>'[1]NIFTY Microcap 250'!C300</f>
        <v>0</v>
      </c>
      <c r="D300" s="15">
        <f>'[1]NIFTY Microcap 250'!D300</f>
        <v>16235.3</v>
      </c>
      <c r="E300" s="7">
        <f t="shared" ca="1" si="38"/>
        <v>1.2550086261111137</v>
      </c>
      <c r="F300" s="7">
        <f t="shared" ca="1" si="39"/>
        <v>1.4020812712893882</v>
      </c>
      <c r="G300" s="7">
        <f t="shared" ca="1" si="40"/>
        <v>0.53256462658882064</v>
      </c>
      <c r="H300" s="7">
        <f t="shared" ca="1" si="41"/>
        <v>0.26528411184560308</v>
      </c>
      <c r="I300" s="7">
        <f t="shared" ca="1" si="42"/>
        <v>0.52639242560847688</v>
      </c>
      <c r="J300" s="7">
        <f t="shared" ca="1" si="43"/>
        <v>0.23988612904551032</v>
      </c>
      <c r="K300" s="7">
        <f t="shared" ca="1" si="44"/>
        <v>0.26924714729726396</v>
      </c>
      <c r="L300" s="7" t="str">
        <f t="shared" ca="1" si="45"/>
        <v>NA</v>
      </c>
      <c r="Z300" s="10"/>
    </row>
    <row r="301" spans="2:26" x14ac:dyDescent="0.2">
      <c r="B301" s="2">
        <f>'[1]NIFTY Microcap 250'!B301</f>
        <v>45231</v>
      </c>
      <c r="C301" s="15">
        <f>'[1]NIFTY Microcap 250'!C301</f>
        <v>0</v>
      </c>
      <c r="D301" s="15">
        <f>'[1]NIFTY Microcap 250'!D301</f>
        <v>16156.2</v>
      </c>
      <c r="E301" s="7">
        <f t="shared" ca="1" si="38"/>
        <v>0.51606334844227408</v>
      </c>
      <c r="F301" s="7">
        <f t="shared" ca="1" si="39"/>
        <v>1.0362728755054107</v>
      </c>
      <c r="G301" s="7">
        <f t="shared" ca="1" si="40"/>
        <v>0.47696948920123416</v>
      </c>
      <c r="H301" s="7">
        <f t="shared" ca="1" si="41"/>
        <v>0.26138733054524654</v>
      </c>
      <c r="I301" s="7">
        <f t="shared" ca="1" si="42"/>
        <v>0.52807695673232713</v>
      </c>
      <c r="J301" s="7">
        <f t="shared" ca="1" si="43"/>
        <v>0.23730478112629694</v>
      </c>
      <c r="K301" s="7">
        <f t="shared" ca="1" si="44"/>
        <v>0.26139231242785588</v>
      </c>
      <c r="L301" s="7" t="str">
        <f t="shared" ca="1" si="45"/>
        <v>NA</v>
      </c>
      <c r="Z301" s="10"/>
    </row>
    <row r="302" spans="2:26" x14ac:dyDescent="0.2">
      <c r="B302" s="2">
        <f>'[1]NIFTY Microcap 250'!B302</f>
        <v>45261</v>
      </c>
      <c r="C302" s="15">
        <f>'[1]NIFTY Microcap 250'!C302</f>
        <v>0</v>
      </c>
      <c r="D302" s="15">
        <f>'[1]NIFTY Microcap 250'!D302</f>
        <v>17886.7</v>
      </c>
      <c r="E302" s="7">
        <f t="shared" ca="1" si="38"/>
        <v>0.56762853701095373</v>
      </c>
      <c r="F302" s="7">
        <f t="shared" ca="1" si="39"/>
        <v>1.1633788653956927</v>
      </c>
      <c r="G302" s="7">
        <f t="shared" ca="1" si="40"/>
        <v>0.5669401360484625</v>
      </c>
      <c r="H302" s="7">
        <f t="shared" ca="1" si="41"/>
        <v>0.34604258140502542</v>
      </c>
      <c r="I302" s="7">
        <f t="shared" ca="1" si="42"/>
        <v>0.50652004958594987</v>
      </c>
      <c r="J302" s="7">
        <f t="shared" ca="1" si="43"/>
        <v>0.25965677222994854</v>
      </c>
      <c r="K302" s="7">
        <f t="shared" ca="1" si="44"/>
        <v>0.26388776819311111</v>
      </c>
      <c r="L302" s="7" t="str">
        <f t="shared" ca="1" si="45"/>
        <v>NA</v>
      </c>
      <c r="Z302" s="10"/>
    </row>
    <row r="303" spans="2:26" x14ac:dyDescent="0.2">
      <c r="B303" s="2">
        <f>'[1]NIFTY Microcap 250'!B303</f>
        <v>45292</v>
      </c>
      <c r="C303" s="15">
        <f>'[1]NIFTY Microcap 250'!C303</f>
        <v>0</v>
      </c>
      <c r="D303" s="15">
        <f>'[1]NIFTY Microcap 250'!D303</f>
        <v>18885.400000000001</v>
      </c>
      <c r="E303" s="7">
        <f t="shared" ca="1" si="38"/>
        <v>0.83089516996505441</v>
      </c>
      <c r="F303" s="7">
        <f t="shared" ca="1" si="39"/>
        <v>1.0319164357267185</v>
      </c>
      <c r="G303" s="7">
        <f t="shared" ca="1" si="40"/>
        <v>0.66290828883008945</v>
      </c>
      <c r="H303" s="7">
        <f t="shared" ca="1" si="41"/>
        <v>0.34253993405519179</v>
      </c>
      <c r="I303" s="7">
        <f t="shared" ca="1" si="42"/>
        <v>0.47515372074771411</v>
      </c>
      <c r="J303" s="7">
        <f t="shared" ca="1" si="43"/>
        <v>0.29343785004237799</v>
      </c>
      <c r="K303" s="7">
        <f t="shared" ca="1" si="44"/>
        <v>0.2757169979717744</v>
      </c>
      <c r="L303" s="7" t="str">
        <f t="shared" ca="1" si="45"/>
        <v>NA</v>
      </c>
      <c r="Z303" s="10"/>
    </row>
    <row r="304" spans="2:26" x14ac:dyDescent="0.2">
      <c r="B304" s="2">
        <f>'[1]NIFTY Microcap 250'!B304</f>
        <v>45323</v>
      </c>
      <c r="C304" s="15">
        <f>'[1]NIFTY Microcap 250'!C304</f>
        <v>0</v>
      </c>
      <c r="D304" s="15">
        <f>'[1]NIFTY Microcap 250'!D304</f>
        <v>20422.099999999999</v>
      </c>
      <c r="E304" s="7">
        <f t="shared" ca="1" si="38"/>
        <v>1.5529641184521292</v>
      </c>
      <c r="F304" s="7">
        <f t="shared" ca="1" si="39"/>
        <v>0.96734728247798452</v>
      </c>
      <c r="G304" s="7">
        <f t="shared" ca="1" si="40"/>
        <v>0.91171624885327529</v>
      </c>
      <c r="H304" s="7">
        <f t="shared" ca="1" si="41"/>
        <v>0.38702754517821725</v>
      </c>
      <c r="I304" s="7">
        <f t="shared" ca="1" si="42"/>
        <v>0.50909385067156654</v>
      </c>
      <c r="J304" s="7">
        <f t="shared" ca="1" si="43"/>
        <v>0.32068102299699142</v>
      </c>
      <c r="K304" s="7">
        <f t="shared" ca="1" si="44"/>
        <v>0.28094947074286325</v>
      </c>
      <c r="L304" s="7" t="str">
        <f t="shared" ca="1" si="45"/>
        <v>NA</v>
      </c>
      <c r="Z304" s="10"/>
    </row>
    <row r="305" spans="2:26" x14ac:dyDescent="0.2">
      <c r="B305" s="2">
        <f>'[1]NIFTY Microcap 250'!B305</f>
        <v>45352</v>
      </c>
      <c r="C305" s="15">
        <f>'[1]NIFTY Microcap 250'!C305</f>
        <v>0</v>
      </c>
      <c r="D305" s="15">
        <f>'[1]NIFTY Microcap 250'!D305</f>
        <v>20332.150000000001</v>
      </c>
      <c r="E305" s="7">
        <f t="shared" ca="1" si="38"/>
        <v>0.66959958581911549</v>
      </c>
      <c r="F305" s="7">
        <f t="shared" ca="1" si="39"/>
        <v>0.6178108530083839</v>
      </c>
      <c r="G305" s="7">
        <f t="shared" ca="1" si="40"/>
        <v>0.938730947284109</v>
      </c>
      <c r="H305" s="7">
        <f t="shared" ca="1" si="41"/>
        <v>0.45652602853032143</v>
      </c>
      <c r="I305" s="7">
        <f t="shared" ca="1" si="42"/>
        <v>0.44596454720021939</v>
      </c>
      <c r="J305" s="7">
        <f t="shared" ca="1" si="43"/>
        <v>0.29833320940248531</v>
      </c>
      <c r="K305" s="7">
        <f t="shared" ca="1" si="44"/>
        <v>0.26830551996771024</v>
      </c>
      <c r="L305" s="7" t="str">
        <f t="shared" ca="1" si="45"/>
        <v>NA</v>
      </c>
      <c r="Z305" s="10"/>
    </row>
    <row r="306" spans="2:26" x14ac:dyDescent="0.2">
      <c r="B306" s="2">
        <f>'[1]NIFTY Microcap 250'!B306</f>
        <v>45383</v>
      </c>
      <c r="C306" s="15">
        <f>'[1]NIFTY Microcap 250'!C306</f>
        <v>0</v>
      </c>
      <c r="D306" s="15">
        <f>'[1]NIFTY Microcap 250'!D306</f>
        <v>19604.3</v>
      </c>
      <c r="E306" s="7">
        <f t="shared" ca="1" si="38"/>
        <v>0.16118283696870361</v>
      </c>
      <c r="F306" s="7">
        <f t="shared" ca="1" si="39"/>
        <v>0.45808231854457393</v>
      </c>
      <c r="G306" s="7">
        <f t="shared" ca="1" si="40"/>
        <v>0.8714786211373422</v>
      </c>
      <c r="H306" s="7">
        <f t="shared" ca="1" si="41"/>
        <v>0.3781446211469055</v>
      </c>
      <c r="I306" s="7">
        <f t="shared" ca="1" si="42"/>
        <v>0.41710270488363022</v>
      </c>
      <c r="J306" s="7">
        <f t="shared" ca="1" si="43"/>
        <v>0.29861374195883283</v>
      </c>
      <c r="K306" s="7">
        <f t="shared" ca="1" si="44"/>
        <v>0.25502041542972997</v>
      </c>
      <c r="L306" s="7" t="str">
        <f t="shared" ca="1" si="45"/>
        <v>NA</v>
      </c>
      <c r="Z306" s="10"/>
    </row>
    <row r="307" spans="2:26" x14ac:dyDescent="0.2">
      <c r="B307" s="2">
        <f>'[1]NIFTY Microcap 250'!B307</f>
        <v>45414</v>
      </c>
      <c r="C307" s="15">
        <f>'[1]NIFTY Microcap 250'!C307</f>
        <v>0</v>
      </c>
      <c r="D307" s="15">
        <f>'[1]NIFTY Microcap 250'!D307</f>
        <v>21020.05</v>
      </c>
      <c r="E307" s="7">
        <f t="shared" ca="1" si="38"/>
        <v>0.12236311351379614</v>
      </c>
      <c r="F307" s="7">
        <f t="shared" ca="1" si="39"/>
        <v>0.69273528842372012</v>
      </c>
      <c r="G307" s="7">
        <f t="shared" ca="1" si="40"/>
        <v>0.85657505994992</v>
      </c>
      <c r="H307" s="7">
        <f t="shared" ca="1" si="41"/>
        <v>0.40847776790430212</v>
      </c>
      <c r="I307" s="7">
        <f t="shared" ca="1" si="42"/>
        <v>0.41943035931192574</v>
      </c>
      <c r="J307" s="7">
        <f t="shared" ca="1" si="43"/>
        <v>0.31380307598526525</v>
      </c>
      <c r="K307" s="7">
        <f t="shared" ca="1" si="44"/>
        <v>0.2389421743490554</v>
      </c>
      <c r="L307" s="7" t="str">
        <f t="shared" ca="1" si="45"/>
        <v>NA</v>
      </c>
      <c r="Z307" s="10"/>
    </row>
    <row r="308" spans="2:26" x14ac:dyDescent="0.2">
      <c r="B308" s="2">
        <f>'[1]NIFTY Microcap 250'!B308</f>
        <v>45446</v>
      </c>
      <c r="C308" s="15">
        <f>'[1]NIFTY Microcap 250'!C308</f>
        <v>0</v>
      </c>
      <c r="D308" s="15">
        <f>'[1]NIFTY Microcap 250'!D308</f>
        <v>21040.3</v>
      </c>
      <c r="E308" s="7">
        <f t="shared" ca="1" si="38"/>
        <v>0.14676516292784991</v>
      </c>
      <c r="F308" s="7">
        <f t="shared" ca="1" si="39"/>
        <v>0.38370467985626511</v>
      </c>
      <c r="G308" s="7">
        <f t="shared" ca="1" si="40"/>
        <v>0.73016688800536134</v>
      </c>
      <c r="H308" s="7">
        <f t="shared" ca="1" si="41"/>
        <v>0.46268911545365876</v>
      </c>
      <c r="I308" s="7">
        <f t="shared" ca="1" si="42"/>
        <v>0.37059597141749556</v>
      </c>
      <c r="J308" s="7">
        <f t="shared" ca="1" si="43"/>
        <v>0.31430437818456314</v>
      </c>
      <c r="K308" s="7">
        <f t="shared" ca="1" si="44"/>
        <v>0.22150811102304502</v>
      </c>
      <c r="L308" s="7" t="str">
        <f t="shared" ca="1" si="45"/>
        <v>NA</v>
      </c>
      <c r="Z308" s="10"/>
    </row>
    <row r="309" spans="2:26" x14ac:dyDescent="0.2">
      <c r="B309" s="2">
        <f>'[1]NIFTY Microcap 250'!B309</f>
        <v>45474</v>
      </c>
      <c r="C309" s="15">
        <f>'[1]NIFTY Microcap 250'!C309</f>
        <v>0</v>
      </c>
      <c r="D309" s="15">
        <f>'[1]NIFTY Microcap 250'!D309</f>
        <v>23578.1</v>
      </c>
      <c r="E309" s="7">
        <f t="shared" ca="1" si="38"/>
        <v>1.0923284582555479</v>
      </c>
      <c r="F309" s="7">
        <f t="shared" ca="1" si="39"/>
        <v>0.55870968914276364</v>
      </c>
      <c r="G309" s="7">
        <f t="shared" ca="1" si="40"/>
        <v>0.77965385283084365</v>
      </c>
      <c r="H309" s="7">
        <f t="shared" ca="1" si="41"/>
        <v>0.59735691849576389</v>
      </c>
      <c r="I309" s="7">
        <f t="shared" ca="1" si="42"/>
        <v>0.3571162416183189</v>
      </c>
      <c r="J309" s="7">
        <f t="shared" ca="1" si="43"/>
        <v>0.36447721904377817</v>
      </c>
      <c r="K309" s="7">
        <f t="shared" ca="1" si="44"/>
        <v>0.23510480081535401</v>
      </c>
      <c r="L309" s="7" t="str">
        <f t="shared" ca="1" si="45"/>
        <v>NA</v>
      </c>
      <c r="Z309" s="10"/>
    </row>
    <row r="310" spans="2:26" x14ac:dyDescent="0.2">
      <c r="B310" s="2">
        <f>'[1]NIFTY Microcap 250'!B310</f>
        <v>45505</v>
      </c>
      <c r="C310" s="15">
        <f>'[1]NIFTY Microcap 250'!C310</f>
        <v>0</v>
      </c>
      <c r="D310" s="15">
        <f>'[1]NIFTY Microcap 250'!D310</f>
        <v>24628.6</v>
      </c>
      <c r="E310" s="7">
        <f t="shared" ca="1" si="38"/>
        <v>0.88462054930679357</v>
      </c>
      <c r="F310" s="7">
        <f t="shared" ca="1" si="39"/>
        <v>0.45438254510704801</v>
      </c>
      <c r="G310" s="7">
        <f t="shared" ca="1" si="40"/>
        <v>0.69153053410210874</v>
      </c>
      <c r="H310" s="7">
        <f t="shared" ca="1" si="41"/>
        <v>0.55909774600941375</v>
      </c>
      <c r="I310" s="7">
        <f t="shared" ca="1" si="42"/>
        <v>0.33903888926792014</v>
      </c>
      <c r="J310" s="7">
        <f t="shared" ca="1" si="43"/>
        <v>0.42603720172016657</v>
      </c>
      <c r="K310" s="7">
        <f t="shared" ca="1" si="44"/>
        <v>0.23302305211502561</v>
      </c>
      <c r="L310" s="7" t="str">
        <f t="shared" ca="1" si="45"/>
        <v>NA</v>
      </c>
      <c r="Z310" s="10"/>
    </row>
    <row r="311" spans="2:26" x14ac:dyDescent="0.2">
      <c r="B311" s="2">
        <f>'[1]NIFTY Microcap 250'!B311</f>
        <v>45537</v>
      </c>
      <c r="C311" s="15">
        <f>'[1]NIFTY Microcap 250'!C311</f>
        <v>0</v>
      </c>
      <c r="D311" s="15">
        <f>'[1]NIFTY Microcap 250'!D311</f>
        <v>24906.25</v>
      </c>
      <c r="E311" s="7">
        <f t="shared" ca="1" si="38"/>
        <v>0.96347628819866715</v>
      </c>
      <c r="F311" s="7">
        <f t="shared" ca="1" si="39"/>
        <v>0.50054863484697343</v>
      </c>
      <c r="G311" s="7">
        <f t="shared" ca="1" si="40"/>
        <v>0.55807697721336846</v>
      </c>
      <c r="H311" s="7">
        <f t="shared" ca="1" si="41"/>
        <v>0.51596654182736601</v>
      </c>
      <c r="I311" s="7">
        <f t="shared" ca="1" si="42"/>
        <v>0.38604585958560267</v>
      </c>
      <c r="J311" s="7">
        <f t="shared" ca="1" si="43"/>
        <v>0.43733769468274475</v>
      </c>
      <c r="K311" s="7">
        <f t="shared" ca="1" si="44"/>
        <v>0.22537155868706948</v>
      </c>
      <c r="L311" s="7" t="str">
        <f t="shared" ca="1" si="45"/>
        <v>NA</v>
      </c>
      <c r="Z311" s="10"/>
    </row>
    <row r="312" spans="2:26" x14ac:dyDescent="0.2">
      <c r="B312" s="2">
        <f>'[1]NIFTY Microcap 250'!B312</f>
        <v>45566</v>
      </c>
      <c r="C312" s="15">
        <f>'[1]NIFTY Microcap 250'!C312</f>
        <v>0</v>
      </c>
      <c r="D312" s="15">
        <f>'[1]NIFTY Microcap 250'!D312</f>
        <v>25862.45</v>
      </c>
      <c r="E312" s="7">
        <f t="shared" ca="1" si="38"/>
        <v>0.44758286913950829</v>
      </c>
      <c r="F312" s="7">
        <f t="shared" ca="1" si="39"/>
        <v>0.74035020406348395</v>
      </c>
      <c r="G312" s="7">
        <f t="shared" ca="1" si="40"/>
        <v>0.59297641558825531</v>
      </c>
      <c r="H312" s="7">
        <f t="shared" ca="1" si="41"/>
        <v>0.56247857761980602</v>
      </c>
      <c r="I312" s="7">
        <f t="shared" ca="1" si="42"/>
        <v>0.36624468387500153</v>
      </c>
      <c r="J312" s="7">
        <f t="shared" ca="1" si="43"/>
        <v>0.43477374254629653</v>
      </c>
      <c r="K312" s="7">
        <f t="shared" ca="1" si="44"/>
        <v>0.22664991225899089</v>
      </c>
      <c r="L312" s="7" t="str">
        <f t="shared" ca="1" si="45"/>
        <v>NA</v>
      </c>
      <c r="Z312" s="10"/>
    </row>
    <row r="313" spans="2:26" x14ac:dyDescent="0.2">
      <c r="B313" s="2">
        <f>'[1]NIFTY Microcap 250'!B313</f>
        <v>45597</v>
      </c>
      <c r="C313" s="15">
        <f>'[1]NIFTY Microcap 250'!C313</f>
        <v>0</v>
      </c>
      <c r="D313" s="15">
        <f>'[1]NIFTY Microcap 250'!D313</f>
        <v>25145.25</v>
      </c>
      <c r="E313" s="7">
        <f t="shared" ca="1" si="38"/>
        <v>8.6588064237131057E-2</v>
      </c>
      <c r="F313" s="7">
        <f t="shared" ca="1" si="39"/>
        <v>0.43101579114026145</v>
      </c>
      <c r="G313" s="7">
        <f t="shared" ca="1" si="40"/>
        <v>0.55638392691350691</v>
      </c>
      <c r="H313" s="7">
        <f t="shared" ca="1" si="41"/>
        <v>0.51615684331617007</v>
      </c>
      <c r="I313" s="7">
        <f t="shared" ca="1" si="42"/>
        <v>0.35291721241099561</v>
      </c>
      <c r="J313" s="7">
        <f t="shared" ca="1" si="43"/>
        <v>0.4191545516442059</v>
      </c>
      <c r="K313" s="7">
        <f t="shared" ca="1" si="44"/>
        <v>0.21908870533235381</v>
      </c>
      <c r="L313" s="7" t="str">
        <f t="shared" ca="1" si="45"/>
        <v>NA</v>
      </c>
      <c r="Z313" s="10"/>
    </row>
    <row r="314" spans="2:26" x14ac:dyDescent="0.2">
      <c r="B314" s="2">
        <f>'[1]NIFTY Microcap 250'!B314</f>
        <v>45628</v>
      </c>
      <c r="C314" s="15">
        <f>'[1]NIFTY Microcap 250'!C314</f>
        <v>0</v>
      </c>
      <c r="D314" s="15">
        <f>'[1]NIFTY Microcap 250'!D314</f>
        <v>25321.45</v>
      </c>
      <c r="E314" s="7">
        <f t="shared" ca="1" si="38"/>
        <v>6.8368102603551861E-2</v>
      </c>
      <c r="F314" s="7">
        <f t="shared" ca="1" si="39"/>
        <v>0.44834921083621082</v>
      </c>
      <c r="G314" s="7">
        <f t="shared" ca="1" si="40"/>
        <v>0.41565800287364363</v>
      </c>
      <c r="H314" s="7">
        <f t="shared" ca="1" si="41"/>
        <v>0.48937951631574483</v>
      </c>
      <c r="I314" s="7">
        <f t="shared" ca="1" si="42"/>
        <v>0.36885878866514399</v>
      </c>
      <c r="J314" s="7">
        <f t="shared" ca="1" si="43"/>
        <v>0.4311048618852269</v>
      </c>
      <c r="K314" s="7">
        <f t="shared" ca="1" si="44"/>
        <v>0.2189841276850899</v>
      </c>
      <c r="L314" s="7" t="str">
        <f t="shared" ca="1" si="45"/>
        <v>NA</v>
      </c>
      <c r="Z314" s="10"/>
    </row>
    <row r="316" spans="2:26" x14ac:dyDescent="0.2">
      <c r="H316" s="11"/>
    </row>
    <row r="317" spans="2:26" x14ac:dyDescent="0.2">
      <c r="D317" s="14"/>
    </row>
    <row r="318" spans="2:26" x14ac:dyDescent="0.2">
      <c r="D318" s="14"/>
      <c r="G318" s="9"/>
    </row>
    <row r="319" spans="2:26" x14ac:dyDescent="0.2">
      <c r="H3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 50</vt:lpstr>
      <vt:lpstr>NIFTY Midcap 100</vt:lpstr>
      <vt:lpstr>NIFTY Smallcap 100</vt:lpstr>
      <vt:lpstr>NIFTY Microcap 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jain.aj.arsh@gmail.com</cp:lastModifiedBy>
  <dcterms:created xsi:type="dcterms:W3CDTF">2024-12-23T08:07:55Z</dcterms:created>
  <dcterms:modified xsi:type="dcterms:W3CDTF">2025-07-03T04:44:38Z</dcterms:modified>
</cp:coreProperties>
</file>