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D2BE46-1B8B-4993-B26A-9E82207191BE}" xr6:coauthVersionLast="47" xr6:coauthVersionMax="47" xr10:uidLastSave="{00000000-0000-0000-0000-000000000000}"/>
  <bookViews>
    <workbookView xWindow="-108" yWindow="-108" windowWidth="23256" windowHeight="12456" xr2:uid="{4AA5B623-A9AE-4BC9-9395-10EC9CF11E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7" i="1"/>
  <c r="I26" i="1"/>
  <c r="I25" i="1"/>
  <c r="I24" i="1"/>
  <c r="I23" i="1"/>
  <c r="E10" i="1"/>
  <c r="E11" i="1"/>
  <c r="E12" i="1"/>
  <c r="E13" i="1"/>
  <c r="E14" i="1"/>
  <c r="E15" i="1"/>
  <c r="E16" i="1"/>
  <c r="E17" i="1"/>
  <c r="E18" i="1"/>
  <c r="E19" i="1"/>
  <c r="E20" i="1"/>
  <c r="E9" i="1"/>
</calcChain>
</file>

<file path=xl/sharedStrings.xml><?xml version="1.0" encoding="utf-8"?>
<sst xmlns="http://schemas.openxmlformats.org/spreadsheetml/2006/main" count="26" uniqueCount="26">
  <si>
    <r>
      <rPr>
        <sz val="22"/>
        <color theme="1"/>
        <rFont val="Aptos Display"/>
        <family val="2"/>
        <scheme val="major"/>
      </rPr>
      <t xml:space="preserve">📊 </t>
    </r>
    <r>
      <rPr>
        <b/>
        <sz val="22"/>
        <color theme="1"/>
        <rFont val="Aptos Display"/>
        <family val="2"/>
        <scheme val="major"/>
      </rPr>
      <t>Sales &amp; Expense Dashboard Dataset (Jan–Dec)</t>
    </r>
  </si>
  <si>
    <t>Month</t>
  </si>
  <si>
    <t>Sales (₹)</t>
  </si>
  <si>
    <t>Expenses (₹)</t>
  </si>
  <si>
    <t>Profit (₹)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</si>
  <si>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</si>
  <si>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</si>
  <si>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</si>
  <si>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</si>
  <si>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</si>
  <si>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</si>
  <si>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</si>
  <si>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</si>
  <si>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</si>
  <si>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</si>
  <si>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</si>
  <si>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</si>
  <si>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Metric</t>
  </si>
  <si>
    <t>Formula</t>
  </si>
  <si>
    <t>Example Result</t>
  </si>
  <si>
    <t>Total Sales</t>
  </si>
  <si>
    <t>Total Expenses</t>
  </si>
  <si>
    <t>Total Profit</t>
  </si>
  <si>
    <t>Average Monthly Profit</t>
  </si>
  <si>
    <t>Highest Sales Month</t>
  </si>
  <si>
    <t>Lowest Profit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</si>
</sst>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Display"/>
      <family val="2"/>
      <scheme val="major"/>
    </font>
    <font>
      <b/>
      <sz val="22"/>
      <color theme="1"/>
      <name val="Aptos Display"/>
      <family val="2"/>
      <scheme val="maj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3" fontId="0" fillId="0" borderId="6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3" fontId="0" fillId="0" borderId="9" xfId="0" applyNumberFormat="1" applyBorder="1" applyAlignment="1">
      <alignment vertical="center" wrapText="1"/>
    </xf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3" fontId="0" fillId="0" borderId="9" xfId="0" applyNumberFormat="1" applyBorder="1" applyAlignment="1">
      <alignment horizontal="right" vertical="center" wrapText="1"/>
    </xf>
    <xf numFmtId="3" fontId="0" fillId="0" borderId="6" xfId="0" applyNumberFormat="1" applyBorder="1" applyAlignment="1">
      <alignment horizontal="right"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EXPENSES AND PROFIT BY MONTH</a:t>
            </a:r>
            <a:endParaRPr lang="en-IN"/>
          </a:p>
        </c:rich>
      </c:tx>
      <c:layout>
        <c:manualLayout>
          <c:xMode val="edge"/>
          <c:yMode val="edge"/>
          <c:x val="0.154607297464440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Sales (₹)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Sheet1!$C$9:$C$20</c:f>
              <c:numCache>
                <c:formatCode>#,##0</c:formatCode>
                <c:ptCount val="12"/>
                <c:pt idx="0">
                  <c:v>120000</c:v>
                </c:pt>
                <c:pt idx="1">
                  <c:v>150000</c:v>
                </c:pt>
                <c:pt idx="2">
                  <c:v>180000</c:v>
                </c:pt>
                <c:pt idx="3">
                  <c:v>160000</c:v>
                </c:pt>
                <c:pt idx="4">
                  <c:v>175000</c:v>
                </c:pt>
                <c:pt idx="5">
                  <c:v>140000</c:v>
                </c:pt>
                <c:pt idx="6">
                  <c:v>190000</c:v>
                </c:pt>
                <c:pt idx="7">
                  <c:v>200000</c:v>
                </c:pt>
                <c:pt idx="8">
                  <c:v>170000</c:v>
                </c:pt>
                <c:pt idx="9">
                  <c:v>185000</c:v>
                </c:pt>
                <c:pt idx="10">
                  <c:v>160000</c:v>
                </c:pt>
                <c:pt idx="11">
                  <c:v>210000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2-48EA-BCD0-0E6938886DDE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Expenses (₹)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Sheet1!$D$9:$D$20</c:f>
              <c:numCache>
                <c:formatCode>#,##0</c:formatCode>
                <c:ptCount val="12"/>
                <c:pt idx="0">
                  <c:v>90000</c:v>
                </c:pt>
                <c:pt idx="1">
                  <c:v>110000</c:v>
                </c:pt>
                <c:pt idx="2">
                  <c:v>130000</c:v>
                </c:pt>
                <c:pt idx="3">
                  <c:v>120000</c:v>
                </c:pt>
                <c:pt idx="4">
                  <c:v>125000</c:v>
                </c:pt>
                <c:pt idx="5">
                  <c:v>100000</c:v>
                </c:pt>
                <c:pt idx="6">
                  <c:v>135000</c:v>
                </c:pt>
                <c:pt idx="7">
                  <c:v>145000</c:v>
                </c:pt>
                <c:pt idx="8">
                  <c:v>120000</c:v>
                </c:pt>
                <c:pt idx="9">
                  <c:v>140000</c:v>
                </c:pt>
                <c:pt idx="10">
                  <c:v>115000</c:v>
                </c:pt>
                <c:pt idx="11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2-48EA-BCD0-0E6938886DDE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Profit (₹)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Sheet1!$E$9:$E$20</c:f>
              <c:numCache>
                <c:formatCode>#,##0</c:formatCode>
                <c:ptCount val="12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40000</c:v>
                </c:pt>
                <c:pt idx="4">
                  <c:v>50000</c:v>
                </c:pt>
                <c:pt idx="5">
                  <c:v>40000</c:v>
                </c:pt>
                <c:pt idx="6">
                  <c:v>55000</c:v>
                </c:pt>
                <c:pt idx="7">
                  <c:v>55000</c:v>
                </c:pt>
                <c:pt idx="8">
                  <c:v>50000</c:v>
                </c:pt>
                <c:pt idx="9">
                  <c:v>45000</c:v>
                </c:pt>
                <c:pt idx="10">
                  <c:v>45000</c:v>
                </c:pt>
                <c:pt idx="11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2-48EA-BCD0-0E693888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07520"/>
        <c:axId val="817455168"/>
      </c:lineChart>
      <c:catAx>
        <c:axId val="1446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55168"/>
        <c:crosses val="autoZero"/>
        <c:auto val="1"/>
        <c:lblAlgn val="ctr"/>
        <c:lblOffset val="100"/>
        <c:noMultiLvlLbl val="0"/>
      </c:catAx>
      <c:valAx>
        <c:axId val="81745516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PROFIT</a:t>
            </a:r>
            <a:r>
              <a:rPr lang="en-IN" baseline="0"/>
              <a:t> BASED ON MONTHS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Profit (₹)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Sheet1!$E$9:$E$20</c:f>
              <c:numCache>
                <c:formatCode>#,##0</c:formatCode>
                <c:ptCount val="12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40000</c:v>
                </c:pt>
                <c:pt idx="4">
                  <c:v>50000</c:v>
                </c:pt>
                <c:pt idx="5">
                  <c:v>40000</c:v>
                </c:pt>
                <c:pt idx="6">
                  <c:v>55000</c:v>
                </c:pt>
                <c:pt idx="7">
                  <c:v>55000</c:v>
                </c:pt>
                <c:pt idx="8">
                  <c:v>50000</c:v>
                </c:pt>
                <c:pt idx="9">
                  <c:v>45000</c:v>
                </c:pt>
                <c:pt idx="10">
                  <c:v>45000</c:v>
                </c:pt>
                <c:pt idx="1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B-4D3A-9C28-6A39EFCA3330}"/>
            </c:ext>
          </c:extLst>
        </c:ser>
        <c:ser>
          <c:idx val="1"/>
          <c:order val="1"/>
          <c:tx>
            <c:strRef>
              <c:f>Sheet1!$B$8:$B$20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6EB-4D3A-9C28-6A39EFCA33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3493624"/>
        <c:axId val="413490744"/>
      </c:barChart>
      <c:catAx>
        <c:axId val="41349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0744"/>
        <c:crosses val="autoZero"/>
        <c:auto val="1"/>
        <c:lblAlgn val="ctr"/>
        <c:lblOffset val="100"/>
        <c:noMultiLvlLbl val="0"/>
      </c:catAx>
      <c:valAx>
        <c:axId val="4134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7</xdr:row>
      <xdr:rowOff>41910</xdr:rowOff>
    </xdr:from>
    <xdr:to>
      <xdr:col>9</xdr:col>
      <xdr:colOff>502920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C8184-62B1-96AD-4D2D-FAE372FAE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6</xdr:row>
      <xdr:rowOff>140970</xdr:rowOff>
    </xdr:from>
    <xdr:to>
      <xdr:col>14</xdr:col>
      <xdr:colOff>274320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3635FA-9C75-5C35-6768-ACB1922B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0DC151-E080-4D9D-8352-5C8C26F8778B}" name="Table1" displayName="Table1" ref="B8:E20" totalsRowShown="0" headerRowDxfId="7" dataDxfId="15" headerRowBorderDxfId="13" tableBorderDxfId="14" totalsRowBorderDxfId="12">
  <autoFilter ref="B8:E20" xr:uid="{180DC151-E080-4D9D-8352-5C8C26F8778B}"/>
  <tableColumns count="4">
    <tableColumn id="1" xr3:uid="{DCBB1C7B-89AE-471C-B2BE-0839EC45B294}" name="Month" dataDxfId="11"/>
    <tableColumn id="2" xr3:uid="{CA815768-9EEC-45D6-AADB-C7924740DDBC}" name="Sales (₹)" dataDxfId="10"/>
    <tableColumn id="3" xr3:uid="{EB0869FB-E5A4-4BCB-A5F5-58346E8E528C}" name="Expenses (₹)" dataDxfId="9"/>
    <tableColumn id="4" xr3:uid="{61C30686-732D-4CF9-9966-2732FD068883}" name="Profit (₹)" dataDxfId="8">
      <calculatedColumnFormula>C9-D9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DA6B20-781D-4D1B-BC5F-638CF10F1646}" name="Table2" displayName="Table2" ref="G21:I27" totalsRowShown="0" headerRowDxfId="2" headerRowBorderDxfId="5" tableBorderDxfId="6" totalsRowBorderDxfId="4">
  <autoFilter ref="G21:I27" xr:uid="{EDDA6B20-781D-4D1B-BC5F-638CF10F1646}"/>
  <sortState xmlns:xlrd2="http://schemas.microsoft.com/office/spreadsheetml/2017/richdata2" ref="G22:I27">
    <sortCondition ref="H21:H27"/>
  </sortState>
  <tableColumns count="3">
    <tableColumn id="1" xr3:uid="{00576C96-BF8B-4470-AAF9-8F0C8312417A}" name="Metric" dataDxfId="3"/>
    <tableColumn id="2" xr3:uid="{E3780C90-F89C-4031-8822-733C607B9634}" name="Formula" dataDxfId="0"/>
    <tableColumn id="3" xr3:uid="{E5BA69C5-1C21-4FED-B7F8-05447EFF27A3}" name="Example Result" dataDxfId="1">
      <calculatedColumnFormula>SUM(Table1[Sales (₹)])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3210-F45C-45C8-95C7-23CC3247CA45}">
  <dimension ref="B6:O28"/>
  <sheetViews>
    <sheetView tabSelected="1" topLeftCell="A6" workbookViewId="0">
      <selection activeCell="K26" sqref="K26"/>
    </sheetView>
  </sheetViews>
  <sheetFormatPr defaultRowHeight="14.4" x14ac:dyDescent="0.3"/>
  <cols>
    <col min="3" max="3" width="10.109375" customWidth="1"/>
    <col min="4" max="4" width="13.33203125" customWidth="1"/>
    <col min="5" max="5" width="10.109375" customWidth="1"/>
    <col min="7" max="7" width="22.21875" customWidth="1"/>
    <col min="8" max="8" width="13.88671875" customWidth="1"/>
    <col min="9" max="9" width="15.6640625" customWidth="1"/>
    <col min="10" max="10" width="19.5546875" customWidth="1"/>
    <col min="11" max="11" width="17.6640625" customWidth="1"/>
    <col min="12" max="12" width="15.44140625" customWidth="1"/>
  </cols>
  <sheetData>
    <row r="6" spans="2:15" ht="28.8" x14ac:dyDescent="0.55000000000000004">
      <c r="F6" s="1" t="s">
        <v>0</v>
      </c>
    </row>
    <row r="8" spans="2:15" x14ac:dyDescent="0.3">
      <c r="B8" s="5" t="s">
        <v>1</v>
      </c>
      <c r="C8" s="6" t="s">
        <v>2</v>
      </c>
      <c r="D8" s="6" t="s">
        <v>3</v>
      </c>
      <c r="E8" s="7" t="s">
        <v>4</v>
      </c>
    </row>
    <row r="9" spans="2:15" x14ac:dyDescent="0.3">
      <c r="B9" s="8" t="s">
        <v>5</v>
      </c>
      <c r="C9" s="9">
        <v>120000</v>
      </c>
      <c r="D9" s="9">
        <v>90000</v>
      </c>
      <c r="E9" s="10">
        <f>C9-D9</f>
        <v>30000</v>
      </c>
    </row>
    <row r="10" spans="2:15" x14ac:dyDescent="0.3">
      <c r="B10" s="8" t="s">
        <v>6</v>
      </c>
      <c r="C10" s="9">
        <v>150000</v>
      </c>
      <c r="D10" s="9">
        <v>110000</v>
      </c>
      <c r="E10" s="10">
        <f t="shared" ref="E10:E20" si="0">C10-D10</f>
        <v>40000</v>
      </c>
    </row>
    <row r="11" spans="2:15" x14ac:dyDescent="0.3">
      <c r="B11" s="8" t="s">
        <v>7</v>
      </c>
      <c r="C11" s="9">
        <v>180000</v>
      </c>
      <c r="D11" s="9">
        <v>130000</v>
      </c>
      <c r="E11" s="10">
        <f t="shared" si="0"/>
        <v>50000</v>
      </c>
    </row>
    <row r="12" spans="2:15" x14ac:dyDescent="0.3">
      <c r="B12" s="8" t="s">
        <v>8</v>
      </c>
      <c r="C12" s="9">
        <v>160000</v>
      </c>
      <c r="D12" s="9">
        <v>120000</v>
      </c>
      <c r="E12" s="10">
        <f t="shared" si="0"/>
        <v>40000</v>
      </c>
    </row>
    <row r="13" spans="2:15" ht="15" x14ac:dyDescent="0.3">
      <c r="B13" s="8" t="s">
        <v>9</v>
      </c>
      <c r="C13" s="9">
        <v>175000</v>
      </c>
      <c r="D13" s="9">
        <v>125000</v>
      </c>
      <c r="E13" s="10">
        <f t="shared" si="0"/>
        <v>50000</v>
      </c>
      <c r="N13" s="14"/>
      <c r="O13" s="3"/>
    </row>
    <row r="14" spans="2:15" ht="15" x14ac:dyDescent="0.3">
      <c r="B14" s="8" t="s">
        <v>10</v>
      </c>
      <c r="C14" s="9">
        <v>140000</v>
      </c>
      <c r="D14" s="9">
        <v>100000</v>
      </c>
      <c r="E14" s="10">
        <f t="shared" si="0"/>
        <v>40000</v>
      </c>
      <c r="N14" s="3"/>
      <c r="O14" s="14"/>
    </row>
    <row r="15" spans="2:15" x14ac:dyDescent="0.3">
      <c r="B15" s="8" t="s">
        <v>11</v>
      </c>
      <c r="C15" s="9">
        <v>190000</v>
      </c>
      <c r="D15" s="9">
        <v>135000</v>
      </c>
      <c r="E15" s="10">
        <f t="shared" si="0"/>
        <v>55000</v>
      </c>
    </row>
    <row r="16" spans="2:15" x14ac:dyDescent="0.3">
      <c r="B16" s="8" t="s">
        <v>12</v>
      </c>
      <c r="C16" s="9">
        <v>200000</v>
      </c>
      <c r="D16" s="9">
        <v>145000</v>
      </c>
      <c r="E16" s="10">
        <f t="shared" si="0"/>
        <v>55000</v>
      </c>
    </row>
    <row r="17" spans="2:9" x14ac:dyDescent="0.3">
      <c r="B17" s="8" t="s">
        <v>13</v>
      </c>
      <c r="C17" s="9">
        <v>170000</v>
      </c>
      <c r="D17" s="9">
        <v>120000</v>
      </c>
      <c r="E17" s="10">
        <f t="shared" si="0"/>
        <v>50000</v>
      </c>
    </row>
    <row r="18" spans="2:9" x14ac:dyDescent="0.3">
      <c r="B18" s="8" t="s">
        <v>14</v>
      </c>
      <c r="C18" s="9">
        <v>185000</v>
      </c>
      <c r="D18" s="9">
        <v>140000</v>
      </c>
      <c r="E18" s="10">
        <f t="shared" si="0"/>
        <v>45000</v>
      </c>
    </row>
    <row r="19" spans="2:9" x14ac:dyDescent="0.3">
      <c r="B19" s="8" t="s">
        <v>15</v>
      </c>
      <c r="C19" s="9">
        <v>160000</v>
      </c>
      <c r="D19" s="9">
        <v>115000</v>
      </c>
      <c r="E19" s="10">
        <f t="shared" si="0"/>
        <v>45000</v>
      </c>
    </row>
    <row r="20" spans="2:9" x14ac:dyDescent="0.3">
      <c r="B20" s="11" t="s">
        <v>16</v>
      </c>
      <c r="C20" s="12">
        <v>210000</v>
      </c>
      <c r="D20" s="12">
        <v>150000</v>
      </c>
      <c r="E20" s="13">
        <f t="shared" si="0"/>
        <v>60000</v>
      </c>
    </row>
    <row r="21" spans="2:9" x14ac:dyDescent="0.3">
      <c r="G21" s="5" t="s">
        <v>17</v>
      </c>
      <c r="H21" s="6" t="s">
        <v>18</v>
      </c>
      <c r="I21" s="7" t="s">
        <v>19</v>
      </c>
    </row>
    <row r="22" spans="2:9" ht="15" x14ac:dyDescent="0.3">
      <c r="D22" s="2"/>
      <c r="E22" s="2"/>
      <c r="F22" s="2"/>
      <c r="G22" s="8" t="s">
        <v>20</v>
      </c>
      <c r="H22" s="16"/>
      <c r="I22" s="10">
        <f>SUM(C9:C20)</f>
        <v>2040000</v>
      </c>
    </row>
    <row r="23" spans="2:9" ht="15" x14ac:dyDescent="0.3">
      <c r="D23" s="3"/>
      <c r="E23" s="15"/>
      <c r="F23" s="4"/>
      <c r="G23" s="8" t="s">
        <v>21</v>
      </c>
      <c r="H23" s="16"/>
      <c r="I23" s="10">
        <f>SUM(Table1[Expenses (₹)])</f>
        <v>1480000</v>
      </c>
    </row>
    <row r="24" spans="2:9" ht="15" x14ac:dyDescent="0.3">
      <c r="D24" s="3"/>
      <c r="E24" s="14"/>
      <c r="F24" s="4"/>
      <c r="G24" s="8" t="s">
        <v>22</v>
      </c>
      <c r="H24" s="16"/>
      <c r="I24" s="10">
        <f>SUM(Table1[Profit (₹)])</f>
        <v>560000</v>
      </c>
    </row>
    <row r="25" spans="2:9" ht="15" x14ac:dyDescent="0.3">
      <c r="D25" s="3"/>
      <c r="E25" s="14"/>
      <c r="F25" s="4"/>
      <c r="G25" s="8" t="s">
        <v>23</v>
      </c>
      <c r="H25" s="16"/>
      <c r="I25" s="10">
        <f>AVERAGE(Table1[Profit (₹)])</f>
        <v>46666.666666666664</v>
      </c>
    </row>
    <row r="26" spans="2:9" ht="15" x14ac:dyDescent="0.3">
      <c r="D26" s="3"/>
      <c r="E26" s="14"/>
      <c r="F26" s="4"/>
      <c r="G26" s="8" t="s">
        <v>24</v>
      </c>
      <c r="H26" s="16"/>
      <c r="I26" s="19" t="str">
        <f>INDEX(B9:B20, MATCH(MAX(C9:C20),C9:C20,0))</f>
        <v>Dec</v>
      </c>
    </row>
    <row r="27" spans="2:9" ht="15" x14ac:dyDescent="0.3">
      <c r="D27" s="3"/>
      <c r="E27" s="14"/>
      <c r="F27" s="3"/>
      <c r="G27" s="11" t="s">
        <v>25</v>
      </c>
      <c r="H27" s="17"/>
      <c r="I27" s="18" t="str">
        <f>INDEX(B9:B20, MATCH(MIN(E9:E20),E9:E20,0))</f>
        <v>Jan</v>
      </c>
    </row>
    <row r="28" spans="2:9" ht="15" x14ac:dyDescent="0.3">
      <c r="D28" s="3"/>
      <c r="E28" s="14"/>
      <c r="F28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Ahmed</dc:creator>
  <cp:lastModifiedBy>Arshad Ahmed</cp:lastModifiedBy>
  <dcterms:created xsi:type="dcterms:W3CDTF">2025-08-19T07:15:52Z</dcterms:created>
  <dcterms:modified xsi:type="dcterms:W3CDTF">2025-08-19T10:58:09Z</dcterms:modified>
</cp:coreProperties>
</file>