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<sst xmlns="http://schemas.openxmlformats.org/spreadsheetml/2006/main" count="223" uniqueCount="78">
  <si>
    <t>activation f(x)</t>
  </si>
  <si>
    <t>heaviside</t>
  </si>
  <si>
    <t>n</t>
  </si>
  <si>
    <t>1.a</t>
  </si>
  <si>
    <t>logical AND</t>
  </si>
  <si>
    <t>x1</t>
  </si>
  <si>
    <t>x2</t>
  </si>
  <si>
    <t>x0</t>
  </si>
  <si>
    <t>w1</t>
  </si>
  <si>
    <t>w2</t>
  </si>
  <si>
    <t>w0</t>
  </si>
  <si>
    <t>t</t>
  </si>
  <si>
    <t>z(net)</t>
  </si>
  <si>
    <t>y</t>
  </si>
  <si>
    <t>t-y</t>
  </si>
  <si>
    <t>delta-W1</t>
  </si>
  <si>
    <t>delta-W2</t>
  </si>
  <si>
    <t>delta-W0</t>
  </si>
  <si>
    <t>Activation f(x)</t>
  </si>
  <si>
    <t xml:space="preserve">n </t>
  </si>
  <si>
    <t>1.b</t>
  </si>
  <si>
    <t>Logical NOT</t>
  </si>
  <si>
    <t>Question 5</t>
  </si>
  <si>
    <t>chromosome</t>
  </si>
  <si>
    <t>Fitness</t>
  </si>
  <si>
    <t>P(#i)</t>
  </si>
  <si>
    <t>rank</t>
  </si>
  <si>
    <t>C1</t>
  </si>
  <si>
    <t>1001001</t>
  </si>
  <si>
    <t>C2</t>
  </si>
  <si>
    <t>0100101</t>
  </si>
  <si>
    <t>highest accuracy</t>
  </si>
  <si>
    <t>C3, C2</t>
  </si>
  <si>
    <t>C3</t>
  </si>
  <si>
    <t>1011000</t>
  </si>
  <si>
    <t>C4</t>
  </si>
  <si>
    <t>1101100</t>
  </si>
  <si>
    <t>cross over:</t>
  </si>
  <si>
    <t>mask</t>
  </si>
  <si>
    <t>C5</t>
  </si>
  <si>
    <t>1011100</t>
  </si>
  <si>
    <t>C6</t>
  </si>
  <si>
    <t>1101000</t>
  </si>
  <si>
    <t xml:space="preserve"> Gen 1</t>
  </si>
  <si>
    <t>fitness</t>
  </si>
  <si>
    <t>C3, C5</t>
  </si>
  <si>
    <t>0001100</t>
  </si>
  <si>
    <t>C7</t>
  </si>
  <si>
    <t>They don't change ??!?!</t>
  </si>
  <si>
    <t>C8</t>
  </si>
  <si>
    <t>Gen 2:</t>
  </si>
  <si>
    <t>highest</t>
  </si>
  <si>
    <t>all</t>
  </si>
  <si>
    <t>mutation</t>
  </si>
  <si>
    <t>mutated</t>
  </si>
  <si>
    <t>accuracy</t>
  </si>
  <si>
    <t>Return:</t>
  </si>
  <si>
    <t>Chromosomes</t>
  </si>
  <si>
    <t>genes sequence</t>
  </si>
  <si>
    <t>C3 , C7</t>
  </si>
  <si>
    <t>1011010</t>
  </si>
  <si>
    <t>Question 6</t>
  </si>
  <si>
    <t>000</t>
  </si>
  <si>
    <t>001</t>
  </si>
  <si>
    <t>010</t>
  </si>
  <si>
    <t>100</t>
  </si>
  <si>
    <t>101</t>
  </si>
  <si>
    <t>011</t>
  </si>
  <si>
    <t>Gen 1:</t>
  </si>
  <si>
    <t>-</t>
  </si>
  <si>
    <t>overweight</t>
  </si>
  <si>
    <t>C9</t>
  </si>
  <si>
    <t>C10</t>
  </si>
  <si>
    <t>C11</t>
  </si>
  <si>
    <t>C12</t>
  </si>
  <si>
    <t>Mutation:</t>
  </si>
  <si>
    <t>Gen 3:</t>
  </si>
  <si>
    <t>return: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</si>
</sst>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0" fillId="6" fontId="1" numFmtId="0" xfId="0" applyAlignment="1" applyFill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1" fillId="5" fontId="1" numFmtId="49" xfId="0" applyAlignment="1" applyBorder="1" applyFont="1" applyNumberFormat="1">
      <alignment horizontal="center" readingOrder="0"/>
    </xf>
    <xf borderId="1" fillId="7" fontId="1" numFmtId="49" xfId="0" applyAlignment="1" applyBorder="1" applyFill="1" applyFont="1" applyNumberForma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8" fontId="1" numFmtId="49" xfId="0" applyAlignment="1" applyBorder="1" applyFill="1" applyFont="1" applyNumberFormat="1">
      <alignment horizontal="center" readingOrder="0"/>
    </xf>
    <xf borderId="1" fillId="8" fontId="1" numFmtId="0" xfId="0" applyAlignment="1" applyBorder="1" applyFont="1">
      <alignment horizontal="center" readingOrder="0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2">
        <v>0.4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">
        <v>1.0</v>
      </c>
      <c r="D6" s="2">
        <v>0.0</v>
      </c>
      <c r="E6" s="2">
        <v>0.0</v>
      </c>
      <c r="F6" s="2">
        <v>1.0</v>
      </c>
      <c r="G6" s="2">
        <v>1.0</v>
      </c>
      <c r="H6" s="2">
        <v>1.0</v>
      </c>
      <c r="I6" s="2">
        <v>1.0</v>
      </c>
      <c r="J6" s="2">
        <v>0.0</v>
      </c>
      <c r="K6" s="1">
        <f t="shared" ref="K6:K14" si="2">sum(D6*G6,E6*H6,F6*I6)</f>
        <v>1</v>
      </c>
      <c r="L6" s="1">
        <f t="shared" ref="L6:L14" si="3">IF(K6&gt;0,1,0)</f>
        <v>1</v>
      </c>
      <c r="M6" s="1">
        <f t="shared" ref="M6:M14" si="4">J6-L6</f>
        <v>-1</v>
      </c>
      <c r="N6" s="1">
        <f t="shared" ref="N6:N14" si="5">0.4*G6*M6</f>
        <v>-0.4</v>
      </c>
      <c r="O6" s="1">
        <f t="shared" ref="O6:O14" si="6">0.4*H6*M6</f>
        <v>-0.4</v>
      </c>
      <c r="P6" s="6">
        <f t="shared" ref="P6:P14" si="7">0.4*I6*M6</f>
        <v>-0.4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">
        <v>2.0</v>
      </c>
      <c r="D7" s="2">
        <v>0.0</v>
      </c>
      <c r="E7" s="2">
        <v>1.0</v>
      </c>
      <c r="F7" s="2">
        <v>1.0</v>
      </c>
      <c r="G7" s="1">
        <f t="shared" ref="G7:I7" si="1">G6+N6</f>
        <v>0.6</v>
      </c>
      <c r="H7" s="1">
        <f t="shared" si="1"/>
        <v>0.6</v>
      </c>
      <c r="I7" s="1">
        <f t="shared" si="1"/>
        <v>0.6</v>
      </c>
      <c r="J7" s="2">
        <v>0.0</v>
      </c>
      <c r="K7" s="1">
        <f t="shared" si="2"/>
        <v>1.2</v>
      </c>
      <c r="L7" s="1">
        <f t="shared" si="3"/>
        <v>1</v>
      </c>
      <c r="M7" s="1">
        <f t="shared" si="4"/>
        <v>-1</v>
      </c>
      <c r="N7" s="1">
        <f t="shared" si="5"/>
        <v>-0.24</v>
      </c>
      <c r="O7" s="1">
        <f t="shared" si="6"/>
        <v>-0.24</v>
      </c>
      <c r="P7" s="6">
        <f t="shared" si="7"/>
        <v>-0.24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5">
        <v>3.0</v>
      </c>
      <c r="D8" s="2">
        <v>1.0</v>
      </c>
      <c r="E8" s="2">
        <v>0.0</v>
      </c>
      <c r="F8" s="2">
        <v>1.0</v>
      </c>
      <c r="G8" s="1">
        <f t="shared" ref="G8:I8" si="8">G7+N7</f>
        <v>0.36</v>
      </c>
      <c r="H8" s="1">
        <f t="shared" si="8"/>
        <v>0.36</v>
      </c>
      <c r="I8" s="1">
        <f t="shared" si="8"/>
        <v>0.36</v>
      </c>
      <c r="J8" s="2">
        <v>0.0</v>
      </c>
      <c r="K8" s="1">
        <f t="shared" si="2"/>
        <v>0.72</v>
      </c>
      <c r="L8" s="1">
        <f t="shared" si="3"/>
        <v>1</v>
      </c>
      <c r="M8" s="1">
        <f t="shared" si="4"/>
        <v>-1</v>
      </c>
      <c r="N8" s="1">
        <f t="shared" si="5"/>
        <v>-0.144</v>
      </c>
      <c r="O8" s="1">
        <f t="shared" si="6"/>
        <v>-0.144</v>
      </c>
      <c r="P8" s="6">
        <f t="shared" si="7"/>
        <v>-0.144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">
        <v>4.0</v>
      </c>
      <c r="D9" s="2">
        <v>1.0</v>
      </c>
      <c r="E9" s="2">
        <v>1.0</v>
      </c>
      <c r="F9" s="2">
        <v>1.0</v>
      </c>
      <c r="G9" s="1">
        <f t="shared" ref="G9:I9" si="9">G8+N8</f>
        <v>0.216</v>
      </c>
      <c r="H9" s="1">
        <f t="shared" si="9"/>
        <v>0.216</v>
      </c>
      <c r="I9" s="1">
        <f t="shared" si="9"/>
        <v>0.216</v>
      </c>
      <c r="J9" s="2">
        <v>1.0</v>
      </c>
      <c r="K9" s="1">
        <f t="shared" si="2"/>
        <v>0.648</v>
      </c>
      <c r="L9" s="1">
        <f t="shared" si="3"/>
        <v>1</v>
      </c>
      <c r="M9" s="1">
        <f t="shared" si="4"/>
        <v>0</v>
      </c>
      <c r="N9" s="1">
        <f t="shared" si="5"/>
        <v>0</v>
      </c>
      <c r="O9" s="1">
        <f t="shared" si="6"/>
        <v>0</v>
      </c>
      <c r="P9" s="6">
        <f t="shared" si="7"/>
        <v>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7">
        <v>5.0</v>
      </c>
      <c r="D10" s="2">
        <v>0.0</v>
      </c>
      <c r="E10" s="2">
        <v>1.0</v>
      </c>
      <c r="F10" s="2">
        <v>1.0</v>
      </c>
      <c r="G10" s="1">
        <f t="shared" ref="G10:I10" si="10">G9+N9</f>
        <v>0.216</v>
      </c>
      <c r="H10" s="1">
        <f t="shared" si="10"/>
        <v>0.216</v>
      </c>
      <c r="I10" s="1">
        <f t="shared" si="10"/>
        <v>0.216</v>
      </c>
      <c r="J10" s="2">
        <v>1.0</v>
      </c>
      <c r="K10" s="1">
        <f t="shared" si="2"/>
        <v>0.432</v>
      </c>
      <c r="L10" s="1">
        <f t="shared" si="3"/>
        <v>1</v>
      </c>
      <c r="M10" s="1">
        <f t="shared" si="4"/>
        <v>0</v>
      </c>
      <c r="N10" s="1">
        <f t="shared" si="5"/>
        <v>0</v>
      </c>
      <c r="O10" s="1">
        <f t="shared" si="6"/>
        <v>0</v>
      </c>
      <c r="P10" s="6">
        <f t="shared" si="7"/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7">
        <v>6.0</v>
      </c>
      <c r="D11" s="2">
        <v>0.0</v>
      </c>
      <c r="E11" s="2">
        <v>0.0</v>
      </c>
      <c r="F11" s="2">
        <v>1.0</v>
      </c>
      <c r="G11" s="1">
        <f t="shared" ref="G11:I11" si="11">G10+N10</f>
        <v>0.216</v>
      </c>
      <c r="H11" s="1">
        <f t="shared" si="11"/>
        <v>0.216</v>
      </c>
      <c r="I11" s="1">
        <f t="shared" si="11"/>
        <v>0.216</v>
      </c>
      <c r="J11" s="2">
        <v>1.0</v>
      </c>
      <c r="K11" s="1">
        <f t="shared" si="2"/>
        <v>0.216</v>
      </c>
      <c r="L11" s="1">
        <f t="shared" si="3"/>
        <v>1</v>
      </c>
      <c r="M11" s="1">
        <f t="shared" si="4"/>
        <v>0</v>
      </c>
      <c r="N11" s="1">
        <f t="shared" si="5"/>
        <v>0</v>
      </c>
      <c r="O11" s="1">
        <f t="shared" si="6"/>
        <v>0</v>
      </c>
      <c r="P11" s="6">
        <f t="shared" si="7"/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7">
        <v>7.0</v>
      </c>
      <c r="D12" s="2">
        <v>1.0</v>
      </c>
      <c r="E12" s="2">
        <v>1.0</v>
      </c>
      <c r="F12" s="2">
        <v>1.0</v>
      </c>
      <c r="G12" s="1">
        <f t="shared" ref="G12:I12" si="12">G11+N11</f>
        <v>0.216</v>
      </c>
      <c r="H12" s="1">
        <f t="shared" si="12"/>
        <v>0.216</v>
      </c>
      <c r="I12" s="1">
        <f t="shared" si="12"/>
        <v>0.216</v>
      </c>
      <c r="J12" s="2">
        <v>1.0</v>
      </c>
      <c r="K12" s="1">
        <f t="shared" si="2"/>
        <v>0.648</v>
      </c>
      <c r="L12" s="1">
        <f t="shared" si="3"/>
        <v>1</v>
      </c>
      <c r="M12" s="1">
        <f t="shared" si="4"/>
        <v>0</v>
      </c>
      <c r="N12" s="1">
        <f t="shared" si="5"/>
        <v>0</v>
      </c>
      <c r="O12" s="1">
        <f t="shared" si="6"/>
        <v>0</v>
      </c>
      <c r="P12" s="6">
        <f t="shared" si="7"/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7">
        <v>8.0</v>
      </c>
      <c r="D13" s="2">
        <v>1.0</v>
      </c>
      <c r="E13" s="2">
        <v>0.0</v>
      </c>
      <c r="F13" s="2">
        <v>1.0</v>
      </c>
      <c r="G13" s="1">
        <f t="shared" ref="G13:I13" si="13">G12+N12</f>
        <v>0.216</v>
      </c>
      <c r="H13" s="1">
        <f t="shared" si="13"/>
        <v>0.216</v>
      </c>
      <c r="I13" s="1">
        <f t="shared" si="13"/>
        <v>0.216</v>
      </c>
      <c r="J13" s="2">
        <v>1.0</v>
      </c>
      <c r="K13" s="1">
        <f t="shared" si="2"/>
        <v>0.432</v>
      </c>
      <c r="L13" s="1">
        <f t="shared" si="3"/>
        <v>1</v>
      </c>
      <c r="M13" s="1">
        <f t="shared" si="4"/>
        <v>0</v>
      </c>
      <c r="N13" s="1">
        <f t="shared" si="5"/>
        <v>0</v>
      </c>
      <c r="O13" s="1">
        <f t="shared" si="6"/>
        <v>0</v>
      </c>
      <c r="P13" s="6">
        <f t="shared" si="7"/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7">
        <v>9.0</v>
      </c>
      <c r="D14" s="8">
        <v>0.0</v>
      </c>
      <c r="E14" s="8">
        <v>0.0</v>
      </c>
      <c r="F14" s="8">
        <v>1.0</v>
      </c>
      <c r="G14" s="9">
        <f t="shared" ref="G14:I14" si="14">G13+N13</f>
        <v>0.216</v>
      </c>
      <c r="H14" s="9">
        <f t="shared" si="14"/>
        <v>0.216</v>
      </c>
      <c r="I14" s="9">
        <f t="shared" si="14"/>
        <v>0.216</v>
      </c>
      <c r="J14" s="8">
        <v>1.0</v>
      </c>
      <c r="K14" s="9">
        <f t="shared" si="2"/>
        <v>0.216</v>
      </c>
      <c r="L14" s="9">
        <f t="shared" si="3"/>
        <v>1</v>
      </c>
      <c r="M14" s="9">
        <f t="shared" si="4"/>
        <v>0</v>
      </c>
      <c r="N14" s="9">
        <f t="shared" si="5"/>
        <v>0</v>
      </c>
      <c r="O14" s="9">
        <f t="shared" si="6"/>
        <v>0</v>
      </c>
      <c r="P14" s="10">
        <f t="shared" si="7"/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"/>
      <c r="U19" s="1"/>
      <c r="V19" s="1"/>
      <c r="W19" s="1"/>
      <c r="X19" s="1"/>
      <c r="Y19" s="1"/>
      <c r="Z19" s="1"/>
    </row>
    <row r="20">
      <c r="A20" s="1"/>
      <c r="B20" s="2" t="s">
        <v>18</v>
      </c>
      <c r="C20" s="2" t="s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 t="s">
        <v>19</v>
      </c>
      <c r="C21" s="2">
        <v>0.1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21</v>
      </c>
      <c r="B23" s="1"/>
      <c r="C23" s="3"/>
      <c r="D23" s="4" t="s">
        <v>5</v>
      </c>
      <c r="E23" s="4" t="s">
        <v>7</v>
      </c>
      <c r="F23" s="4" t="s">
        <v>8</v>
      </c>
      <c r="G23" s="4" t="s">
        <v>10</v>
      </c>
      <c r="H23" s="4" t="s">
        <v>11</v>
      </c>
      <c r="I23" s="4" t="s">
        <v>12</v>
      </c>
      <c r="J23" s="4" t="s">
        <v>13</v>
      </c>
      <c r="K23" s="4" t="s">
        <v>14</v>
      </c>
      <c r="L23" s="4" t="s">
        <v>15</v>
      </c>
      <c r="M23" s="4" t="s">
        <v>17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5">
        <v>1.0</v>
      </c>
      <c r="D24" s="2">
        <v>0.0</v>
      </c>
      <c r="E24" s="2">
        <v>1.0</v>
      </c>
      <c r="F24" s="2">
        <v>0.0</v>
      </c>
      <c r="G24" s="2">
        <v>0.0</v>
      </c>
      <c r="H24" s="2">
        <v>1.0</v>
      </c>
      <c r="I24" s="1">
        <f t="shared" ref="I24:I27" si="16">sum(D24*F24,E24*G24)</f>
        <v>0</v>
      </c>
      <c r="J24" s="1">
        <f t="shared" ref="J24:J27" si="17">IF(I24&gt;0,1,0)</f>
        <v>0</v>
      </c>
      <c r="K24" s="1">
        <f t="shared" ref="K24:K27" si="18">H24-J24</f>
        <v>1</v>
      </c>
      <c r="L24" s="1">
        <f t="shared" ref="L24:L27" si="19">0.1*F24*K24</f>
        <v>0</v>
      </c>
      <c r="M24" s="6">
        <f t="shared" ref="M24:M27" si="20">0.1*G24*K24</f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5">
        <v>2.0</v>
      </c>
      <c r="D25" s="2">
        <v>1.0</v>
      </c>
      <c r="E25" s="2">
        <v>1.0</v>
      </c>
      <c r="F25" s="1">
        <f t="shared" ref="F25:G25" si="15">F24+L24</f>
        <v>0</v>
      </c>
      <c r="G25" s="1">
        <f t="shared" si="15"/>
        <v>0</v>
      </c>
      <c r="H25" s="2">
        <v>0.0</v>
      </c>
      <c r="I25" s="1">
        <f t="shared" si="16"/>
        <v>0</v>
      </c>
      <c r="J25" s="1">
        <f t="shared" si="17"/>
        <v>0</v>
      </c>
      <c r="K25" s="1">
        <f t="shared" si="18"/>
        <v>0</v>
      </c>
      <c r="L25" s="1">
        <f t="shared" si="19"/>
        <v>0</v>
      </c>
      <c r="M25" s="6">
        <f t="shared" si="20"/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5">
        <v>3.0</v>
      </c>
      <c r="D26" s="2">
        <v>1.0</v>
      </c>
      <c r="E26" s="2">
        <v>1.0</v>
      </c>
      <c r="F26" s="1">
        <f t="shared" ref="F26:G26" si="21">F25+L25</f>
        <v>0</v>
      </c>
      <c r="G26" s="1">
        <f t="shared" si="21"/>
        <v>0</v>
      </c>
      <c r="H26" s="2">
        <v>-1.0</v>
      </c>
      <c r="I26" s="1">
        <f t="shared" si="16"/>
        <v>0</v>
      </c>
      <c r="J26" s="1">
        <f t="shared" si="17"/>
        <v>0</v>
      </c>
      <c r="K26" s="1">
        <f t="shared" si="18"/>
        <v>-1</v>
      </c>
      <c r="L26" s="1">
        <f t="shared" si="19"/>
        <v>0</v>
      </c>
      <c r="M26" s="6">
        <f t="shared" si="20"/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5">
        <v>4.0</v>
      </c>
      <c r="D27" s="8">
        <v>0.0</v>
      </c>
      <c r="E27" s="8">
        <v>1.0</v>
      </c>
      <c r="F27" s="9">
        <f t="shared" ref="F27:G27" si="22">F26+L26</f>
        <v>0</v>
      </c>
      <c r="G27" s="9">
        <f t="shared" si="22"/>
        <v>0</v>
      </c>
      <c r="H27" s="8">
        <v>-2.0</v>
      </c>
      <c r="I27" s="9">
        <f t="shared" si="16"/>
        <v>0</v>
      </c>
      <c r="J27" s="9">
        <f t="shared" si="17"/>
        <v>0</v>
      </c>
      <c r="K27" s="9">
        <f t="shared" si="18"/>
        <v>-2</v>
      </c>
      <c r="L27" s="9">
        <f t="shared" si="19"/>
        <v>0</v>
      </c>
      <c r="M27" s="10">
        <f t="shared" si="20"/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2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13" t="s">
        <v>23</v>
      </c>
      <c r="D33" s="13" t="s">
        <v>24</v>
      </c>
      <c r="E33" s="13" t="s">
        <v>25</v>
      </c>
      <c r="F33" s="14" t="s">
        <v>26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5" t="s">
        <v>27</v>
      </c>
      <c r="C34" s="16" t="s">
        <v>28</v>
      </c>
      <c r="D34" s="14">
        <v>0.2</v>
      </c>
      <c r="E34" s="17">
        <f>D34/SUM(D34:D37)</f>
        <v>0.1</v>
      </c>
      <c r="F34" s="14">
        <v>4.0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5" t="s">
        <v>29</v>
      </c>
      <c r="C35" s="16" t="s">
        <v>30</v>
      </c>
      <c r="D35" s="14">
        <v>0.6</v>
      </c>
      <c r="E35" s="17">
        <f>D35/SUM(D34:D37)</f>
        <v>0.3</v>
      </c>
      <c r="F35" s="14">
        <v>2.0</v>
      </c>
      <c r="G35" s="18" t="s">
        <v>31</v>
      </c>
      <c r="H35" s="18" t="s">
        <v>32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5" t="s">
        <v>33</v>
      </c>
      <c r="C36" s="16" t="s">
        <v>34</v>
      </c>
      <c r="D36" s="14">
        <v>0.8</v>
      </c>
      <c r="E36" s="17">
        <f>D36/SUM(D34:D37)</f>
        <v>0.4</v>
      </c>
      <c r="F36" s="14">
        <v>1.0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5" t="s">
        <v>35</v>
      </c>
      <c r="C37" s="16" t="s">
        <v>36</v>
      </c>
      <c r="D37" s="14">
        <v>0.4</v>
      </c>
      <c r="E37" s="14">
        <f>D37/SUM(D34:D37)</f>
        <v>0.2</v>
      </c>
      <c r="F37" s="14">
        <v>3.0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37</v>
      </c>
      <c r="B40" s="1"/>
      <c r="C40" s="2"/>
      <c r="D40" s="2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5" t="s">
        <v>33</v>
      </c>
      <c r="C41" s="16" t="s">
        <v>34</v>
      </c>
      <c r="D41" s="2">
        <v>1110000.0</v>
      </c>
      <c r="E41" s="15" t="s">
        <v>39</v>
      </c>
      <c r="F41" s="16" t="s">
        <v>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5" t="s">
        <v>35</v>
      </c>
      <c r="C42" s="16" t="s">
        <v>36</v>
      </c>
      <c r="D42" s="1"/>
      <c r="E42" s="15" t="s">
        <v>41</v>
      </c>
      <c r="F42" s="16" t="s">
        <v>42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13" t="s">
        <v>23</v>
      </c>
      <c r="D47" s="13" t="s">
        <v>44</v>
      </c>
      <c r="E47" s="13" t="s">
        <v>25</v>
      </c>
      <c r="F47" s="14" t="s">
        <v>26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5" t="s">
        <v>29</v>
      </c>
      <c r="C48" s="16" t="s">
        <v>30</v>
      </c>
      <c r="D48" s="14">
        <v>0.6</v>
      </c>
      <c r="E48" s="3">
        <f>D48/SUM(D48:D51)</f>
        <v>0.2142857143</v>
      </c>
      <c r="F48" s="14">
        <v>4.0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5" t="s">
        <v>33</v>
      </c>
      <c r="C49" s="16" t="s">
        <v>34</v>
      </c>
      <c r="D49" s="14">
        <v>0.8</v>
      </c>
      <c r="E49" s="3">
        <f>D49/SUM(D48:D51)</f>
        <v>0.2857142857</v>
      </c>
      <c r="F49" s="14">
        <v>2.0</v>
      </c>
      <c r="G49" s="18" t="s">
        <v>31</v>
      </c>
      <c r="H49" s="18" t="s">
        <v>45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5" t="s">
        <v>39</v>
      </c>
      <c r="C50" s="16" t="s">
        <v>40</v>
      </c>
      <c r="D50" s="14">
        <v>0.8</v>
      </c>
      <c r="E50" s="3">
        <f>D50/SUM(D48:D51)</f>
        <v>0.2857142857</v>
      </c>
      <c r="F50" s="14">
        <v>1.0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5" t="s">
        <v>41</v>
      </c>
      <c r="C51" s="16" t="s">
        <v>42</v>
      </c>
      <c r="D51" s="14">
        <v>0.6</v>
      </c>
      <c r="E51" s="3">
        <f>D51/SUM(D48:D51)</f>
        <v>0.2142857143</v>
      </c>
      <c r="F51" s="14">
        <v>3.0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37</v>
      </c>
      <c r="B54" s="1"/>
      <c r="C54" s="2"/>
      <c r="D54" s="2" t="s">
        <v>38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5" t="s">
        <v>33</v>
      </c>
      <c r="C55" s="16" t="s">
        <v>34</v>
      </c>
      <c r="D55" s="19" t="s">
        <v>46</v>
      </c>
      <c r="E55" s="15" t="s">
        <v>47</v>
      </c>
      <c r="F55" s="16" t="s">
        <v>34</v>
      </c>
      <c r="G55" s="1"/>
      <c r="H55" s="2" t="s">
        <v>48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5" t="s">
        <v>39</v>
      </c>
      <c r="C56" s="16" t="s">
        <v>40</v>
      </c>
      <c r="D56" s="1"/>
      <c r="E56" s="15" t="s">
        <v>49</v>
      </c>
      <c r="F56" s="16" t="s">
        <v>40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50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/>
      <c r="C60" s="13" t="s">
        <v>23</v>
      </c>
      <c r="D60" s="13" t="s">
        <v>44</v>
      </c>
      <c r="E60" s="13" t="s">
        <v>25</v>
      </c>
      <c r="F60" s="14" t="s">
        <v>26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5" t="s">
        <v>33</v>
      </c>
      <c r="C61" s="16" t="s">
        <v>34</v>
      </c>
      <c r="D61" s="14">
        <v>0.8</v>
      </c>
      <c r="E61" s="3">
        <f>D61/SUM(D61:D64)</f>
        <v>0.25</v>
      </c>
      <c r="F61" s="14">
        <v>1.0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5" t="s">
        <v>39</v>
      </c>
      <c r="C62" s="16" t="s">
        <v>40</v>
      </c>
      <c r="D62" s="14">
        <v>0.8</v>
      </c>
      <c r="E62" s="3">
        <f>D62/SUM(D61:D64)</f>
        <v>0.25</v>
      </c>
      <c r="F62" s="14">
        <v>1.0</v>
      </c>
      <c r="G62" s="18" t="s">
        <v>51</v>
      </c>
      <c r="H62" s="18" t="s">
        <v>52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5" t="s">
        <v>47</v>
      </c>
      <c r="C63" s="16" t="s">
        <v>34</v>
      </c>
      <c r="D63" s="14">
        <v>0.8</v>
      </c>
      <c r="E63" s="3">
        <f>D63/SUM(D61:D64)</f>
        <v>0.25</v>
      </c>
      <c r="F63" s="14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5" t="s">
        <v>49</v>
      </c>
      <c r="C64" s="16" t="s">
        <v>40</v>
      </c>
      <c r="D64" s="14">
        <v>0.8</v>
      </c>
      <c r="E64" s="3">
        <f>D64/SUM(D61:D64)</f>
        <v>0.25</v>
      </c>
      <c r="F64" s="14">
        <v>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53</v>
      </c>
      <c r="B67" s="1"/>
      <c r="C67" s="1"/>
      <c r="D67" s="14" t="s">
        <v>54</v>
      </c>
      <c r="E67" s="2" t="s">
        <v>55</v>
      </c>
      <c r="F67" s="1"/>
      <c r="G67" s="2" t="s">
        <v>56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5" t="s">
        <v>33</v>
      </c>
      <c r="C68" s="16" t="s">
        <v>34</v>
      </c>
      <c r="D68" s="14">
        <v>1011010.0</v>
      </c>
      <c r="E68" s="2">
        <v>1.0</v>
      </c>
      <c r="F68" s="1"/>
      <c r="G68" s="1"/>
      <c r="H68" s="13" t="s">
        <v>57</v>
      </c>
      <c r="I68" s="13" t="s">
        <v>58</v>
      </c>
      <c r="J68" s="13" t="s">
        <v>55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5" t="s">
        <v>47</v>
      </c>
      <c r="C69" s="16" t="s">
        <v>34</v>
      </c>
      <c r="D69" s="14">
        <v>1011010.0</v>
      </c>
      <c r="E69" s="2">
        <v>1.0</v>
      </c>
      <c r="F69" s="1"/>
      <c r="G69" s="1"/>
      <c r="H69" s="14" t="s">
        <v>59</v>
      </c>
      <c r="I69" s="16" t="s">
        <v>60</v>
      </c>
      <c r="J69" s="14">
        <v>1.0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2" t="s">
        <v>61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/>
      <c r="C77" s="13" t="s">
        <v>23</v>
      </c>
      <c r="D77" s="13" t="s">
        <v>24</v>
      </c>
      <c r="E77" s="13" t="s">
        <v>25</v>
      </c>
      <c r="F77" s="14" t="s">
        <v>26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5" t="s">
        <v>27</v>
      </c>
      <c r="C78" s="16" t="s">
        <v>62</v>
      </c>
      <c r="D78" s="14">
        <v>0.0</v>
      </c>
      <c r="E78" s="14">
        <v>0.0</v>
      </c>
      <c r="F78" s="14">
        <v>4.0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5" t="s">
        <v>29</v>
      </c>
      <c r="C79" s="16" t="s">
        <v>63</v>
      </c>
      <c r="D79" s="14">
        <v>640.0</v>
      </c>
      <c r="E79" s="14">
        <f>D79/SUM(D78:D81)</f>
        <v>0.3333333333</v>
      </c>
      <c r="F79" s="14">
        <v>2.0</v>
      </c>
      <c r="G79" s="18" t="s">
        <v>51</v>
      </c>
      <c r="H79" s="18" t="s">
        <v>33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5" t="s">
        <v>33</v>
      </c>
      <c r="C80" s="16" t="s">
        <v>64</v>
      </c>
      <c r="D80" s="14">
        <v>710.0</v>
      </c>
      <c r="E80" s="14">
        <f>D80/SUM(D78:D81)</f>
        <v>0.3697916667</v>
      </c>
      <c r="F80" s="14">
        <v>1.0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5" t="s">
        <v>35</v>
      </c>
      <c r="C81" s="16" t="s">
        <v>65</v>
      </c>
      <c r="D81" s="14">
        <v>570.0</v>
      </c>
      <c r="E81" s="14">
        <f>D81/SUM(D78:D81)</f>
        <v>0.296875</v>
      </c>
      <c r="F81" s="14">
        <v>3.0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37</v>
      </c>
      <c r="B84" s="1"/>
      <c r="C84" s="2"/>
      <c r="D84" s="2" t="s">
        <v>38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5" t="s">
        <v>29</v>
      </c>
      <c r="C85" s="16" t="s">
        <v>63</v>
      </c>
      <c r="D85" s="2">
        <v>110.0</v>
      </c>
      <c r="E85" s="15" t="s">
        <v>39</v>
      </c>
      <c r="F85" s="16" t="s">
        <v>62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5" t="s">
        <v>35</v>
      </c>
      <c r="C86" s="16" t="s">
        <v>65</v>
      </c>
      <c r="D86" s="1"/>
      <c r="E86" s="15" t="s">
        <v>41</v>
      </c>
      <c r="F86" s="16" t="s">
        <v>66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2" t="s">
        <v>38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5" t="s">
        <v>29</v>
      </c>
      <c r="C89" s="16" t="s">
        <v>63</v>
      </c>
      <c r="D89" s="2">
        <v>110.0</v>
      </c>
      <c r="E89" s="15" t="s">
        <v>47</v>
      </c>
      <c r="F89" s="16" t="s">
        <v>62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5" t="s">
        <v>33</v>
      </c>
      <c r="C90" s="16" t="s">
        <v>64</v>
      </c>
      <c r="D90" s="1"/>
      <c r="E90" s="15" t="s">
        <v>49</v>
      </c>
      <c r="F90" s="16" t="s">
        <v>67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68</v>
      </c>
      <c r="B93" s="3"/>
      <c r="C93" s="13" t="s">
        <v>23</v>
      </c>
      <c r="D93" s="13" t="s">
        <v>24</v>
      </c>
      <c r="E93" s="13" t="s">
        <v>25</v>
      </c>
      <c r="F93" s="14" t="s">
        <v>26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5" t="s">
        <v>39</v>
      </c>
      <c r="C94" s="16" t="s">
        <v>62</v>
      </c>
      <c r="D94" s="14">
        <v>0.0</v>
      </c>
      <c r="E94" s="14">
        <v>0.0</v>
      </c>
      <c r="F94" s="14">
        <v>3.0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5" t="s">
        <v>41</v>
      </c>
      <c r="C95" s="20" t="s">
        <v>66</v>
      </c>
      <c r="D95" s="15">
        <v>1210.0</v>
      </c>
      <c r="E95" s="15">
        <f>D95/SUM(D94:D97)</f>
        <v>0.47265625</v>
      </c>
      <c r="F95" s="15">
        <v>1.0</v>
      </c>
      <c r="G95" s="18" t="s">
        <v>51</v>
      </c>
      <c r="H95" s="18" t="s">
        <v>41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5" t="s">
        <v>47</v>
      </c>
      <c r="C96" s="16" t="s">
        <v>62</v>
      </c>
      <c r="D96" s="14">
        <v>0.0</v>
      </c>
      <c r="E96" s="14">
        <v>0.0</v>
      </c>
      <c r="F96" s="14">
        <v>2.0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5" t="s">
        <v>49</v>
      </c>
      <c r="C97" s="21" t="s">
        <v>67</v>
      </c>
      <c r="D97" s="22">
        <v>1350.0</v>
      </c>
      <c r="E97" s="22">
        <f>D97/SUM(D94:D97)</f>
        <v>0.52734375</v>
      </c>
      <c r="F97" s="22" t="s">
        <v>69</v>
      </c>
      <c r="G97" s="2" t="s">
        <v>70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37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2" t="s">
        <v>38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5" t="s">
        <v>41</v>
      </c>
      <c r="C102" s="23" t="s">
        <v>66</v>
      </c>
      <c r="D102" s="2">
        <v>100.0</v>
      </c>
      <c r="E102" s="15" t="s">
        <v>71</v>
      </c>
      <c r="F102" s="23" t="s">
        <v>66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5" t="s">
        <v>41</v>
      </c>
      <c r="C103" s="23" t="s">
        <v>66</v>
      </c>
      <c r="D103" s="1"/>
      <c r="E103" s="15" t="s">
        <v>72</v>
      </c>
      <c r="F103" s="16" t="s">
        <v>66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2" t="s">
        <v>38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5" t="s">
        <v>41</v>
      </c>
      <c r="C107" s="23" t="s">
        <v>66</v>
      </c>
      <c r="D107" s="2">
        <v>100.0</v>
      </c>
      <c r="E107" s="15" t="s">
        <v>73</v>
      </c>
      <c r="F107" s="23" t="s">
        <v>65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5" t="s">
        <v>47</v>
      </c>
      <c r="C108" s="16" t="s">
        <v>62</v>
      </c>
      <c r="D108" s="1"/>
      <c r="E108" s="15" t="s">
        <v>74</v>
      </c>
      <c r="F108" s="16" t="s">
        <v>63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50</v>
      </c>
      <c r="B111" s="3"/>
      <c r="C111" s="13" t="s">
        <v>23</v>
      </c>
      <c r="D111" s="13" t="s">
        <v>24</v>
      </c>
      <c r="E111" s="13" t="s">
        <v>25</v>
      </c>
      <c r="F111" s="14" t="s">
        <v>26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5" t="s">
        <v>71</v>
      </c>
      <c r="C112" s="23" t="s">
        <v>66</v>
      </c>
      <c r="D112" s="24">
        <v>1210.0</v>
      </c>
      <c r="E112" s="24">
        <f>D112/SUM(D112:D115)</f>
        <v>0.3333333333</v>
      </c>
      <c r="F112" s="24">
        <v>1.0</v>
      </c>
      <c r="G112" s="18" t="s">
        <v>51</v>
      </c>
      <c r="H112" s="18" t="s">
        <v>71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5" t="s">
        <v>72</v>
      </c>
      <c r="C113" s="23" t="s">
        <v>66</v>
      </c>
      <c r="D113" s="24">
        <v>1210.0</v>
      </c>
      <c r="E113" s="24">
        <f>D113/SUM(D112:D115)</f>
        <v>0.3333333333</v>
      </c>
      <c r="F113" s="24">
        <v>2.0</v>
      </c>
      <c r="G113" s="25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5" t="s">
        <v>73</v>
      </c>
      <c r="C114" s="23" t="s">
        <v>65</v>
      </c>
      <c r="D114" s="24">
        <v>570.0</v>
      </c>
      <c r="E114" s="24">
        <f>D114/SUM(D112:D115)</f>
        <v>0.1570247934</v>
      </c>
      <c r="F114" s="24">
        <v>4.0</v>
      </c>
      <c r="G114" s="2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5" t="s">
        <v>74</v>
      </c>
      <c r="C115" s="23" t="s">
        <v>63</v>
      </c>
      <c r="D115" s="24">
        <v>640.0</v>
      </c>
      <c r="E115" s="24">
        <f>D115/SUM(D112:D115)</f>
        <v>0.1763085399</v>
      </c>
      <c r="F115" s="24">
        <v>3.0</v>
      </c>
      <c r="G115" s="2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75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3" t="s">
        <v>54</v>
      </c>
      <c r="E119" s="13" t="s">
        <v>24</v>
      </c>
      <c r="F119" s="2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5" t="s">
        <v>71</v>
      </c>
      <c r="C120" s="16" t="s">
        <v>66</v>
      </c>
      <c r="D120" s="14">
        <v>100.0</v>
      </c>
      <c r="E120" s="14">
        <v>570.0</v>
      </c>
      <c r="F120" s="2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5" t="s">
        <v>72</v>
      </c>
      <c r="C121" s="16" t="s">
        <v>66</v>
      </c>
      <c r="D121" s="14">
        <v>100.0</v>
      </c>
      <c r="E121" s="14">
        <v>570.0</v>
      </c>
      <c r="F121" s="2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7" t="s">
        <v>76</v>
      </c>
      <c r="B126" s="3"/>
      <c r="C126" s="13" t="s">
        <v>23</v>
      </c>
      <c r="D126" s="13" t="s">
        <v>24</v>
      </c>
      <c r="E126" s="13" t="s">
        <v>25</v>
      </c>
      <c r="F126" s="14" t="s">
        <v>26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5" t="s">
        <v>71</v>
      </c>
      <c r="C127" s="23" t="s">
        <v>65</v>
      </c>
      <c r="D127" s="24">
        <v>570.0</v>
      </c>
      <c r="E127" s="24">
        <f>D127/SUM(D127:D130)</f>
        <v>0.2425531915</v>
      </c>
      <c r="F127" s="24">
        <v>4.0</v>
      </c>
      <c r="G127" s="18" t="s">
        <v>51</v>
      </c>
      <c r="H127" s="18" t="s">
        <v>74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5" t="s">
        <v>72</v>
      </c>
      <c r="C128" s="23" t="s">
        <v>65</v>
      </c>
      <c r="D128" s="24">
        <v>570.0</v>
      </c>
      <c r="E128" s="24">
        <f>D128/SUM(D127:D130)</f>
        <v>0.2425531915</v>
      </c>
      <c r="F128" s="24">
        <v>3.0</v>
      </c>
      <c r="G128" s="2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5" t="s">
        <v>73</v>
      </c>
      <c r="C129" s="23" t="s">
        <v>65</v>
      </c>
      <c r="D129" s="24">
        <v>570.0</v>
      </c>
      <c r="E129" s="24">
        <f>D129/SUM(D127:D130)</f>
        <v>0.2425531915</v>
      </c>
      <c r="F129" s="24">
        <v>2.0</v>
      </c>
      <c r="G129" s="2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5" t="s">
        <v>74</v>
      </c>
      <c r="C130" s="23" t="s">
        <v>63</v>
      </c>
      <c r="D130" s="24">
        <v>640.0</v>
      </c>
      <c r="E130" s="24">
        <f>D130/SUM(D127:D130)</f>
        <v>0.2723404255</v>
      </c>
      <c r="F130" s="24">
        <v>1.0</v>
      </c>
      <c r="G130" s="2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77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5" t="s">
        <v>74</v>
      </c>
      <c r="C134" s="23" t="s">
        <v>63</v>
      </c>
      <c r="D134" s="24">
        <v>640.0</v>
      </c>
      <c r="E134" s="24">
        <f>D134/SUM(D127:D130)</f>
        <v>0.2723404255</v>
      </c>
      <c r="F134" s="24">
        <v>1.0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