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shiya28\Desktop\MBA\Project\Software\Step-1\"/>
    </mc:Choice>
  </mc:AlternateContent>
  <bookViews>
    <workbookView xWindow="0" yWindow="0" windowWidth="20490" windowHeight="7755"/>
  </bookViews>
  <sheets>
    <sheet name="Sheet1" sheetId="1" r:id="rId1"/>
    <sheet name="Assets" sheetId="3" r:id="rId2"/>
  </sheets>
  <definedNames>
    <definedName name="Asset_Header">Table5[#Headers]</definedName>
    <definedName name="Asset_Index">OFFSET(INDEX(Table5[],1,MATCH(CURRENT_ASSETS,Asset_Header,0)),0,0,COUNTA(INDEX(Table5[],,MATCH(CURRENT_ASSETS,Asset_Header,0))))</definedName>
    <definedName name="Asset_list">INDIRECT(ADDRESS(ROW()-1,COLUMN(),1))</definedName>
    <definedName name="Asset_Names">Assets!$A$2:$A$5</definedName>
    <definedName name="Assets">Assets!$B$2:$B$3</definedName>
    <definedName name="column_Num">MATCH(INDIRECT(ADDRESS(ROW()-1,COLUMN(),1)),Asset_Header,0)</definedName>
    <definedName name="CURRENT_ASSETS">Sheet1!$B$6</definedName>
    <definedName name="CURRENT_LIABILITIES">Sheet1!$H$6</definedName>
    <definedName name="EXPENSES_INCURRED">Sheet1!$W$6</definedName>
    <definedName name="Expenses_Index">OFFSET(INDEX(Table5[],1,MATCH(EXPENSES_INCURRED,Asset_Header,0)),0,0,COUNTA(INDEX(Table5[],,MATCH(EXPENSES_INCURRED,Asset_Header,0))))</definedName>
    <definedName name="LIAB_INDEX">OFFSET(INDEX(Table5[],1,MATCH(CURRENT_LIABILITIES,Asset_Header,0)),0,0,COUNTA(INDEX(Table5[],,MATCH(CURRENT_LIABILITIES,Asset_Header,0))))</definedName>
    <definedName name="OTH_LIAB_INDEX">OFFSET(INDEX(Table5[],1,MATCH(OTHER_LIABILITIES,Asset_Header,0)),0,0,COUNTA(INDEX(Table5[],,MATCH(OTHER_LIABILITIES,Asset_Header,0))))</definedName>
    <definedName name="Other_Asset_Index">OFFSET(INDEX(Table5[],1,MATCH(OTHER_ASSETS,Asset_Header,0)),0,0,COUNTA(INDEX(Table5[],,MATCH(OTHER_ASSETS,Asset_Header,0))))</definedName>
    <definedName name="OTHER_ASSETS">Sheet1!$B$19</definedName>
    <definedName name="OTHER_LIABILITIES">Sheet1!$H$19</definedName>
    <definedName name="OWNERS_EQUITY">Sheet1!$M$6</definedName>
    <definedName name="OwnersEquity_Index">OFFSET(INDEX(Table5[],1,MATCH(OWNERS_EQUITY,Asset_Header,0)),0,0,COUNTA(INDEX(Table5[],,MATCH(OWNERS_EQUITY,Asset_Header,0))))</definedName>
    <definedName name="REVENUE">Sheet1!$R$6</definedName>
    <definedName name="Revenue_Index">OFFSET(INDEX(Table5[],1,MATCH(REVENUE,Asset_Header,0)),0,0,COUNTA(INDEX(Table5[],,MATCH(REVENUE,Asset_Header,0))))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U13" i="1"/>
  <c r="U11" i="1"/>
  <c r="U9" i="1"/>
  <c r="U7" i="1"/>
  <c r="S8" i="1"/>
  <c r="S15" i="1"/>
  <c r="S13" i="1"/>
  <c r="S11" i="1"/>
  <c r="S9" i="1"/>
  <c r="S7" i="1"/>
  <c r="S12" i="1"/>
  <c r="U14" i="1"/>
  <c r="U12" i="1"/>
  <c r="U10" i="1"/>
  <c r="U8" i="1"/>
  <c r="S14" i="1"/>
  <c r="S10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Y17" i="1"/>
  <c r="O17" i="1"/>
  <c r="P13" i="1"/>
  <c r="P11" i="1"/>
  <c r="P9" i="1"/>
  <c r="P7" i="1"/>
  <c r="P10" i="1"/>
  <c r="N14" i="1"/>
  <c r="N10" i="1"/>
  <c r="N15" i="1"/>
  <c r="N13" i="1"/>
  <c r="N11" i="1"/>
  <c r="N9" i="1"/>
  <c r="N7" i="1"/>
  <c r="P14" i="1"/>
  <c r="P12" i="1"/>
  <c r="P8" i="1"/>
  <c r="N12" i="1"/>
  <c r="N8" i="1"/>
  <c r="D31" i="1" l="1"/>
  <c r="D17" i="1"/>
  <c r="J17" i="1" l="1"/>
  <c r="J31" i="1"/>
  <c r="C25" i="1"/>
  <c r="K22" i="1"/>
  <c r="K14" i="1"/>
  <c r="E23" i="1"/>
  <c r="C22" i="1"/>
  <c r="I24" i="1"/>
  <c r="I29" i="1"/>
  <c r="E9" i="1"/>
  <c r="E24" i="1"/>
  <c r="K11" i="1"/>
  <c r="I8" i="1"/>
  <c r="C7" i="1"/>
  <c r="C28" i="1"/>
  <c r="E11" i="1"/>
  <c r="E12" i="1"/>
  <c r="C9" i="1"/>
  <c r="K7" i="1"/>
  <c r="E8" i="1"/>
  <c r="E25" i="1"/>
  <c r="K3" i="1"/>
  <c r="I26" i="1"/>
  <c r="E10" i="1"/>
  <c r="I23" i="1"/>
  <c r="K23" i="1"/>
  <c r="I15" i="1"/>
  <c r="C30" i="1"/>
  <c r="I25" i="1"/>
  <c r="I7" i="1"/>
  <c r="C12" i="1"/>
  <c r="I14" i="1"/>
  <c r="K13" i="1"/>
  <c r="K20" i="1"/>
  <c r="K28" i="1"/>
  <c r="C24" i="1"/>
  <c r="C26" i="1"/>
  <c r="E28" i="1"/>
  <c r="C11" i="1"/>
  <c r="C13" i="1"/>
  <c r="C23" i="1"/>
  <c r="K26" i="1"/>
  <c r="I22" i="1"/>
  <c r="K8" i="1"/>
  <c r="C20" i="1"/>
  <c r="E31" i="1"/>
  <c r="K27" i="1"/>
  <c r="K10" i="1"/>
  <c r="E29" i="1"/>
  <c r="K24" i="1"/>
  <c r="I12" i="1"/>
  <c r="K9" i="1"/>
  <c r="C29" i="1"/>
  <c r="E22" i="1"/>
  <c r="I20" i="1"/>
  <c r="K12" i="1"/>
  <c r="C27" i="1"/>
  <c r="E7" i="1"/>
  <c r="I30" i="1"/>
  <c r="I21" i="1"/>
  <c r="E30" i="1"/>
  <c r="C21" i="1"/>
  <c r="E14" i="1"/>
  <c r="C10" i="1"/>
  <c r="E27" i="1"/>
  <c r="E20" i="1"/>
  <c r="I13" i="1"/>
  <c r="C15" i="1"/>
  <c r="I10" i="1"/>
  <c r="E15" i="1"/>
  <c r="I11" i="1"/>
  <c r="C14" i="1"/>
  <c r="E13" i="1"/>
  <c r="I9" i="1"/>
  <c r="E26" i="1"/>
  <c r="I27" i="1"/>
  <c r="K21" i="1"/>
  <c r="K29" i="1"/>
  <c r="E21" i="1"/>
  <c r="K25" i="1"/>
  <c r="C8" i="1"/>
  <c r="I28" i="1"/>
  <c r="J33" i="1" l="1"/>
  <c r="H36" i="1" s="1"/>
  <c r="D33" i="1"/>
  <c r="B36" i="1" s="1"/>
</calcChain>
</file>

<file path=xl/comments1.xml><?xml version="1.0" encoding="utf-8"?>
<comments xmlns="http://schemas.openxmlformats.org/spreadsheetml/2006/main">
  <authors>
    <author>Arshiya28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Arshiya28:</t>
        </r>
        <r>
          <rPr>
            <sz val="9"/>
            <color indexed="81"/>
            <rFont val="Tahoma"/>
            <family val="2"/>
          </rPr>
          <t xml:space="preserve">
Enter a valid amount.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Arshiya28:</t>
        </r>
        <r>
          <rPr>
            <sz val="9"/>
            <color indexed="81"/>
            <rFont val="Tahoma"/>
            <family val="2"/>
          </rPr>
          <t xml:space="preserve">
Enter a valid amount.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Arshiya28:</t>
        </r>
        <r>
          <rPr>
            <sz val="9"/>
            <color indexed="81"/>
            <rFont val="Tahoma"/>
            <family val="2"/>
          </rPr>
          <t xml:space="preserve">
Enter a valid amount.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Arshiya28:</t>
        </r>
        <r>
          <rPr>
            <sz val="9"/>
            <color indexed="81"/>
            <rFont val="Tahoma"/>
            <family val="2"/>
          </rPr>
          <t xml:space="preserve">
Enter a valid amount.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Arshiya28:</t>
        </r>
        <r>
          <rPr>
            <sz val="9"/>
            <color indexed="81"/>
            <rFont val="Tahoma"/>
            <family val="2"/>
          </rPr>
          <t xml:space="preserve">
Enter a valid amount.</t>
        </r>
      </text>
    </comment>
  </commentList>
</comments>
</file>

<file path=xl/sharedStrings.xml><?xml version="1.0" encoding="utf-8"?>
<sst xmlns="http://schemas.openxmlformats.org/spreadsheetml/2006/main" count="143" uniqueCount="88">
  <si>
    <t>BALANCE SHEET</t>
  </si>
  <si>
    <t>COMPANY NAME:</t>
  </si>
  <si>
    <t>DATED AS ON:</t>
  </si>
  <si>
    <t>ASSETS</t>
  </si>
  <si>
    <t>LIABILITIES</t>
  </si>
  <si>
    <t>CURRENT_ASSETS</t>
  </si>
  <si>
    <t>OTHER_ASSETS</t>
  </si>
  <si>
    <t>TOTAL_CURRENT_ASSETS</t>
  </si>
  <si>
    <t>Inventories</t>
  </si>
  <si>
    <t>None</t>
  </si>
  <si>
    <t>Other_Current_Assets</t>
  </si>
  <si>
    <t>Prepaid_Expenses</t>
  </si>
  <si>
    <t>Deferred_Income_Taxes</t>
  </si>
  <si>
    <t>Accounts_Receivable</t>
  </si>
  <si>
    <t>Short-Term_Investments</t>
  </si>
  <si>
    <t>Cash_And_Cash_Equivalents</t>
  </si>
  <si>
    <t>Less_Accumulated_Depreciation</t>
  </si>
  <si>
    <t>Property, Plant,and_Equipment_at_Cost</t>
  </si>
  <si>
    <t>Property, Plant,and_Equipment(net)</t>
  </si>
  <si>
    <t>Long-Term_Cash_Investments</t>
  </si>
  <si>
    <t>Equity_Investments</t>
  </si>
  <si>
    <t>Other_Assets</t>
  </si>
  <si>
    <t>TOTAL_OTHER_ASSETS</t>
  </si>
  <si>
    <t>TOTAL_ASSETS</t>
  </si>
  <si>
    <t>Asset_Names</t>
  </si>
  <si>
    <t xml:space="preserve"> </t>
  </si>
  <si>
    <t xml:space="preserve">  </t>
  </si>
  <si>
    <t>CURRENT_LIABILITIES</t>
  </si>
  <si>
    <t>OTHER_LIABILITIES</t>
  </si>
  <si>
    <t>Loans_PayableAnd_Current_Portion_Long-Term_Debt</t>
  </si>
  <si>
    <t>Accounts_Payable_And_Accrued_Expenses</t>
  </si>
  <si>
    <t>Income_Taxes _Payable</t>
  </si>
  <si>
    <t>Accrued_Retirement_and_profit-sharing_contributions</t>
  </si>
  <si>
    <t>Other_CURRENT_LIABILITIES</t>
  </si>
  <si>
    <t>Long-term_debt</t>
  </si>
  <si>
    <t>Accrued_retirement_costs</t>
  </si>
  <si>
    <t>Deferred_income_taxes</t>
  </si>
  <si>
    <t>Deferred_credits</t>
  </si>
  <si>
    <t>Other_liabilities</t>
  </si>
  <si>
    <t>TOTAL_CURRENT_LIABILITIES</t>
  </si>
  <si>
    <t xml:space="preserve">                  </t>
  </si>
  <si>
    <t>TOTAL_OTHER_LIABILITIES</t>
  </si>
  <si>
    <t>TOTAL_LIABILTIES</t>
  </si>
  <si>
    <t>JP Morgan Chase</t>
  </si>
  <si>
    <t>REVENUE</t>
  </si>
  <si>
    <t>=</t>
  </si>
  <si>
    <t>EXPENSES</t>
  </si>
  <si>
    <t>-</t>
  </si>
  <si>
    <t>+</t>
  </si>
  <si>
    <t>EXPENSES_INCURRED</t>
  </si>
  <si>
    <t>TOTAL_REVENUE</t>
  </si>
  <si>
    <t>TOTAL_EXPENSES</t>
  </si>
  <si>
    <t>Sales_Revenue</t>
  </si>
  <si>
    <t>Service_Revenue</t>
  </si>
  <si>
    <t>Advertising</t>
  </si>
  <si>
    <t>Comission</t>
  </si>
  <si>
    <t>Bad_Debts</t>
  </si>
  <si>
    <t>Cost_of_Goods_Sold</t>
  </si>
  <si>
    <t>Depriciation</t>
  </si>
  <si>
    <t>Office_Supplies</t>
  </si>
  <si>
    <t>Insurance</t>
  </si>
  <si>
    <t>Rent</t>
  </si>
  <si>
    <t>Salaries_Wages</t>
  </si>
  <si>
    <t>Maintenance_Repair</t>
  </si>
  <si>
    <t>Other_Revenue</t>
  </si>
  <si>
    <t>OWNERS_EQUITY</t>
  </si>
  <si>
    <t>Capital</t>
  </si>
  <si>
    <t>TOTAL_OWNERS_EQUITY</t>
  </si>
  <si>
    <t>31-03-2015</t>
  </si>
  <si>
    <t>Unexpired_Insurance</t>
  </si>
  <si>
    <t>Office_Supplies_Expenses</t>
  </si>
  <si>
    <t>Accumlated_Depriciation</t>
  </si>
  <si>
    <t>Interest_Payable</t>
  </si>
  <si>
    <t>UnEarned_Revenue</t>
  </si>
  <si>
    <t>Service_Expense</t>
  </si>
  <si>
    <t>Interest_Expense</t>
  </si>
  <si>
    <t>Income_Tax_Expense</t>
  </si>
  <si>
    <t>Note_Payable</t>
  </si>
  <si>
    <t>Building</t>
  </si>
  <si>
    <t>Mortgage_Payable</t>
  </si>
  <si>
    <t>Mortgage_Interest</t>
  </si>
  <si>
    <t>Mortgage_Interest_Payable</t>
  </si>
  <si>
    <t>Salaries_Payable</t>
  </si>
  <si>
    <t>Income_Tax_Payable</t>
  </si>
  <si>
    <t>Pervious_Retained_Earnings</t>
  </si>
  <si>
    <t>Miscellenous_Expense</t>
  </si>
  <si>
    <t>Other_Expenses</t>
  </si>
  <si>
    <t>Utilities_Expenses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</si>
</sst>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3" borderId="0" xfId="0" applyFont="1" applyFill="1" applyAlignment="1">
      <alignment horizontal="center" vertical="center"/>
    </xf>
    <xf numFmtId="0" fontId="5" fillId="7" borderId="1" xfId="0" applyFont="1" applyFill="1" applyBorder="1" applyAlignment="1"/>
    <xf numFmtId="0" fontId="5" fillId="7" borderId="2" xfId="0" applyFont="1" applyFill="1" applyBorder="1" applyAlignment="1"/>
    <xf numFmtId="0" fontId="0" fillId="7" borderId="2" xfId="0" applyFont="1" applyFill="1" applyBorder="1"/>
    <xf numFmtId="0" fontId="0" fillId="7" borderId="3" xfId="0" applyFont="1" applyFill="1" applyBorder="1"/>
    <xf numFmtId="0" fontId="5" fillId="0" borderId="1" xfId="0" applyFont="1" applyBorder="1" applyAlignment="1"/>
    <xf numFmtId="0" fontId="5" fillId="0" borderId="2" xfId="0" applyFont="1" applyBorder="1" applyAlignment="1"/>
    <xf numFmtId="0" fontId="0" fillId="0" borderId="2" xfId="0" applyFont="1" applyBorder="1"/>
    <xf numFmtId="0" fontId="0" fillId="0" borderId="3" xfId="0" applyFont="1" applyBorder="1"/>
    <xf numFmtId="0" fontId="0" fillId="5" borderId="0" xfId="0" applyFill="1"/>
    <xf numFmtId="0" fontId="0" fillId="6" borderId="0" xfId="0" applyFill="1"/>
    <xf numFmtId="0" fontId="4" fillId="5" borderId="0" xfId="0" applyFont="1" applyFill="1" applyAlignment="1"/>
    <xf numFmtId="0" fontId="0" fillId="8" borderId="0" xfId="0" applyFill="1"/>
    <xf numFmtId="0" fontId="1" fillId="8" borderId="0" xfId="0" applyFont="1" applyFill="1"/>
    <xf numFmtId="0" fontId="6" fillId="8" borderId="0" xfId="0" applyFont="1" applyFill="1"/>
    <xf numFmtId="0" fontId="1" fillId="8" borderId="0" xfId="0" applyFont="1" applyFill="1" applyBorder="1"/>
    <xf numFmtId="164" fontId="0" fillId="8" borderId="4" xfId="0" applyNumberFormat="1" applyFill="1" applyBorder="1"/>
    <xf numFmtId="0" fontId="6" fillId="8" borderId="4" xfId="0" applyFont="1" applyFill="1" applyBorder="1"/>
    <xf numFmtId="0" fontId="4" fillId="8" borderId="0" xfId="0" applyFont="1" applyFill="1" applyAlignment="1"/>
    <xf numFmtId="0" fontId="0" fillId="9" borderId="8" xfId="0" applyFill="1" applyBorder="1"/>
    <xf numFmtId="0" fontId="0" fillId="9" borderId="7" xfId="0" applyFill="1" applyBorder="1"/>
    <xf numFmtId="164" fontId="0" fillId="9" borderId="7" xfId="0" applyNumberFormat="1" applyFill="1" applyBorder="1"/>
    <xf numFmtId="164" fontId="0" fillId="9" borderId="8" xfId="0" applyNumberFormat="1" applyFill="1" applyBorder="1"/>
    <xf numFmtId="0" fontId="0" fillId="10" borderId="5" xfId="0" applyFill="1" applyBorder="1"/>
    <xf numFmtId="164" fontId="0" fillId="10" borderId="5" xfId="0" applyNumberFormat="1" applyFill="1" applyBorder="1"/>
    <xf numFmtId="164" fontId="0" fillId="10" borderId="6" xfId="0" applyNumberFormat="1" applyFill="1" applyBorder="1"/>
    <xf numFmtId="0" fontId="0" fillId="10" borderId="9" xfId="0" applyFill="1" applyBorder="1"/>
    <xf numFmtId="164" fontId="0" fillId="10" borderId="10" xfId="0" applyNumberFormat="1" applyFill="1" applyBorder="1"/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164" fontId="0" fillId="10" borderId="11" xfId="0" applyNumberFormat="1" applyFill="1" applyBorder="1"/>
    <xf numFmtId="164" fontId="4" fillId="5" borderId="0" xfId="0" applyNumberFormat="1" applyFont="1" applyFill="1" applyAlignment="1"/>
    <xf numFmtId="164" fontId="4" fillId="6" borderId="0" xfId="0" applyNumberFormat="1" applyFont="1" applyFill="1"/>
    <xf numFmtId="0" fontId="3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left" vertical="top"/>
    </xf>
    <xf numFmtId="0" fontId="10" fillId="8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center" vertical="center"/>
    </xf>
    <xf numFmtId="0" fontId="0" fillId="13" borderId="9" xfId="0" applyFill="1" applyBorder="1"/>
    <xf numFmtId="164" fontId="0" fillId="13" borderId="10" xfId="0" applyNumberFormat="1" applyFill="1" applyBorder="1"/>
    <xf numFmtId="164" fontId="0" fillId="13" borderId="11" xfId="0" applyNumberFormat="1" applyFill="1" applyBorder="1"/>
    <xf numFmtId="0" fontId="4" fillId="12" borderId="0" xfId="0" applyFont="1" applyFill="1" applyAlignment="1">
      <alignment horizontal="center" vertical="center"/>
    </xf>
    <xf numFmtId="0" fontId="0" fillId="14" borderId="9" xfId="0" applyFill="1" applyBorder="1"/>
    <xf numFmtId="164" fontId="0" fillId="14" borderId="10" xfId="0" applyNumberFormat="1" applyFill="1" applyBorder="1"/>
    <xf numFmtId="164" fontId="0" fillId="14" borderId="11" xfId="0" applyNumberFormat="1" applyFill="1" applyBorder="1"/>
    <xf numFmtId="0" fontId="4" fillId="1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Font="1" applyBorder="1"/>
    <xf numFmtId="0" fontId="0" fillId="7" borderId="0" xfId="0" applyFont="1" applyFill="1" applyBorder="1"/>
    <xf numFmtId="164" fontId="0" fillId="8" borderId="0" xfId="0" applyNumberFormat="1" applyFill="1"/>
    <xf numFmtId="164" fontId="0" fillId="0" borderId="0" xfId="0" applyNumberFormat="1"/>
    <xf numFmtId="0" fontId="0" fillId="16" borderId="9" xfId="0" applyFill="1" applyBorder="1"/>
    <xf numFmtId="164" fontId="0" fillId="16" borderId="10" xfId="0" applyNumberFormat="1" applyFill="1" applyBorder="1"/>
    <xf numFmtId="164" fontId="0" fillId="16" borderId="11" xfId="0" applyNumberFormat="1" applyFill="1" applyBorder="1"/>
    <xf numFmtId="0" fontId="0" fillId="3" borderId="0" xfId="0" applyFill="1"/>
    <xf numFmtId="164" fontId="0" fillId="3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8" borderId="12" xfId="0" applyFill="1" applyBorder="1"/>
    <xf numFmtId="164" fontId="0" fillId="8" borderId="12" xfId="0" applyNumberFormat="1" applyFill="1" applyBorder="1"/>
    <xf numFmtId="0" fontId="9" fillId="4" borderId="0" xfId="0" applyFont="1" applyFill="1" applyAlignment="1">
      <alignment horizontal="center"/>
    </xf>
    <xf numFmtId="49" fontId="9" fillId="4" borderId="0" xfId="0" applyNumberFormat="1" applyFont="1" applyFill="1"/>
    <xf numFmtId="164" fontId="10" fillId="8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66">
    <dxf>
      <numFmt numFmtId="164" formatCode="&quot;$&quot;#,##0.00_);[Red]\(&quot;$&quot;#,##0.00\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theme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FF9999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FF9999"/>
        </patternFill>
      </fill>
      <border>
        <left/>
        <right/>
        <top/>
        <bottom/>
        <vertical/>
        <horizontal/>
      </border>
    </dxf>
    <dxf>
      <numFmt numFmtId="164" formatCode="&quot;$&quot;#,##0.00_);[Red]\(&quot;$&quot;#,##0.00\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&quot;$&quot;#,##0.00_);[Red]\(&quot;$&quot;#,##0.00\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&quot;$&quot;#,##0.00_);[Red]\(&quot;$&quot;#,##0.00\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&quot;$&quot;#,##0.00_);[Red]\(&quot;$&quot;#,##0.00\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&quot;$&quot;#,##0.00_);[Red]\(&quot;$&quot;#,##0.00\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&quot;$&quot;#,##0.00_);[Red]\(&quot;$&quot;#,##0.00\)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4" formatCode="&quot;$&quot;#,##0.00_);[Red]\(&quot;$&quot;#,##0.00\)"/>
      <fill>
        <patternFill patternType="solid">
          <fgColor indexed="64"/>
          <bgColor theme="6" tint="0.59999389629810485"/>
        </patternFill>
      </fill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numFmt numFmtId="164" formatCode="&quot;$&quot;#,##0.00_);[Red]\(&quot;$&quot;#,##0.00\)"/>
      <fill>
        <patternFill patternType="solid">
          <fgColor indexed="64"/>
          <bgColor theme="7" tint="0.39997558519241921"/>
        </patternFill>
      </fill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numFmt numFmtId="164" formatCode="&quot;$&quot;#,##0.00_);[Red]\(&quot;$&quot;#,##0.00\)"/>
      <fill>
        <patternFill patternType="solid">
          <fgColor indexed="64"/>
          <bgColor theme="5" tint="0.39997558519241921"/>
        </patternFill>
      </fill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64" formatCode="&quot;$&quot;#,##0.00_);[Red]\(&quot;$&quot;#,##0.00\)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numFmt numFmtId="164" formatCode="&quot;$&quot;#,##0.00_);[Red]\(&quot;$&quot;#,##0.00\)"/>
      <fill>
        <patternFill patternType="solid">
          <fgColor indexed="64"/>
          <bgColor theme="9" tint="0.39997558519241921"/>
        </patternFill>
      </fill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numFmt numFmtId="164" formatCode="&quot;$&quot;#,##0.00_);[Red]\(&quot;$&quot;#,##0.00\)"/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colors>
    <mruColors>
      <color rgb="FF00CC66"/>
      <color rgb="FF0066CC"/>
      <color rgb="FFFF9999"/>
      <color rgb="FF00CC99"/>
      <color rgb="FF66CCFF"/>
      <color rgb="FF99CCFF"/>
      <color rgb="FF66FFFF"/>
      <color rgb="FFCCFFFF"/>
      <color rgb="FF6699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urAsset_tbl" displayName="CurAsset_tbl" ref="B6:D17" totalsRowCount="1" headerRowDxfId="65" totalsRowDxfId="64">
  <tableColumns count="3">
    <tableColumn id="1" name="CURRENT_ASSETS" totalsRowLabel="TOTAL_CURRENT_ASSETS" dataDxfId="63" totalsRowDxfId="35"/>
    <tableColumn id="2" name=" " dataDxfId="62" totalsRowDxfId="34"/>
    <tableColumn id="3" name="  " totalsRowFunction="sum" dataDxfId="61" totalsRowDxfId="3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OthAsset_tbl" displayName="OthAsset_tbl" ref="B19:D31" totalsRowCount="1" headerRowDxfId="60">
  <tableColumns count="3">
    <tableColumn id="1" name="OTHER_ASSETS" totalsRowLabel="TOTAL_OTHER_ASSETS" dataDxfId="59" totalsRowDxfId="32"/>
    <tableColumn id="2" name=" " dataDxfId="58" totalsRowDxfId="31"/>
    <tableColumn id="3" name="  " totalsRowFunction="sum" dataDxfId="57" totalsRowDxfId="3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LIAB_tbl" displayName="LIAB_tbl" ref="H6:J17" totalsRowCount="1">
  <tableColumns count="3">
    <tableColumn id="1" name="CURRENT_LIABILITIES" totalsRowLabel="TOTAL_CURRENT_LIABILITIES" dataDxfId="56" totalsRowDxfId="26"/>
    <tableColumn id="2" name=" " dataDxfId="55" totalsRowDxfId="25"/>
    <tableColumn id="3" name="  " totalsRowFunction="sum" dataDxfId="54" totalsRow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Oth_Liab_tbl" displayName="Oth_Liab_tbl" ref="H19:J31" totalsRowCount="1">
  <tableColumns count="3">
    <tableColumn id="1" name="OTHER_LIABILITIES" totalsRowLabel="TOTAL_OTHER_LIABILITIES" dataDxfId="53" totalsRowDxfId="29"/>
    <tableColumn id="2" name=" " dataDxfId="52" totalsRowDxfId="28">
      <calculatedColumnFormula>IF(AND(ISBLANK(INDIRECT(ADDRESS(ROW(),COLUMN()-1,4))),AND(NOT(ISBLANK(INDIRECT(ADDRESS(ROW(),COLUMN()+1,4)))),ISNUMBER(INDIRECT(ADDRESS(ROW(),COLUMN()+1,4))))),"*","")</calculatedColumnFormula>
    </tableColumn>
    <tableColumn id="3" name="                  " totalsRowFunction="sum" dataDxfId="51" totalsRowDxfId="2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LIAB_tbl5" displayName="LIAB_tbl5" ref="M6:O17" totalsRowCount="1">
  <tableColumns count="3">
    <tableColumn id="1" name="OWNERS_EQUITY" totalsRowLabel="TOTAL_OWNERS_EQUITY" dataDxfId="39" totalsRowDxfId="23"/>
    <tableColumn id="2" name=" " dataDxfId="38" totalsRowDxfId="22"/>
    <tableColumn id="3" name="  " totalsRowFunction="sum" dataDxfId="37" totalsRowDxfId="2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LIAB_tbl57" displayName="LIAB_tbl57" ref="W6:Y17" totalsRowCount="1">
  <tableColumns count="3">
    <tableColumn id="1" name="EXPENSES_INCURRED" totalsRowLabel="TOTAL_EXPENSES" dataDxfId="45" totalsRowDxfId="2"/>
    <tableColumn id="2" name=" " dataDxfId="44" totalsRowDxfId="1"/>
    <tableColumn id="3" name="  " totalsRowFunction="sum" dataDxfId="40" totalsRowDxfId="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LIAB_tbl511" displayName="LIAB_tbl511" ref="R6:T17" totalsRowCount="1">
  <tableColumns count="3">
    <tableColumn id="1" name="REVENUE" totalsRowLabel="TOTAL_REVENUE" dataDxfId="43" totalsRowDxfId="20"/>
    <tableColumn id="2" name=" " dataDxfId="42" totalsRowDxfId="19"/>
    <tableColumn id="3" name="  " totalsRowFunction="sum" dataDxfId="41" totalsRowDxfId="1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C1:I19" totalsRowShown="0" tableBorderDxfId="50">
  <autoFilter ref="C1:I19"/>
  <tableColumns count="7">
    <tableColumn id="1" name="CURRENT_ASSETS" dataDxfId="49"/>
    <tableColumn id="2" name="OTHER_ASSETS" dataDxfId="48"/>
    <tableColumn id="3" name="CURRENT_LIABILITIES" dataDxfId="47"/>
    <tableColumn id="4" name="OTHER_LIABILITIES" dataDxfId="46"/>
    <tableColumn id="7" name="OWNERS_EQUITY" dataDxfId="36"/>
    <tableColumn id="5" name="REVENUE"/>
    <tableColumn id="6" name="EXPENSES_INCUR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comments" Target="../comments1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41"/>
  <sheetViews>
    <sheetView tabSelected="1" workbookViewId="0"/>
  </sheetViews>
  <sheetFormatPr defaultRowHeight="15" x14ac:dyDescent="0.25"/>
  <cols>
    <col min="2" max="2" width="35.7109375" customWidth="1"/>
    <col min="3" max="3" width="3.140625" customWidth="1"/>
    <col min="4" max="4" width="32.5703125" bestFit="1" customWidth="1"/>
    <col min="5" max="5" width="4.28515625" customWidth="1"/>
    <col min="7" max="7" width="9.140625" customWidth="1"/>
    <col min="8" max="8" width="51" bestFit="1" customWidth="1"/>
    <col min="9" max="9" width="3.5703125" customWidth="1"/>
    <col min="10" max="10" width="34.28515625" customWidth="1"/>
    <col min="11" max="11" width="3.85546875" customWidth="1"/>
    <col min="12" max="12" width="5.28515625" customWidth="1"/>
    <col min="13" max="13" width="51" bestFit="1" customWidth="1"/>
    <col min="14" max="14" width="4.5703125" customWidth="1"/>
    <col min="15" max="15" width="27.140625" customWidth="1"/>
    <col min="16" max="16" width="3.85546875" customWidth="1"/>
    <col min="17" max="17" width="5.140625" customWidth="1"/>
    <col min="18" max="18" width="41.42578125" customWidth="1"/>
    <col min="19" max="19" width="3.7109375" customWidth="1"/>
    <col min="20" max="20" width="25.140625" customWidth="1"/>
    <col min="21" max="21" width="3.5703125" customWidth="1"/>
    <col min="22" max="22" width="8.140625" customWidth="1"/>
    <col min="23" max="23" width="50.28515625" customWidth="1"/>
    <col min="24" max="24" width="3.85546875" customWidth="1"/>
    <col min="25" max="25" width="24.140625" style="54" customWidth="1"/>
  </cols>
  <sheetData>
    <row r="1" spans="1:26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53"/>
      <c r="Z1" s="13"/>
    </row>
    <row r="2" spans="1:26" ht="31.5" x14ac:dyDescent="0.25">
      <c r="A2" s="13"/>
      <c r="B2" s="36" t="s">
        <v>0</v>
      </c>
      <c r="C2" s="36"/>
      <c r="D2" s="36"/>
      <c r="E2" s="36"/>
      <c r="F2" s="36"/>
      <c r="G2" s="36"/>
      <c r="H2" s="36"/>
      <c r="I2" s="36"/>
      <c r="J2" s="36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60"/>
    </row>
    <row r="3" spans="1:26" ht="18.75" x14ac:dyDescent="0.3">
      <c r="A3" s="13"/>
      <c r="B3" s="1" t="s">
        <v>1</v>
      </c>
      <c r="C3" s="1"/>
      <c r="D3" s="64" t="s">
        <v>43</v>
      </c>
      <c r="E3" s="64"/>
      <c r="F3" s="64"/>
      <c r="G3" s="64"/>
      <c r="H3" s="35" t="s">
        <v>2</v>
      </c>
      <c r="I3" s="35"/>
      <c r="J3" s="65" t="s">
        <v>68</v>
      </c>
      <c r="K3" s="14" t="str">
        <f ca="1">IF(NOT(ISERROR(DATEVALUE(TEXT(INDIRECT(ADDRESS(ROW(),COLUMN()-1,4)),"dd/mm/yyyy")))),IF(LEN(INDIRECT(ADDRESS(ROW(),COLUMN()-1,4)))&lt;&gt;10,"*",IF(SEARCH("-",INDIRECT(ADDRESS(ROW(),COLUMN()-1,4)),1)&lt;&gt;3,"*",IF(SEARCH("-",INDIRECT(ADDRESS(ROW(),COLUMN()-1,4)),4)&lt;&gt;6,"*"," "))),"*")</f>
        <v xml:space="preserve"> </v>
      </c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9"/>
      <c r="Z3" s="58"/>
    </row>
    <row r="4" spans="1:26" ht="18.75" x14ac:dyDescent="0.25">
      <c r="A4" s="13"/>
      <c r="B4" s="13"/>
      <c r="C4" s="13"/>
      <c r="D4" s="13"/>
      <c r="E4" s="13"/>
      <c r="F4" s="13"/>
      <c r="G4" s="13"/>
      <c r="H4" s="34"/>
      <c r="I4" s="34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53"/>
      <c r="Z4" s="13"/>
    </row>
    <row r="5" spans="1:26" ht="28.5" x14ac:dyDescent="0.35">
      <c r="A5" s="13"/>
      <c r="B5" s="50" t="s">
        <v>3</v>
      </c>
      <c r="C5" s="50"/>
      <c r="D5" s="50"/>
      <c r="E5" s="19"/>
      <c r="F5" s="37" t="s">
        <v>45</v>
      </c>
      <c r="G5" s="13"/>
      <c r="H5" s="38" t="s">
        <v>4</v>
      </c>
      <c r="I5" s="38"/>
      <c r="J5" s="38"/>
      <c r="K5" s="13"/>
      <c r="L5" s="39" t="s">
        <v>48</v>
      </c>
      <c r="M5" s="49" t="s">
        <v>65</v>
      </c>
      <c r="N5" s="49"/>
      <c r="O5" s="49"/>
      <c r="P5" s="13"/>
      <c r="Q5" s="39" t="s">
        <v>48</v>
      </c>
      <c r="R5" s="45" t="s">
        <v>44</v>
      </c>
      <c r="S5" s="45"/>
      <c r="T5" s="45"/>
      <c r="U5" s="13"/>
      <c r="V5" s="40" t="s">
        <v>47</v>
      </c>
      <c r="W5" s="41" t="s">
        <v>46</v>
      </c>
      <c r="X5" s="41"/>
      <c r="Y5" s="41"/>
      <c r="Z5" s="13"/>
    </row>
    <row r="6" spans="1:26" ht="15.75" x14ac:dyDescent="0.25">
      <c r="A6" s="13"/>
      <c r="B6" s="15" t="s">
        <v>5</v>
      </c>
      <c r="C6" s="13" t="s">
        <v>25</v>
      </c>
      <c r="D6" s="13" t="s">
        <v>26</v>
      </c>
      <c r="E6" s="13"/>
      <c r="F6" s="13"/>
      <c r="G6" s="13"/>
      <c r="H6" s="15" t="s">
        <v>27</v>
      </c>
      <c r="I6" s="13" t="s">
        <v>25</v>
      </c>
      <c r="J6" s="13" t="s">
        <v>26</v>
      </c>
      <c r="K6" s="14"/>
      <c r="L6" s="13"/>
      <c r="M6" s="15" t="s">
        <v>65</v>
      </c>
      <c r="N6" s="13" t="s">
        <v>25</v>
      </c>
      <c r="O6" s="13" t="s">
        <v>26</v>
      </c>
      <c r="P6" s="14"/>
      <c r="Q6" s="13"/>
      <c r="R6" s="15" t="s">
        <v>44</v>
      </c>
      <c r="S6" s="13" t="s">
        <v>25</v>
      </c>
      <c r="T6" s="13" t="s">
        <v>26</v>
      </c>
      <c r="U6" s="14"/>
      <c r="V6" s="13"/>
      <c r="W6" s="15" t="s">
        <v>49</v>
      </c>
      <c r="X6" s="13" t="s">
        <v>25</v>
      </c>
      <c r="Y6" s="53" t="s">
        <v>26</v>
      </c>
      <c r="Z6" s="14"/>
    </row>
    <row r="7" spans="1:26" x14ac:dyDescent="0.25">
      <c r="A7" s="13"/>
      <c r="B7" s="21" t="s">
        <v>15</v>
      </c>
      <c r="C7" s="16" t="str">
        <f ca="1">IF(ISBLANK(INDIRECT(ADDRESS(ROW(),COLUMN()-1,4))),"*","")</f>
        <v/>
      </c>
      <c r="D7" s="22">
        <v>22380</v>
      </c>
      <c r="E7" s="14" t="str">
        <f ca="1">IF(ISNUMBER(INDIRECT(ADDRESS(ROW(),COLUMN()-1,4)))," ","*")</f>
        <v xml:space="preserve"> </v>
      </c>
      <c r="F7" s="13"/>
      <c r="G7" s="13"/>
      <c r="H7" s="27" t="s">
        <v>71</v>
      </c>
      <c r="I7" s="16" t="str">
        <f ca="1">IF(ISBLANK(INDIRECT(ADDRESS(ROW(),COLUMN()-1,4))),"*","")</f>
        <v/>
      </c>
      <c r="J7" s="28">
        <v>52800</v>
      </c>
      <c r="K7" s="14" t="str">
        <f ca="1">IF(ISNUMBER(INDIRECT(ADDRESS(ROW(),COLUMN()-1,4)))," ","*")</f>
        <v xml:space="preserve"> </v>
      </c>
      <c r="L7" s="13"/>
      <c r="M7" s="55" t="s">
        <v>66</v>
      </c>
      <c r="N7" s="16" t="str">
        <f ca="1">IF(ISBLANK(INDIRECT(ADDRESS(ROW(),COLUMN()-1,4))),"*","")</f>
        <v/>
      </c>
      <c r="O7" s="56">
        <v>50000</v>
      </c>
      <c r="P7" s="14" t="str">
        <f ca="1">IF(ISNUMBER(INDIRECT(ADDRESS(ROW(),COLUMN()-1,4)))," ","*")</f>
        <v xml:space="preserve"> </v>
      </c>
      <c r="Q7" s="13"/>
      <c r="R7" s="46" t="s">
        <v>52</v>
      </c>
      <c r="S7" s="16" t="str">
        <f ca="1">IF(ISBLANK(INDIRECT(ADDRESS(ROW(),COLUMN()-1,4))),"*","")</f>
        <v/>
      </c>
      <c r="T7" s="47">
        <v>86000</v>
      </c>
      <c r="U7" s="14" t="str">
        <f ca="1">IF(ISNUMBER(INDIRECT(ADDRESS(ROW(),COLUMN()-1,4)))," ","*")</f>
        <v xml:space="preserve"> </v>
      </c>
      <c r="V7" s="13"/>
      <c r="W7" s="42" t="s">
        <v>74</v>
      </c>
      <c r="X7" s="16" t="str">
        <f ca="1">IF(ISBLANK(INDIRECT(ADDRESS(ROW(),COLUMN()-1,4))),"*","")</f>
        <v/>
      </c>
      <c r="Y7" s="43">
        <v>9000</v>
      </c>
      <c r="Z7" s="14" t="str">
        <f ca="1">IF(ISNUMBER(INDIRECT(ADDRESS(ROW(),COLUMN()-1,4)))," ","*")</f>
        <v xml:space="preserve"> </v>
      </c>
    </row>
    <row r="8" spans="1:26" x14ac:dyDescent="0.25">
      <c r="A8" s="13"/>
      <c r="B8" s="21" t="s">
        <v>13</v>
      </c>
      <c r="C8" s="16" t="str">
        <f ca="1">IF(AND(ISBLANK(INDIRECT(ADDRESS(ROW(),COLUMN()-1,4))),AND(NOT(ISBLANK(INDIRECT(ADDRESS(ROW(),COLUMN()+1,4)))),ISNUMBER(INDIRECT(ADDRESS(ROW(),COLUMN()+1,4))))),"*","")</f>
        <v/>
      </c>
      <c r="D8" s="22">
        <v>71940</v>
      </c>
      <c r="E8" s="14" t="str">
        <f t="shared" ref="E8:E15" ca="1" si="0">IF(AND(NOT(ISBLANK(INDIRECT(ADDRESS(ROW(),COLUMN()-1,4)))),NOT(ISNUMBER(INDIRECT(ADDRESS(ROW(),COLUMN()-1,4))))),"*",IF(AND(NOT(ISBLANK(INDIRECT(ADDRESS(ROW(),COLUMN()-3,4)))),ISBLANK(INDIRECT(ADDRESS(ROW(),COLUMN()-1,4)))),"*",IF(AND(NOT(ISBLANK(INDIRECT(ADDRESS(ROW(),COLUMN()-3,4)))),NOT(ISNUMBER(INDIRECT(ADDRESS(ROW(),COLUMN()-1,4))))),"*"," ")))</f>
        <v xml:space="preserve"> </v>
      </c>
      <c r="F8" s="13"/>
      <c r="G8" s="13"/>
      <c r="H8" s="27" t="s">
        <v>30</v>
      </c>
      <c r="I8" s="16" t="str">
        <f ca="1">IF(AND(ISBLANK(INDIRECT(ADDRESS(ROW(),COLUMN()-1,4))),AND(NOT(ISBLANK(INDIRECT(ADDRESS(ROW(),COLUMN()+1,4)))),ISNUMBER(INDIRECT(ADDRESS(ROW(),COLUMN()+1,4))))),"*","")</f>
        <v/>
      </c>
      <c r="J8" s="28">
        <v>6420</v>
      </c>
      <c r="K8" s="14" t="str">
        <f t="shared" ref="K8:K14" ca="1" si="1">IF(AND(NOT(ISBLANK(INDIRECT(ADDRESS(ROW(),COLUMN()-1,4)))),NOT(ISNUMBER(INDIRECT(ADDRESS(ROW(),COLUMN()-1,4))))),"*",IF(AND(NOT(ISBLANK(INDIRECT(ADDRESS(ROW(),COLUMN()-3,4)))),ISBLANK(INDIRECT(ADDRESS(ROW(),COLUMN()-1,4)))),"*",IF(AND(NOT(ISBLANK(INDIRECT(ADDRESS(ROW(),COLUMN()-3,4)))),NOT(ISNUMBER(INDIRECT(ADDRESS(ROW(),COLUMN()-1,4))))),"*"," ")))</f>
        <v xml:space="preserve"> </v>
      </c>
      <c r="L8" s="13"/>
      <c r="M8" s="55" t="s">
        <v>84</v>
      </c>
      <c r="N8" s="16" t="str">
        <f ca="1">IF(AND(ISBLANK(INDIRECT(ADDRESS(ROW(),COLUMN()-1,4))),AND(NOT(ISBLANK(INDIRECT(ADDRESS(ROW(),COLUMN()+1,4)))),ISNUMBER(INDIRECT(ADDRESS(ROW(),COLUMN()+1,4))))),"*","")</f>
        <v/>
      </c>
      <c r="O8" s="56">
        <v>20000</v>
      </c>
      <c r="P8" s="14" t="str">
        <f t="shared" ref="P8:P14" ca="1" si="2">IF(AND(NOT(ISBLANK(INDIRECT(ADDRESS(ROW(),COLUMN()-1,4)))),NOT(ISNUMBER(INDIRECT(ADDRESS(ROW(),COLUMN()-1,4))))),"*",IF(AND(NOT(ISBLANK(INDIRECT(ADDRESS(ROW(),COLUMN()-3,4)))),ISBLANK(INDIRECT(ADDRESS(ROW(),COLUMN()-1,4)))),"*",IF(AND(NOT(ISBLANK(INDIRECT(ADDRESS(ROW(),COLUMN()-3,4)))),NOT(ISNUMBER(INDIRECT(ADDRESS(ROW(),COLUMN()-1,4))))),"*"," ")))</f>
        <v xml:space="preserve"> </v>
      </c>
      <c r="Q8" s="13"/>
      <c r="R8" s="46"/>
      <c r="S8" s="16" t="str">
        <f ca="1">IF(AND(ISBLANK(INDIRECT(ADDRESS(ROW(),COLUMN()-1,4))),AND(NOT(ISBLANK(INDIRECT(ADDRESS(ROW(),COLUMN()+1,4)))),ISNUMBER(INDIRECT(ADDRESS(ROW(),COLUMN()+1,4))))),"*","")</f>
        <v/>
      </c>
      <c r="T8" s="47"/>
      <c r="U8" s="14" t="str">
        <f t="shared" ref="U8:U14" ca="1" si="3">IF(AND(NOT(ISBLANK(INDIRECT(ADDRESS(ROW(),COLUMN()-1,4)))),NOT(ISNUMBER(INDIRECT(ADDRESS(ROW(),COLUMN()-1,4))))),"*",IF(AND(NOT(ISBLANK(INDIRECT(ADDRESS(ROW(),COLUMN()-3,4)))),ISBLANK(INDIRECT(ADDRESS(ROW(),COLUMN()-1,4)))),"*",IF(AND(NOT(ISBLANK(INDIRECT(ADDRESS(ROW(),COLUMN()-3,4)))),NOT(ISNUMBER(INDIRECT(ADDRESS(ROW(),COLUMN()-1,4))))),"*"," ")))</f>
        <v xml:space="preserve"> </v>
      </c>
      <c r="V8" s="13"/>
      <c r="W8" s="42" t="s">
        <v>62</v>
      </c>
      <c r="X8" s="16" t="str">
        <f ca="1">IF(AND(ISBLANK(INDIRECT(ADDRESS(ROW(),COLUMN()-1,4))),AND(NOT(ISBLANK(INDIRECT(ADDRESS(ROW(),COLUMN()+1,4)))),ISNUMBER(INDIRECT(ADDRESS(ROW(),COLUMN()+1,4))))),"*","")</f>
        <v/>
      </c>
      <c r="Y8" s="43">
        <v>18000</v>
      </c>
      <c r="Z8" s="14" t="str">
        <f t="shared" ref="Z8:Z14" ca="1" si="4">IF(AND(NOT(ISBLANK(INDIRECT(ADDRESS(ROW(),COLUMN()-1,4)))),NOT(ISNUMBER(INDIRECT(ADDRESS(ROW(),COLUMN()-1,4))))),"*",IF(AND(NOT(ISBLANK(INDIRECT(ADDRESS(ROW(),COLUMN()-3,4)))),ISBLANK(INDIRECT(ADDRESS(ROW(),COLUMN()-1,4)))),"*",IF(AND(NOT(ISBLANK(INDIRECT(ADDRESS(ROW(),COLUMN()-3,4)))),NOT(ISNUMBER(INDIRECT(ADDRESS(ROW(),COLUMN()-1,4))))),"*"," ")))</f>
        <v xml:space="preserve"> </v>
      </c>
    </row>
    <row r="9" spans="1:26" x14ac:dyDescent="0.25">
      <c r="A9" s="13"/>
      <c r="B9" s="21" t="s">
        <v>11</v>
      </c>
      <c r="C9" s="16" t="str">
        <f t="shared" ref="C9:C15" ca="1" si="5">IF(AND(ISBLANK(INDIRECT(ADDRESS(ROW(),COLUMN()-1,4))),AND(NOT(ISBLANK(INDIRECT(ADDRESS(ROW(),COLUMN()+1,4)))),ISNUMBER(INDIRECT(ADDRESS(ROW(),COLUMN()+1,4))))),"*","")</f>
        <v/>
      </c>
      <c r="D9" s="22">
        <v>1250</v>
      </c>
      <c r="E9" s="14" t="str">
        <f t="shared" ca="1" si="0"/>
        <v xml:space="preserve"> </v>
      </c>
      <c r="F9" s="13"/>
      <c r="G9" s="13"/>
      <c r="H9" s="27" t="s">
        <v>72</v>
      </c>
      <c r="I9" s="16" t="str">
        <f t="shared" ref="I9:I15" ca="1" si="6">IF(AND(ISBLANK(INDIRECT(ADDRESS(ROW(),COLUMN()-1,4))),AND(NOT(ISBLANK(INDIRECT(ADDRESS(ROW(),COLUMN()+1,4)))),ISNUMBER(INDIRECT(ADDRESS(ROW(),COLUMN()+1,4))))),"*","")</f>
        <v/>
      </c>
      <c r="J9" s="28">
        <v>720</v>
      </c>
      <c r="K9" s="14" t="str">
        <f t="shared" ca="1" si="1"/>
        <v xml:space="preserve"> </v>
      </c>
      <c r="L9" s="13"/>
      <c r="M9" s="55"/>
      <c r="N9" s="16" t="str">
        <f t="shared" ref="N9:N15" ca="1" si="7">IF(AND(ISBLANK(INDIRECT(ADDRESS(ROW(),COLUMN()-1,4))),AND(NOT(ISBLANK(INDIRECT(ADDRESS(ROW(),COLUMN()+1,4)))),ISNUMBER(INDIRECT(ADDRESS(ROW(),COLUMN()+1,4))))),"*","")</f>
        <v/>
      </c>
      <c r="O9" s="56"/>
      <c r="P9" s="14" t="str">
        <f t="shared" ca="1" si="2"/>
        <v xml:space="preserve"> </v>
      </c>
      <c r="Q9" s="13"/>
      <c r="R9" s="46"/>
      <c r="S9" s="16" t="str">
        <f t="shared" ref="S9:S15" ca="1" si="8">IF(AND(ISBLANK(INDIRECT(ADDRESS(ROW(),COLUMN()-1,4))),AND(NOT(ISBLANK(INDIRECT(ADDRESS(ROW(),COLUMN()+1,4)))),ISNUMBER(INDIRECT(ADDRESS(ROW(),COLUMN()+1,4))))),"*","")</f>
        <v/>
      </c>
      <c r="T9" s="47"/>
      <c r="U9" s="14" t="str">
        <f t="shared" ca="1" si="3"/>
        <v xml:space="preserve"> </v>
      </c>
      <c r="V9" s="13"/>
      <c r="W9" s="42" t="s">
        <v>75</v>
      </c>
      <c r="X9" s="16" t="str">
        <f t="shared" ref="X9:X15" ca="1" si="9">IF(AND(ISBLANK(INDIRECT(ADDRESS(ROW(),COLUMN()-1,4))),AND(NOT(ISBLANK(INDIRECT(ADDRESS(ROW(),COLUMN()+1,4)))),ISNUMBER(INDIRECT(ADDRESS(ROW(),COLUMN()+1,4))))),"*","")</f>
        <v/>
      </c>
      <c r="Y9" s="43">
        <v>720</v>
      </c>
      <c r="Z9" s="14" t="str">
        <f t="shared" ca="1" si="4"/>
        <v xml:space="preserve"> </v>
      </c>
    </row>
    <row r="10" spans="1:26" x14ac:dyDescent="0.25">
      <c r="A10" s="13"/>
      <c r="B10" s="21" t="s">
        <v>59</v>
      </c>
      <c r="C10" s="16" t="str">
        <f t="shared" ca="1" si="5"/>
        <v/>
      </c>
      <c r="D10" s="22">
        <v>1000</v>
      </c>
      <c r="E10" s="14" t="str">
        <f t="shared" ca="1" si="0"/>
        <v xml:space="preserve"> </v>
      </c>
      <c r="F10" s="13"/>
      <c r="G10" s="13"/>
      <c r="H10" s="27" t="s">
        <v>83</v>
      </c>
      <c r="I10" s="16" t="str">
        <f t="shared" ca="1" si="6"/>
        <v/>
      </c>
      <c r="J10" s="28">
        <v>7000</v>
      </c>
      <c r="K10" s="14" t="str">
        <f t="shared" ca="1" si="1"/>
        <v xml:space="preserve"> </v>
      </c>
      <c r="L10" s="13"/>
      <c r="M10" s="55"/>
      <c r="N10" s="16" t="str">
        <f t="shared" ca="1" si="7"/>
        <v/>
      </c>
      <c r="O10" s="56"/>
      <c r="P10" s="14" t="str">
        <f t="shared" ca="1" si="2"/>
        <v xml:space="preserve"> </v>
      </c>
      <c r="Q10" s="13"/>
      <c r="R10" s="46"/>
      <c r="S10" s="16" t="str">
        <f t="shared" ca="1" si="8"/>
        <v/>
      </c>
      <c r="T10" s="47"/>
      <c r="U10" s="14" t="str">
        <f t="shared" ca="1" si="3"/>
        <v xml:space="preserve"> </v>
      </c>
      <c r="V10" s="13"/>
      <c r="W10" s="42" t="s">
        <v>61</v>
      </c>
      <c r="X10" s="16" t="str">
        <f t="shared" ca="1" si="9"/>
        <v/>
      </c>
      <c r="Y10" s="43">
        <v>12500</v>
      </c>
      <c r="Z10" s="14" t="str">
        <f t="shared" ca="1" si="4"/>
        <v xml:space="preserve"> </v>
      </c>
    </row>
    <row r="11" spans="1:26" x14ac:dyDescent="0.25">
      <c r="A11" s="13"/>
      <c r="B11" s="21"/>
      <c r="C11" s="16" t="str">
        <f t="shared" ca="1" si="5"/>
        <v/>
      </c>
      <c r="D11" s="22"/>
      <c r="E11" s="14" t="str">
        <f t="shared" ca="1" si="0"/>
        <v xml:space="preserve"> </v>
      </c>
      <c r="F11" s="13"/>
      <c r="G11" s="13"/>
      <c r="H11" s="27"/>
      <c r="I11" s="16" t="str">
        <f t="shared" ca="1" si="6"/>
        <v/>
      </c>
      <c r="J11" s="28"/>
      <c r="K11" s="14" t="str">
        <f t="shared" ca="1" si="1"/>
        <v xml:space="preserve"> </v>
      </c>
      <c r="L11" s="13"/>
      <c r="M11" s="55"/>
      <c r="N11" s="16" t="str">
        <f t="shared" ca="1" si="7"/>
        <v/>
      </c>
      <c r="O11" s="56"/>
      <c r="P11" s="14" t="str">
        <f t="shared" ca="1" si="2"/>
        <v xml:space="preserve"> </v>
      </c>
      <c r="Q11" s="13"/>
      <c r="R11" s="46"/>
      <c r="S11" s="16" t="str">
        <f t="shared" ca="1" si="8"/>
        <v/>
      </c>
      <c r="T11" s="47"/>
      <c r="U11" s="14" t="str">
        <f t="shared" ca="1" si="3"/>
        <v xml:space="preserve"> </v>
      </c>
      <c r="V11" s="13"/>
      <c r="W11" s="42" t="s">
        <v>58</v>
      </c>
      <c r="X11" s="16" t="str">
        <f t="shared" ca="1" si="9"/>
        <v/>
      </c>
      <c r="Y11" s="43">
        <v>9600</v>
      </c>
      <c r="Z11" s="14" t="str">
        <f t="shared" ca="1" si="4"/>
        <v xml:space="preserve"> </v>
      </c>
    </row>
    <row r="12" spans="1:26" x14ac:dyDescent="0.25">
      <c r="A12" s="13"/>
      <c r="B12" s="21"/>
      <c r="C12" s="16" t="str">
        <f t="shared" ca="1" si="5"/>
        <v/>
      </c>
      <c r="D12" s="22"/>
      <c r="E12" s="14" t="str">
        <f t="shared" ca="1" si="0"/>
        <v xml:space="preserve"> </v>
      </c>
      <c r="F12" s="13"/>
      <c r="G12" s="13"/>
      <c r="H12" s="27"/>
      <c r="I12" s="16" t="str">
        <f t="shared" ca="1" si="6"/>
        <v/>
      </c>
      <c r="J12" s="28"/>
      <c r="K12" s="14" t="str">
        <f t="shared" ca="1" si="1"/>
        <v xml:space="preserve"> </v>
      </c>
      <c r="L12" s="13"/>
      <c r="M12" s="55"/>
      <c r="N12" s="16" t="str">
        <f t="shared" ca="1" si="7"/>
        <v/>
      </c>
      <c r="O12" s="56"/>
      <c r="P12" s="14" t="str">
        <f t="shared" ca="1" si="2"/>
        <v xml:space="preserve"> </v>
      </c>
      <c r="Q12" s="13"/>
      <c r="R12" s="46"/>
      <c r="S12" s="16" t="str">
        <f t="shared" ca="1" si="8"/>
        <v/>
      </c>
      <c r="T12" s="47"/>
      <c r="U12" s="14" t="str">
        <f t="shared" ca="1" si="3"/>
        <v xml:space="preserve"> </v>
      </c>
      <c r="V12" s="13"/>
      <c r="W12" s="42" t="s">
        <v>76</v>
      </c>
      <c r="X12" s="16" t="str">
        <f t="shared" ca="1" si="9"/>
        <v/>
      </c>
      <c r="Y12" s="43">
        <v>7000</v>
      </c>
      <c r="Z12" s="14" t="str">
        <f t="shared" ca="1" si="4"/>
        <v xml:space="preserve"> </v>
      </c>
    </row>
    <row r="13" spans="1:26" x14ac:dyDescent="0.25">
      <c r="A13" s="13"/>
      <c r="B13" s="21"/>
      <c r="C13" s="16" t="str">
        <f t="shared" ca="1" si="5"/>
        <v/>
      </c>
      <c r="D13" s="22"/>
      <c r="E13" s="14" t="str">
        <f t="shared" ca="1" si="0"/>
        <v xml:space="preserve"> </v>
      </c>
      <c r="F13" s="13"/>
      <c r="G13" s="13"/>
      <c r="H13" s="27"/>
      <c r="I13" s="16" t="str">
        <f t="shared" ca="1" si="6"/>
        <v/>
      </c>
      <c r="J13" s="28"/>
      <c r="K13" s="14" t="str">
        <f t="shared" ca="1" si="1"/>
        <v xml:space="preserve"> </v>
      </c>
      <c r="L13" s="13"/>
      <c r="M13" s="55"/>
      <c r="N13" s="16" t="str">
        <f t="shared" ca="1" si="7"/>
        <v/>
      </c>
      <c r="O13" s="56"/>
      <c r="P13" s="14" t="str">
        <f t="shared" ca="1" si="2"/>
        <v xml:space="preserve"> </v>
      </c>
      <c r="Q13" s="13"/>
      <c r="R13" s="46"/>
      <c r="S13" s="16" t="str">
        <f t="shared" ca="1" si="8"/>
        <v/>
      </c>
      <c r="T13" s="47"/>
      <c r="U13" s="14" t="str">
        <f t="shared" ca="1" si="3"/>
        <v xml:space="preserve"> </v>
      </c>
      <c r="V13" s="13"/>
      <c r="W13" s="42" t="s">
        <v>87</v>
      </c>
      <c r="X13" s="16" t="str">
        <f t="shared" ca="1" si="9"/>
        <v/>
      </c>
      <c r="Y13" s="43">
        <v>3300</v>
      </c>
      <c r="Z13" s="14" t="str">
        <f t="shared" ca="1" si="4"/>
        <v xml:space="preserve"> </v>
      </c>
    </row>
    <row r="14" spans="1:26" x14ac:dyDescent="0.25">
      <c r="A14" s="13"/>
      <c r="B14" s="21"/>
      <c r="C14" s="16" t="str">
        <f t="shared" ca="1" si="5"/>
        <v/>
      </c>
      <c r="D14" s="22"/>
      <c r="E14" s="14" t="str">
        <f t="shared" ca="1" si="0"/>
        <v xml:space="preserve"> </v>
      </c>
      <c r="F14" s="13"/>
      <c r="G14" s="13"/>
      <c r="H14" s="27"/>
      <c r="I14" s="16" t="str">
        <f t="shared" ca="1" si="6"/>
        <v/>
      </c>
      <c r="J14" s="28"/>
      <c r="K14" s="14" t="str">
        <f t="shared" ca="1" si="1"/>
        <v xml:space="preserve"> </v>
      </c>
      <c r="L14" s="13"/>
      <c r="M14" s="55"/>
      <c r="N14" s="16" t="str">
        <f t="shared" ca="1" si="7"/>
        <v/>
      </c>
      <c r="O14" s="56"/>
      <c r="P14" s="14" t="str">
        <f t="shared" ca="1" si="2"/>
        <v xml:space="preserve"> </v>
      </c>
      <c r="Q14" s="13"/>
      <c r="R14" s="46"/>
      <c r="S14" s="16" t="str">
        <f t="shared" ca="1" si="8"/>
        <v/>
      </c>
      <c r="T14" s="47"/>
      <c r="U14" s="14" t="str">
        <f t="shared" ca="1" si="3"/>
        <v xml:space="preserve"> </v>
      </c>
      <c r="V14" s="13"/>
      <c r="W14" s="42"/>
      <c r="X14" s="16" t="str">
        <f t="shared" ca="1" si="9"/>
        <v/>
      </c>
      <c r="Y14" s="43"/>
      <c r="Z14" s="14" t="str">
        <f t="shared" ca="1" si="4"/>
        <v xml:space="preserve"> </v>
      </c>
    </row>
    <row r="15" spans="1:26" x14ac:dyDescent="0.25">
      <c r="A15" s="13"/>
      <c r="B15" s="21"/>
      <c r="C15" s="16" t="str">
        <f t="shared" ca="1" si="5"/>
        <v/>
      </c>
      <c r="D15" s="22"/>
      <c r="E15" s="14" t="str">
        <f t="shared" ca="1" si="0"/>
        <v xml:space="preserve"> </v>
      </c>
      <c r="F15" s="13"/>
      <c r="G15" s="13"/>
      <c r="H15" s="27"/>
      <c r="I15" s="16" t="str">
        <f t="shared" ca="1" si="6"/>
        <v/>
      </c>
      <c r="J15" s="28"/>
      <c r="K15" s="13"/>
      <c r="L15" s="13"/>
      <c r="M15" s="55"/>
      <c r="N15" s="16" t="str">
        <f t="shared" ca="1" si="7"/>
        <v/>
      </c>
      <c r="O15" s="56"/>
      <c r="P15" s="13"/>
      <c r="Q15" s="13"/>
      <c r="R15" s="46"/>
      <c r="S15" s="16" t="str">
        <f t="shared" ca="1" si="8"/>
        <v/>
      </c>
      <c r="T15" s="47"/>
      <c r="U15" s="13"/>
      <c r="V15" s="13"/>
      <c r="W15" s="42"/>
      <c r="X15" s="16" t="str">
        <f t="shared" ca="1" si="9"/>
        <v/>
      </c>
      <c r="Y15" s="43"/>
      <c r="Z15" s="13"/>
    </row>
    <row r="16" spans="1:26" x14ac:dyDescent="0.25">
      <c r="A16" s="13"/>
      <c r="B16" s="20"/>
      <c r="C16" s="16"/>
      <c r="D16" s="23"/>
      <c r="E16" s="13"/>
      <c r="F16" s="13"/>
      <c r="G16" s="13"/>
      <c r="H16" s="27"/>
      <c r="I16" s="16"/>
      <c r="J16" s="31"/>
      <c r="K16" s="13"/>
      <c r="L16" s="13"/>
      <c r="M16" s="55"/>
      <c r="N16" s="16"/>
      <c r="O16" s="57"/>
      <c r="P16" s="13"/>
      <c r="Q16" s="13"/>
      <c r="R16" s="46"/>
      <c r="S16" s="16"/>
      <c r="T16" s="48"/>
      <c r="U16" s="13"/>
      <c r="V16" s="13"/>
      <c r="W16" s="42"/>
      <c r="X16" s="16"/>
      <c r="Y16" s="44"/>
      <c r="Z16" s="13"/>
    </row>
    <row r="17" spans="1:26" ht="15.75" x14ac:dyDescent="0.25">
      <c r="A17" s="13"/>
      <c r="B17" s="18" t="s">
        <v>7</v>
      </c>
      <c r="C17" s="14"/>
      <c r="D17" s="17">
        <f>SUBTOTAL(109,CurAsset_tbl[[  ]])</f>
        <v>96570</v>
      </c>
      <c r="E17" s="13"/>
      <c r="F17" s="13"/>
      <c r="G17" s="13"/>
      <c r="H17" s="18" t="s">
        <v>39</v>
      </c>
      <c r="I17" s="16"/>
      <c r="J17" s="17">
        <f>SUBTOTAL(109,LIAB_tbl[[  ]])</f>
        <v>66940</v>
      </c>
      <c r="K17" s="13"/>
      <c r="L17" s="13"/>
      <c r="M17" s="18" t="s">
        <v>67</v>
      </c>
      <c r="N17" s="16"/>
      <c r="O17" s="17">
        <f>SUBTOTAL(109,LIAB_tbl5[[  ]])</f>
        <v>70000</v>
      </c>
      <c r="P17" s="13"/>
      <c r="Q17" s="13"/>
      <c r="R17" s="18" t="s">
        <v>50</v>
      </c>
      <c r="S17" s="16"/>
      <c r="T17" s="17">
        <f>SUBTOTAL(109,LIAB_tbl511[[  ]])</f>
        <v>86000</v>
      </c>
      <c r="U17" s="13"/>
      <c r="V17" s="13"/>
      <c r="W17" s="18" t="s">
        <v>51</v>
      </c>
      <c r="X17" s="16"/>
      <c r="Y17" s="17">
        <f>SUBTOTAL(109,LIAB_tbl57[[  ]])</f>
        <v>60120</v>
      </c>
      <c r="Z17" s="13"/>
    </row>
    <row r="18" spans="1:26" x14ac:dyDescent="0.25">
      <c r="A18" s="13"/>
      <c r="B18" s="10"/>
      <c r="C18" s="10"/>
      <c r="D18" s="10"/>
      <c r="E18" s="14"/>
      <c r="F18" s="13"/>
      <c r="G18" s="13"/>
      <c r="H18" s="11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53"/>
      <c r="Z18" s="13"/>
    </row>
    <row r="19" spans="1:26" ht="15.75" x14ac:dyDescent="0.25">
      <c r="A19" s="13"/>
      <c r="B19" s="15" t="s">
        <v>6</v>
      </c>
      <c r="C19" s="13" t="s">
        <v>25</v>
      </c>
      <c r="D19" s="13" t="s">
        <v>26</v>
      </c>
      <c r="E19" s="14"/>
      <c r="F19" s="13"/>
      <c r="G19" s="13"/>
      <c r="H19" s="15" t="s">
        <v>28</v>
      </c>
      <c r="I19" s="13" t="s">
        <v>25</v>
      </c>
      <c r="J19" s="13" t="s">
        <v>40</v>
      </c>
      <c r="K19" s="14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53"/>
      <c r="Z19" s="13"/>
    </row>
    <row r="20" spans="1:26" x14ac:dyDescent="0.25">
      <c r="A20" s="13"/>
      <c r="B20" s="21" t="s">
        <v>18</v>
      </c>
      <c r="C20" s="14" t="str">
        <f ca="1">IF(ISBLANK(INDIRECT(ADDRESS(ROW(),COLUMN()-1,4))),"*","")</f>
        <v/>
      </c>
      <c r="D20" s="22">
        <v>96000</v>
      </c>
      <c r="E20" s="14" t="str">
        <f ca="1">IF(ISNUMBER(INDIRECT(ADDRESS(ROW(),COLUMN()-1,4)))," ","*")</f>
        <v xml:space="preserve"> </v>
      </c>
      <c r="F20" s="13"/>
      <c r="G20" s="13"/>
      <c r="H20" s="24" t="s">
        <v>82</v>
      </c>
      <c r="I20" s="14" t="str">
        <f ca="1">IF(ISBLANK(INDIRECT(ADDRESS(ROW(),COLUMN()-1,4))),"*","")</f>
        <v/>
      </c>
      <c r="J20" s="25">
        <v>750</v>
      </c>
      <c r="K20" s="14" t="str">
        <f ca="1">IF(ISNUMBER(INDIRECT(ADDRESS(ROW(),COLUMN()-1,4)))," ","*")</f>
        <v xml:space="preserve"> 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53"/>
      <c r="Z20" s="13"/>
    </row>
    <row r="21" spans="1:26" x14ac:dyDescent="0.25">
      <c r="A21" s="13"/>
      <c r="B21" s="21"/>
      <c r="C21" s="14" t="str">
        <f ca="1">IF(AND(ISBLANK(INDIRECT(ADDRESS(ROW(),COLUMN()-1,4))),AND(NOT(ISBLANK(INDIRECT(ADDRESS(ROW(),COLUMN()+1,4)))),ISNUMBER(INDIRECT(ADDRESS(ROW(),COLUMN()+1,4))))),"*","")</f>
        <v/>
      </c>
      <c r="D21" s="22"/>
      <c r="E21" s="14" t="str">
        <f t="shared" ref="E21:E31" ca="1" si="10">IF(AND(NOT(ISBLANK(INDIRECT(ADDRESS(ROW(),COLUMN()-1,4)))),NOT(ISNUMBER(INDIRECT(ADDRESS(ROW(),COLUMN()-1,4))))),"*",IF(AND(NOT(ISBLANK(INDIRECT(ADDRESS(ROW(),COLUMN()-3,4)))),ISBLANK(INDIRECT(ADDRESS(ROW(),COLUMN()-1,4)))),"*",IF(AND(NOT(ISBLANK(INDIRECT(ADDRESS(ROW(),COLUMN()-3,4)))),NOT(ISNUMBER(INDIRECT(ADDRESS(ROW(),COLUMN()-1,4))))),"*"," ")))</f>
        <v xml:space="preserve"> </v>
      </c>
      <c r="F21" s="13"/>
      <c r="G21" s="13"/>
      <c r="H21" s="24" t="s">
        <v>77</v>
      </c>
      <c r="I21" s="14" t="str">
        <f ca="1">IF(AND(ISBLANK(INDIRECT(ADDRESS(ROW(),COLUMN()-1,4))),AND(NOT(ISBLANK(INDIRECT(ADDRESS(ROW(),COLUMN()+1,4)))),ISNUMBER(INDIRECT(ADDRESS(ROW(),COLUMN()+1,4))))),"*","")</f>
        <v/>
      </c>
      <c r="J21" s="25">
        <v>24000</v>
      </c>
      <c r="K21" s="14" t="str">
        <f t="shared" ref="K21:K29" ca="1" si="11">IF(AND(NOT(ISBLANK(INDIRECT(ADDRESS(ROW(),COLUMN()-1,4)))),NOT(ISNUMBER(INDIRECT(ADDRESS(ROW(),COLUMN()-1,4))))),"*",IF(AND(NOT(ISBLANK(INDIRECT(ADDRESS(ROW(),COLUMN()-3,4)))),ISBLANK(INDIRECT(ADDRESS(ROW(),COLUMN()-1,4)))),"*",IF(AND(NOT(ISBLANK(INDIRECT(ADDRESS(ROW(),COLUMN()-3,4)))),NOT(ISNUMBER(INDIRECT(ADDRESS(ROW(),COLUMN()-1,4))))),"*"," ")))</f>
        <v xml:space="preserve"> 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53"/>
      <c r="Z21" s="13"/>
    </row>
    <row r="22" spans="1:26" x14ac:dyDescent="0.25">
      <c r="A22" s="13"/>
      <c r="B22" s="21"/>
      <c r="C22" s="14" t="str">
        <f t="shared" ref="C22:C29" ca="1" si="12">IF(AND(ISBLANK(INDIRECT(ADDRESS(ROW(),COLUMN()-1,4))),AND(NOT(ISBLANK(INDIRECT(ADDRESS(ROW(),COLUMN()+1,4)))),ISNUMBER(INDIRECT(ADDRESS(ROW(),COLUMN()+1,4))))),"*","")</f>
        <v/>
      </c>
      <c r="D22" s="22"/>
      <c r="E22" s="14" t="str">
        <f t="shared" ca="1" si="10"/>
        <v xml:space="preserve"> </v>
      </c>
      <c r="F22" s="13"/>
      <c r="G22" s="13"/>
      <c r="H22" s="24" t="s">
        <v>73</v>
      </c>
      <c r="I22" s="14" t="str">
        <f t="shared" ref="I22:I29" ca="1" si="13">IF(AND(ISBLANK(INDIRECT(ADDRESS(ROW(),COLUMN()-1,4))),AND(NOT(ISBLANK(INDIRECT(ADDRESS(ROW(),COLUMN()+1,4)))),ISNUMBER(INDIRECT(ADDRESS(ROW(),COLUMN()+1,4))))),"*","")</f>
        <v/>
      </c>
      <c r="J22" s="25">
        <v>5000</v>
      </c>
      <c r="K22" s="14" t="str">
        <f t="shared" ca="1" si="11"/>
        <v xml:space="preserve"> 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53"/>
      <c r="Z22" s="13"/>
    </row>
    <row r="23" spans="1:26" x14ac:dyDescent="0.25">
      <c r="A23" s="13"/>
      <c r="B23" s="21"/>
      <c r="C23" s="14" t="str">
        <f t="shared" ca="1" si="12"/>
        <v/>
      </c>
      <c r="D23" s="22"/>
      <c r="E23" s="14" t="str">
        <f t="shared" ca="1" si="10"/>
        <v xml:space="preserve"> </v>
      </c>
      <c r="F23" s="13"/>
      <c r="G23" s="13"/>
      <c r="H23" s="24"/>
      <c r="I23" s="14" t="str">
        <f t="shared" ca="1" si="13"/>
        <v/>
      </c>
      <c r="J23" s="25"/>
      <c r="K23" s="14" t="str">
        <f t="shared" ca="1" si="11"/>
        <v xml:space="preserve"> 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53"/>
      <c r="Z23" s="13"/>
    </row>
    <row r="24" spans="1:26" x14ac:dyDescent="0.25">
      <c r="A24" s="13"/>
      <c r="B24" s="21"/>
      <c r="C24" s="14" t="str">
        <f t="shared" ca="1" si="12"/>
        <v/>
      </c>
      <c r="D24" s="22"/>
      <c r="E24" s="14" t="str">
        <f t="shared" ca="1" si="10"/>
        <v xml:space="preserve"> </v>
      </c>
      <c r="F24" s="13"/>
      <c r="G24" s="13"/>
      <c r="H24" s="24"/>
      <c r="I24" s="14" t="str">
        <f t="shared" ca="1" si="13"/>
        <v/>
      </c>
      <c r="J24" s="25"/>
      <c r="K24" s="14" t="str">
        <f t="shared" ca="1" si="11"/>
        <v xml:space="preserve"> 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53"/>
      <c r="Z24" s="13"/>
    </row>
    <row r="25" spans="1:26" x14ac:dyDescent="0.25">
      <c r="A25" s="13"/>
      <c r="B25" s="21"/>
      <c r="C25" s="14" t="str">
        <f t="shared" ca="1" si="12"/>
        <v/>
      </c>
      <c r="D25" s="22"/>
      <c r="E25" s="14" t="str">
        <f t="shared" ca="1" si="10"/>
        <v xml:space="preserve"> </v>
      </c>
      <c r="F25" s="13"/>
      <c r="G25" s="13"/>
      <c r="H25" s="24"/>
      <c r="I25" s="14" t="str">
        <f t="shared" ca="1" si="13"/>
        <v/>
      </c>
      <c r="J25" s="25"/>
      <c r="K25" s="14" t="str">
        <f t="shared" ca="1" si="11"/>
        <v xml:space="preserve"> 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53"/>
      <c r="Z25" s="13"/>
    </row>
    <row r="26" spans="1:26" x14ac:dyDescent="0.25">
      <c r="A26" s="13"/>
      <c r="B26" s="21"/>
      <c r="C26" s="14" t="str">
        <f t="shared" ca="1" si="12"/>
        <v/>
      </c>
      <c r="D26" s="22"/>
      <c r="E26" s="14" t="str">
        <f t="shared" ca="1" si="10"/>
        <v xml:space="preserve"> </v>
      </c>
      <c r="F26" s="13"/>
      <c r="G26" s="13"/>
      <c r="H26" s="24"/>
      <c r="I26" s="14" t="str">
        <f t="shared" ca="1" si="13"/>
        <v/>
      </c>
      <c r="J26" s="25"/>
      <c r="K26" s="14" t="str">
        <f t="shared" ca="1" si="11"/>
        <v xml:space="preserve"> 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53"/>
      <c r="Z26" s="13"/>
    </row>
    <row r="27" spans="1:26" x14ac:dyDescent="0.25">
      <c r="A27" s="13"/>
      <c r="B27" s="21"/>
      <c r="C27" s="14" t="str">
        <f t="shared" ca="1" si="12"/>
        <v/>
      </c>
      <c r="D27" s="22"/>
      <c r="E27" s="14" t="str">
        <f t="shared" ca="1" si="10"/>
        <v xml:space="preserve"> </v>
      </c>
      <c r="F27" s="13"/>
      <c r="G27" s="13"/>
      <c r="H27" s="24"/>
      <c r="I27" s="14" t="str">
        <f t="shared" ca="1" si="13"/>
        <v/>
      </c>
      <c r="J27" s="25"/>
      <c r="K27" s="14" t="str">
        <f t="shared" ca="1" si="11"/>
        <v xml:space="preserve"> 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3"/>
      <c r="Z27" s="13"/>
    </row>
    <row r="28" spans="1:26" x14ac:dyDescent="0.25">
      <c r="A28" s="13"/>
      <c r="B28" s="21"/>
      <c r="C28" s="14" t="str">
        <f t="shared" ca="1" si="12"/>
        <v/>
      </c>
      <c r="D28" s="22"/>
      <c r="E28" s="14" t="str">
        <f t="shared" ca="1" si="10"/>
        <v xml:space="preserve"> </v>
      </c>
      <c r="F28" s="13"/>
      <c r="G28" s="13"/>
      <c r="H28" s="24"/>
      <c r="I28" s="14" t="str">
        <f t="shared" ca="1" si="13"/>
        <v/>
      </c>
      <c r="J28" s="25"/>
      <c r="K28" s="14" t="str">
        <f t="shared" ca="1" si="11"/>
        <v xml:space="preserve"> 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53"/>
      <c r="Z28" s="13"/>
    </row>
    <row r="29" spans="1:26" x14ac:dyDescent="0.25">
      <c r="A29" s="13"/>
      <c r="B29" s="21"/>
      <c r="C29" s="14" t="str">
        <f t="shared" ca="1" si="12"/>
        <v/>
      </c>
      <c r="D29" s="22"/>
      <c r="E29" s="14" t="str">
        <f t="shared" ca="1" si="10"/>
        <v xml:space="preserve"> </v>
      </c>
      <c r="F29" s="13"/>
      <c r="G29" s="13"/>
      <c r="H29" s="24"/>
      <c r="I29" s="14" t="str">
        <f t="shared" ca="1" si="13"/>
        <v/>
      </c>
      <c r="J29" s="25"/>
      <c r="K29" s="14" t="str">
        <f t="shared" ca="1" si="11"/>
        <v xml:space="preserve"> 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53"/>
      <c r="Z29" s="13"/>
    </row>
    <row r="30" spans="1:26" x14ac:dyDescent="0.25">
      <c r="A30" s="13"/>
      <c r="B30" s="20"/>
      <c r="C30" s="14" t="str">
        <f ca="1">IF(AND(ISBLANK(INDIRECT(ADDRESS(ROW(),COLUMN()-1,4))),AND(NOT(ISBLANK(INDIRECT(ADDRESS(ROW(),COLUMN()+1,4)))),ISNUMBER(INDIRECT(ADDRESS(ROW(),COLUMN()+1,4))))),"*","")</f>
        <v/>
      </c>
      <c r="D30" s="23"/>
      <c r="E30" s="14" t="str">
        <f t="shared" ca="1" si="10"/>
        <v xml:space="preserve"> </v>
      </c>
      <c r="F30" s="13"/>
      <c r="G30" s="13"/>
      <c r="H30" s="24"/>
      <c r="I30" s="14" t="str">
        <f ca="1">IF(AND(ISBLANK(INDIRECT(ADDRESS(ROW(),COLUMN()-1,4))),AND(NOT(ISBLANK(INDIRECT(ADDRESS(ROW(),COLUMN()+1,4)))),ISNUMBER(INDIRECT(ADDRESS(ROW(),COLUMN()+1,4))))),"*","")</f>
        <v/>
      </c>
      <c r="J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53"/>
      <c r="Z30" s="13"/>
    </row>
    <row r="31" spans="1:26" ht="15.75" x14ac:dyDescent="0.25">
      <c r="A31" s="13"/>
      <c r="B31" s="18" t="s">
        <v>22</v>
      </c>
      <c r="C31" s="14"/>
      <c r="D31" s="17">
        <f>SUBTOTAL(109,OthAsset_tbl[[  ]])</f>
        <v>96000</v>
      </c>
      <c r="E31" s="14" t="str">
        <f t="shared" ca="1" si="10"/>
        <v xml:space="preserve"> </v>
      </c>
      <c r="F31" s="13"/>
      <c r="G31" s="13"/>
      <c r="H31" s="18" t="s">
        <v>41</v>
      </c>
      <c r="I31" s="14"/>
      <c r="J31" s="17">
        <f>SUBTOTAL(109,Oth_Liab_tbl[[                  ]])</f>
        <v>29750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53"/>
      <c r="Z31" s="13"/>
    </row>
    <row r="32" spans="1:26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53"/>
      <c r="Z32" s="13"/>
    </row>
    <row r="33" spans="1:26" ht="21" x14ac:dyDescent="0.35">
      <c r="A33" s="13"/>
      <c r="B33" s="29" t="s">
        <v>23</v>
      </c>
      <c r="C33" s="12"/>
      <c r="D33" s="32">
        <f>CurAsset_tbl[#Totals]+OthAsset_tbl[#Totals]</f>
        <v>192570</v>
      </c>
      <c r="E33" s="13"/>
      <c r="F33" s="13"/>
      <c r="G33" s="13"/>
      <c r="H33" s="30" t="s">
        <v>42</v>
      </c>
      <c r="I33" s="11"/>
      <c r="J33" s="33">
        <f>LIAB_tbl[#Totals]+Oth_Liab_tbl[#Totals]</f>
        <v>96690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53"/>
      <c r="Z33" s="13"/>
    </row>
    <row r="34" spans="1:26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53"/>
      <c r="Z34" s="13"/>
    </row>
    <row r="35" spans="1:26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53"/>
      <c r="Z35" s="13"/>
    </row>
    <row r="36" spans="1:26" ht="30" customHeight="1" x14ac:dyDescent="0.45">
      <c r="A36" s="13"/>
      <c r="B36" s="66">
        <f>VLOOKUP("TOTAL_ASSETS",B21:D2000,3,FALSE)</f>
        <v>192570</v>
      </c>
      <c r="C36" s="66"/>
      <c r="D36" s="66"/>
      <c r="E36" s="13"/>
      <c r="F36" s="13"/>
      <c r="G36" s="13"/>
      <c r="H36" s="66">
        <f>(VLOOKUP("TOTAL_LIABILTIES",H1:J2000,3,FALSE)+VLOOKUP("TOTAL_OWNERS_EQUITY",M1:O2000,3,FALSE)+VLOOKUP("TOTAL_REVENUE",R1:T2000,3,FALSE))-VLOOKUP("TOTAL_EXPENSES",W1:Y2000,3,FALSE)</f>
        <v>192570</v>
      </c>
      <c r="I36" s="66"/>
      <c r="J36" s="66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3"/>
      <c r="Z36" s="62"/>
    </row>
    <row r="37" spans="1:26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53"/>
      <c r="Z37" s="13"/>
    </row>
    <row r="38" spans="1:26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53"/>
      <c r="Z38" s="13"/>
    </row>
    <row r="39" spans="1:26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53"/>
      <c r="Z39" s="13"/>
    </row>
    <row r="40" spans="1:26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53"/>
      <c r="Z40" s="13"/>
    </row>
    <row r="41" spans="1:26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53"/>
      <c r="Z41" s="13"/>
    </row>
  </sheetData>
  <mergeCells count="10">
    <mergeCell ref="M5:O5"/>
    <mergeCell ref="W5:Y5"/>
    <mergeCell ref="R5:T5"/>
    <mergeCell ref="H36:J36"/>
    <mergeCell ref="B36:D36"/>
    <mergeCell ref="H5:J5"/>
    <mergeCell ref="H3:I3"/>
    <mergeCell ref="B5:D5"/>
    <mergeCell ref="B2:J2"/>
    <mergeCell ref="D3:G3"/>
  </mergeCells>
  <conditionalFormatting sqref="D7:D16 J4">
    <cfRule type="expression" dxfId="17" priority="15">
      <formula>INDIRECT(ADDRESS(ROW(),COLUMN()+1,4))="*"</formula>
    </cfRule>
  </conditionalFormatting>
  <conditionalFormatting sqref="B7:B16">
    <cfRule type="expression" dxfId="16" priority="14">
      <formula>INDIRECT(ADDRESS(ROW(),COLUMN()+1,4))="*"</formula>
    </cfRule>
  </conditionalFormatting>
  <conditionalFormatting sqref="J3">
    <cfRule type="expression" dxfId="15" priority="13">
      <formula>INDIRECT(ADDRESS(ROW(),COLUMN()+1,4))="*"</formula>
    </cfRule>
  </conditionalFormatting>
  <conditionalFormatting sqref="H7:H16">
    <cfRule type="expression" dxfId="14" priority="12">
      <formula>INDIRECT(ADDRESS(ROW(),COLUMN()+1,4))="*"</formula>
    </cfRule>
  </conditionalFormatting>
  <conditionalFormatting sqref="J7:J16">
    <cfRule type="expression" dxfId="13" priority="11">
      <formula>INDIRECT(ADDRESS(ROW(),COLUMN()+1,4))="*"</formula>
    </cfRule>
  </conditionalFormatting>
  <conditionalFormatting sqref="B20:B30">
    <cfRule type="expression" dxfId="12" priority="10">
      <formula>INDIRECT(ADDRESS(ROW(),COLUMN()+1,4))="*"</formula>
    </cfRule>
  </conditionalFormatting>
  <conditionalFormatting sqref="D20:D30">
    <cfRule type="expression" dxfId="11" priority="9">
      <formula>INDIRECT(ADDRESS(ROW(),COLUMN()+1,4))="*"</formula>
    </cfRule>
  </conditionalFormatting>
  <conditionalFormatting sqref="H20:H30">
    <cfRule type="expression" dxfId="10" priority="8">
      <formula>INDIRECT(ADDRESS(ROW(),COLUMN()+1,4))="*"</formula>
    </cfRule>
  </conditionalFormatting>
  <conditionalFormatting sqref="J20:J30">
    <cfRule type="expression" dxfId="9" priority="7">
      <formula>INDIRECT(ADDRESS(ROW(),COLUMN()+1,4))="*"</formula>
    </cfRule>
  </conditionalFormatting>
  <conditionalFormatting sqref="Y7:Y16">
    <cfRule type="expression" dxfId="8" priority="3">
      <formula>INDIRECT(ADDRESS(ROW(),COLUMN()+1,4))="*"</formula>
    </cfRule>
  </conditionalFormatting>
  <conditionalFormatting sqref="M7:M16">
    <cfRule type="expression" dxfId="7" priority="6">
      <formula>INDIRECT(ADDRESS(ROW(),COLUMN()+1,4))="*"</formula>
    </cfRule>
  </conditionalFormatting>
  <conditionalFormatting sqref="O7:O16">
    <cfRule type="expression" dxfId="6" priority="5">
      <formula>INDIRECT(ADDRESS(ROW(),COLUMN()+1,4))="*"</formula>
    </cfRule>
  </conditionalFormatting>
  <conditionalFormatting sqref="W7:W16">
    <cfRule type="expression" dxfId="5" priority="4">
      <formula>INDIRECT(ADDRESS(ROW(),COLUMN()+1,4))="*"</formula>
    </cfRule>
  </conditionalFormatting>
  <conditionalFormatting sqref="T7:T16">
    <cfRule type="expression" dxfId="4" priority="1">
      <formula>INDIRECT(ADDRESS(ROW(),COLUMN()+1,4))="*"</formula>
    </cfRule>
  </conditionalFormatting>
  <conditionalFormatting sqref="R7:R16">
    <cfRule type="expression" dxfId="3" priority="2">
      <formula>INDIRECT(ADDRESS(ROW(),COLUMN()+1,4))="*"</formula>
    </cfRule>
  </conditionalFormatting>
  <dataValidations count="7">
    <dataValidation type="list" allowBlank="1" showInputMessage="1" showErrorMessage="1" prompt="Select a Other Asset Name from the drop down list." sqref="B20:B30">
      <formula1>Other_Asset_Index</formula1>
    </dataValidation>
    <dataValidation type="list" allowBlank="1" showInputMessage="1" showErrorMessage="1" prompt="Select a Other Liabilties Name from he drop down list." sqref="H20:H30">
      <formula1>OTH_LIAB_INDEX</formula1>
    </dataValidation>
    <dataValidation type="list" allowBlank="1" showInputMessage="1" showErrorMessage="1" prompt="Select Current Liabilties name from the drop down list." sqref="H7:H16">
      <formula1>LIAB_INDEX</formula1>
    </dataValidation>
    <dataValidation type="list" allowBlank="1" showInputMessage="1" showErrorMessage="1" prompt="Select a Current Asset name from the drop down list." sqref="B7:B16">
      <formula1>Asset_Index</formula1>
    </dataValidation>
    <dataValidation type="list" allowBlank="1" showInputMessage="1" showErrorMessage="1" prompt="Select Owners Equity from the drop down list." sqref="M7:M16">
      <formula1>OwnersEquity_Index</formula1>
    </dataValidation>
    <dataValidation type="list" allowBlank="1" showInputMessage="1" showErrorMessage="1" prompt="Select Revenue name from the drop down list." sqref="R7:R16">
      <formula1>Revenue_Index</formula1>
    </dataValidation>
    <dataValidation type="list" allowBlank="1" showInputMessage="1" showErrorMessage="1" prompt="Select Expenses name from the drop down list." sqref="W7:W16">
      <formula1>Expenses_Index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topLeftCell="D1" workbookViewId="0">
      <selection activeCell="I12" sqref="I12"/>
    </sheetView>
  </sheetViews>
  <sheetFormatPr defaultRowHeight="15" x14ac:dyDescent="0.25"/>
  <cols>
    <col min="1" max="1" width="23.42578125" bestFit="1" customWidth="1"/>
    <col min="2" max="2" width="16.5703125" bestFit="1" customWidth="1"/>
    <col min="3" max="3" width="23.85546875" bestFit="1" customWidth="1"/>
    <col min="4" max="4" width="32.7109375" bestFit="1" customWidth="1"/>
    <col min="5" max="5" width="51" bestFit="1" customWidth="1"/>
    <col min="6" max="6" width="24.7109375" bestFit="1" customWidth="1"/>
    <col min="7" max="7" width="24.7109375" customWidth="1"/>
    <col min="8" max="8" width="16.42578125" bestFit="1" customWidth="1"/>
    <col min="9" max="9" width="24.7109375" bestFit="1" customWidth="1"/>
  </cols>
  <sheetData>
    <row r="1" spans="1:9" x14ac:dyDescent="0.25">
      <c r="A1" t="s">
        <v>24</v>
      </c>
      <c r="B1" t="s">
        <v>3</v>
      </c>
      <c r="C1" t="s">
        <v>5</v>
      </c>
      <c r="D1" t="s">
        <v>6</v>
      </c>
      <c r="E1" t="s">
        <v>27</v>
      </c>
      <c r="F1" t="s">
        <v>28</v>
      </c>
      <c r="G1" t="s">
        <v>65</v>
      </c>
      <c r="H1" t="s">
        <v>44</v>
      </c>
      <c r="I1" t="s">
        <v>49</v>
      </c>
    </row>
    <row r="2" spans="1:9" x14ac:dyDescent="0.25">
      <c r="A2" t="s">
        <v>5</v>
      </c>
      <c r="B2" t="s">
        <v>5</v>
      </c>
      <c r="C2" s="2" t="s">
        <v>15</v>
      </c>
      <c r="D2" s="3" t="s">
        <v>17</v>
      </c>
      <c r="E2" s="4" t="s">
        <v>29</v>
      </c>
      <c r="F2" s="5" t="s">
        <v>34</v>
      </c>
      <c r="G2" s="52" t="s">
        <v>66</v>
      </c>
      <c r="H2" t="s">
        <v>52</v>
      </c>
      <c r="I2" t="s">
        <v>54</v>
      </c>
    </row>
    <row r="3" spans="1:9" x14ac:dyDescent="0.25">
      <c r="A3" t="s">
        <v>6</v>
      </c>
      <c r="B3" t="s">
        <v>6</v>
      </c>
      <c r="C3" s="6" t="s">
        <v>14</v>
      </c>
      <c r="D3" s="7" t="s">
        <v>16</v>
      </c>
      <c r="E3" s="8" t="s">
        <v>30</v>
      </c>
      <c r="F3" s="9" t="s">
        <v>35</v>
      </c>
      <c r="G3" s="51" t="s">
        <v>84</v>
      </c>
      <c r="H3" t="s">
        <v>53</v>
      </c>
      <c r="I3" t="s">
        <v>56</v>
      </c>
    </row>
    <row r="4" spans="1:9" x14ac:dyDescent="0.25">
      <c r="A4" t="s">
        <v>7</v>
      </c>
      <c r="C4" s="2" t="s">
        <v>13</v>
      </c>
      <c r="D4" s="3" t="s">
        <v>18</v>
      </c>
      <c r="E4" s="4" t="s">
        <v>31</v>
      </c>
      <c r="F4" s="5" t="s">
        <v>36</v>
      </c>
      <c r="G4" s="52"/>
      <c r="H4" t="s">
        <v>64</v>
      </c>
      <c r="I4" t="s">
        <v>55</v>
      </c>
    </row>
    <row r="5" spans="1:9" x14ac:dyDescent="0.25">
      <c r="A5" t="s">
        <v>22</v>
      </c>
      <c r="C5" s="6" t="s">
        <v>8</v>
      </c>
      <c r="D5" s="7" t="s">
        <v>19</v>
      </c>
      <c r="E5" s="8" t="s">
        <v>32</v>
      </c>
      <c r="F5" s="9" t="s">
        <v>37</v>
      </c>
      <c r="G5" s="51"/>
      <c r="I5" t="s">
        <v>57</v>
      </c>
    </row>
    <row r="6" spans="1:9" x14ac:dyDescent="0.25">
      <c r="C6" s="2" t="s">
        <v>12</v>
      </c>
      <c r="D6" s="3" t="s">
        <v>20</v>
      </c>
      <c r="E6" s="4" t="s">
        <v>71</v>
      </c>
      <c r="F6" s="5" t="s">
        <v>73</v>
      </c>
      <c r="G6" s="52"/>
      <c r="I6" t="s">
        <v>58</v>
      </c>
    </row>
    <row r="7" spans="1:9" x14ac:dyDescent="0.25">
      <c r="C7" s="6" t="s">
        <v>11</v>
      </c>
      <c r="D7" s="7" t="s">
        <v>12</v>
      </c>
      <c r="E7" s="4" t="s">
        <v>72</v>
      </c>
      <c r="F7" s="5" t="s">
        <v>77</v>
      </c>
      <c r="G7" s="51"/>
      <c r="I7" t="s">
        <v>70</v>
      </c>
    </row>
    <row r="8" spans="1:9" x14ac:dyDescent="0.25">
      <c r="C8" s="8" t="s">
        <v>69</v>
      </c>
      <c r="D8" s="3" t="s">
        <v>78</v>
      </c>
      <c r="E8" s="4" t="s">
        <v>83</v>
      </c>
      <c r="F8" s="5" t="s">
        <v>79</v>
      </c>
      <c r="G8" s="52"/>
      <c r="I8" t="s">
        <v>60</v>
      </c>
    </row>
    <row r="9" spans="1:9" x14ac:dyDescent="0.25">
      <c r="C9" s="2" t="s">
        <v>59</v>
      </c>
      <c r="D9" s="3" t="s">
        <v>21</v>
      </c>
      <c r="E9" s="4" t="s">
        <v>81</v>
      </c>
      <c r="F9" s="5" t="s">
        <v>82</v>
      </c>
      <c r="G9" s="52"/>
      <c r="I9" t="s">
        <v>61</v>
      </c>
    </row>
    <row r="10" spans="1:9" x14ac:dyDescent="0.25">
      <c r="C10" s="2" t="s">
        <v>10</v>
      </c>
      <c r="D10" s="3" t="s">
        <v>9</v>
      </c>
      <c r="E10" s="4" t="s">
        <v>33</v>
      </c>
      <c r="F10" s="5" t="s">
        <v>38</v>
      </c>
      <c r="G10" s="51"/>
      <c r="I10" t="s">
        <v>62</v>
      </c>
    </row>
    <row r="11" spans="1:9" x14ac:dyDescent="0.25">
      <c r="C11" s="6" t="s">
        <v>9</v>
      </c>
      <c r="D11" s="3"/>
      <c r="E11" s="4" t="s">
        <v>9</v>
      </c>
      <c r="F11" s="9" t="s">
        <v>9</v>
      </c>
      <c r="G11" s="52"/>
      <c r="I11" t="s">
        <v>87</v>
      </c>
    </row>
    <row r="12" spans="1:9" x14ac:dyDescent="0.25">
      <c r="C12" s="2"/>
      <c r="D12" s="3"/>
      <c r="E12" s="4"/>
      <c r="F12" s="5"/>
      <c r="G12" s="52"/>
      <c r="I12" t="s">
        <v>63</v>
      </c>
    </row>
    <row r="13" spans="1:9" x14ac:dyDescent="0.25">
      <c r="C13" s="2"/>
      <c r="D13" s="3"/>
      <c r="E13" s="4"/>
      <c r="F13" s="5"/>
      <c r="G13" s="52"/>
      <c r="I13" t="s">
        <v>74</v>
      </c>
    </row>
    <row r="14" spans="1:9" x14ac:dyDescent="0.25">
      <c r="C14" s="2"/>
      <c r="D14" s="3"/>
      <c r="E14" s="4"/>
      <c r="F14" s="5"/>
      <c r="G14" s="52"/>
      <c r="I14" t="s">
        <v>75</v>
      </c>
    </row>
    <row r="15" spans="1:9" x14ac:dyDescent="0.25">
      <c r="C15" s="2"/>
      <c r="D15" s="3"/>
      <c r="E15" s="4"/>
      <c r="F15" s="5"/>
      <c r="G15" s="52"/>
      <c r="I15" t="s">
        <v>76</v>
      </c>
    </row>
    <row r="16" spans="1:9" x14ac:dyDescent="0.25">
      <c r="C16" s="2"/>
      <c r="D16" s="3"/>
      <c r="E16" s="4"/>
      <c r="F16" s="5"/>
      <c r="G16" s="52"/>
      <c r="I16" t="s">
        <v>80</v>
      </c>
    </row>
    <row r="17" spans="3:9" x14ac:dyDescent="0.25">
      <c r="C17" s="2"/>
      <c r="D17" s="3"/>
      <c r="E17" s="4"/>
      <c r="F17" s="5"/>
      <c r="G17" s="52"/>
      <c r="I17" t="s">
        <v>85</v>
      </c>
    </row>
    <row r="18" spans="3:9" x14ac:dyDescent="0.25">
      <c r="C18" s="2"/>
      <c r="D18" s="3"/>
      <c r="E18" s="4"/>
      <c r="F18" s="5"/>
      <c r="G18" s="52"/>
      <c r="I18" t="s">
        <v>86</v>
      </c>
    </row>
    <row r="19" spans="3:9" x14ac:dyDescent="0.25">
      <c r="C19" s="2"/>
      <c r="D19" s="3"/>
      <c r="E19" s="4"/>
      <c r="F19" s="5"/>
      <c r="G19" s="52"/>
      <c r="I19" t="s">
        <v>9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Assets</vt:lpstr>
      <vt:lpstr>Asset_Header</vt:lpstr>
      <vt:lpstr>Asset_Names</vt:lpstr>
      <vt:lpstr>Assets</vt:lpstr>
      <vt:lpstr>CURRENT_ASSETS</vt:lpstr>
      <vt:lpstr>CURRENT_LIABILITIES</vt:lpstr>
      <vt:lpstr>EXPENSES_INCURRED</vt:lpstr>
      <vt:lpstr>OTHER_ASSETS</vt:lpstr>
      <vt:lpstr>OTHER_LIABILITIES</vt:lpstr>
      <vt:lpstr>OWNERS_EQUITY</vt:lpstr>
      <vt:lpstr>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Arshiya28</dc:creator>
  <cp:lastModifiedBy>Arshiya28</cp:lastModifiedBy>
  <dcterms:created xsi:type="dcterms:W3CDTF">2015-09-25T06:41:52Z</dcterms:created>
  <dcterms:modified xsi:type="dcterms:W3CDTF">2015-10-03T16:24:36Z</dcterms:modified>
</cp:coreProperties>
</file>