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6F503F9C-AC84-47F4-8024-71034007416D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15_Mar_08">SUMIF!$C$6:$F$6</definedName>
    <definedName name="_18_Apr_08">SUMIF!$C$7:$F$7</definedName>
    <definedName name="_22_May_08">SUMIF!$C$9:$F$9</definedName>
    <definedName name="_5_May_08">SUMIF!$C$8:$F$8</definedName>
    <definedName name="_6_Jan_08">SUMIF!$C$4:$F$4</definedName>
    <definedName name="_9_Feb_08">SUMIF!$C$5:$F$5</definedName>
    <definedName name="_xlnm._FilterDatabase" localSheetId="2" hidden="1">'Minif &amp; Maxif'!$A$4:$C$54</definedName>
    <definedName name="Builder">SUMIF!$D$4:$D$10</definedName>
    <definedName name="Date">SUMIF!$C$4:$F$10</definedName>
    <definedName name="Grade">'Minif &amp; Maxif'!$C$5:$C$54</definedName>
    <definedName name="Manager_name">Averageif!$H$5:$H$25</definedName>
    <definedName name="Region">SUMIF!$C$4:$C$10</definedName>
    <definedName name="Revenue___k">SUMIF!$F$4:$F$10</definedName>
    <definedName name="Scores" localSheetId="2">'Minif &amp; Maxif'!$B$5:$B$54</definedName>
    <definedName name="Scores">Averageif!$I$5:$I$25</definedName>
    <definedName name="Student">'Minif &amp; Maxif'!$A$5:$A$54</definedName>
    <definedName name="Table_1">SUMIF!$B$3:$F$10</definedName>
    <definedName name="Table_2">Averageif!$H$4:$I$25</definedName>
    <definedName name="Table_3">'Minif &amp; Maxif'!$A$4:$C$54</definedName>
    <definedName name="Units">SUMIF!$E$4:$E$10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I9" i="3"/>
  <c r="I8" i="3"/>
  <c r="I7" i="3"/>
  <c r="I6" i="3"/>
  <c r="I5" i="3"/>
  <c r="H9" i="3"/>
  <c r="H8" i="3"/>
  <c r="H7" i="3"/>
  <c r="H6" i="3"/>
  <c r="B11" i="2"/>
  <c r="B10" i="2"/>
  <c r="B9" i="2"/>
  <c r="F28" i="4"/>
  <c r="F27" i="4"/>
  <c r="F26" i="4"/>
  <c r="F25" i="4"/>
  <c r="F24" i="4"/>
  <c r="E28" i="4"/>
  <c r="E27" i="4"/>
  <c r="E26" i="4"/>
  <c r="E25" i="4"/>
  <c r="E24" i="4"/>
  <c r="F19" i="4"/>
  <c r="F18" i="4"/>
  <c r="F17" i="4"/>
  <c r="F16" i="4"/>
  <c r="F15" i="4"/>
  <c r="E19" i="4"/>
  <c r="E18" i="4"/>
  <c r="E17" i="4"/>
  <c r="E16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<sst xmlns="http://schemas.openxmlformats.org/spreadsheetml/2006/main" count="128" uniqueCount="84">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</sst>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2" workbookViewId="0">
      <selection activeCell="C4" sqref="C4:F10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SUMIF(D4:D9,"Doug",E4:E9)</f>
        <v>8</v>
      </c>
      <c r="F15" s="34">
        <f>SUMIF(D4:D9,"Doug",F4:F9)</f>
        <v>3112</v>
      </c>
      <c r="H15" s="30"/>
    </row>
    <row r="16" spans="1:8" ht="15.6" x14ac:dyDescent="0.3">
      <c r="D16" s="20" t="s">
        <v>74</v>
      </c>
      <c r="E16" s="34">
        <f>SUMIF(D4:D9,"Dave",E4:E9)</f>
        <v>13</v>
      </c>
      <c r="F16" s="34">
        <f>SUMIF(D4:D9,"Dave",F4:F9)</f>
        <v>6163</v>
      </c>
      <c r="H16" s="30"/>
    </row>
    <row r="17" spans="2:8" ht="15.6" x14ac:dyDescent="0.3">
      <c r="D17" s="20" t="s">
        <v>77</v>
      </c>
      <c r="E17" s="34">
        <f>SUMIF(D4:D9,"Brian",E4:E9)</f>
        <v>13</v>
      </c>
      <c r="F17" s="34">
        <f>SUMIF(D4:D9,"Brian",F4:F9)</f>
        <v>7405</v>
      </c>
      <c r="H17" s="30"/>
    </row>
    <row r="18" spans="2:8" ht="15.6" x14ac:dyDescent="0.3">
      <c r="D18" s="20" t="s">
        <v>79</v>
      </c>
      <c r="E18" s="34">
        <f>SUMIF(D4:D9,"Larry",E4:E9)</f>
        <v>10</v>
      </c>
      <c r="F18" s="34">
        <f>SUMIF(D4:D9,"Larry",F4:F9)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SUMIFS(E4:E9,D4:D9,"Doug",C4:C9,"Central")</f>
        <v>8</v>
      </c>
      <c r="F24" s="34">
        <f>SUMIFS(F4:F9,D4:D9,"Doug",C4:C9,"Central")</f>
        <v>3112</v>
      </c>
    </row>
    <row r="25" spans="2:8" ht="15.6" x14ac:dyDescent="0.3">
      <c r="B25" s="25"/>
      <c r="D25" s="20" t="s">
        <v>74</v>
      </c>
      <c r="E25" s="34">
        <f>SUMIFS(E4:E9,D4:D9,"Dave",C4:C9,"Central")</f>
        <v>0</v>
      </c>
      <c r="F25" s="34">
        <f>SUMIFS(F4:F9,D4:D9,"Dave",C4:C9,"Central")</f>
        <v>0</v>
      </c>
    </row>
    <row r="26" spans="2:8" ht="15.6" x14ac:dyDescent="0.3">
      <c r="B26" s="25"/>
      <c r="D26" s="20" t="s">
        <v>77</v>
      </c>
      <c r="E26" s="34">
        <f>SUMIFS(E4:E9,D4:D9,"Brian",C4:C9,"Central")</f>
        <v>8</v>
      </c>
      <c r="F26" s="34">
        <f>SUMIFS(F4:F9,D4:D9,"Brian",C4:C9,"Central")</f>
        <v>5840</v>
      </c>
    </row>
    <row r="27" spans="2:8" ht="15.6" x14ac:dyDescent="0.3">
      <c r="B27" s="25"/>
      <c r="D27" s="20" t="s">
        <v>79</v>
      </c>
      <c r="E27" s="34">
        <f>SUMIFS(E4:E9,D4:D9,"Larry",C4:C9,"Central")</f>
        <v>0</v>
      </c>
      <c r="F27" s="34">
        <f>SUMIFS(F4:F9,D4:D9,"Larry",C4:C9,"Central")</f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F14" sqref="F14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AVERAGEIF(Manager_name,"V, Rajesh",Scores)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AVERAGEIF(Manager_name,"Machado, Jason",Scores)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AVERAGEIF(Manager_name,"Elayedatt, Rubin",Scores)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H9" sqref="H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_xlfn.MINIFS(Scores,Grade,"A")</f>
        <v>90</v>
      </c>
      <c r="I5" s="12">
        <f>_xlfn.MAXIFS(Scores,Grade,"A")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_xlfn.MINIFS(Scores,Grade,"B")</f>
        <v>81</v>
      </c>
      <c r="I6" s="12">
        <f>_xlfn.MAXIFS(Scores,Grade,"B")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_xlfn.MINIFS(Scores,Grade,"C")</f>
        <v>51</v>
      </c>
      <c r="I7" s="12">
        <f>_xlfn.MAXIFS(Scores,Grade,"C")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_xlfn.MINIFS(Scores,Grade,"D")</f>
        <v>44</v>
      </c>
      <c r="I8" s="12">
        <f>_xlfn.MAXIFS(Scores,Grade,"D")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_xlfn.MINIFS(Scores,Grade,"F")</f>
        <v>31</v>
      </c>
      <c r="I9" s="12">
        <f>_xlfn.MAXIFS(Scores,Grade,"F")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SUMIF</vt:lpstr>
      <vt:lpstr>Averageif</vt:lpstr>
      <vt:lpstr>Minif &amp; Maxif</vt:lpstr>
      <vt:lpstr>_15_Mar_08</vt:lpstr>
      <vt:lpstr>_18_Apr_08</vt:lpstr>
      <vt:lpstr>_22_May_08</vt:lpstr>
      <vt:lpstr>_5_May_08</vt:lpstr>
      <vt:lpstr>_6_Jan_08</vt:lpstr>
      <vt:lpstr>_9_Feb_08</vt:lpstr>
      <vt:lpstr>Builder</vt:lpstr>
      <vt:lpstr>Date</vt:lpstr>
      <vt:lpstr>Grade</vt:lpstr>
      <vt:lpstr>Manager_name</vt:lpstr>
      <vt:lpstr>Region</vt:lpstr>
      <vt:lpstr>Revenue___k</vt:lpstr>
      <vt:lpstr>'Minif &amp; Maxif'!Scores</vt:lpstr>
      <vt:lpstr>Scores</vt:lpstr>
      <vt:lpstr>Student</vt:lpstr>
      <vt:lpstr>Table_1</vt:lpstr>
      <vt:lpstr>Table_2</vt:lpstr>
      <vt:lpstr>Table_3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2022-07-27T06:17:43Z</dcterms:created>
  <dcterms:modified xsi:type="dcterms:W3CDTF">2022-11-14T05:48:47Z</dcterms:modified>
</cp:coreProperties>
</file>