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sh\Desktop\Data Analysis Assignments\Advanced Excel\"/>
    </mc:Choice>
  </mc:AlternateContent>
  <xr:revisionPtr revIDLastSave="0" documentId="13_ncr:1_{EA602B7C-1DD8-4F9E-9C77-D57C219A60CC}" xr6:coauthVersionLast="47" xr6:coauthVersionMax="47" xr10:uidLastSave="{00000000-0000-0000-0000-000000000000}"/>
  <bookViews>
    <workbookView xWindow="-108" yWindow="-108" windowWidth="23256" windowHeight="12456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ataset_1">'Arithmatic Functions'!$B$6:$J$44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P27" i="1"/>
  <c r="P26" i="1"/>
  <c r="P25" i="1"/>
  <c r="P24" i="1"/>
  <c r="P23" i="1"/>
  <c r="P22" i="1"/>
  <c r="P21" i="1"/>
  <c r="P20" i="1"/>
  <c r="P19" i="1"/>
  <c r="P18" i="1"/>
  <c r="P17" i="1"/>
  <c r="O17" i="1"/>
  <c r="O27" i="1"/>
  <c r="O26" i="1"/>
  <c r="O25" i="1"/>
  <c r="O24" i="1"/>
  <c r="O23" i="1"/>
  <c r="O22" i="1"/>
  <c r="O21" i="1"/>
  <c r="O20" i="1"/>
  <c r="O19" i="1"/>
  <c r="O18" i="1"/>
  <c r="N17" i="1"/>
  <c r="N27" i="1"/>
  <c r="N26" i="1"/>
  <c r="N25" i="1"/>
  <c r="N24" i="1"/>
  <c r="N23" i="1"/>
  <c r="N22" i="1"/>
  <c r="N21" i="1"/>
  <c r="N20" i="1"/>
  <c r="N19" i="1"/>
  <c r="N18" i="1"/>
  <c r="N10" i="2"/>
  <c r="N11" i="2"/>
  <c r="N12" i="2"/>
  <c r="N13" i="2"/>
  <c r="N14" i="2"/>
  <c r="N15" i="2"/>
  <c r="N16" i="2"/>
  <c r="N17" i="2"/>
  <c r="N18" i="2"/>
  <c r="N19" i="2"/>
  <c r="N20" i="2"/>
  <c r="O20" i="2" s="1"/>
  <c r="N21" i="2"/>
  <c r="O21" i="2" s="1"/>
  <c r="N22" i="2"/>
  <c r="N23" i="2"/>
  <c r="N24" i="2"/>
  <c r="N25" i="2"/>
  <c r="N26" i="2"/>
  <c r="N27" i="2"/>
  <c r="N28" i="2"/>
  <c r="N29" i="2"/>
  <c r="N30" i="2"/>
  <c r="N31" i="2"/>
  <c r="N32" i="2"/>
  <c r="O32" i="2" s="1"/>
  <c r="N33" i="2"/>
  <c r="O33" i="2" s="1"/>
  <c r="N34" i="2"/>
  <c r="N35" i="2"/>
  <c r="N36" i="2"/>
  <c r="N37" i="2"/>
  <c r="N38" i="2"/>
  <c r="N39" i="2"/>
  <c r="N40" i="2"/>
  <c r="N41" i="2"/>
  <c r="N42" i="2"/>
  <c r="N43" i="2"/>
  <c r="N44" i="2"/>
  <c r="O44" i="2" s="1"/>
  <c r="N45" i="2"/>
  <c r="O45" i="2" s="1"/>
  <c r="N46" i="2"/>
  <c r="N9" i="2"/>
  <c r="O9" i="2" s="1"/>
  <c r="O10" i="2"/>
  <c r="O11" i="2"/>
  <c r="O12" i="2"/>
  <c r="O13" i="2"/>
  <c r="O14" i="2"/>
  <c r="O15" i="2"/>
  <c r="O16" i="2"/>
  <c r="O17" i="2"/>
  <c r="O18" i="2"/>
  <c r="O19" i="2"/>
  <c r="O22" i="2"/>
  <c r="O23" i="2"/>
  <c r="O24" i="2"/>
  <c r="O25" i="2"/>
  <c r="O26" i="2"/>
  <c r="O27" i="2"/>
  <c r="O28" i="2"/>
  <c r="O29" i="2"/>
  <c r="O30" i="2"/>
  <c r="O31" i="2"/>
  <c r="O34" i="2"/>
  <c r="O35" i="2"/>
  <c r="O36" i="2"/>
  <c r="O37" i="2"/>
  <c r="O38" i="2"/>
  <c r="O39" i="2"/>
  <c r="O40" i="2"/>
  <c r="O41" i="2"/>
  <c r="O42" i="2"/>
  <c r="O43" i="2"/>
  <c r="O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<sst xmlns="http://schemas.openxmlformats.org/spreadsheetml/2006/main" count="509" uniqueCount="116">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</sst>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Q11" sqref="Q11"/>
    </sheetView>
  </sheetViews>
  <sheetFormatPr defaultRowHeight="14.4" x14ac:dyDescent="0.3"/>
  <cols>
    <col min="5" max="5" width="9.88671875" bestFit="1" customWidth="1"/>
    <col min="10" max="10" width="10.7773437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C1" workbookViewId="0">
      <selection activeCell="L18" sqref="L18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5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COUNTA(FirstName)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9" t="s">
        <v>114</v>
      </c>
      <c r="N15" s="10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>SUMIFS(Basic_Salary,Region,"North",Department,"Flm")</f>
        <v>48000</v>
      </c>
      <c r="O17" s="5">
        <f>SUMIFS(Basic_Salary,Region,"South",Department,"Flm")</f>
        <v>62000</v>
      </c>
      <c r="P17" s="5">
        <f>SUMIFS(Basic_Salary,Region,"East",Department,"Flm")</f>
        <v>0</v>
      </c>
      <c r="Q17" s="5">
        <f>SUMIFS(Basic_Salary,Region,"Mid West",Department,"Flm")</f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>SUMIFS(Basic_Salary,Region,"North",Department,"Digital marketing")</f>
        <v>183000</v>
      </c>
      <c r="O18" s="5">
        <f>SUMIFS(Basic_Salary,Region,"South",Department,"Digital Marketing")</f>
        <v>82000</v>
      </c>
      <c r="P18" s="5">
        <f>SUMIFS(Basic_Salary,Region,"East",Department,"Digital Marketing")</f>
        <v>92000</v>
      </c>
      <c r="Q18" s="5">
        <f>SUMIFS(Basic_Salary,Region,"Mid West",Department,"Digital marketing")</f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>SUMIFS(Basic_Salary,Region,"North",Department,"Inside Sales")</f>
        <v>50000</v>
      </c>
      <c r="O19" s="5">
        <f>SUMIFS(Basic_Salary,Region,"South",Department,"inside sales")</f>
        <v>154000</v>
      </c>
      <c r="P19" s="5">
        <f>SUMIFS(Basic_Salary,Region,"East",Department,"Inside sales")</f>
        <v>95000</v>
      </c>
      <c r="Q19" s="5">
        <f>SUMIFS(Basic_Salary,Region,"Mid West",Department,"inside sales")</f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>SUMIFS(Basic_Salary,Region,"North",Department,"Marketing")</f>
        <v>22000</v>
      </c>
      <c r="O20" s="5">
        <f>SUMIFS(Basic_Salary,Region,"South",Department,"Marketing")</f>
        <v>58000</v>
      </c>
      <c r="P20" s="5">
        <f>SUMIFS(Basic_Salary,Region,"East",Department,"marketing")</f>
        <v>27000</v>
      </c>
      <c r="Q20" s="5">
        <f>SUMIFS(Basic_Salary,Region,"Mid West",Department,"Marketing")</f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>SUMIFS(Basic_Salary,Region,"North",Department,"Director")</f>
        <v>91000</v>
      </c>
      <c r="O21" s="5">
        <f>SUMIFS(Basic_Salary,Region,"South",Department,"Director")</f>
        <v>87000</v>
      </c>
      <c r="P21" s="5">
        <f>SUMIFS(Basic_Salary,Region,"East",Department,"Director")</f>
        <v>0</v>
      </c>
      <c r="Q21" s="5">
        <f>SUMIFS(Basic_Salary,Region,"Mid West",Department,"Director")</f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>SUMIFS(Basic_Salary,Region,"North",Department,"Learning &amp; Development")</f>
        <v>0</v>
      </c>
      <c r="O22" s="5">
        <f>SUMIFS(Basic_Salary,Region,"South",Department,"Learning &amp; Development")</f>
        <v>37000</v>
      </c>
      <c r="P22" s="5">
        <f>SUMIFS(Basic_Salary,Region,"East",Department,"learning &amp; Development")</f>
        <v>43000</v>
      </c>
      <c r="Q22" s="5">
        <f>SUMIFS(Basic_Salary,Region,"Mid West",Department,"learning &amp; Development")</f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>SUMIFS(Basic_Salary,Region,"North",Department,"ceo")</f>
        <v>0</v>
      </c>
      <c r="O23" s="5">
        <f>SUMIFS(Basic_Salary,Region,"South",Department,"Ceo")</f>
        <v>0</v>
      </c>
      <c r="P23" s="5">
        <f>SUMIFS(Basic_Salary,Region,"East",Department,"ceo")</f>
        <v>90000</v>
      </c>
      <c r="Q23" s="5">
        <f>SUMIFS(Basic_Salary,Region,"Mid West",Department,"ceo")</f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>SUMIFS(Basic_Salary,Region,"North",Department,"ccd")</f>
        <v>26000</v>
      </c>
      <c r="O24" s="5">
        <f>SUMIFS(Basic_Salary,Region,"South",Department,"ccd")</f>
        <v>135000</v>
      </c>
      <c r="P24" s="5">
        <f>SUMIFS(Basic_Salary,Region,"East",Department,"ccd")</f>
        <v>81000</v>
      </c>
      <c r="Q24" s="5">
        <f>SUMIFS(Basic_Salary,Region,"Mid West",Department,"ccd")</f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>SUMIFS(Basic_Salary,Region,"North",Department,"operations")</f>
        <v>0</v>
      </c>
      <c r="O25" s="5">
        <f>SUMIFS(Basic_Salary,Region,"South",Department,"operations")</f>
        <v>146000</v>
      </c>
      <c r="P25" s="5">
        <f>SUMIFS(Basic_Salary,Region,"East",Department,"operations")</f>
        <v>0</v>
      </c>
      <c r="Q25" s="5">
        <f>SUMIFS(Basic_Salary,Region,"Mid West",Department,"Operations")</f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>SUMIFS(Basic_Salary,Region,"North",Department,"Finance")</f>
        <v>85000</v>
      </c>
      <c r="O26" s="5">
        <f>SUMIFS(Basic_Salary,Region,"South",Department,"Finance")</f>
        <v>19000</v>
      </c>
      <c r="P26" s="5">
        <f>SUMIFS(Basic_Salary,Region,"East",Department,"finance")</f>
        <v>49000</v>
      </c>
      <c r="Q26" s="5">
        <f>SUMIFS(Basic_Salary,Region,"Mid West",Department,"Finance")</f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>SUMIFS(Basic_Salary,Region,"North",Department,"sales")</f>
        <v>52000</v>
      </c>
      <c r="O27" s="5">
        <f>SUMIFS(Basic_Salary,Region,"South",Department,"sales")</f>
        <v>110000</v>
      </c>
      <c r="P27" s="5">
        <f>SUMIFS(Basic_Salary,Region,"East",Department,"sales")</f>
        <v>0</v>
      </c>
      <c r="Q27" s="5">
        <f>SUMIFS(Basic_Salary,Region,"Mid West",Department,"Sales")</f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Operators</vt:lpstr>
      <vt:lpstr>Arithmatic Functions</vt:lpstr>
      <vt:lpstr>Basic_Salary</vt:lpstr>
      <vt:lpstr>Birthdate</vt:lpstr>
      <vt:lpstr>C_Code</vt:lpstr>
      <vt:lpstr>Dataset_1</vt:lpstr>
      <vt:lpstr>Department</vt:lpstr>
      <vt:lpstr>FirstName</vt:lpstr>
      <vt:lpstr>Gender</vt:lpstr>
      <vt:lpstr>LastName</vt:lpstr>
      <vt:lpstr>M_Status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hatsh</cp:lastModifiedBy>
  <dcterms:created xsi:type="dcterms:W3CDTF">2022-07-27T05:54:27Z</dcterms:created>
  <dcterms:modified xsi:type="dcterms:W3CDTF">2022-11-21T06:50:07Z</dcterms:modified>
</cp:coreProperties>
</file>