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atsh\Desktop\Data Analysis Assignments\Advanced Excel\"/>
    </mc:Choice>
  </mc:AlternateContent>
  <xr:revisionPtr revIDLastSave="0" documentId="13_ncr:1_{CD12EBFD-D849-4B40-B647-3B0D290D8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1" hidden="1">'IF AND OR nested'!$A$10:$O$48</definedName>
    <definedName name="_xlnm._FilterDatabase" localSheetId="2" hidden="1">NestedIF!$A$3:$B$53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2" i="4" l="1" a="1"/>
  <c r="P12" i="4" s="1"/>
  <c r="P13" i="4" a="1"/>
  <c r="P13" i="4"/>
  <c r="P14" i="4" a="1"/>
  <c r="P14" i="4"/>
  <c r="P15" i="4" a="1"/>
  <c r="P15" i="4"/>
  <c r="P16" i="4" a="1"/>
  <c r="P16" i="4"/>
  <c r="P17" i="4" a="1"/>
  <c r="P17" i="4"/>
  <c r="P18" i="4" a="1"/>
  <c r="P18" i="4" s="1"/>
  <c r="P19" i="4" a="1"/>
  <c r="P19" i="4"/>
  <c r="P20" i="4" a="1"/>
  <c r="P20" i="4"/>
  <c r="P21" i="4" a="1"/>
  <c r="P21" i="4"/>
  <c r="P22" i="4" a="1"/>
  <c r="P22" i="4"/>
  <c r="P23" i="4" a="1"/>
  <c r="P23" i="4"/>
  <c r="P24" i="4" a="1"/>
  <c r="P24" i="4" s="1"/>
  <c r="P25" i="4" a="1"/>
  <c r="P25" i="4"/>
  <c r="P26" i="4" a="1"/>
  <c r="P26" i="4"/>
  <c r="P27" i="4" a="1"/>
  <c r="P27" i="4"/>
  <c r="P28" i="4" a="1"/>
  <c r="P28" i="4"/>
  <c r="P29" i="4" a="1"/>
  <c r="P29" i="4"/>
  <c r="P30" i="4" a="1"/>
  <c r="P30" i="4" s="1"/>
  <c r="P31" i="4" a="1"/>
  <c r="P31" i="4"/>
  <c r="P32" i="4" a="1"/>
  <c r="P32" i="4"/>
  <c r="P33" i="4" a="1"/>
  <c r="P33" i="4"/>
  <c r="P34" i="4" a="1"/>
  <c r="P34" i="4"/>
  <c r="P35" i="4" a="1"/>
  <c r="P35" i="4"/>
  <c r="P36" i="4" a="1"/>
  <c r="P36" i="4" s="1"/>
  <c r="P37" i="4" a="1"/>
  <c r="P37" i="4"/>
  <c r="P38" i="4" a="1"/>
  <c r="P38" i="4"/>
  <c r="P39" i="4" a="1"/>
  <c r="P39" i="4"/>
  <c r="P40" i="4" a="1"/>
  <c r="P40" i="4"/>
  <c r="P41" i="4" a="1"/>
  <c r="P41" i="4"/>
  <c r="P42" i="4" a="1"/>
  <c r="P42" i="4" s="1"/>
  <c r="P43" i="4" a="1"/>
  <c r="P43" i="4"/>
  <c r="P44" i="4" a="1"/>
  <c r="P44" i="4"/>
  <c r="P45" i="4" a="1"/>
  <c r="P45" i="4"/>
  <c r="P46" i="4" a="1"/>
  <c r="P46" i="4"/>
  <c r="P47" i="4" a="1"/>
  <c r="P47" i="4"/>
  <c r="P48" i="4" a="1"/>
  <c r="P48" i="4" s="1"/>
  <c r="P11" i="4" a="1"/>
  <c r="P11" i="4" s="1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11" i="4"/>
  <c r="C5" i="5" a="1"/>
  <c r="C5" i="5" s="1"/>
  <c r="C6" i="5" a="1"/>
  <c r="C6" i="5" s="1"/>
  <c r="C7" i="5" a="1"/>
  <c r="C7" i="5" s="1"/>
  <c r="C8" i="5" a="1"/>
  <c r="C8" i="5" s="1"/>
  <c r="C9" i="5" a="1"/>
  <c r="C9" i="5"/>
  <c r="C10" i="5" a="1"/>
  <c r="C10" i="5"/>
  <c r="C11" i="5" a="1"/>
  <c r="C11" i="5" s="1"/>
  <c r="C12" i="5" a="1"/>
  <c r="C12" i="5" s="1"/>
  <c r="C13" i="5" a="1"/>
  <c r="C13" i="5" s="1"/>
  <c r="C14" i="5" a="1"/>
  <c r="C14" i="5" s="1"/>
  <c r="C15" i="5" a="1"/>
  <c r="C15" i="5"/>
  <c r="C16" i="5" a="1"/>
  <c r="C16" i="5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/>
  <c r="C23" i="5" a="1"/>
  <c r="C23" i="5" s="1"/>
  <c r="C24" i="5" a="1"/>
  <c r="C24" i="5" s="1"/>
  <c r="C25" i="5" a="1"/>
  <c r="C25" i="5" s="1"/>
  <c r="C26" i="5" a="1"/>
  <c r="C26" i="5" s="1"/>
  <c r="C27" i="5" a="1"/>
  <c r="C27" i="5"/>
  <c r="C28" i="5" a="1"/>
  <c r="C28" i="5"/>
  <c r="C29" i="5" a="1"/>
  <c r="C29" i="5" s="1"/>
  <c r="C30" i="5" a="1"/>
  <c r="C30" i="5" s="1"/>
  <c r="C31" i="5" a="1"/>
  <c r="C31" i="5" s="1"/>
  <c r="C32" i="5" a="1"/>
  <c r="C32" i="5" s="1"/>
  <c r="C33" i="5" a="1"/>
  <c r="C33" i="5"/>
  <c r="C34" i="5" a="1"/>
  <c r="C34" i="5"/>
  <c r="C35" i="5" a="1"/>
  <c r="C35" i="5" s="1"/>
  <c r="C36" i="5" a="1"/>
  <c r="C36" i="5" s="1"/>
  <c r="C37" i="5" a="1"/>
  <c r="C37" i="5" s="1"/>
  <c r="C38" i="5" a="1"/>
  <c r="C38" i="5" s="1"/>
  <c r="C39" i="5" a="1"/>
  <c r="C39" i="5"/>
  <c r="C40" i="5" a="1"/>
  <c r="C40" i="5"/>
  <c r="C41" i="5" a="1"/>
  <c r="C41" i="5" s="1"/>
  <c r="C42" i="5" a="1"/>
  <c r="C42" i="5" s="1"/>
  <c r="C43" i="5" a="1"/>
  <c r="C43" i="5" s="1"/>
  <c r="C44" i="5" a="1"/>
  <c r="C44" i="5" s="1"/>
  <c r="C45" i="5" a="1"/>
  <c r="C45" i="5"/>
  <c r="C46" i="5" a="1"/>
  <c r="C46" i="5"/>
  <c r="C47" i="5" a="1"/>
  <c r="C47" i="5" s="1"/>
  <c r="C48" i="5" a="1"/>
  <c r="C48" i="5" s="1"/>
  <c r="C49" i="5" a="1"/>
  <c r="C49" i="5" s="1"/>
  <c r="C50" i="5" a="1"/>
  <c r="C50" i="5" s="1"/>
  <c r="C51" i="5" a="1"/>
  <c r="C51" i="5"/>
  <c r="C52" i="5" a="1"/>
  <c r="C52" i="5"/>
  <c r="C53" i="5" a="1"/>
  <c r="C53" i="5" s="1"/>
  <c r="C4" i="5" a="1"/>
  <c r="C4" i="5" s="1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11" i="4"/>
  <c r="L12" i="4" a="1"/>
  <c r="L12" i="4" s="1"/>
  <c r="L13" i="4" a="1"/>
  <c r="L13" i="4" s="1"/>
  <c r="L14" i="4" a="1"/>
  <c r="L14" i="4" s="1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L22" i="4" a="1"/>
  <c r="L22" i="4" s="1"/>
  <c r="L23" i="4" a="1"/>
  <c r="L23" i="4" s="1"/>
  <c r="L24" i="4" a="1"/>
  <c r="L24" i="4" s="1"/>
  <c r="L25" i="4" a="1"/>
  <c r="L25" i="4" s="1"/>
  <c r="L26" i="4" a="1"/>
  <c r="L26" i="4" s="1"/>
  <c r="L27" i="4" a="1"/>
  <c r="L27" i="4" s="1"/>
  <c r="L28" i="4" a="1"/>
  <c r="L28" i="4"/>
  <c r="L29" i="4" a="1"/>
  <c r="L29" i="4"/>
  <c r="L30" i="4" a="1"/>
  <c r="L30" i="4" s="1"/>
  <c r="L31" i="4" a="1"/>
  <c r="L31" i="4"/>
  <c r="L32" i="4" a="1"/>
  <c r="L32" i="4" s="1"/>
  <c r="L33" i="4" a="1"/>
  <c r="L33" i="4" s="1"/>
  <c r="L34" i="4" a="1"/>
  <c r="L34" i="4" s="1"/>
  <c r="L35" i="4" a="1"/>
  <c r="L35" i="4" s="1"/>
  <c r="L36" i="4" a="1"/>
  <c r="L36" i="4" s="1"/>
  <c r="L37" i="4" a="1"/>
  <c r="L37" i="4"/>
  <c r="L38" i="4" a="1"/>
  <c r="L38" i="4"/>
  <c r="L39" i="4" a="1"/>
  <c r="L39" i="4" s="1"/>
  <c r="L40" i="4" a="1"/>
  <c r="L40" i="4" s="1"/>
  <c r="L41" i="4" a="1"/>
  <c r="L41" i="4"/>
  <c r="L42" i="4" a="1"/>
  <c r="L42" i="4" s="1"/>
  <c r="L43" i="4" a="1"/>
  <c r="L43" i="4" s="1"/>
  <c r="L44" i="4" a="1"/>
  <c r="L44" i="4"/>
  <c r="L45" i="4" a="1"/>
  <c r="L45" i="4" s="1"/>
  <c r="L46" i="4" a="1"/>
  <c r="L46" i="4"/>
  <c r="L47" i="4" a="1"/>
  <c r="L47" i="4" s="1"/>
  <c r="L48" i="4" a="1"/>
  <c r="L48" i="4" s="1"/>
  <c r="L11" i="4" a="1"/>
  <c r="L11" i="4" s="1"/>
  <c r="N12" i="4" a="1"/>
  <c r="N12" i="4" s="1"/>
  <c r="N13" i="4" a="1"/>
  <c r="N13" i="4"/>
  <c r="N14" i="4" a="1"/>
  <c r="N14" i="4"/>
  <c r="N15" i="4" a="1"/>
  <c r="N15" i="4" s="1"/>
  <c r="N16" i="4" a="1"/>
  <c r="N16" i="4" s="1"/>
  <c r="N17" i="4" a="1"/>
  <c r="N17" i="4"/>
  <c r="N18" i="4" a="1"/>
  <c r="N18" i="4" s="1"/>
  <c r="N19" i="4" a="1"/>
  <c r="N19" i="4" s="1"/>
  <c r="N20" i="4" a="1"/>
  <c r="N20" i="4"/>
  <c r="N21" i="4" a="1"/>
  <c r="N21" i="4" s="1"/>
  <c r="N22" i="4" a="1"/>
  <c r="N22" i="4"/>
  <c r="N23" i="4" a="1"/>
  <c r="N23" i="4" s="1"/>
  <c r="N24" i="4" a="1"/>
  <c r="N24" i="4" s="1"/>
  <c r="N25" i="4" a="1"/>
  <c r="N25" i="4" s="1"/>
  <c r="N26" i="4" a="1"/>
  <c r="N26" i="4"/>
  <c r="N27" i="4" a="1"/>
  <c r="N27" i="4"/>
  <c r="N28" i="4" a="1"/>
  <c r="N28" i="4" s="1"/>
  <c r="N29" i="4" a="1"/>
  <c r="N29" i="4" s="1"/>
  <c r="N30" i="4" a="1"/>
  <c r="N30" i="4" s="1"/>
  <c r="N31" i="4" a="1"/>
  <c r="N31" i="4"/>
  <c r="N32" i="4" a="1"/>
  <c r="N32" i="4" s="1"/>
  <c r="N33" i="4" a="1"/>
  <c r="N33" i="4" s="1"/>
  <c r="N34" i="4" a="1"/>
  <c r="N34" i="4"/>
  <c r="N35" i="4" a="1"/>
  <c r="N35" i="4" s="1"/>
  <c r="N36" i="4" a="1"/>
  <c r="N36" i="4" s="1"/>
  <c r="N37" i="4" a="1"/>
  <c r="N37" i="4" s="1"/>
  <c r="N38" i="4" a="1"/>
  <c r="N38" i="4"/>
  <c r="N39" i="4" a="1"/>
  <c r="N39" i="4" s="1"/>
  <c r="N40" i="4" a="1"/>
  <c r="N40" i="4"/>
  <c r="N41" i="4" a="1"/>
  <c r="N41" i="4" s="1"/>
  <c r="N42" i="4" a="1"/>
  <c r="N42" i="4" s="1"/>
  <c r="N43" i="4" a="1"/>
  <c r="N43" i="4" s="1"/>
  <c r="N44" i="4" a="1"/>
  <c r="N44" i="4"/>
  <c r="N45" i="4" a="1"/>
  <c r="N45" i="4" s="1"/>
  <c r="N46" i="4" a="1"/>
  <c r="N46" i="4"/>
  <c r="N47" i="4" a="1"/>
  <c r="N47" i="4"/>
  <c r="N48" i="4" a="1"/>
  <c r="N48" i="4" s="1"/>
  <c r="N11" i="4" a="1"/>
  <c r="N11" i="4" s="1"/>
  <c r="J12" i="1" a="1"/>
  <c r="J12" i="1" s="1"/>
  <c r="J13" i="1" a="1"/>
  <c r="J13" i="1" s="1"/>
  <c r="J14" i="1" a="1"/>
  <c r="J14" i="1"/>
  <c r="J15" i="1" a="1"/>
  <c r="J15" i="1"/>
  <c r="J16" i="1" a="1"/>
  <c r="J16" i="1"/>
  <c r="J17" i="1" a="1"/>
  <c r="J17" i="1"/>
  <c r="J18" i="1" a="1"/>
  <c r="J18" i="1" s="1"/>
  <c r="J19" i="1" a="1"/>
  <c r="J19" i="1"/>
  <c r="J20" i="1" a="1"/>
  <c r="J20" i="1"/>
  <c r="J21" i="1" a="1"/>
  <c r="J21" i="1"/>
  <c r="J22" i="1" a="1"/>
  <c r="J22" i="1"/>
  <c r="J23" i="1" a="1"/>
  <c r="J23" i="1"/>
  <c r="J11" i="1" a="1"/>
  <c r="J11" i="1" s="1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<sst xmlns="http://schemas.openxmlformats.org/spreadsheetml/2006/main" count="343" uniqueCount="188">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</sst>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4" borderId="8">
      <alignment wrapText="1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1" fillId="5" borderId="8" xfId="0" applyFont="1" applyFill="1" applyBorder="1"/>
    <xf numFmtId="0" fontId="0" fillId="5" borderId="8" xfId="0" applyFill="1" applyBorder="1"/>
    <xf numFmtId="0" fontId="4" fillId="0" borderId="0" xfId="0" applyFont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3" fillId="0" borderId="8" xfId="0" applyFont="1" applyBorder="1"/>
    <xf numFmtId="0" fontId="15" fillId="7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workbookViewId="0">
      <selection activeCell="I6" sqref="I6"/>
    </sheetView>
  </sheetViews>
  <sheetFormatPr defaultRowHeight="14.4"/>
  <cols>
    <col min="2" max="2" width="27.33203125" customWidth="1"/>
    <col min="3" max="3" width="13.88671875" customWidth="1"/>
    <col min="4" max="8" width="7" bestFit="1" customWidth="1"/>
    <col min="9" max="9" width="12.5546875" customWidth="1"/>
    <col min="10" max="10" width="11.5546875" bestFit="1" customWidth="1"/>
    <col min="11" max="11" width="11.33203125" bestFit="1" customWidth="1"/>
  </cols>
  <sheetData>
    <row r="2" spans="2:10" ht="18">
      <c r="B2" s="10" t="s">
        <v>0</v>
      </c>
    </row>
    <row r="4" spans="2:10" ht="15" thickBot="1"/>
    <row r="5" spans="2:10" ht="15.6">
      <c r="B5" s="11" t="s">
        <v>1</v>
      </c>
      <c r="C5" s="12" t="s">
        <v>2</v>
      </c>
    </row>
    <row r="6" spans="2:10" ht="15.6">
      <c r="B6" s="13" t="s">
        <v>3</v>
      </c>
      <c r="C6" s="14" t="s">
        <v>4</v>
      </c>
    </row>
    <row r="7" spans="2:10" ht="16.2" thickBot="1">
      <c r="B7" s="15" t="s">
        <v>5</v>
      </c>
      <c r="C7" s="16" t="s">
        <v>6</v>
      </c>
    </row>
    <row r="9" spans="2:10" ht="15" thickBot="1"/>
    <row r="10" spans="2:10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 cm="1">
        <f t="array" ref="J11">_xlfn.IFS(I11&lt;15,"Not Stacked",I11&gt;19,"Stacked",I11=15,"Exception",I11&lt;=19,"Exception")</f>
        <v>Stacked</v>
      </c>
    </row>
    <row r="12" spans="2:10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 cm="1">
        <f t="array" ref="J12">_xlfn.IFS(I12&lt;15,"Not Stacked",I12&gt;19,"Stacked",I12=15,"Exception",I12&lt;=19,"Exception")</f>
        <v>Exception</v>
      </c>
    </row>
    <row r="13" spans="2:10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 cm="1">
        <f t="array" ref="J13">_xlfn.IFS(I13&lt;15,"Not Stacked",I13&gt;19,"Stacked",I13=15,"Exception",I13&lt;=19,"Exception")</f>
        <v>Not Stacked</v>
      </c>
    </row>
    <row r="14" spans="2:10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 cm="1">
        <f t="array" ref="J14">_xlfn.IFS(I14&lt;15,"Not Stacked",I14&gt;19,"Stacked",I14=15,"Exception",I14&lt;=19,"Exception")</f>
        <v>Exception</v>
      </c>
    </row>
    <row r="15" spans="2:10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 cm="1">
        <f t="array" ref="J15">_xlfn.IFS(I15&lt;15,"Not Stacked",I15&gt;19,"Stacked",I15=15,"Exception",I15&lt;=19,"Exception")</f>
        <v>Exception</v>
      </c>
    </row>
    <row r="16" spans="2:10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 cm="1">
        <f t="array" ref="J16">_xlfn.IFS(I16&lt;15,"Not Stacked",I16&gt;19,"Stacked",I16=15,"Exception",I16&lt;=19,"Exception")</f>
        <v>Not Stacked</v>
      </c>
    </row>
    <row r="17" spans="2:10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 cm="1">
        <f t="array" ref="J17">_xlfn.IFS(I17&lt;15,"Not Stacked",I17&gt;19,"Stacked",I17=15,"Exception",I17&lt;=19,"Exception")</f>
        <v>Exception</v>
      </c>
    </row>
    <row r="18" spans="2:10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 cm="1">
        <f t="array" ref="J18">_xlfn.IFS(I18&lt;15,"Not Stacked",I18&gt;19,"Stacked",I18=15,"Exception",I18&lt;=19,"Exception")</f>
        <v>Stacked</v>
      </c>
    </row>
    <row r="19" spans="2:10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 cm="1">
        <f t="array" ref="J19">_xlfn.IFS(I19&lt;15,"Not Stacked",I19&gt;19,"Stacked",I19=15,"Exception",I19&lt;=19,"Exception")</f>
        <v>Stacked</v>
      </c>
    </row>
    <row r="20" spans="2:10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 cm="1">
        <f t="array" ref="J20">_xlfn.IFS(I20&lt;15,"Not Stacked",I20&gt;19,"Stacked",I20=15,"Exception",I20&lt;=19,"Exception")</f>
        <v>Stacked</v>
      </c>
    </row>
    <row r="21" spans="2:10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 cm="1">
        <f t="array" ref="J21">_xlfn.IFS(I21&lt;15,"Not Stacked",I21&gt;19,"Stacked",I21=15,"Exception",I21&lt;=19,"Exception")</f>
        <v>Stacked</v>
      </c>
    </row>
    <row r="22" spans="2:10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 cm="1">
        <f t="array" ref="J22">_xlfn.IFS(I22&lt;15,"Not Stacked",I22&gt;19,"Stacked",I22=15,"Exception",I22&lt;=19,"Exception")</f>
        <v>Stacked</v>
      </c>
    </row>
    <row r="23" spans="2:10" ht="15" thickBot="1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 cm="1">
        <f t="array" ref="J23">_xlfn.IFS(I23&lt;15,"Not Stacked",I23&gt;19,"Stacked",I23=15,"Exception",I23&lt;=19,"Exception")</f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P49"/>
  <sheetViews>
    <sheetView zoomScale="98" workbookViewId="0">
      <selection activeCell="Q10" sqref="Q10"/>
    </sheetView>
  </sheetViews>
  <sheetFormatPr defaultRowHeight="14.4"/>
  <cols>
    <col min="5" max="5" width="10.6640625" bestFit="1" customWidth="1"/>
    <col min="7" max="7" width="10.88671875" bestFit="1" customWidth="1"/>
    <col min="8" max="8" width="14.33203125" bestFit="1" customWidth="1"/>
    <col min="9" max="9" width="14.109375" bestFit="1" customWidth="1"/>
    <col min="11" max="11" width="15.33203125" customWidth="1"/>
  </cols>
  <sheetData>
    <row r="1" spans="1:16" ht="15.6">
      <c r="C1" s="21" t="s">
        <v>103</v>
      </c>
      <c r="D1" s="21"/>
    </row>
    <row r="2" spans="1:16">
      <c r="B2" s="27">
        <v>1</v>
      </c>
      <c r="C2" s="27" t="s">
        <v>120</v>
      </c>
      <c r="D2" s="27"/>
    </row>
    <row r="3" spans="1:16">
      <c r="B3" s="27">
        <v>2</v>
      </c>
      <c r="C3" s="27" t="s">
        <v>113</v>
      </c>
      <c r="D3" s="27"/>
    </row>
    <row r="4" spans="1:16">
      <c r="B4" s="27">
        <v>3</v>
      </c>
      <c r="C4" s="27" t="s">
        <v>117</v>
      </c>
      <c r="D4" s="27"/>
    </row>
    <row r="5" spans="1:16">
      <c r="B5" s="27">
        <v>4</v>
      </c>
      <c r="C5" s="27" t="s">
        <v>118</v>
      </c>
      <c r="D5" s="27"/>
    </row>
    <row r="6" spans="1:16">
      <c r="B6" s="27">
        <v>5</v>
      </c>
      <c r="C6" s="27" t="s">
        <v>114</v>
      </c>
      <c r="D6" s="27"/>
    </row>
    <row r="7" spans="1:16">
      <c r="B7" s="27">
        <v>6</v>
      </c>
      <c r="C7" s="27" t="s">
        <v>181</v>
      </c>
      <c r="D7" s="27"/>
    </row>
    <row r="8" spans="1:16">
      <c r="B8" s="27"/>
      <c r="C8" s="27"/>
      <c r="D8" s="27"/>
    </row>
    <row r="10" spans="1:16" s="17" customFormat="1">
      <c r="A10" s="18" t="s">
        <v>25</v>
      </c>
      <c r="B10" s="18" t="s">
        <v>26</v>
      </c>
      <c r="C10" s="18" t="s">
        <v>27</v>
      </c>
      <c r="D10" s="40" t="s">
        <v>187</v>
      </c>
      <c r="E10" s="18" t="s">
        <v>28</v>
      </c>
      <c r="F10" s="18" t="s">
        <v>119</v>
      </c>
      <c r="G10" s="18" t="s">
        <v>29</v>
      </c>
      <c r="H10" s="18" t="s">
        <v>104</v>
      </c>
      <c r="I10" s="18" t="s">
        <v>102</v>
      </c>
      <c r="J10" s="18" t="s">
        <v>182</v>
      </c>
      <c r="K10" s="25">
        <v>1</v>
      </c>
      <c r="L10" s="25">
        <v>2</v>
      </c>
      <c r="M10" s="25">
        <v>3</v>
      </c>
      <c r="N10" s="25">
        <v>4</v>
      </c>
      <c r="O10" s="25">
        <v>5</v>
      </c>
      <c r="P10" s="25">
        <v>6</v>
      </c>
    </row>
    <row r="11" spans="1:16">
      <c r="A11" s="22">
        <v>150773</v>
      </c>
      <c r="B11" s="23" t="s">
        <v>30</v>
      </c>
      <c r="C11" s="23" t="s">
        <v>31</v>
      </c>
      <c r="D11" s="23">
        <f>YEAR(E11)</f>
        <v>1973</v>
      </c>
      <c r="E11" s="24">
        <v>26860</v>
      </c>
      <c r="F11" s="22" t="s">
        <v>32</v>
      </c>
      <c r="G11" s="23" t="s">
        <v>33</v>
      </c>
      <c r="H11" s="23" t="s">
        <v>105</v>
      </c>
      <c r="I11" s="19">
        <v>85000</v>
      </c>
      <c r="J11" s="23" t="s">
        <v>183</v>
      </c>
      <c r="K11" s="26" t="str">
        <f>IF(I11&lt;50000,"Eligible for Gift","NA")</f>
        <v>NA</v>
      </c>
      <c r="L11" s="26" cm="1">
        <f t="array" ref="L11">IF(AND(H11={"CCD"},I11&lt;30000),"9000",0)</f>
        <v>0</v>
      </c>
      <c r="M11" s="26" t="str">
        <f>IF(D11&lt;1980,"Retired"," ")</f>
        <v>Retired</v>
      </c>
      <c r="N11" s="26" cm="1">
        <f t="array" ref="N11">IF(AND(OR(H11={"Sales","Marketing"}),I11&lt;45000),25000,0)</f>
        <v>0</v>
      </c>
      <c r="O11" s="26">
        <f>IF(OR(H11="Director",H11="Ceo"),"",1500)</f>
        <v>1500</v>
      </c>
      <c r="P11" s="26" t="str" cm="1">
        <f t="array" ref="P11">_xlfn.IFS(J11="North","5000",J11="South","4000",J11="East","4200",J11="Mid west","3800")</f>
        <v>5000</v>
      </c>
    </row>
    <row r="12" spans="1:16">
      <c r="A12" s="22">
        <v>150777</v>
      </c>
      <c r="B12" s="23" t="s">
        <v>34</v>
      </c>
      <c r="C12" s="23" t="s">
        <v>35</v>
      </c>
      <c r="D12" s="23">
        <f t="shared" ref="D12:D48" si="0">YEAR(E12)</f>
        <v>1957</v>
      </c>
      <c r="E12" s="24">
        <v>21123</v>
      </c>
      <c r="F12" s="22" t="s">
        <v>32</v>
      </c>
      <c r="G12" s="23" t="s">
        <v>33</v>
      </c>
      <c r="H12" s="23" t="s">
        <v>106</v>
      </c>
      <c r="I12" s="19">
        <v>22000</v>
      </c>
      <c r="J12" s="23" t="s">
        <v>183</v>
      </c>
      <c r="K12" s="26" t="str">
        <f t="shared" ref="K12:K48" si="1">IF(I12&lt;50000,"Eligible for Gift","NA")</f>
        <v>Eligible for Gift</v>
      </c>
      <c r="L12" s="26" cm="1">
        <f t="array" ref="L12">IF(AND(H12={"CCD"},I12&lt;30000),"9000",0)</f>
        <v>0</v>
      </c>
      <c r="M12" s="26" t="str">
        <f t="shared" ref="M12:M48" si="2">IF(D12&lt;1980,"Retired"," ")</f>
        <v>Retired</v>
      </c>
      <c r="N12" s="26" cm="1">
        <f t="array" ref="N12">IF(AND(OR(H12={"Sales","Marketing"}),I12&lt;45000),25000,0)</f>
        <v>25000</v>
      </c>
      <c r="O12" s="26">
        <f t="shared" ref="O12:O48" si="3">IF(OR(H12="Director",H12="Ceo"),"",1500)</f>
        <v>1500</v>
      </c>
      <c r="P12" s="26" t="str" cm="1">
        <f t="array" ref="P12">_xlfn.IFS(J12="North","5000",J12="South","4000",J12="East","4200",J12="Mid west","3800")</f>
        <v>5000</v>
      </c>
    </row>
    <row r="13" spans="1:16">
      <c r="A13" s="22">
        <v>150784</v>
      </c>
      <c r="B13" s="23" t="s">
        <v>36</v>
      </c>
      <c r="C13" s="23" t="s">
        <v>37</v>
      </c>
      <c r="D13" s="23">
        <f t="shared" si="0"/>
        <v>1977</v>
      </c>
      <c r="E13" s="24">
        <v>28365</v>
      </c>
      <c r="F13" s="22" t="s">
        <v>62</v>
      </c>
      <c r="G13" s="23" t="s">
        <v>38</v>
      </c>
      <c r="H13" s="23" t="s">
        <v>107</v>
      </c>
      <c r="I13" s="19">
        <v>35000</v>
      </c>
      <c r="J13" s="23" t="s">
        <v>183</v>
      </c>
      <c r="K13" s="26" t="str">
        <f t="shared" si="1"/>
        <v>Eligible for Gift</v>
      </c>
      <c r="L13" s="26" cm="1">
        <f t="array" ref="L13">IF(AND(H13={"CCD"},I13&lt;30000),"9000",0)</f>
        <v>0</v>
      </c>
      <c r="M13" s="26" t="str">
        <f t="shared" si="2"/>
        <v>Retired</v>
      </c>
      <c r="N13" s="26" cm="1">
        <f t="array" ref="N13">IF(AND(OR(H13={"Sales","Marketing"}),I13&lt;45000),25000,0)</f>
        <v>0</v>
      </c>
      <c r="O13" s="26">
        <f t="shared" si="3"/>
        <v>1500</v>
      </c>
      <c r="P13" s="26" t="str" cm="1">
        <f t="array" ref="P13">_xlfn.IFS(J13="North","5000",J13="South","4000",J13="East","4200",J13="Mid west","3800")</f>
        <v>5000</v>
      </c>
    </row>
    <row r="14" spans="1:16">
      <c r="A14" s="22">
        <v>150791</v>
      </c>
      <c r="B14" s="23" t="s">
        <v>39</v>
      </c>
      <c r="C14" s="23" t="s">
        <v>40</v>
      </c>
      <c r="D14" s="23">
        <f t="shared" si="0"/>
        <v>1963</v>
      </c>
      <c r="E14" s="24">
        <v>23346</v>
      </c>
      <c r="F14" s="22" t="s">
        <v>62</v>
      </c>
      <c r="G14" s="23" t="s">
        <v>33</v>
      </c>
      <c r="H14" s="23" t="s">
        <v>107</v>
      </c>
      <c r="I14" s="19">
        <v>67000</v>
      </c>
      <c r="J14" s="23" t="s">
        <v>184</v>
      </c>
      <c r="K14" s="26" t="str">
        <f t="shared" si="1"/>
        <v>NA</v>
      </c>
      <c r="L14" s="26" cm="1">
        <f t="array" ref="L14">IF(AND(H14={"CCD"},I14&lt;30000),"9000",0)</f>
        <v>0</v>
      </c>
      <c r="M14" s="26" t="str">
        <f t="shared" si="2"/>
        <v>Retired</v>
      </c>
      <c r="N14" s="26" cm="1">
        <f t="array" ref="N14">IF(AND(OR(H14={"Sales","Marketing"}),I14&lt;45000),25000,0)</f>
        <v>0</v>
      </c>
      <c r="O14" s="26">
        <f t="shared" si="3"/>
        <v>1500</v>
      </c>
      <c r="P14" s="26" t="str" cm="1">
        <f t="array" ref="P14">_xlfn.IFS(J14="North","5000",J14="South","4000",J14="East","4200",J14="Mid west","3800")</f>
        <v>4000</v>
      </c>
    </row>
    <row r="15" spans="1:16">
      <c r="A15" s="22">
        <v>150798</v>
      </c>
      <c r="B15" s="23" t="s">
        <v>41</v>
      </c>
      <c r="C15" s="23" t="s">
        <v>42</v>
      </c>
      <c r="D15" s="23">
        <f t="shared" si="0"/>
        <v>1977</v>
      </c>
      <c r="E15" s="24">
        <v>28276</v>
      </c>
      <c r="F15" s="22" t="s">
        <v>62</v>
      </c>
      <c r="G15" s="23" t="s">
        <v>33</v>
      </c>
      <c r="H15" s="23" t="s">
        <v>107</v>
      </c>
      <c r="I15" s="19">
        <v>81000</v>
      </c>
      <c r="J15" s="23" t="s">
        <v>183</v>
      </c>
      <c r="K15" s="26" t="str">
        <f t="shared" si="1"/>
        <v>NA</v>
      </c>
      <c r="L15" s="26" cm="1">
        <f t="array" ref="L15">IF(AND(H15={"CCD"},I15&lt;30000),"9000",0)</f>
        <v>0</v>
      </c>
      <c r="M15" s="26" t="str">
        <f t="shared" si="2"/>
        <v>Retired</v>
      </c>
      <c r="N15" s="26" cm="1">
        <f t="array" ref="N15">IF(AND(OR(H15={"Sales","Marketing"}),I15&lt;45000),25000,0)</f>
        <v>0</v>
      </c>
      <c r="O15" s="26">
        <f t="shared" si="3"/>
        <v>1500</v>
      </c>
      <c r="P15" s="26" t="str" cm="1">
        <f t="array" ref="P15">_xlfn.IFS(J15="North","5000",J15="South","4000",J15="East","4200",J15="Mid west","3800")</f>
        <v>5000</v>
      </c>
    </row>
    <row r="16" spans="1:16">
      <c r="A16" s="22">
        <v>150805</v>
      </c>
      <c r="B16" s="23" t="s">
        <v>39</v>
      </c>
      <c r="C16" s="23" t="s">
        <v>43</v>
      </c>
      <c r="D16" s="23">
        <f t="shared" si="0"/>
        <v>1971</v>
      </c>
      <c r="E16" s="24">
        <v>26172</v>
      </c>
      <c r="F16" s="22" t="s">
        <v>32</v>
      </c>
      <c r="G16" s="23" t="s">
        <v>33</v>
      </c>
      <c r="H16" s="23" t="s">
        <v>116</v>
      </c>
      <c r="I16" s="19">
        <v>91000</v>
      </c>
      <c r="J16" s="23" t="s">
        <v>183</v>
      </c>
      <c r="K16" s="26" t="str">
        <f t="shared" si="1"/>
        <v>NA</v>
      </c>
      <c r="L16" s="26" cm="1">
        <f t="array" ref="L16">IF(AND(H16={"CCD"},I16&lt;30000),"9000",0)</f>
        <v>0</v>
      </c>
      <c r="M16" s="26" t="str">
        <f t="shared" si="2"/>
        <v>Retired</v>
      </c>
      <c r="N16" s="26" cm="1">
        <f t="array" ref="N16">IF(AND(OR(H16={"Sales","Marketing"}),I16&lt;45000),25000,0)</f>
        <v>0</v>
      </c>
      <c r="O16" s="26" t="str">
        <f t="shared" si="3"/>
        <v/>
      </c>
      <c r="P16" s="26" t="str" cm="1">
        <f t="array" ref="P16">_xlfn.IFS(J16="North","5000",J16="South","4000",J16="East","4200",J16="Mid west","3800")</f>
        <v>5000</v>
      </c>
    </row>
    <row r="17" spans="1:16">
      <c r="A17" s="22">
        <v>150814</v>
      </c>
      <c r="B17" s="23" t="s">
        <v>44</v>
      </c>
      <c r="C17" s="23" t="s">
        <v>45</v>
      </c>
      <c r="D17" s="23">
        <f t="shared" si="0"/>
        <v>1971</v>
      </c>
      <c r="E17" s="24">
        <v>26246</v>
      </c>
      <c r="F17" s="22" t="s">
        <v>32</v>
      </c>
      <c r="G17" s="23" t="s">
        <v>33</v>
      </c>
      <c r="H17" s="23" t="s">
        <v>109</v>
      </c>
      <c r="I17" s="19">
        <v>50000</v>
      </c>
      <c r="J17" s="23" t="s">
        <v>185</v>
      </c>
      <c r="K17" s="26" t="str">
        <f t="shared" si="1"/>
        <v>NA</v>
      </c>
      <c r="L17" s="26" cm="1">
        <f t="array" ref="L17">IF(AND(H17={"CCD"},I17&lt;30000),"9000",0)</f>
        <v>0</v>
      </c>
      <c r="M17" s="26" t="str">
        <f t="shared" si="2"/>
        <v>Retired</v>
      </c>
      <c r="N17" s="26" cm="1">
        <f t="array" ref="N17">IF(AND(OR(H17={"Sales","Marketing"}),I17&lt;45000),25000,0)</f>
        <v>0</v>
      </c>
      <c r="O17" s="26">
        <f t="shared" si="3"/>
        <v>1500</v>
      </c>
      <c r="P17" s="26" t="str" cm="1">
        <f t="array" ref="P17">_xlfn.IFS(J17="North","5000",J17="South","4000",J17="East","4200",J17="Mid west","3800")</f>
        <v>3800</v>
      </c>
    </row>
    <row r="18" spans="1:16">
      <c r="A18" s="22">
        <v>150821</v>
      </c>
      <c r="B18" s="23" t="s">
        <v>46</v>
      </c>
      <c r="C18" s="23" t="s">
        <v>47</v>
      </c>
      <c r="D18" s="23">
        <f t="shared" si="0"/>
        <v>1982</v>
      </c>
      <c r="E18" s="24">
        <v>29966</v>
      </c>
      <c r="F18" s="22" t="s">
        <v>32</v>
      </c>
      <c r="G18" s="23" t="s">
        <v>38</v>
      </c>
      <c r="H18" s="23" t="s">
        <v>110</v>
      </c>
      <c r="I18" s="19">
        <v>26000</v>
      </c>
      <c r="J18" s="23" t="s">
        <v>185</v>
      </c>
      <c r="K18" s="26" t="str">
        <f t="shared" si="1"/>
        <v>Eligible for Gift</v>
      </c>
      <c r="L18" s="26" t="str" cm="1">
        <f t="array" ref="L18">IF(AND(H18={"CCD"},I18&lt;30000),"9000",0)</f>
        <v>9000</v>
      </c>
      <c r="M18" s="26" t="str">
        <f t="shared" si="2"/>
        <v xml:space="preserve"> </v>
      </c>
      <c r="N18" s="26" cm="1">
        <f t="array" ref="N18">IF(AND(OR(H18={"Sales","Marketing"}),I18&lt;45000),25000,0)</f>
        <v>0</v>
      </c>
      <c r="O18" s="26">
        <f t="shared" si="3"/>
        <v>1500</v>
      </c>
      <c r="P18" s="26" t="str" cm="1">
        <f t="array" ref="P18">_xlfn.IFS(J18="North","5000",J18="South","4000",J18="East","4200",J18="Mid west","3800")</f>
        <v>3800</v>
      </c>
    </row>
    <row r="19" spans="1:16">
      <c r="A19" s="22">
        <v>150830</v>
      </c>
      <c r="B19" s="23" t="s">
        <v>48</v>
      </c>
      <c r="C19" s="23" t="s">
        <v>49</v>
      </c>
      <c r="D19" s="23">
        <f t="shared" si="0"/>
        <v>1979</v>
      </c>
      <c r="E19" s="24">
        <v>29037</v>
      </c>
      <c r="F19" s="22" t="s">
        <v>62</v>
      </c>
      <c r="G19" s="23" t="s">
        <v>33</v>
      </c>
      <c r="H19" s="23" t="s">
        <v>24</v>
      </c>
      <c r="I19" s="19">
        <v>52000</v>
      </c>
      <c r="J19" s="23" t="s">
        <v>186</v>
      </c>
      <c r="K19" s="26" t="str">
        <f t="shared" si="1"/>
        <v>NA</v>
      </c>
      <c r="L19" s="26" cm="1">
        <f t="array" ref="L19">IF(AND(H19={"CCD"},I19&lt;30000),"9000",0)</f>
        <v>0</v>
      </c>
      <c r="M19" s="26" t="str">
        <f t="shared" si="2"/>
        <v>Retired</v>
      </c>
      <c r="N19" s="26" cm="1">
        <f t="array" ref="N19">IF(AND(OR(H19={"Sales","Marketing"}),I19&lt;45000),25000,0)</f>
        <v>0</v>
      </c>
      <c r="O19" s="26">
        <f t="shared" si="3"/>
        <v>1500</v>
      </c>
      <c r="P19" s="26" t="str" cm="1">
        <f t="array" ref="P19">_xlfn.IFS(J19="North","5000",J19="South","4000",J19="East","4200",J19="Mid west","3800")</f>
        <v>4200</v>
      </c>
    </row>
    <row r="20" spans="1:16">
      <c r="A20" s="22">
        <v>150834</v>
      </c>
      <c r="B20" s="23" t="s">
        <v>50</v>
      </c>
      <c r="C20" s="23" t="s">
        <v>51</v>
      </c>
      <c r="D20" s="23">
        <f t="shared" si="0"/>
        <v>1985</v>
      </c>
      <c r="E20" s="24">
        <v>31199</v>
      </c>
      <c r="F20" s="22" t="s">
        <v>62</v>
      </c>
      <c r="G20" s="23" t="s">
        <v>33</v>
      </c>
      <c r="H20" s="23" t="s">
        <v>111</v>
      </c>
      <c r="I20" s="19">
        <v>48000</v>
      </c>
      <c r="J20" s="23" t="s">
        <v>183</v>
      </c>
      <c r="K20" s="26" t="str">
        <f t="shared" si="1"/>
        <v>Eligible for Gift</v>
      </c>
      <c r="L20" s="26" cm="1">
        <f t="array" ref="L20">IF(AND(H20={"CCD"},I20&lt;30000),"9000",0)</f>
        <v>0</v>
      </c>
      <c r="M20" s="26" t="str">
        <f t="shared" si="2"/>
        <v xml:space="preserve"> </v>
      </c>
      <c r="N20" s="26" cm="1">
        <f t="array" ref="N20">IF(AND(OR(H20={"Sales","Marketing"}),I20&lt;45000),25000,0)</f>
        <v>0</v>
      </c>
      <c r="O20" s="26">
        <f t="shared" si="3"/>
        <v>1500</v>
      </c>
      <c r="P20" s="26" t="str" cm="1">
        <f t="array" ref="P20">_xlfn.IFS(J20="North","5000",J20="South","4000",J20="East","4200",J20="Mid west","3800")</f>
        <v>5000</v>
      </c>
    </row>
    <row r="21" spans="1:16">
      <c r="A21" s="22">
        <v>150840</v>
      </c>
      <c r="B21" s="23" t="s">
        <v>52</v>
      </c>
      <c r="C21" s="23" t="s">
        <v>53</v>
      </c>
      <c r="D21" s="23">
        <f t="shared" si="0"/>
        <v>1963</v>
      </c>
      <c r="E21" s="24">
        <v>23136</v>
      </c>
      <c r="F21" s="22" t="s">
        <v>62</v>
      </c>
      <c r="G21" s="23" t="s">
        <v>33</v>
      </c>
      <c r="H21" s="23" t="s">
        <v>109</v>
      </c>
      <c r="I21" s="19">
        <v>20000</v>
      </c>
      <c r="J21" s="23" t="s">
        <v>184</v>
      </c>
      <c r="K21" s="26" t="str">
        <f t="shared" si="1"/>
        <v>Eligible for Gift</v>
      </c>
      <c r="L21" s="26" cm="1">
        <f t="array" ref="L21">IF(AND(H21={"CCD"},I21&lt;30000),"9000",0)</f>
        <v>0</v>
      </c>
      <c r="M21" s="26" t="str">
        <f t="shared" si="2"/>
        <v>Retired</v>
      </c>
      <c r="N21" s="26" cm="1">
        <f t="array" ref="N21">IF(AND(OR(H21={"Sales","Marketing"}),I21&lt;45000),25000,0)</f>
        <v>0</v>
      </c>
      <c r="O21" s="26">
        <f t="shared" si="3"/>
        <v>1500</v>
      </c>
      <c r="P21" s="26" t="str" cm="1">
        <f t="array" ref="P21">_xlfn.IFS(J21="North","5000",J21="South","4000",J21="East","4200",J21="Mid west","3800")</f>
        <v>4000</v>
      </c>
    </row>
    <row r="22" spans="1:16">
      <c r="A22" s="22">
        <v>150850</v>
      </c>
      <c r="B22" s="23" t="s">
        <v>54</v>
      </c>
      <c r="C22" s="23" t="s">
        <v>55</v>
      </c>
      <c r="D22" s="23">
        <f t="shared" si="0"/>
        <v>1987</v>
      </c>
      <c r="E22" s="24">
        <v>32027</v>
      </c>
      <c r="F22" s="22" t="s">
        <v>32</v>
      </c>
      <c r="G22" s="23" t="s">
        <v>33</v>
      </c>
      <c r="H22" s="23" t="s">
        <v>110</v>
      </c>
      <c r="I22" s="19">
        <v>47000</v>
      </c>
      <c r="J22" s="23" t="s">
        <v>186</v>
      </c>
      <c r="K22" s="26" t="str">
        <f t="shared" si="1"/>
        <v>Eligible for Gift</v>
      </c>
      <c r="L22" s="26" cm="1">
        <f t="array" ref="L22">IF(AND(H22={"CCD"},I22&lt;30000),"9000",0)</f>
        <v>0</v>
      </c>
      <c r="M22" s="26" t="str">
        <f t="shared" si="2"/>
        <v xml:space="preserve"> </v>
      </c>
      <c r="N22" s="26" cm="1">
        <f t="array" ref="N22">IF(AND(OR(H22={"Sales","Marketing"}),I22&lt;45000),25000,0)</f>
        <v>0</v>
      </c>
      <c r="O22" s="26">
        <f t="shared" si="3"/>
        <v>1500</v>
      </c>
      <c r="P22" s="26" t="str" cm="1">
        <f t="array" ref="P22">_xlfn.IFS(J22="North","5000",J22="South","4000",J22="East","4200",J22="Mid west","3800")</f>
        <v>4200</v>
      </c>
    </row>
    <row r="23" spans="1:16">
      <c r="A23" s="22">
        <v>150851</v>
      </c>
      <c r="B23" s="23" t="s">
        <v>56</v>
      </c>
      <c r="C23" s="23" t="s">
        <v>57</v>
      </c>
      <c r="D23" s="23">
        <f t="shared" si="0"/>
        <v>1980</v>
      </c>
      <c r="E23" s="24">
        <v>29368</v>
      </c>
      <c r="F23" s="22" t="s">
        <v>32</v>
      </c>
      <c r="G23" s="23" t="s">
        <v>38</v>
      </c>
      <c r="H23" s="23" t="s">
        <v>109</v>
      </c>
      <c r="I23" s="19">
        <v>75000</v>
      </c>
      <c r="J23" s="23" t="s">
        <v>186</v>
      </c>
      <c r="K23" s="26" t="str">
        <f t="shared" si="1"/>
        <v>NA</v>
      </c>
      <c r="L23" s="26" cm="1">
        <f t="array" ref="L23">IF(AND(H23={"CCD"},I23&lt;30000),"9000",0)</f>
        <v>0</v>
      </c>
      <c r="M23" s="26" t="str">
        <f t="shared" si="2"/>
        <v xml:space="preserve"> </v>
      </c>
      <c r="N23" s="26" cm="1">
        <f t="array" ref="N23">IF(AND(OR(H23={"Sales","Marketing"}),I23&lt;45000),25000,0)</f>
        <v>0</v>
      </c>
      <c r="O23" s="26">
        <f t="shared" si="3"/>
        <v>1500</v>
      </c>
      <c r="P23" s="26" t="str" cm="1">
        <f t="array" ref="P23">_xlfn.IFS(J23="North","5000",J23="South","4000",J23="East","4200",J23="Mid west","3800")</f>
        <v>4200</v>
      </c>
    </row>
    <row r="24" spans="1:16">
      <c r="A24" s="22">
        <v>150858</v>
      </c>
      <c r="B24" s="23" t="s">
        <v>58</v>
      </c>
      <c r="C24" s="23" t="s">
        <v>59</v>
      </c>
      <c r="D24" s="23">
        <f t="shared" si="0"/>
        <v>1995</v>
      </c>
      <c r="E24" s="24">
        <v>34846</v>
      </c>
      <c r="F24" s="22" t="s">
        <v>32</v>
      </c>
      <c r="G24" s="23" t="s">
        <v>33</v>
      </c>
      <c r="H24" s="23" t="s">
        <v>110</v>
      </c>
      <c r="I24" s="19">
        <v>34000</v>
      </c>
      <c r="J24" s="23" t="s">
        <v>186</v>
      </c>
      <c r="K24" s="26" t="str">
        <f t="shared" si="1"/>
        <v>Eligible for Gift</v>
      </c>
      <c r="L24" s="26" cm="1">
        <f t="array" ref="L24">IF(AND(H24={"CCD"},I24&lt;30000),"9000",0)</f>
        <v>0</v>
      </c>
      <c r="M24" s="26" t="str">
        <f t="shared" si="2"/>
        <v xml:space="preserve"> </v>
      </c>
      <c r="N24" s="26" cm="1">
        <f t="array" ref="N24">IF(AND(OR(H24={"Sales","Marketing"}),I24&lt;45000),25000,0)</f>
        <v>0</v>
      </c>
      <c r="O24" s="26">
        <f t="shared" si="3"/>
        <v>1500</v>
      </c>
      <c r="P24" s="26" t="str" cm="1">
        <f t="array" ref="P24">_xlfn.IFS(J24="North","5000",J24="South","4000",J24="East","4200",J24="Mid west","3800")</f>
        <v>4200</v>
      </c>
    </row>
    <row r="25" spans="1:16">
      <c r="A25" s="22">
        <v>150865</v>
      </c>
      <c r="B25" s="23" t="s">
        <v>60</v>
      </c>
      <c r="C25" s="23" t="s">
        <v>61</v>
      </c>
      <c r="D25" s="23">
        <f t="shared" si="0"/>
        <v>1985</v>
      </c>
      <c r="E25" s="24">
        <v>31279</v>
      </c>
      <c r="F25" s="22" t="s">
        <v>62</v>
      </c>
      <c r="G25" s="23" t="s">
        <v>33</v>
      </c>
      <c r="H25" s="23" t="s">
        <v>115</v>
      </c>
      <c r="I25" s="19">
        <v>90000</v>
      </c>
      <c r="J25" s="23" t="s">
        <v>184</v>
      </c>
      <c r="K25" s="26" t="str">
        <f t="shared" si="1"/>
        <v>NA</v>
      </c>
      <c r="L25" s="26" cm="1">
        <f t="array" ref="L25">IF(AND(H25={"CCD"},I25&lt;30000),"9000",0)</f>
        <v>0</v>
      </c>
      <c r="M25" s="26" t="str">
        <f t="shared" si="2"/>
        <v xml:space="preserve"> </v>
      </c>
      <c r="N25" s="26" cm="1">
        <f t="array" ref="N25">IF(AND(OR(H25={"Sales","Marketing"}),I25&lt;45000),25000,0)</f>
        <v>0</v>
      </c>
      <c r="O25" s="26" t="str">
        <f t="shared" si="3"/>
        <v/>
      </c>
      <c r="P25" s="26" t="str" cm="1">
        <f t="array" ref="P25">_xlfn.IFS(J25="North","5000",J25="South","4000",J25="East","4200",J25="Mid west","3800")</f>
        <v>4000</v>
      </c>
    </row>
    <row r="26" spans="1:16">
      <c r="A26" s="22">
        <v>150867</v>
      </c>
      <c r="B26" s="23" t="s">
        <v>63</v>
      </c>
      <c r="C26" s="23" t="s">
        <v>64</v>
      </c>
      <c r="D26" s="23">
        <f t="shared" si="0"/>
        <v>1979</v>
      </c>
      <c r="E26" s="24">
        <v>29028</v>
      </c>
      <c r="F26" s="22" t="s">
        <v>62</v>
      </c>
      <c r="G26" s="23" t="s">
        <v>38</v>
      </c>
      <c r="H26" s="23" t="s">
        <v>105</v>
      </c>
      <c r="I26" s="19">
        <v>49000</v>
      </c>
      <c r="J26" s="23" t="s">
        <v>184</v>
      </c>
      <c r="K26" s="26" t="str">
        <f t="shared" si="1"/>
        <v>Eligible for Gift</v>
      </c>
      <c r="L26" s="26" cm="1">
        <f t="array" ref="L26">IF(AND(H26={"CCD"},I26&lt;30000),"9000",0)</f>
        <v>0</v>
      </c>
      <c r="M26" s="26" t="str">
        <f t="shared" si="2"/>
        <v>Retired</v>
      </c>
      <c r="N26" s="26" cm="1">
        <f t="array" ref="N26">IF(AND(OR(H26={"Sales","Marketing"}),I26&lt;45000),25000,0)</f>
        <v>0</v>
      </c>
      <c r="O26" s="26">
        <f t="shared" si="3"/>
        <v>1500</v>
      </c>
      <c r="P26" s="26" t="str" cm="1">
        <f t="array" ref="P26">_xlfn.IFS(J26="North","5000",J26="South","4000",J26="East","4200",J26="Mid west","3800")</f>
        <v>4000</v>
      </c>
    </row>
    <row r="27" spans="1:16">
      <c r="A27" s="22">
        <v>150874</v>
      </c>
      <c r="B27" s="23" t="s">
        <v>65</v>
      </c>
      <c r="C27" s="23" t="s">
        <v>42</v>
      </c>
      <c r="D27" s="23">
        <f t="shared" si="0"/>
        <v>2003</v>
      </c>
      <c r="E27" s="24">
        <v>37890</v>
      </c>
      <c r="F27" s="22" t="s">
        <v>62</v>
      </c>
      <c r="G27" s="23" t="s">
        <v>33</v>
      </c>
      <c r="H27" s="23" t="s">
        <v>106</v>
      </c>
      <c r="I27" s="19">
        <v>27000</v>
      </c>
      <c r="J27" s="23" t="s">
        <v>184</v>
      </c>
      <c r="K27" s="26" t="str">
        <f t="shared" si="1"/>
        <v>Eligible for Gift</v>
      </c>
      <c r="L27" s="26" cm="1">
        <f t="array" ref="L27">IF(AND(H27={"CCD"},I27&lt;30000),"9000",0)</f>
        <v>0</v>
      </c>
      <c r="M27" s="26" t="str">
        <f t="shared" si="2"/>
        <v xml:space="preserve"> </v>
      </c>
      <c r="N27" s="26" cm="1">
        <f t="array" ref="N27">IF(AND(OR(H27={"Sales","Marketing"}),I27&lt;45000),25000,0)</f>
        <v>25000</v>
      </c>
      <c r="O27" s="26">
        <f t="shared" si="3"/>
        <v>1500</v>
      </c>
      <c r="P27" s="26" t="str" cm="1">
        <f t="array" ref="P27">_xlfn.IFS(J27="North","5000",J27="South","4000",J27="East","4200",J27="Mid west","3800")</f>
        <v>4000</v>
      </c>
    </row>
    <row r="28" spans="1:16">
      <c r="A28" s="22">
        <v>150881</v>
      </c>
      <c r="B28" s="23" t="s">
        <v>66</v>
      </c>
      <c r="C28" s="23" t="s">
        <v>67</v>
      </c>
      <c r="D28" s="23">
        <f t="shared" si="0"/>
        <v>1983</v>
      </c>
      <c r="E28" s="24">
        <v>30337</v>
      </c>
      <c r="F28" s="22" t="s">
        <v>32</v>
      </c>
      <c r="G28" s="23" t="s">
        <v>38</v>
      </c>
      <c r="H28" s="23" t="s">
        <v>107</v>
      </c>
      <c r="I28" s="19">
        <v>92000</v>
      </c>
      <c r="J28" s="23" t="s">
        <v>184</v>
      </c>
      <c r="K28" s="26" t="str">
        <f t="shared" si="1"/>
        <v>NA</v>
      </c>
      <c r="L28" s="26" cm="1">
        <f t="array" ref="L28">IF(AND(H28={"CCD"},I28&lt;30000),"9000",0)</f>
        <v>0</v>
      </c>
      <c r="M28" s="26" t="str">
        <f t="shared" si="2"/>
        <v xml:space="preserve"> </v>
      </c>
      <c r="N28" s="26" cm="1">
        <f t="array" ref="N28">IF(AND(OR(H28={"Sales","Marketing"}),I28&lt;45000),25000,0)</f>
        <v>0</v>
      </c>
      <c r="O28" s="26">
        <f t="shared" si="3"/>
        <v>1500</v>
      </c>
      <c r="P28" s="26" t="str" cm="1">
        <f t="array" ref="P28">_xlfn.IFS(J28="North","5000",J28="South","4000",J28="East","4200",J28="Mid west","3800")</f>
        <v>4000</v>
      </c>
    </row>
    <row r="29" spans="1:16">
      <c r="A29" s="22">
        <v>150888</v>
      </c>
      <c r="B29" s="23" t="s">
        <v>68</v>
      </c>
      <c r="C29" s="23" t="s">
        <v>61</v>
      </c>
      <c r="D29" s="23">
        <f t="shared" si="0"/>
        <v>1980</v>
      </c>
      <c r="E29" s="24">
        <v>29221</v>
      </c>
      <c r="F29" s="22" t="s">
        <v>32</v>
      </c>
      <c r="G29" s="23" t="s">
        <v>33</v>
      </c>
      <c r="H29" s="23" t="s">
        <v>108</v>
      </c>
      <c r="I29" s="19">
        <v>43000</v>
      </c>
      <c r="J29" s="23" t="s">
        <v>185</v>
      </c>
      <c r="K29" s="26" t="str">
        <f t="shared" si="1"/>
        <v>Eligible for Gift</v>
      </c>
      <c r="L29" s="26" cm="1">
        <f t="array" ref="L29">IF(AND(H29={"CCD"},I29&lt;30000),"9000",0)</f>
        <v>0</v>
      </c>
      <c r="M29" s="26" t="str">
        <f t="shared" si="2"/>
        <v xml:space="preserve"> </v>
      </c>
      <c r="N29" s="26" cm="1">
        <f t="array" ref="N29">IF(AND(OR(H29={"Sales","Marketing"}),I29&lt;45000),25000,0)</f>
        <v>0</v>
      </c>
      <c r="O29" s="26">
        <f t="shared" si="3"/>
        <v>1500</v>
      </c>
      <c r="P29" s="26" t="str" cm="1">
        <f t="array" ref="P29">_xlfn.IFS(J29="North","5000",J29="South","4000",J29="East","4200",J29="Mid west","3800")</f>
        <v>3800</v>
      </c>
    </row>
    <row r="30" spans="1:16">
      <c r="A30" s="22">
        <v>150894</v>
      </c>
      <c r="B30" s="23" t="s">
        <v>69</v>
      </c>
      <c r="C30" s="23" t="s">
        <v>70</v>
      </c>
      <c r="D30" s="23">
        <f t="shared" si="0"/>
        <v>2001</v>
      </c>
      <c r="E30" s="24">
        <v>37124</v>
      </c>
      <c r="F30" s="22" t="s">
        <v>32</v>
      </c>
      <c r="G30" s="23" t="s">
        <v>33</v>
      </c>
      <c r="H30" s="23" t="s">
        <v>109</v>
      </c>
      <c r="I30" s="19">
        <v>67000</v>
      </c>
      <c r="J30" s="23" t="s">
        <v>184</v>
      </c>
      <c r="K30" s="26" t="str">
        <f t="shared" si="1"/>
        <v>NA</v>
      </c>
      <c r="L30" s="26" cm="1">
        <f t="array" ref="L30">IF(AND(H30={"CCD"},I30&lt;30000),"9000",0)</f>
        <v>0</v>
      </c>
      <c r="M30" s="26" t="str">
        <f t="shared" si="2"/>
        <v xml:space="preserve"> </v>
      </c>
      <c r="N30" s="26" cm="1">
        <f t="array" ref="N30">IF(AND(OR(H30={"Sales","Marketing"}),I30&lt;45000),25000,0)</f>
        <v>0</v>
      </c>
      <c r="O30" s="26">
        <f t="shared" si="3"/>
        <v>1500</v>
      </c>
      <c r="P30" s="26" t="str" cm="1">
        <f t="array" ref="P30">_xlfn.IFS(J30="North","5000",J30="South","4000",J30="East","4200",J30="Mid west","3800")</f>
        <v>4000</v>
      </c>
    </row>
    <row r="31" spans="1:16">
      <c r="A31" s="22">
        <v>150899</v>
      </c>
      <c r="B31" s="23" t="s">
        <v>71</v>
      </c>
      <c r="C31" s="23" t="s">
        <v>72</v>
      </c>
      <c r="D31" s="23">
        <f t="shared" si="0"/>
        <v>2002</v>
      </c>
      <c r="E31" s="24">
        <v>37400</v>
      </c>
      <c r="F31" s="22" t="s">
        <v>32</v>
      </c>
      <c r="G31" s="23" t="s">
        <v>33</v>
      </c>
      <c r="H31" s="23" t="s">
        <v>110</v>
      </c>
      <c r="I31" s="19">
        <v>50000</v>
      </c>
      <c r="J31" s="23" t="s">
        <v>184</v>
      </c>
      <c r="K31" s="26" t="str">
        <f t="shared" si="1"/>
        <v>NA</v>
      </c>
      <c r="L31" s="26" cm="1">
        <f t="array" ref="L31">IF(AND(H31={"CCD"},I31&lt;30000),"9000",0)</f>
        <v>0</v>
      </c>
      <c r="M31" s="26" t="str">
        <f t="shared" si="2"/>
        <v xml:space="preserve"> </v>
      </c>
      <c r="N31" s="26" cm="1">
        <f t="array" ref="N31">IF(AND(OR(H31={"Sales","Marketing"}),I31&lt;45000),25000,0)</f>
        <v>0</v>
      </c>
      <c r="O31" s="26">
        <f t="shared" si="3"/>
        <v>1500</v>
      </c>
      <c r="P31" s="26" t="str" cm="1">
        <f t="array" ref="P31">_xlfn.IFS(J31="North","5000",J31="South","4000",J31="East","4200",J31="Mid west","3800")</f>
        <v>4000</v>
      </c>
    </row>
    <row r="32" spans="1:16">
      <c r="A32" s="22">
        <v>150901</v>
      </c>
      <c r="B32" s="23" t="s">
        <v>73</v>
      </c>
      <c r="C32" s="23" t="s">
        <v>74</v>
      </c>
      <c r="D32" s="23">
        <f t="shared" si="0"/>
        <v>1990</v>
      </c>
      <c r="E32" s="24">
        <v>32946</v>
      </c>
      <c r="F32" s="22" t="s">
        <v>62</v>
      </c>
      <c r="G32" s="23" t="s">
        <v>33</v>
      </c>
      <c r="H32" s="23" t="s">
        <v>24</v>
      </c>
      <c r="I32" s="19">
        <v>53000</v>
      </c>
      <c r="J32" s="23" t="s">
        <v>186</v>
      </c>
      <c r="K32" s="26" t="str">
        <f t="shared" si="1"/>
        <v>NA</v>
      </c>
      <c r="L32" s="26" cm="1">
        <f t="array" ref="L32">IF(AND(H32={"CCD"},I32&lt;30000),"9000",0)</f>
        <v>0</v>
      </c>
      <c r="M32" s="26" t="str">
        <f t="shared" si="2"/>
        <v xml:space="preserve"> </v>
      </c>
      <c r="N32" s="26" cm="1">
        <f t="array" ref="N32">IF(AND(OR(H32={"Sales","Marketing"}),I32&lt;45000),25000,0)</f>
        <v>0</v>
      </c>
      <c r="O32" s="26">
        <f t="shared" si="3"/>
        <v>1500</v>
      </c>
      <c r="P32" s="26" t="str" cm="1">
        <f t="array" ref="P32">_xlfn.IFS(J32="North","5000",J32="South","4000",J32="East","4200",J32="Mid west","3800")</f>
        <v>4200</v>
      </c>
    </row>
    <row r="33" spans="1:16">
      <c r="A33" s="22">
        <v>150905</v>
      </c>
      <c r="B33" s="23" t="s">
        <v>75</v>
      </c>
      <c r="C33" s="23" t="s">
        <v>76</v>
      </c>
      <c r="D33" s="23">
        <f t="shared" si="0"/>
        <v>1984</v>
      </c>
      <c r="E33" s="24">
        <v>30819</v>
      </c>
      <c r="F33" s="22" t="s">
        <v>62</v>
      </c>
      <c r="G33" s="23" t="s">
        <v>38</v>
      </c>
      <c r="H33" s="23" t="s">
        <v>111</v>
      </c>
      <c r="I33" s="19">
        <v>62000</v>
      </c>
      <c r="J33" s="23" t="s">
        <v>186</v>
      </c>
      <c r="K33" s="26" t="str">
        <f t="shared" si="1"/>
        <v>NA</v>
      </c>
      <c r="L33" s="26" cm="1">
        <f t="array" ref="L33">IF(AND(H33={"CCD"},I33&lt;30000),"9000",0)</f>
        <v>0</v>
      </c>
      <c r="M33" s="26" t="str">
        <f t="shared" si="2"/>
        <v xml:space="preserve"> </v>
      </c>
      <c r="N33" s="26" cm="1">
        <f t="array" ref="N33">IF(AND(OR(H33={"Sales","Marketing"}),I33&lt;45000),25000,0)</f>
        <v>0</v>
      </c>
      <c r="O33" s="26">
        <f t="shared" si="3"/>
        <v>1500</v>
      </c>
      <c r="P33" s="26" t="str" cm="1">
        <f t="array" ref="P33">_xlfn.IFS(J33="North","5000",J33="South","4000",J33="East","4200",J33="Mid west","3800")</f>
        <v>4200</v>
      </c>
    </row>
    <row r="34" spans="1:16">
      <c r="A34" s="22">
        <v>150912</v>
      </c>
      <c r="B34" s="23" t="s">
        <v>77</v>
      </c>
      <c r="C34" s="23" t="s">
        <v>78</v>
      </c>
      <c r="D34" s="23">
        <f t="shared" si="0"/>
        <v>2003</v>
      </c>
      <c r="E34" s="24">
        <v>37629</v>
      </c>
      <c r="F34" s="22" t="s">
        <v>62</v>
      </c>
      <c r="G34" s="23" t="s">
        <v>33</v>
      </c>
      <c r="H34" s="23" t="s">
        <v>112</v>
      </c>
      <c r="I34" s="19">
        <v>81000</v>
      </c>
      <c r="J34" s="23" t="s">
        <v>184</v>
      </c>
      <c r="K34" s="26" t="str">
        <f t="shared" si="1"/>
        <v>NA</v>
      </c>
      <c r="L34" s="26" cm="1">
        <f t="array" ref="L34">IF(AND(H34={"CCD"},I34&lt;30000),"9000",0)</f>
        <v>0</v>
      </c>
      <c r="M34" s="26" t="str">
        <f t="shared" si="2"/>
        <v xml:space="preserve"> </v>
      </c>
      <c r="N34" s="26" cm="1">
        <f t="array" ref="N34">IF(AND(OR(H34={"Sales","Marketing"}),I34&lt;45000),25000,0)</f>
        <v>0</v>
      </c>
      <c r="O34" s="26">
        <f t="shared" si="3"/>
        <v>1500</v>
      </c>
      <c r="P34" s="26" t="str" cm="1">
        <f t="array" ref="P34">_xlfn.IFS(J34="North","5000",J34="South","4000",J34="East","4200",J34="Mid west","3800")</f>
        <v>4000</v>
      </c>
    </row>
    <row r="35" spans="1:16">
      <c r="A35" s="22">
        <v>150921</v>
      </c>
      <c r="B35" s="23" t="s">
        <v>79</v>
      </c>
      <c r="C35" s="23" t="s">
        <v>80</v>
      </c>
      <c r="D35" s="23">
        <f t="shared" si="0"/>
        <v>2004</v>
      </c>
      <c r="E35" s="24">
        <v>38092</v>
      </c>
      <c r="F35" s="22" t="s">
        <v>32</v>
      </c>
      <c r="G35" s="23" t="s">
        <v>33</v>
      </c>
      <c r="H35" s="23" t="s">
        <v>105</v>
      </c>
      <c r="I35" s="19">
        <v>19000</v>
      </c>
      <c r="J35" s="23" t="s">
        <v>185</v>
      </c>
      <c r="K35" s="26" t="str">
        <f t="shared" si="1"/>
        <v>Eligible for Gift</v>
      </c>
      <c r="L35" s="26" cm="1">
        <f t="array" ref="L35">IF(AND(H35={"CCD"},I35&lt;30000),"9000",0)</f>
        <v>0</v>
      </c>
      <c r="M35" s="26" t="str">
        <f t="shared" si="2"/>
        <v xml:space="preserve"> </v>
      </c>
      <c r="N35" s="26" cm="1">
        <f t="array" ref="N35">IF(AND(OR(H35={"Sales","Marketing"}),I35&lt;45000),25000,0)</f>
        <v>0</v>
      </c>
      <c r="O35" s="26">
        <f t="shared" si="3"/>
        <v>1500</v>
      </c>
      <c r="P35" s="26" t="str" cm="1">
        <f t="array" ref="P35">_xlfn.IFS(J35="North","5000",J35="South","4000",J35="East","4200",J35="Mid west","3800")</f>
        <v>3800</v>
      </c>
    </row>
    <row r="36" spans="1:16">
      <c r="A36" s="22">
        <v>150929</v>
      </c>
      <c r="B36" s="23" t="s">
        <v>81</v>
      </c>
      <c r="C36" s="23" t="s">
        <v>82</v>
      </c>
      <c r="D36" s="23">
        <f t="shared" si="0"/>
        <v>1973</v>
      </c>
      <c r="E36" s="24">
        <v>26739</v>
      </c>
      <c r="F36" s="22" t="s">
        <v>32</v>
      </c>
      <c r="G36" s="23" t="s">
        <v>33</v>
      </c>
      <c r="H36" s="23" t="s">
        <v>106</v>
      </c>
      <c r="I36" s="19">
        <v>58000</v>
      </c>
      <c r="J36" s="23" t="s">
        <v>184</v>
      </c>
      <c r="K36" s="26" t="str">
        <f t="shared" si="1"/>
        <v>NA</v>
      </c>
      <c r="L36" s="26" cm="1">
        <f t="array" ref="L36">IF(AND(H36={"CCD"},I36&lt;30000),"9000",0)</f>
        <v>0</v>
      </c>
      <c r="M36" s="26" t="str">
        <f t="shared" si="2"/>
        <v>Retired</v>
      </c>
      <c r="N36" s="26" cm="1">
        <f t="array" ref="N36">IF(AND(OR(H36={"Sales","Marketing"}),I36&lt;45000),25000,0)</f>
        <v>0</v>
      </c>
      <c r="O36" s="26">
        <f t="shared" si="3"/>
        <v>1500</v>
      </c>
      <c r="P36" s="26" t="str" cm="1">
        <f t="array" ref="P36">_xlfn.IFS(J36="North","5000",J36="South","4000",J36="East","4200",J36="Mid west","3800")</f>
        <v>4000</v>
      </c>
    </row>
    <row r="37" spans="1:16">
      <c r="A37" s="22">
        <v>150930</v>
      </c>
      <c r="B37" s="23" t="s">
        <v>52</v>
      </c>
      <c r="C37" s="23" t="s">
        <v>83</v>
      </c>
      <c r="D37" s="23">
        <f t="shared" si="0"/>
        <v>2001</v>
      </c>
      <c r="E37" s="24">
        <v>37027</v>
      </c>
      <c r="F37" s="22" t="s">
        <v>32</v>
      </c>
      <c r="G37" s="23" t="s">
        <v>33</v>
      </c>
      <c r="H37" s="23" t="s">
        <v>107</v>
      </c>
      <c r="I37" s="19">
        <v>82000</v>
      </c>
      <c r="J37" s="23" t="s">
        <v>184</v>
      </c>
      <c r="K37" s="26" t="str">
        <f t="shared" si="1"/>
        <v>NA</v>
      </c>
      <c r="L37" s="26" cm="1">
        <f t="array" ref="L37">IF(AND(H37={"CCD"},I37&lt;30000),"9000",0)</f>
        <v>0</v>
      </c>
      <c r="M37" s="26" t="str">
        <f t="shared" si="2"/>
        <v xml:space="preserve"> </v>
      </c>
      <c r="N37" s="26" cm="1">
        <f t="array" ref="N37">IF(AND(OR(H37={"Sales","Marketing"}),I37&lt;45000),25000,0)</f>
        <v>0</v>
      </c>
      <c r="O37" s="26">
        <f t="shared" si="3"/>
        <v>1500</v>
      </c>
      <c r="P37" s="26" t="str" cm="1">
        <f t="array" ref="P37">_xlfn.IFS(J37="North","5000",J37="South","4000",J37="East","4200",J37="Mid west","3800")</f>
        <v>4000</v>
      </c>
    </row>
    <row r="38" spans="1:16">
      <c r="A38" s="22">
        <v>150937</v>
      </c>
      <c r="B38" s="23" t="s">
        <v>54</v>
      </c>
      <c r="C38" s="23" t="s">
        <v>84</v>
      </c>
      <c r="D38" s="23">
        <f t="shared" si="0"/>
        <v>1967</v>
      </c>
      <c r="E38" s="24">
        <v>24700</v>
      </c>
      <c r="F38" s="22" t="s">
        <v>32</v>
      </c>
      <c r="G38" s="23" t="s">
        <v>33</v>
      </c>
      <c r="H38" s="23" t="s">
        <v>108</v>
      </c>
      <c r="I38" s="19">
        <v>37000</v>
      </c>
      <c r="J38" s="23" t="s">
        <v>183</v>
      </c>
      <c r="K38" s="26" t="str">
        <f t="shared" si="1"/>
        <v>Eligible for Gift</v>
      </c>
      <c r="L38" s="26" cm="1">
        <f t="array" ref="L38">IF(AND(H38={"CCD"},I38&lt;30000),"9000",0)</f>
        <v>0</v>
      </c>
      <c r="M38" s="26" t="str">
        <f t="shared" si="2"/>
        <v>Retired</v>
      </c>
      <c r="N38" s="26" cm="1">
        <f t="array" ref="N38">IF(AND(OR(H38={"Sales","Marketing"}),I38&lt;45000),25000,0)</f>
        <v>0</v>
      </c>
      <c r="O38" s="26">
        <f t="shared" si="3"/>
        <v>1500</v>
      </c>
      <c r="P38" s="26" t="str" cm="1">
        <f t="array" ref="P38">_xlfn.IFS(J38="North","5000",J38="South","4000",J38="East","4200",J38="Mid west","3800")</f>
        <v>5000</v>
      </c>
    </row>
    <row r="39" spans="1:16">
      <c r="A39" s="22">
        <v>150940</v>
      </c>
      <c r="B39" s="23" t="s">
        <v>85</v>
      </c>
      <c r="C39" s="23" t="s">
        <v>86</v>
      </c>
      <c r="D39" s="23">
        <f t="shared" si="0"/>
        <v>1973</v>
      </c>
      <c r="E39" s="24">
        <v>26906</v>
      </c>
      <c r="F39" s="22" t="s">
        <v>32</v>
      </c>
      <c r="G39" s="23" t="s">
        <v>38</v>
      </c>
      <c r="H39" s="23" t="s">
        <v>109</v>
      </c>
      <c r="I39" s="19">
        <v>87000</v>
      </c>
      <c r="J39" s="23" t="s">
        <v>186</v>
      </c>
      <c r="K39" s="26" t="str">
        <f t="shared" si="1"/>
        <v>NA</v>
      </c>
      <c r="L39" s="26" cm="1">
        <f t="array" ref="L39">IF(AND(H39={"CCD"},I39&lt;30000),"9000",0)</f>
        <v>0</v>
      </c>
      <c r="M39" s="26" t="str">
        <f t="shared" si="2"/>
        <v>Retired</v>
      </c>
      <c r="N39" s="26" cm="1">
        <f t="array" ref="N39">IF(AND(OR(H39={"Sales","Marketing"}),I39&lt;45000),25000,0)</f>
        <v>0</v>
      </c>
      <c r="O39" s="26">
        <f t="shared" si="3"/>
        <v>1500</v>
      </c>
      <c r="P39" s="26" t="str" cm="1">
        <f t="array" ref="P39">_xlfn.IFS(J39="North","5000",J39="South","4000",J39="East","4200",J39="Mid west","3800")</f>
        <v>4200</v>
      </c>
    </row>
    <row r="40" spans="1:16">
      <c r="A40" s="22">
        <v>150947</v>
      </c>
      <c r="B40" s="23" t="s">
        <v>87</v>
      </c>
      <c r="C40" s="23" t="s">
        <v>88</v>
      </c>
      <c r="D40" s="23">
        <f t="shared" si="0"/>
        <v>1991</v>
      </c>
      <c r="E40" s="24">
        <v>33449</v>
      </c>
      <c r="F40" s="22" t="s">
        <v>62</v>
      </c>
      <c r="G40" s="23" t="s">
        <v>33</v>
      </c>
      <c r="H40" s="23" t="s">
        <v>110</v>
      </c>
      <c r="I40" s="19">
        <v>85000</v>
      </c>
      <c r="J40" s="23" t="s">
        <v>186</v>
      </c>
      <c r="K40" s="26" t="str">
        <f t="shared" si="1"/>
        <v>NA</v>
      </c>
      <c r="L40" s="26" cm="1">
        <f t="array" ref="L40">IF(AND(H40={"CCD"},I40&lt;30000),"9000",0)</f>
        <v>0</v>
      </c>
      <c r="M40" s="26" t="str">
        <f t="shared" si="2"/>
        <v xml:space="preserve"> </v>
      </c>
      <c r="N40" s="26" cm="1">
        <f t="array" ref="N40">IF(AND(OR(H40={"Sales","Marketing"}),I40&lt;45000),25000,0)</f>
        <v>0</v>
      </c>
      <c r="O40" s="26">
        <f t="shared" si="3"/>
        <v>1500</v>
      </c>
      <c r="P40" s="26" t="str" cm="1">
        <f t="array" ref="P40">_xlfn.IFS(J40="North","5000",J40="South","4000",J40="East","4200",J40="Mid west","3800")</f>
        <v>4200</v>
      </c>
    </row>
    <row r="41" spans="1:16">
      <c r="A41" s="22">
        <v>150954</v>
      </c>
      <c r="B41" s="23" t="s">
        <v>89</v>
      </c>
      <c r="C41" s="23" t="s">
        <v>42</v>
      </c>
      <c r="D41" s="23">
        <f t="shared" si="0"/>
        <v>1997</v>
      </c>
      <c r="E41" s="24">
        <v>35495</v>
      </c>
      <c r="F41" s="22" t="s">
        <v>62</v>
      </c>
      <c r="G41" s="23" t="s">
        <v>33</v>
      </c>
      <c r="H41" s="23" t="s">
        <v>24</v>
      </c>
      <c r="I41" s="19">
        <v>57000</v>
      </c>
      <c r="J41" s="23" t="s">
        <v>184</v>
      </c>
      <c r="K41" s="26" t="str">
        <f t="shared" si="1"/>
        <v>NA</v>
      </c>
      <c r="L41" s="26" cm="1">
        <f t="array" ref="L41">IF(AND(H41={"CCD"},I41&lt;30000),"9000",0)</f>
        <v>0</v>
      </c>
      <c r="M41" s="26" t="str">
        <f t="shared" si="2"/>
        <v xml:space="preserve"> </v>
      </c>
      <c r="N41" s="26" cm="1">
        <f t="array" ref="N41">IF(AND(OR(H41={"Sales","Marketing"}),I41&lt;45000),25000,0)</f>
        <v>0</v>
      </c>
      <c r="O41" s="26">
        <f t="shared" si="3"/>
        <v>1500</v>
      </c>
      <c r="P41" s="26" t="str" cm="1">
        <f t="array" ref="P41">_xlfn.IFS(J41="North","5000",J41="South","4000",J41="East","4200",J41="Mid west","3800")</f>
        <v>4000</v>
      </c>
    </row>
    <row r="42" spans="1:16">
      <c r="A42" s="22">
        <v>150962</v>
      </c>
      <c r="B42" s="23" t="s">
        <v>90</v>
      </c>
      <c r="C42" s="23" t="s">
        <v>42</v>
      </c>
      <c r="D42" s="23">
        <f t="shared" si="0"/>
        <v>2003</v>
      </c>
      <c r="E42" s="24">
        <v>37773</v>
      </c>
      <c r="F42" s="22" t="s">
        <v>62</v>
      </c>
      <c r="G42" s="23" t="s">
        <v>33</v>
      </c>
      <c r="H42" s="23" t="s">
        <v>116</v>
      </c>
      <c r="I42" s="19">
        <v>87000</v>
      </c>
      <c r="J42" s="23" t="s">
        <v>184</v>
      </c>
      <c r="K42" s="26" t="str">
        <f t="shared" si="1"/>
        <v>NA</v>
      </c>
      <c r="L42" s="26" cm="1">
        <f t="array" ref="L42">IF(AND(H42={"CCD"},I42&lt;30000),"9000",0)</f>
        <v>0</v>
      </c>
      <c r="M42" s="26" t="str">
        <f t="shared" si="2"/>
        <v xml:space="preserve"> </v>
      </c>
      <c r="N42" s="26" cm="1">
        <f t="array" ref="N42">IF(AND(OR(H42={"Sales","Marketing"}),I42&lt;45000),25000,0)</f>
        <v>0</v>
      </c>
      <c r="O42" s="26" t="str">
        <f t="shared" si="3"/>
        <v/>
      </c>
      <c r="P42" s="26" t="str" cm="1">
        <f t="array" ref="P42">_xlfn.IFS(J42="North","5000",J42="South","4000",J42="East","4200",J42="Mid west","3800")</f>
        <v>4000</v>
      </c>
    </row>
    <row r="43" spans="1:16">
      <c r="A43" s="22">
        <v>150968</v>
      </c>
      <c r="B43" s="23" t="s">
        <v>91</v>
      </c>
      <c r="C43" s="23" t="s">
        <v>92</v>
      </c>
      <c r="D43" s="23">
        <f t="shared" si="0"/>
        <v>2001</v>
      </c>
      <c r="E43" s="24">
        <v>37208</v>
      </c>
      <c r="F43" s="22" t="s">
        <v>32</v>
      </c>
      <c r="G43" s="23" t="s">
        <v>33</v>
      </c>
      <c r="H43" s="23" t="s">
        <v>112</v>
      </c>
      <c r="I43" s="19">
        <v>65000</v>
      </c>
      <c r="J43" s="23" t="s">
        <v>186</v>
      </c>
      <c r="K43" s="26" t="str">
        <f t="shared" si="1"/>
        <v>NA</v>
      </c>
      <c r="L43" s="26" cm="1">
        <f t="array" ref="L43">IF(AND(H43={"CCD"},I43&lt;30000),"9000",0)</f>
        <v>0</v>
      </c>
      <c r="M43" s="26" t="str">
        <f t="shared" si="2"/>
        <v xml:space="preserve"> </v>
      </c>
      <c r="N43" s="26" cm="1">
        <f t="array" ref="N43">IF(AND(OR(H43={"Sales","Marketing"}),I43&lt;45000),25000,0)</f>
        <v>0</v>
      </c>
      <c r="O43" s="26">
        <f t="shared" si="3"/>
        <v>1500</v>
      </c>
      <c r="P43" s="26" t="str" cm="1">
        <f t="array" ref="P43">_xlfn.IFS(J43="North","5000",J43="South","4000",J43="East","4200",J43="Mid west","3800")</f>
        <v>4200</v>
      </c>
    </row>
    <row r="44" spans="1:16">
      <c r="A44" s="22">
        <v>150975</v>
      </c>
      <c r="B44" s="23" t="s">
        <v>93</v>
      </c>
      <c r="C44" s="23" t="s">
        <v>94</v>
      </c>
      <c r="D44" s="23">
        <f t="shared" si="0"/>
        <v>1986</v>
      </c>
      <c r="E44" s="24">
        <v>31478</v>
      </c>
      <c r="F44" s="22" t="s">
        <v>32</v>
      </c>
      <c r="G44" s="23" t="s">
        <v>33</v>
      </c>
      <c r="H44" s="23" t="s">
        <v>105</v>
      </c>
      <c r="I44" s="19">
        <v>83000</v>
      </c>
      <c r="J44" s="23" t="s">
        <v>183</v>
      </c>
      <c r="K44" s="26" t="str">
        <f t="shared" si="1"/>
        <v>NA</v>
      </c>
      <c r="L44" s="26" cm="1">
        <f t="array" ref="L44">IF(AND(H44={"CCD"},I44&lt;30000),"9000",0)</f>
        <v>0</v>
      </c>
      <c r="M44" s="26" t="str">
        <f t="shared" si="2"/>
        <v xml:space="preserve"> </v>
      </c>
      <c r="N44" s="26" cm="1">
        <f t="array" ref="N44">IF(AND(OR(H44={"Sales","Marketing"}),I44&lt;45000),25000,0)</f>
        <v>0</v>
      </c>
      <c r="O44" s="26">
        <f t="shared" si="3"/>
        <v>1500</v>
      </c>
      <c r="P44" s="26" t="str" cm="1">
        <f t="array" ref="P44">_xlfn.IFS(J44="North","5000",J44="South","4000",J44="East","4200",J44="Mid west","3800")</f>
        <v>5000</v>
      </c>
    </row>
    <row r="45" spans="1:16">
      <c r="A45" s="22">
        <v>150982</v>
      </c>
      <c r="B45" s="23" t="s">
        <v>95</v>
      </c>
      <c r="C45" s="23" t="s">
        <v>96</v>
      </c>
      <c r="D45" s="23">
        <f t="shared" si="0"/>
        <v>1997</v>
      </c>
      <c r="E45" s="24">
        <v>35574</v>
      </c>
      <c r="F45" s="22" t="s">
        <v>32</v>
      </c>
      <c r="G45" s="23" t="s">
        <v>33</v>
      </c>
      <c r="H45" s="23" t="s">
        <v>106</v>
      </c>
      <c r="I45" s="19">
        <v>47000</v>
      </c>
      <c r="J45" s="23" t="s">
        <v>183</v>
      </c>
      <c r="K45" s="26" t="str">
        <f t="shared" si="1"/>
        <v>Eligible for Gift</v>
      </c>
      <c r="L45" s="26" cm="1">
        <f t="array" ref="L45">IF(AND(H45={"CCD"},I45&lt;30000),"9000",0)</f>
        <v>0</v>
      </c>
      <c r="M45" s="26" t="str">
        <f t="shared" si="2"/>
        <v xml:space="preserve"> </v>
      </c>
      <c r="N45" s="26" cm="1">
        <f t="array" ref="N45">IF(AND(OR(H45={"Sales","Marketing"}),I45&lt;45000),25000,0)</f>
        <v>0</v>
      </c>
      <c r="O45" s="26">
        <f t="shared" si="3"/>
        <v>1500</v>
      </c>
      <c r="P45" s="26" t="str" cm="1">
        <f t="array" ref="P45">_xlfn.IFS(J45="North","5000",J45="South","4000",J45="East","4200",J45="Mid west","3800")</f>
        <v>5000</v>
      </c>
    </row>
    <row r="46" spans="1:16">
      <c r="A46" s="22">
        <v>150989</v>
      </c>
      <c r="B46" s="23" t="s">
        <v>97</v>
      </c>
      <c r="C46" s="23" t="s">
        <v>98</v>
      </c>
      <c r="D46" s="23">
        <f t="shared" si="0"/>
        <v>1990</v>
      </c>
      <c r="E46" s="24">
        <v>33113</v>
      </c>
      <c r="F46" s="22" t="s">
        <v>32</v>
      </c>
      <c r="G46" s="23" t="s">
        <v>33</v>
      </c>
      <c r="H46" s="23" t="s">
        <v>107</v>
      </c>
      <c r="I46" s="19">
        <v>45000</v>
      </c>
      <c r="J46" s="23" t="s">
        <v>184</v>
      </c>
      <c r="K46" s="26" t="str">
        <f t="shared" si="1"/>
        <v>Eligible for Gift</v>
      </c>
      <c r="L46" s="26" cm="1">
        <f t="array" ref="L46">IF(AND(H46={"CCD"},I46&lt;30000),"9000",0)</f>
        <v>0</v>
      </c>
      <c r="M46" s="26" t="str">
        <f t="shared" si="2"/>
        <v xml:space="preserve"> </v>
      </c>
      <c r="N46" s="26" cm="1">
        <f t="array" ref="N46">IF(AND(OR(H46={"Sales","Marketing"}),I46&lt;45000),25000,0)</f>
        <v>0</v>
      </c>
      <c r="O46" s="26">
        <f t="shared" si="3"/>
        <v>1500</v>
      </c>
      <c r="P46" s="26" t="str" cm="1">
        <f t="array" ref="P46">_xlfn.IFS(J46="North","5000",J46="South","4000",J46="East","4200",J46="Mid west","3800")</f>
        <v>4000</v>
      </c>
    </row>
    <row r="47" spans="1:16">
      <c r="A47" s="22">
        <v>150990</v>
      </c>
      <c r="B47" s="23" t="s">
        <v>99</v>
      </c>
      <c r="C47" s="23" t="s">
        <v>98</v>
      </c>
      <c r="D47" s="23">
        <f t="shared" si="0"/>
        <v>1999</v>
      </c>
      <c r="E47" s="24">
        <v>36400</v>
      </c>
      <c r="F47" s="22" t="s">
        <v>32</v>
      </c>
      <c r="G47" s="23" t="s">
        <v>33</v>
      </c>
      <c r="H47" s="23" t="s">
        <v>108</v>
      </c>
      <c r="I47" s="19">
        <v>77000</v>
      </c>
      <c r="J47" s="23" t="s">
        <v>185</v>
      </c>
      <c r="K47" s="26" t="str">
        <f t="shared" si="1"/>
        <v>NA</v>
      </c>
      <c r="L47" s="26" cm="1">
        <f t="array" ref="L47">IF(AND(H47={"CCD"},I47&lt;30000),"9000",0)</f>
        <v>0</v>
      </c>
      <c r="M47" s="26" t="str">
        <f t="shared" si="2"/>
        <v xml:space="preserve"> </v>
      </c>
      <c r="N47" s="26" cm="1">
        <f t="array" ref="N47">IF(AND(OR(H47={"Sales","Marketing"}),I47&lt;45000),25000,0)</f>
        <v>0</v>
      </c>
      <c r="O47" s="26">
        <f t="shared" si="3"/>
        <v>1500</v>
      </c>
      <c r="P47" s="26" t="str" cm="1">
        <f t="array" ref="P47">_xlfn.IFS(J47="North","5000",J47="South","4000",J47="East","4200",J47="Mid west","3800")</f>
        <v>3800</v>
      </c>
    </row>
    <row r="48" spans="1:16">
      <c r="A48" s="22">
        <v>150995</v>
      </c>
      <c r="B48" s="23" t="s">
        <v>100</v>
      </c>
      <c r="C48" s="23" t="s">
        <v>101</v>
      </c>
      <c r="D48" s="23">
        <f t="shared" si="0"/>
        <v>1996</v>
      </c>
      <c r="E48" s="24">
        <v>35330</v>
      </c>
      <c r="F48" s="22" t="s">
        <v>32</v>
      </c>
      <c r="G48" s="23" t="s">
        <v>33</v>
      </c>
      <c r="H48" s="23" t="s">
        <v>109</v>
      </c>
      <c r="I48" s="19">
        <v>15000</v>
      </c>
      <c r="J48" s="23" t="s">
        <v>183</v>
      </c>
      <c r="K48" s="26" t="str">
        <f t="shared" si="1"/>
        <v>Eligible for Gift</v>
      </c>
      <c r="L48" s="26" cm="1">
        <f t="array" ref="L48">IF(AND(H48={"CCD"},I48&lt;30000),"9000",0)</f>
        <v>0</v>
      </c>
      <c r="M48" s="26" t="str">
        <f t="shared" si="2"/>
        <v xml:space="preserve"> </v>
      </c>
      <c r="N48" s="26" cm="1">
        <f t="array" ref="N48">IF(AND(OR(H48={"Sales","Marketing"}),I48&lt;45000),25000,0)</f>
        <v>0</v>
      </c>
      <c r="O48" s="26">
        <f t="shared" si="3"/>
        <v>1500</v>
      </c>
      <c r="P48" s="26" t="str" cm="1">
        <f t="array" ref="P48">_xlfn.IFS(J48="North","5000",J48="South","4000",J48="East","4200",J48="Mid west","3800")</f>
        <v>5000</v>
      </c>
    </row>
    <row r="49" spans="8:8">
      <c r="H4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workbookViewId="0">
      <selection activeCell="D8" sqref="D8"/>
    </sheetView>
  </sheetViews>
  <sheetFormatPr defaultRowHeight="14.4"/>
  <cols>
    <col min="1" max="1" width="20.21875" style="19" customWidth="1"/>
    <col min="2" max="2" width="22.6640625" style="19" customWidth="1"/>
    <col min="3" max="3" width="20.33203125" style="19" customWidth="1"/>
    <col min="4" max="4" width="23.5546875" customWidth="1"/>
  </cols>
  <sheetData>
    <row r="1" spans="1:8">
      <c r="A1" s="28" t="s">
        <v>121</v>
      </c>
      <c r="B1" s="29"/>
      <c r="C1" s="30"/>
    </row>
    <row r="2" spans="1:8">
      <c r="A2" s="31"/>
      <c r="B2" s="32"/>
      <c r="C2" s="32"/>
    </row>
    <row r="3" spans="1:8">
      <c r="A3" s="33" t="s">
        <v>122</v>
      </c>
      <c r="B3" s="33" t="s">
        <v>123</v>
      </c>
      <c r="C3" s="33" t="s">
        <v>124</v>
      </c>
    </row>
    <row r="4" spans="1:8">
      <c r="A4" s="34" t="s">
        <v>125</v>
      </c>
      <c r="B4" s="34">
        <v>62</v>
      </c>
      <c r="C4" s="39" t="str" cm="1">
        <f t="array" ref="C4">_xlfn.IFS(B4&lt;=40,"F",B4&lt;=50,"D",B4&lt;=79,"C",B4&lt;=89,"B",B4&lt;=100,"A")</f>
        <v>C</v>
      </c>
      <c r="F4" s="33" t="s">
        <v>126</v>
      </c>
      <c r="G4" s="33" t="s">
        <v>127</v>
      </c>
      <c r="H4" s="33" t="s">
        <v>128</v>
      </c>
    </row>
    <row r="5" spans="1:8">
      <c r="A5" s="34" t="s">
        <v>129</v>
      </c>
      <c r="B5" s="34">
        <v>92</v>
      </c>
      <c r="C5" s="39" t="str" cm="1">
        <f t="array" ref="C5">_xlfn.IFS(B5&lt;=40,"F",B5&lt;=50,"D",B5&lt;=79,"C",B5&lt;=89,"B",B5&lt;=100,"A")</f>
        <v>A</v>
      </c>
      <c r="F5" s="35">
        <v>90</v>
      </c>
      <c r="G5" s="35">
        <v>100</v>
      </c>
      <c r="H5" s="36" t="s">
        <v>130</v>
      </c>
    </row>
    <row r="6" spans="1:8">
      <c r="A6" s="34" t="s">
        <v>131</v>
      </c>
      <c r="B6" s="34">
        <v>52</v>
      </c>
      <c r="C6" s="39" t="str" cm="1">
        <f t="array" ref="C6">_xlfn.IFS(B6&lt;=40,"F",B6&lt;=50,"D",B6&lt;=79,"C",B6&lt;=89,"B",B6&lt;=100,"A")</f>
        <v>C</v>
      </c>
      <c r="F6" s="37">
        <v>80</v>
      </c>
      <c r="G6" s="37">
        <v>89</v>
      </c>
      <c r="H6" s="38" t="s">
        <v>132</v>
      </c>
    </row>
    <row r="7" spans="1:8">
      <c r="A7" s="34" t="s">
        <v>133</v>
      </c>
      <c r="B7" s="34">
        <v>60</v>
      </c>
      <c r="C7" s="39" t="str" cm="1">
        <f t="array" ref="C7">_xlfn.IFS(B7&lt;=40,"F",B7&lt;=50,"D",B7&lt;=79,"C",B7&lt;=89,"B",B7&lt;=100,"A")</f>
        <v>C</v>
      </c>
      <c r="F7" s="37">
        <v>51</v>
      </c>
      <c r="G7" s="37">
        <v>79</v>
      </c>
      <c r="H7" s="38" t="s">
        <v>86</v>
      </c>
    </row>
    <row r="8" spans="1:8">
      <c r="A8" s="34" t="s">
        <v>134</v>
      </c>
      <c r="B8" s="34">
        <v>81</v>
      </c>
      <c r="C8" s="39" t="str" cm="1">
        <f t="array" ref="C8">_xlfn.IFS(B8&lt;=40,"F",B8&lt;=50,"D",B8&lt;=79,"C",B8&lt;=89,"B",B8&lt;=100,"A")</f>
        <v>B</v>
      </c>
      <c r="F8" s="37">
        <v>41</v>
      </c>
      <c r="G8" s="37">
        <v>50</v>
      </c>
      <c r="H8" s="38" t="s">
        <v>69</v>
      </c>
    </row>
    <row r="9" spans="1:8">
      <c r="A9" s="34" t="s">
        <v>135</v>
      </c>
      <c r="B9" s="34">
        <v>66</v>
      </c>
      <c r="C9" s="39" t="str" cm="1">
        <f t="array" ref="C9">_xlfn.IFS(B9&lt;=40,"F",B9&lt;=50,"D",B9&lt;=79,"C",B9&lt;=89,"B",B9&lt;=100,"A")</f>
        <v>C</v>
      </c>
      <c r="F9" s="37">
        <v>0</v>
      </c>
      <c r="G9" s="37">
        <v>40</v>
      </c>
      <c r="H9" s="38" t="s">
        <v>136</v>
      </c>
    </row>
    <row r="10" spans="1:8">
      <c r="A10" s="34" t="s">
        <v>137</v>
      </c>
      <c r="B10" s="34">
        <v>63</v>
      </c>
      <c r="C10" s="39" t="str" cm="1">
        <f t="array" ref="C10">_xlfn.IFS(B10&lt;=40,"F",B10&lt;=50,"D",B10&lt;=79,"C",B10&lt;=89,"B",B10&lt;=100,"A")</f>
        <v>C</v>
      </c>
    </row>
    <row r="11" spans="1:8">
      <c r="A11" s="34" t="s">
        <v>138</v>
      </c>
      <c r="B11" s="34">
        <v>100</v>
      </c>
      <c r="C11" s="39" t="str" cm="1">
        <f t="array" ref="C11">_xlfn.IFS(B11&lt;=40,"F",B11&lt;=50,"D",B11&lt;=79,"C",B11&lt;=89,"B",B11&lt;=100,"A")</f>
        <v>A</v>
      </c>
    </row>
    <row r="12" spans="1:8">
      <c r="A12" s="34" t="s">
        <v>139</v>
      </c>
      <c r="B12" s="34">
        <v>46</v>
      </c>
      <c r="C12" s="39" t="str" cm="1">
        <f t="array" ref="C12">_xlfn.IFS(B12&lt;=40,"F",B12&lt;=50,"D",B12&lt;=79,"C",B12&lt;=89,"B",B12&lt;=100,"A")</f>
        <v>D</v>
      </c>
    </row>
    <row r="13" spans="1:8">
      <c r="A13" s="34" t="s">
        <v>140</v>
      </c>
      <c r="B13" s="34">
        <v>87</v>
      </c>
      <c r="C13" s="39" t="str" cm="1">
        <f t="array" ref="C13">_xlfn.IFS(B13&lt;=40,"F",B13&lt;=50,"D",B13&lt;=79,"C",B13&lt;=89,"B",B13&lt;=100,"A")</f>
        <v>B</v>
      </c>
    </row>
    <row r="14" spans="1:8">
      <c r="A14" s="34" t="s">
        <v>141</v>
      </c>
      <c r="B14" s="34">
        <v>93</v>
      </c>
      <c r="C14" s="39" t="str" cm="1">
        <f t="array" ref="C14">_xlfn.IFS(B14&lt;=40,"F",B14&lt;=50,"D",B14&lt;=79,"C",B14&lt;=89,"B",B14&lt;=100,"A")</f>
        <v>A</v>
      </c>
    </row>
    <row r="15" spans="1:8">
      <c r="A15" s="34" t="s">
        <v>142</v>
      </c>
      <c r="B15" s="34">
        <v>84</v>
      </c>
      <c r="C15" s="39" t="str" cm="1">
        <f t="array" ref="C15">_xlfn.IFS(B15&lt;=40,"F",B15&lt;=50,"D",B15&lt;=79,"C",B15&lt;=89,"B",B15&lt;=100,"A")</f>
        <v>B</v>
      </c>
    </row>
    <row r="16" spans="1:8">
      <c r="A16" s="34" t="s">
        <v>143</v>
      </c>
      <c r="B16" s="34">
        <v>44</v>
      </c>
      <c r="C16" s="39" t="str" cm="1">
        <f t="array" ref="C16">_xlfn.IFS(B16&lt;=40,"F",B16&lt;=50,"D",B16&lt;=79,"C",B16&lt;=89,"B",B16&lt;=100,"A")</f>
        <v>D</v>
      </c>
    </row>
    <row r="17" spans="1:3">
      <c r="A17" s="34" t="s">
        <v>144</v>
      </c>
      <c r="B17" s="34">
        <v>71</v>
      </c>
      <c r="C17" s="39" t="str" cm="1">
        <f t="array" ref="C17">_xlfn.IFS(B17&lt;=40,"F",B17&lt;=50,"D",B17&lt;=79,"C",B17&lt;=89,"B",B17&lt;=100,"A")</f>
        <v>C</v>
      </c>
    </row>
    <row r="18" spans="1:3">
      <c r="A18" s="34" t="s">
        <v>145</v>
      </c>
      <c r="B18" s="34">
        <v>100</v>
      </c>
      <c r="C18" s="39" t="str" cm="1">
        <f t="array" ref="C18">_xlfn.IFS(B18&lt;=40,"F",B18&lt;=50,"D",B18&lt;=79,"C",B18&lt;=89,"B",B18&lt;=100,"A")</f>
        <v>A</v>
      </c>
    </row>
    <row r="19" spans="1:3">
      <c r="A19" s="34" t="s">
        <v>146</v>
      </c>
      <c r="B19" s="34">
        <v>40</v>
      </c>
      <c r="C19" s="39" t="str" cm="1">
        <f t="array" ref="C19">_xlfn.IFS(B19&lt;=40,"F",B19&lt;=50,"D",B19&lt;=79,"C",B19&lt;=89,"B",B19&lt;=100,"A")</f>
        <v>F</v>
      </c>
    </row>
    <row r="20" spans="1:3">
      <c r="A20" s="34" t="s">
        <v>147</v>
      </c>
      <c r="B20" s="34">
        <v>35</v>
      </c>
      <c r="C20" s="39" t="str" cm="1">
        <f t="array" ref="C20">_xlfn.IFS(B20&lt;=40,"F",B20&lt;=50,"D",B20&lt;=79,"C",B20&lt;=89,"B",B20&lt;=100,"A")</f>
        <v>F</v>
      </c>
    </row>
    <row r="21" spans="1:3">
      <c r="A21" s="34" t="s">
        <v>148</v>
      </c>
      <c r="B21" s="34">
        <v>73</v>
      </c>
      <c r="C21" s="39" t="str" cm="1">
        <f t="array" ref="C21">_xlfn.IFS(B21&lt;=40,"F",B21&lt;=50,"D",B21&lt;=79,"C",B21&lt;=89,"B",B21&lt;=100,"A")</f>
        <v>C</v>
      </c>
    </row>
    <row r="22" spans="1:3">
      <c r="A22" s="34" t="s">
        <v>149</v>
      </c>
      <c r="B22" s="34">
        <v>99</v>
      </c>
      <c r="C22" s="39" t="str" cm="1">
        <f t="array" ref="C22">_xlfn.IFS(B22&lt;=40,"F",B22&lt;=50,"D",B22&lt;=79,"C",B22&lt;=89,"B",B22&lt;=100,"A")</f>
        <v>A</v>
      </c>
    </row>
    <row r="23" spans="1:3">
      <c r="A23" s="34" t="s">
        <v>150</v>
      </c>
      <c r="B23" s="34">
        <v>88</v>
      </c>
      <c r="C23" s="39" t="str" cm="1">
        <f t="array" ref="C23">_xlfn.IFS(B23&lt;=40,"F",B23&lt;=50,"D",B23&lt;=79,"C",B23&lt;=89,"B",B23&lt;=100,"A")</f>
        <v>B</v>
      </c>
    </row>
    <row r="24" spans="1:3">
      <c r="A24" s="34" t="s">
        <v>151</v>
      </c>
      <c r="B24" s="34">
        <v>90</v>
      </c>
      <c r="C24" s="39" t="str" cm="1">
        <f t="array" ref="C24">_xlfn.IFS(B24&lt;=40,"F",B24&lt;=50,"D",B24&lt;=79,"C",B24&lt;=89,"B",B24&lt;=100,"A")</f>
        <v>A</v>
      </c>
    </row>
    <row r="25" spans="1:3">
      <c r="A25" s="34" t="s">
        <v>152</v>
      </c>
      <c r="B25" s="34">
        <v>90</v>
      </c>
      <c r="C25" s="39" t="str" cm="1">
        <f t="array" ref="C25">_xlfn.IFS(B25&lt;=40,"F",B25&lt;=50,"D",B25&lt;=79,"C",B25&lt;=89,"B",B25&lt;=100,"A")</f>
        <v>A</v>
      </c>
    </row>
    <row r="26" spans="1:3">
      <c r="A26" s="34" t="s">
        <v>153</v>
      </c>
      <c r="B26" s="34">
        <v>44</v>
      </c>
      <c r="C26" s="39" t="str" cm="1">
        <f t="array" ref="C26">_xlfn.IFS(B26&lt;=40,"F",B26&lt;=50,"D",B26&lt;=79,"C",B26&lt;=89,"B",B26&lt;=100,"A")</f>
        <v>D</v>
      </c>
    </row>
    <row r="27" spans="1:3">
      <c r="A27" s="34" t="s">
        <v>154</v>
      </c>
      <c r="B27" s="34">
        <v>74</v>
      </c>
      <c r="C27" s="39" t="str" cm="1">
        <f t="array" ref="C27">_xlfn.IFS(B27&lt;=40,"F",B27&lt;=50,"D",B27&lt;=79,"C",B27&lt;=89,"B",B27&lt;=100,"A")</f>
        <v>C</v>
      </c>
    </row>
    <row r="28" spans="1:3">
      <c r="A28" s="34" t="s">
        <v>155</v>
      </c>
      <c r="B28" s="34">
        <v>46</v>
      </c>
      <c r="C28" s="39" t="str" cm="1">
        <f t="array" ref="C28">_xlfn.IFS(B28&lt;=40,"F",B28&lt;=50,"D",B28&lt;=79,"C",B28&lt;=89,"B",B28&lt;=100,"A")</f>
        <v>D</v>
      </c>
    </row>
    <row r="29" spans="1:3">
      <c r="A29" s="34" t="s">
        <v>156</v>
      </c>
      <c r="B29" s="34">
        <v>74</v>
      </c>
      <c r="C29" s="39" t="str" cm="1">
        <f t="array" ref="C29">_xlfn.IFS(B29&lt;=40,"F",B29&lt;=50,"D",B29&lt;=79,"C",B29&lt;=89,"B",B29&lt;=100,"A")</f>
        <v>C</v>
      </c>
    </row>
    <row r="30" spans="1:3">
      <c r="A30" s="34" t="s">
        <v>157</v>
      </c>
      <c r="B30" s="34">
        <v>92</v>
      </c>
      <c r="C30" s="39" t="str" cm="1">
        <f t="array" ref="C30">_xlfn.IFS(B30&lt;=40,"F",B30&lt;=50,"D",B30&lt;=79,"C",B30&lt;=89,"B",B30&lt;=100,"A")</f>
        <v>A</v>
      </c>
    </row>
    <row r="31" spans="1:3">
      <c r="A31" s="34" t="s">
        <v>158</v>
      </c>
      <c r="B31" s="34">
        <v>31</v>
      </c>
      <c r="C31" s="39" t="str" cm="1">
        <f t="array" ref="C31">_xlfn.IFS(B31&lt;=40,"F",B31&lt;=50,"D",B31&lt;=79,"C",B31&lt;=89,"B",B31&lt;=100,"A")</f>
        <v>F</v>
      </c>
    </row>
    <row r="32" spans="1:3">
      <c r="A32" s="34" t="s">
        <v>159</v>
      </c>
      <c r="B32" s="34">
        <v>51</v>
      </c>
      <c r="C32" s="39" t="str" cm="1">
        <f t="array" ref="C32">_xlfn.IFS(B32&lt;=40,"F",B32&lt;=50,"D",B32&lt;=79,"C",B32&lt;=89,"B",B32&lt;=100,"A")</f>
        <v>C</v>
      </c>
    </row>
    <row r="33" spans="1:3">
      <c r="A33" s="34" t="s">
        <v>160</v>
      </c>
      <c r="B33" s="34">
        <v>59</v>
      </c>
      <c r="C33" s="39" t="str" cm="1">
        <f t="array" ref="C33">_xlfn.IFS(B33&lt;=40,"F",B33&lt;=50,"D",B33&lt;=79,"C",B33&lt;=89,"B",B33&lt;=100,"A")</f>
        <v>C</v>
      </c>
    </row>
    <row r="34" spans="1:3">
      <c r="A34" s="34" t="s">
        <v>161</v>
      </c>
      <c r="B34" s="34">
        <v>85</v>
      </c>
      <c r="C34" s="39" t="str" cm="1">
        <f t="array" ref="C34">_xlfn.IFS(B34&lt;=40,"F",B34&lt;=50,"D",B34&lt;=79,"C",B34&lt;=89,"B",B34&lt;=100,"A")</f>
        <v>B</v>
      </c>
    </row>
    <row r="35" spans="1:3">
      <c r="A35" s="34" t="s">
        <v>162</v>
      </c>
      <c r="B35" s="34">
        <v>63</v>
      </c>
      <c r="C35" s="39" t="str" cm="1">
        <f t="array" ref="C35">_xlfn.IFS(B35&lt;=40,"F",B35&lt;=50,"D",B35&lt;=79,"C",B35&lt;=89,"B",B35&lt;=100,"A")</f>
        <v>C</v>
      </c>
    </row>
    <row r="36" spans="1:3">
      <c r="A36" s="34" t="s">
        <v>163</v>
      </c>
      <c r="B36" s="34">
        <v>60</v>
      </c>
      <c r="C36" s="39" t="str" cm="1">
        <f t="array" ref="C36">_xlfn.IFS(B36&lt;=40,"F",B36&lt;=50,"D",B36&lt;=79,"C",B36&lt;=89,"B",B36&lt;=100,"A")</f>
        <v>C</v>
      </c>
    </row>
    <row r="37" spans="1:3">
      <c r="A37" s="34" t="s">
        <v>164</v>
      </c>
      <c r="B37" s="34">
        <v>83</v>
      </c>
      <c r="C37" s="39" t="str" cm="1">
        <f t="array" ref="C37">_xlfn.IFS(B37&lt;=40,"F",B37&lt;=50,"D",B37&lt;=79,"C",B37&lt;=89,"B",B37&lt;=100,"A")</f>
        <v>B</v>
      </c>
    </row>
    <row r="38" spans="1:3">
      <c r="A38" s="34" t="s">
        <v>165</v>
      </c>
      <c r="B38" s="34">
        <v>72</v>
      </c>
      <c r="C38" s="39" t="str" cm="1">
        <f t="array" ref="C38">_xlfn.IFS(B38&lt;=40,"F",B38&lt;=50,"D",B38&lt;=79,"C",B38&lt;=89,"B",B38&lt;=100,"A")</f>
        <v>C</v>
      </c>
    </row>
    <row r="39" spans="1:3">
      <c r="A39" s="34" t="s">
        <v>166</v>
      </c>
      <c r="B39" s="34">
        <v>94</v>
      </c>
      <c r="C39" s="39" t="str" cm="1">
        <f t="array" ref="C39">_xlfn.IFS(B39&lt;=40,"F",B39&lt;=50,"D",B39&lt;=79,"C",B39&lt;=89,"B",B39&lt;=100,"A")</f>
        <v>A</v>
      </c>
    </row>
    <row r="40" spans="1:3">
      <c r="A40" s="34" t="s">
        <v>167</v>
      </c>
      <c r="B40" s="34">
        <v>92</v>
      </c>
      <c r="C40" s="39" t="str" cm="1">
        <f t="array" ref="C40">_xlfn.IFS(B40&lt;=40,"F",B40&lt;=50,"D",B40&lt;=79,"C",B40&lt;=89,"B",B40&lt;=100,"A")</f>
        <v>A</v>
      </c>
    </row>
    <row r="41" spans="1:3">
      <c r="A41" s="34" t="s">
        <v>168</v>
      </c>
      <c r="B41" s="34">
        <v>92</v>
      </c>
      <c r="C41" s="39" t="str" cm="1">
        <f t="array" ref="C41">_xlfn.IFS(B41&lt;=40,"F",B41&lt;=50,"D",B41&lt;=79,"C",B41&lt;=89,"B",B41&lt;=100,"A")</f>
        <v>A</v>
      </c>
    </row>
    <row r="42" spans="1:3">
      <c r="A42" s="34" t="s">
        <v>169</v>
      </c>
      <c r="B42" s="34">
        <v>59</v>
      </c>
      <c r="C42" s="39" t="str" cm="1">
        <f t="array" ref="C42">_xlfn.IFS(B42&lt;=40,"F",B42&lt;=50,"D",B42&lt;=79,"C",B42&lt;=89,"B",B42&lt;=100,"A")</f>
        <v>C</v>
      </c>
    </row>
    <row r="43" spans="1:3">
      <c r="A43" s="34" t="s">
        <v>170</v>
      </c>
      <c r="B43" s="34">
        <v>51</v>
      </c>
      <c r="C43" s="39" t="str" cm="1">
        <f t="array" ref="C43">_xlfn.IFS(B43&lt;=40,"F",B43&lt;=50,"D",B43&lt;=79,"C",B43&lt;=89,"B",B43&lt;=100,"A")</f>
        <v>C</v>
      </c>
    </row>
    <row r="44" spans="1:3">
      <c r="A44" s="34" t="s">
        <v>171</v>
      </c>
      <c r="B44" s="34">
        <v>45</v>
      </c>
      <c r="C44" s="39" t="str" cm="1">
        <f t="array" ref="C44">_xlfn.IFS(B44&lt;=40,"F",B44&lt;=50,"D",B44&lt;=79,"C",B44&lt;=89,"B",B44&lt;=100,"A")</f>
        <v>D</v>
      </c>
    </row>
    <row r="45" spans="1:3">
      <c r="A45" s="34" t="s">
        <v>172</v>
      </c>
      <c r="B45" s="34">
        <v>89</v>
      </c>
      <c r="C45" s="39" t="str" cm="1">
        <f t="array" ref="C45">_xlfn.IFS(B45&lt;=40,"F",B45&lt;=50,"D",B45&lt;=79,"C",B45&lt;=89,"B",B45&lt;=100,"A")</f>
        <v>B</v>
      </c>
    </row>
    <row r="46" spans="1:3">
      <c r="A46" s="34" t="s">
        <v>173</v>
      </c>
      <c r="B46" s="34">
        <v>51</v>
      </c>
      <c r="C46" s="39" t="str" cm="1">
        <f t="array" ref="C46">_xlfn.IFS(B46&lt;=40,"F",B46&lt;=50,"D",B46&lt;=79,"C",B46&lt;=89,"B",B46&lt;=100,"A")</f>
        <v>C</v>
      </c>
    </row>
    <row r="47" spans="1:3">
      <c r="A47" s="34" t="s">
        <v>174</v>
      </c>
      <c r="B47" s="34">
        <v>84</v>
      </c>
      <c r="C47" s="39" t="str" cm="1">
        <f t="array" ref="C47">_xlfn.IFS(B47&lt;=40,"F",B47&lt;=50,"D",B47&lt;=79,"C",B47&lt;=89,"B",B47&lt;=100,"A")</f>
        <v>B</v>
      </c>
    </row>
    <row r="48" spans="1:3">
      <c r="A48" s="34" t="s">
        <v>175</v>
      </c>
      <c r="B48" s="34">
        <v>32</v>
      </c>
      <c r="C48" s="39" t="str" cm="1">
        <f t="array" ref="C48">_xlfn.IFS(B48&lt;=40,"F",B48&lt;=50,"D",B48&lt;=79,"C",B48&lt;=89,"B",B48&lt;=100,"A")</f>
        <v>F</v>
      </c>
    </row>
    <row r="49" spans="1:3">
      <c r="A49" s="34" t="s">
        <v>176</v>
      </c>
      <c r="B49" s="34">
        <v>73</v>
      </c>
      <c r="C49" s="39" t="str" cm="1">
        <f t="array" ref="C49">_xlfn.IFS(B49&lt;=40,"F",B49&lt;=50,"D",B49&lt;=79,"C",B49&lt;=89,"B",B49&lt;=100,"A")</f>
        <v>C</v>
      </c>
    </row>
    <row r="50" spans="1:3">
      <c r="A50" s="34" t="s">
        <v>177</v>
      </c>
      <c r="B50" s="34">
        <v>44</v>
      </c>
      <c r="C50" s="39" t="str" cm="1">
        <f t="array" ref="C50">_xlfn.IFS(B50&lt;=40,"F",B50&lt;=50,"D",B50&lt;=79,"C",B50&lt;=89,"B",B50&lt;=100,"A")</f>
        <v>D</v>
      </c>
    </row>
    <row r="51" spans="1:3">
      <c r="A51" s="34" t="s">
        <v>178</v>
      </c>
      <c r="B51" s="34">
        <v>81</v>
      </c>
      <c r="C51" s="39" t="str" cm="1">
        <f t="array" ref="C51">_xlfn.IFS(B51&lt;=40,"F",B51&lt;=50,"D",B51&lt;=79,"C",B51&lt;=89,"B",B51&lt;=100,"A")</f>
        <v>B</v>
      </c>
    </row>
    <row r="52" spans="1:3">
      <c r="A52" s="34" t="s">
        <v>179</v>
      </c>
      <c r="B52" s="34">
        <v>76</v>
      </c>
      <c r="C52" s="39" t="str" cm="1">
        <f t="array" ref="C52">_xlfn.IFS(B52&lt;=40,"F",B52&lt;=50,"D",B52&lt;=79,"C",B52&lt;=89,"B",B52&lt;=100,"A")</f>
        <v>C</v>
      </c>
    </row>
    <row r="53" spans="1:3">
      <c r="A53" s="34" t="s">
        <v>180</v>
      </c>
      <c r="B53" s="34">
        <v>89</v>
      </c>
      <c r="C53" s="39" t="str" cm="1">
        <f t="array" ref="C53">_xlfn.IFS(B53&lt;=40,"F",B53&lt;=50,"D",B53&lt;=79,"C",B53&lt;=89,"B",B53&lt;=100,"A")</f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AND OR nested</vt:lpstr>
      <vt:lpstr>NestedIF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hatsh</cp:lastModifiedBy>
  <dcterms:created xsi:type="dcterms:W3CDTF">2020-05-11T11:02:27Z</dcterms:created>
  <dcterms:modified xsi:type="dcterms:W3CDTF">2022-11-22T14:10:18Z</dcterms:modified>
</cp:coreProperties>
</file>