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sh\Desktop\Data Analysis Assignments\Advanced Excel\Submission\"/>
    </mc:Choice>
  </mc:AlternateContent>
  <xr:revisionPtr revIDLastSave="0" documentId="13_ncr:1_{1E8E858E-F332-4ED5-ABC2-91BD4F710776}" xr6:coauthVersionLast="47" xr6:coauthVersionMax="47" xr10:uidLastSave="{00000000-0000-0000-0000-000000000000}"/>
  <bookViews>
    <workbookView xWindow="-108" yWindow="-108" windowWidth="23256" windowHeight="12456" activeTab="1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I8" i="2" s="1"/>
  <c r="D9" i="2"/>
  <c r="I9" i="2" s="1"/>
  <c r="D10" i="2"/>
  <c r="I10" i="2" s="1"/>
  <c r="D11" i="2"/>
  <c r="I11" i="2" s="1"/>
  <c r="D12" i="2"/>
  <c r="I12" i="2" s="1"/>
  <c r="D13" i="2"/>
  <c r="I13" i="2" s="1"/>
  <c r="D14" i="2"/>
  <c r="I14" i="2" s="1"/>
  <c r="D15" i="2"/>
  <c r="I15" i="2" s="1"/>
  <c r="D16" i="2"/>
  <c r="I16" i="2" s="1"/>
  <c r="D17" i="2"/>
  <c r="I17" i="2" s="1"/>
  <c r="D18" i="2"/>
  <c r="I18" i="2" s="1"/>
  <c r="D7" i="2"/>
  <c r="I7" i="2" s="1"/>
  <c r="M8" i="2"/>
  <c r="E8" i="2"/>
  <c r="E9" i="2"/>
  <c r="E10" i="2"/>
  <c r="E11" i="2"/>
  <c r="E12" i="2"/>
  <c r="E13" i="2"/>
  <c r="E14" i="2"/>
  <c r="E15" i="2"/>
  <c r="E16" i="2"/>
  <c r="E17" i="2"/>
  <c r="E18" i="2"/>
  <c r="E7" i="2"/>
  <c r="C8" i="1"/>
  <c r="C10" i="1"/>
  <c r="C13" i="1"/>
  <c r="C6" i="1"/>
  <c r="C7" i="1"/>
  <c r="C9" i="1"/>
  <c r="C14" i="1"/>
  <c r="C11" i="1"/>
  <c r="C12" i="1"/>
  <c r="H6" i="1"/>
  <c r="H12" i="1"/>
  <c r="H10" i="1"/>
  <c r="G12" i="1"/>
  <c r="G10" i="1"/>
  <c r="G7" i="1"/>
  <c r="G8" i="1"/>
  <c r="G9" i="1"/>
  <c r="G14" i="1"/>
  <c r="G13" i="1"/>
  <c r="G6" i="1"/>
  <c r="G11" i="1"/>
  <c r="F12" i="1"/>
  <c r="F10" i="1"/>
  <c r="F7" i="1"/>
  <c r="F8" i="1"/>
  <c r="F9" i="1"/>
  <c r="F14" i="1"/>
  <c r="F13" i="1"/>
  <c r="F6" i="1"/>
  <c r="F11" i="1"/>
  <c r="H11" i="1" s="1"/>
  <c r="E12" i="1"/>
  <c r="E10" i="1"/>
  <c r="E7" i="1"/>
  <c r="H7" i="1" s="1"/>
  <c r="E8" i="1"/>
  <c r="E9" i="1"/>
  <c r="H9" i="1" s="1"/>
  <c r="E14" i="1"/>
  <c r="E13" i="1"/>
  <c r="H13" i="1" s="1"/>
  <c r="E6" i="1"/>
  <c r="E11" i="1"/>
  <c r="H14" i="1" l="1"/>
  <c r="H8" i="1"/>
  <c r="J8" i="2" l="1"/>
  <c r="J9" i="2"/>
  <c r="J10" i="2"/>
  <c r="J11" i="2"/>
  <c r="J12" i="2"/>
  <c r="J13" i="2"/>
  <c r="J14" i="2"/>
  <c r="J15" i="2"/>
  <c r="J16" i="2"/>
  <c r="J17" i="2"/>
  <c r="J18" i="2"/>
  <c r="J7" i="2"/>
  <c r="H10" i="3"/>
  <c r="H9" i="3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</calcChain>
</file>

<file path=xl/sharedStrings.xml><?xml version="1.0" encoding="utf-8"?>
<sst xmlns="http://schemas.openxmlformats.org/spreadsheetml/2006/main" count="40" uniqueCount="38">
  <si>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</si>
  <si>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</si>
  <si>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</si>
  <si>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</si>
  <si>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</si>
  <si>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</si>
  <si>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</si>
  <si>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</si>
  <si>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</si>
  <si>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</si>
  <si>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</si>
  <si>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</si>
  <si>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</si>
  <si>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</si>
  <si>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</si>
  <si>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</si>
  <si>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</si>
  <si>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</si>
  <si>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</si>
  <si>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</si>
  <si>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</si>
  <si>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</si>
  <si>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</si>
  <si>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</si>
  <si>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</si>
  <si>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</si>
  <si>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</si>
  <si>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</si>
  <si>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</si>
  <si>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</si>
  <si>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Start Date</t>
  </si>
  <si>
    <t>End Date</t>
  </si>
  <si>
    <t>Taken Holidays</t>
  </si>
  <si>
    <t>Total Working Days</t>
  </si>
  <si>
    <t>National Holidays &amp;</t>
  </si>
  <si>
    <t>Month</t>
  </si>
  <si>
    <t>Date</t>
  </si>
  <si>
    <t xml:space="preserve">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</si>
</sst>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4" borderId="1" xfId="0" applyFont="1" applyFill="1" applyBorder="1"/>
    <xf numFmtId="0" fontId="3" fillId="0" borderId="0" xfId="0" applyFont="1"/>
    <xf numFmtId="0" fontId="0" fillId="5" borderId="1" xfId="0" applyFill="1" applyBorder="1"/>
    <xf numFmtId="15" fontId="0" fillId="0" borderId="1" xfId="0" applyNumberFormat="1" applyBorder="1" applyAlignment="1">
      <alignment horizontal="center"/>
    </xf>
    <xf numFmtId="0" fontId="0" fillId="0" borderId="1" xfId="0" quotePrefix="1" applyBorder="1"/>
    <xf numFmtId="0" fontId="1" fillId="6" borderId="1" xfId="0" applyFont="1" applyFill="1" applyBorder="1"/>
    <xf numFmtId="0" fontId="4" fillId="0" borderId="0" xfId="0" applyFont="1"/>
    <xf numFmtId="15" fontId="0" fillId="5" borderId="1" xfId="0" applyNumberFormat="1" applyFill="1" applyBorder="1"/>
    <xf numFmtId="18" fontId="0" fillId="5" borderId="1" xfId="0" applyNumberFormat="1" applyFill="1" applyBorder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1" fillId="7" borderId="1" xfId="0" applyFont="1" applyFill="1" applyBorder="1"/>
    <xf numFmtId="0" fontId="1" fillId="8" borderId="1" xfId="0" applyFont="1" applyFill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164" fontId="0" fillId="0" borderId="0" xfId="0" applyNumberFormat="1"/>
    <xf numFmtId="0" fontId="5" fillId="9" borderId="1" xfId="0" applyFont="1" applyFill="1" applyBorder="1"/>
    <xf numFmtId="0" fontId="0" fillId="8" borderId="1" xfId="0" applyFill="1" applyBorder="1"/>
    <xf numFmtId="14" fontId="0" fillId="8" borderId="1" xfId="0" applyNumberFormat="1" applyFill="1" applyBorder="1"/>
    <xf numFmtId="49" fontId="0" fillId="3" borderId="1" xfId="0" applyNumberFormat="1" applyFill="1" applyBorder="1" applyAlignment="1">
      <alignment horizontal="right"/>
    </xf>
    <xf numFmtId="164" fontId="0" fillId="2" borderId="1" xfId="0" applyNumberFormat="1" applyFill="1" applyBorder="1"/>
    <xf numFmtId="0" fontId="0" fillId="3" borderId="1" xfId="0" applyFill="1" applyBorder="1" applyAlignment="1">
      <alignment horizontal="right"/>
    </xf>
    <xf numFmtId="2" fontId="0" fillId="5" borderId="1" xfId="0" applyNumberFormat="1" applyFill="1" applyBorder="1"/>
    <xf numFmtId="15" fontId="0" fillId="10" borderId="1" xfId="0" applyNumberFormat="1" applyFill="1" applyBorder="1"/>
    <xf numFmtId="18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I14"/>
  <sheetViews>
    <sheetView workbookViewId="0">
      <selection activeCell="H6" sqref="H6"/>
    </sheetView>
  </sheetViews>
  <sheetFormatPr defaultRowHeight="14.4" x14ac:dyDescent="0.3"/>
  <cols>
    <col min="2" max="2" width="20.33203125" customWidth="1"/>
    <col min="3" max="3" width="18.33203125" customWidth="1"/>
    <col min="8" max="8" width="11.21875" customWidth="1"/>
    <col min="9" max="9" width="15.88671875" customWidth="1"/>
  </cols>
  <sheetData>
    <row r="3" spans="2:9" x14ac:dyDescent="0.3">
      <c r="B3" s="2" t="s">
        <v>2</v>
      </c>
    </row>
    <row r="5" spans="2:9" x14ac:dyDescent="0.3">
      <c r="B5" s="1" t="s">
        <v>1</v>
      </c>
      <c r="C5" s="1" t="s">
        <v>0</v>
      </c>
      <c r="E5" s="18" t="s">
        <v>17</v>
      </c>
      <c r="F5" s="18" t="s">
        <v>35</v>
      </c>
      <c r="G5" s="18" t="s">
        <v>20</v>
      </c>
      <c r="H5" s="18" t="s">
        <v>36</v>
      </c>
    </row>
    <row r="6" spans="2:9" x14ac:dyDescent="0.3">
      <c r="B6" s="21">
        <v>20070623</v>
      </c>
      <c r="C6" s="22">
        <f t="shared" ref="C6:C14" si="0">DATE(E6,F6,G6)</f>
        <v>39256</v>
      </c>
      <c r="E6" s="19" t="str">
        <f t="shared" ref="E6:E14" si="1">LEFT(B6,4)</f>
        <v>2007</v>
      </c>
      <c r="F6" s="19" t="str">
        <f t="shared" ref="F6:F14" si="2">MID(B6,5,2)</f>
        <v>06</v>
      </c>
      <c r="G6" s="19" t="str">
        <f t="shared" ref="G6:G14" si="3">RIGHT(B6,2)</f>
        <v>23</v>
      </c>
      <c r="H6" s="20">
        <f t="shared" ref="H6:H14" si="4">DATE(E6,F6,G6)</f>
        <v>39256</v>
      </c>
      <c r="I6" s="17"/>
    </row>
    <row r="7" spans="2:9" x14ac:dyDescent="0.3">
      <c r="B7" s="23">
        <v>20070624</v>
      </c>
      <c r="C7" s="22">
        <f t="shared" si="0"/>
        <v>39257</v>
      </c>
      <c r="E7" s="19" t="str">
        <f t="shared" si="1"/>
        <v>2007</v>
      </c>
      <c r="F7" s="19" t="str">
        <f t="shared" si="2"/>
        <v>06</v>
      </c>
      <c r="G7" s="19" t="str">
        <f t="shared" si="3"/>
        <v>24</v>
      </c>
      <c r="H7" s="20">
        <f t="shared" si="4"/>
        <v>39257</v>
      </c>
      <c r="I7" s="17"/>
    </row>
    <row r="8" spans="2:9" x14ac:dyDescent="0.3">
      <c r="B8" s="23">
        <v>20070523</v>
      </c>
      <c r="C8" s="22">
        <f t="shared" si="0"/>
        <v>39225</v>
      </c>
      <c r="E8" s="19" t="str">
        <f t="shared" si="1"/>
        <v>2007</v>
      </c>
      <c r="F8" s="19" t="str">
        <f t="shared" si="2"/>
        <v>05</v>
      </c>
      <c r="G8" s="19" t="str">
        <f t="shared" si="3"/>
        <v>23</v>
      </c>
      <c r="H8" s="20">
        <f t="shared" si="4"/>
        <v>39225</v>
      </c>
      <c r="I8" s="17"/>
    </row>
    <row r="9" spans="2:9" x14ac:dyDescent="0.3">
      <c r="B9" s="23">
        <v>20061202</v>
      </c>
      <c r="C9" s="22">
        <f t="shared" si="0"/>
        <v>39053</v>
      </c>
      <c r="E9" s="19" t="str">
        <f t="shared" si="1"/>
        <v>2006</v>
      </c>
      <c r="F9" s="19" t="str">
        <f t="shared" si="2"/>
        <v>12</v>
      </c>
      <c r="G9" s="19" t="str">
        <f t="shared" si="3"/>
        <v>02</v>
      </c>
      <c r="H9" s="20">
        <f t="shared" si="4"/>
        <v>39053</v>
      </c>
      <c r="I9" s="17"/>
    </row>
    <row r="10" spans="2:9" x14ac:dyDescent="0.3">
      <c r="B10" s="23">
        <v>20070112</v>
      </c>
      <c r="C10" s="22">
        <f t="shared" si="0"/>
        <v>39094</v>
      </c>
      <c r="E10" s="19" t="str">
        <f t="shared" si="1"/>
        <v>2007</v>
      </c>
      <c r="F10" s="19" t="str">
        <f t="shared" si="2"/>
        <v>01</v>
      </c>
      <c r="G10" s="19" t="str">
        <f t="shared" si="3"/>
        <v>12</v>
      </c>
      <c r="H10" s="20">
        <f t="shared" si="4"/>
        <v>39094</v>
      </c>
      <c r="I10" s="17"/>
    </row>
    <row r="11" spans="2:9" x14ac:dyDescent="0.3">
      <c r="B11" s="23">
        <v>20070519</v>
      </c>
      <c r="C11" s="22">
        <f t="shared" si="0"/>
        <v>39221</v>
      </c>
      <c r="E11" s="19" t="str">
        <f t="shared" si="1"/>
        <v>2007</v>
      </c>
      <c r="F11" s="19" t="str">
        <f t="shared" si="2"/>
        <v>05</v>
      </c>
      <c r="G11" s="19" t="str">
        <f t="shared" si="3"/>
        <v>19</v>
      </c>
      <c r="H11" s="20">
        <f t="shared" si="4"/>
        <v>39221</v>
      </c>
      <c r="I11" s="17"/>
    </row>
    <row r="12" spans="2:9" x14ac:dyDescent="0.3">
      <c r="B12" s="23">
        <v>20080419</v>
      </c>
      <c r="C12" s="22">
        <f t="shared" si="0"/>
        <v>39557</v>
      </c>
      <c r="E12" s="19" t="str">
        <f t="shared" si="1"/>
        <v>2008</v>
      </c>
      <c r="F12" s="19" t="str">
        <f t="shared" si="2"/>
        <v>04</v>
      </c>
      <c r="G12" s="19" t="str">
        <f t="shared" si="3"/>
        <v>19</v>
      </c>
      <c r="H12" s="20">
        <f t="shared" si="4"/>
        <v>39557</v>
      </c>
      <c r="I12" s="17"/>
    </row>
    <row r="13" spans="2:9" x14ac:dyDescent="0.3">
      <c r="B13" s="23">
        <v>20071017</v>
      </c>
      <c r="C13" s="22">
        <f t="shared" si="0"/>
        <v>39372</v>
      </c>
      <c r="E13" s="19" t="str">
        <f t="shared" si="1"/>
        <v>2007</v>
      </c>
      <c r="F13" s="19" t="str">
        <f t="shared" si="2"/>
        <v>10</v>
      </c>
      <c r="G13" s="19" t="str">
        <f t="shared" si="3"/>
        <v>17</v>
      </c>
      <c r="H13" s="20">
        <f t="shared" si="4"/>
        <v>39372</v>
      </c>
      <c r="I13" s="17"/>
    </row>
    <row r="14" spans="2:9" x14ac:dyDescent="0.3">
      <c r="B14" s="23">
        <v>20051220</v>
      </c>
      <c r="C14" s="22">
        <f t="shared" si="0"/>
        <v>38706</v>
      </c>
      <c r="E14" s="19" t="str">
        <f t="shared" si="1"/>
        <v>2005</v>
      </c>
      <c r="F14" s="19" t="str">
        <f t="shared" si="2"/>
        <v>12</v>
      </c>
      <c r="G14" s="19" t="str">
        <f t="shared" si="3"/>
        <v>20</v>
      </c>
      <c r="H14" s="20">
        <f t="shared" si="4"/>
        <v>38706</v>
      </c>
      <c r="I14" s="17"/>
    </row>
  </sheetData>
  <sortState xmlns:xlrd2="http://schemas.microsoft.com/office/spreadsheetml/2017/richdata2" ref="C6:C14">
    <sortCondition ref="C6:C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M18"/>
  <sheetViews>
    <sheetView tabSelected="1" workbookViewId="0">
      <selection activeCell="G19" sqref="G19"/>
    </sheetView>
  </sheetViews>
  <sheetFormatPr defaultRowHeight="14.4" x14ac:dyDescent="0.3"/>
  <cols>
    <col min="2" max="2" width="19.5546875" bestFit="1" customWidth="1"/>
    <col min="3" max="3" width="10.77734375" customWidth="1"/>
    <col min="4" max="4" width="14.5546875" customWidth="1"/>
    <col min="5" max="5" width="10.44140625" customWidth="1"/>
    <col min="6" max="6" width="16.33203125" customWidth="1"/>
    <col min="7" max="7" width="16.6640625" bestFit="1" customWidth="1"/>
    <col min="8" max="8" width="10.33203125" bestFit="1" customWidth="1"/>
    <col min="9" max="9" width="12" bestFit="1" customWidth="1"/>
    <col min="10" max="10" width="29.33203125" bestFit="1" customWidth="1"/>
  </cols>
  <sheetData>
    <row r="3" spans="2:13" x14ac:dyDescent="0.3">
      <c r="B3" s="6" t="s">
        <v>26</v>
      </c>
      <c r="C3" s="8">
        <v>44876</v>
      </c>
      <c r="D3" s="25"/>
      <c r="G3" s="6" t="s">
        <v>25</v>
      </c>
      <c r="H3" s="15">
        <v>44886</v>
      </c>
    </row>
    <row r="4" spans="2:13" x14ac:dyDescent="0.3">
      <c r="B4" s="6" t="s">
        <v>24</v>
      </c>
      <c r="C4" s="9">
        <v>0.19444444444444445</v>
      </c>
      <c r="D4" s="26"/>
      <c r="G4" s="6" t="s">
        <v>23</v>
      </c>
      <c r="H4" s="16">
        <v>0.45</v>
      </c>
    </row>
    <row r="6" spans="2:13" x14ac:dyDescent="0.3">
      <c r="B6" s="6" t="s">
        <v>22</v>
      </c>
      <c r="C6" s="6" t="s">
        <v>21</v>
      </c>
      <c r="D6" s="6" t="s">
        <v>37</v>
      </c>
      <c r="E6" s="6" t="s">
        <v>20</v>
      </c>
      <c r="F6" s="6" t="s">
        <v>19</v>
      </c>
      <c r="G6" s="6" t="s">
        <v>18</v>
      </c>
      <c r="H6" s="6" t="s">
        <v>17</v>
      </c>
      <c r="I6" s="6" t="s">
        <v>16</v>
      </c>
      <c r="J6" s="6" t="s">
        <v>15</v>
      </c>
    </row>
    <row r="7" spans="2:13" x14ac:dyDescent="0.3">
      <c r="B7" s="5" t="s">
        <v>14</v>
      </c>
      <c r="C7" s="4">
        <v>36478</v>
      </c>
      <c r="D7" s="4">
        <f ca="1">TODAY()</f>
        <v>44945</v>
      </c>
      <c r="E7" s="3" t="str">
        <f>TEXT(C7,"dd")</f>
        <v>14</v>
      </c>
      <c r="F7" s="3" t="str">
        <f>TEXT(C7,"mm")</f>
        <v>11</v>
      </c>
      <c r="G7" s="3" t="str">
        <f>TEXT(C7,"mmmm")</f>
        <v>November</v>
      </c>
      <c r="H7" s="3" t="str">
        <f>TEXT(C7,"yyyy")</f>
        <v>1999</v>
      </c>
      <c r="I7" s="24">
        <f ca="1">YEARFRAC(C7,D7,1)</f>
        <v>23.182017303690724</v>
      </c>
      <c r="J7" s="3" t="str">
        <f ca="1">DATEDIF(C7,TODAY(),"Y")&amp;"Years"&amp;DATEDIF(C7,TODAY(),"YM")&amp;"Months"&amp;DATEDIF(C7,TODAY(),"MD")&amp;"Day/s"</f>
        <v>23Years2Months5Day/s</v>
      </c>
    </row>
    <row r="8" spans="2:13" x14ac:dyDescent="0.3">
      <c r="B8" s="5" t="s">
        <v>13</v>
      </c>
      <c r="C8" s="4">
        <v>37027</v>
      </c>
      <c r="D8" s="4">
        <f t="shared" ref="D8:D18" ca="1" si="0">TODAY()</f>
        <v>44945</v>
      </c>
      <c r="E8" s="3" t="str">
        <f t="shared" ref="E8:E18" si="1">TEXT(C8,"dd")</f>
        <v>16</v>
      </c>
      <c r="F8" s="3" t="str">
        <f t="shared" ref="F8:F18" si="2">TEXT(C8,"mm")</f>
        <v>05</v>
      </c>
      <c r="G8" s="3" t="str">
        <f t="shared" ref="G8:G18" si="3">TEXT(C8,"mmmm")</f>
        <v>May</v>
      </c>
      <c r="H8" s="3" t="str">
        <f t="shared" ref="H8:H18" si="4">TEXT(C8,"yyyy")</f>
        <v>2001</v>
      </c>
      <c r="I8" s="24">
        <f t="shared" ref="I8:I18" ca="1" si="5">YEARFRAC(C8,D8,1)</f>
        <v>21.680238095238096</v>
      </c>
      <c r="J8" s="3" t="str">
        <f t="shared" ref="J8:J18" ca="1" si="6">DATEDIF(C8,TODAY(),"Y")&amp;"Years"&amp;DATEDIF(C8,TODAY(),"YM")&amp;"Months"&amp;DATEDIF(C8,TODAY(),"MD")&amp;"Day/s"</f>
        <v>21Years8Months3Day/s</v>
      </c>
      <c r="M8">
        <f>DATEDIF(C7,C3,"y")</f>
        <v>22</v>
      </c>
    </row>
    <row r="9" spans="2:13" x14ac:dyDescent="0.3">
      <c r="B9" s="5" t="s">
        <v>12</v>
      </c>
      <c r="C9" s="4">
        <v>37946</v>
      </c>
      <c r="D9" s="4">
        <f t="shared" ca="1" si="0"/>
        <v>44945</v>
      </c>
      <c r="E9" s="3" t="str">
        <f t="shared" si="1"/>
        <v>21</v>
      </c>
      <c r="F9" s="3" t="str">
        <f t="shared" si="2"/>
        <v>11</v>
      </c>
      <c r="G9" s="3" t="str">
        <f t="shared" si="3"/>
        <v>November</v>
      </c>
      <c r="H9" s="3" t="str">
        <f t="shared" si="4"/>
        <v>2003</v>
      </c>
      <c r="I9" s="24">
        <f t="shared" ca="1" si="5"/>
        <v>19.16284224250326</v>
      </c>
      <c r="J9" s="3" t="str">
        <f t="shared" ca="1" si="6"/>
        <v>19Years1Months29Day/s</v>
      </c>
    </row>
    <row r="10" spans="2:13" x14ac:dyDescent="0.3">
      <c r="B10" s="5" t="s">
        <v>11</v>
      </c>
      <c r="C10" s="4">
        <v>38113</v>
      </c>
      <c r="D10" s="4">
        <f t="shared" ca="1" si="0"/>
        <v>44945</v>
      </c>
      <c r="E10" s="3" t="str">
        <f t="shared" si="1"/>
        <v>06</v>
      </c>
      <c r="F10" s="3" t="str">
        <f t="shared" si="2"/>
        <v>05</v>
      </c>
      <c r="G10" s="3" t="str">
        <f t="shared" si="3"/>
        <v>May</v>
      </c>
      <c r="H10" s="3" t="str">
        <f t="shared" si="4"/>
        <v>2004</v>
      </c>
      <c r="I10" s="24">
        <f t="shared" ca="1" si="5"/>
        <v>18.704996577686515</v>
      </c>
      <c r="J10" s="3" t="str">
        <f t="shared" ca="1" si="6"/>
        <v>18Years8Months13Day/s</v>
      </c>
    </row>
    <row r="11" spans="2:13" x14ac:dyDescent="0.3">
      <c r="B11" s="5" t="s">
        <v>10</v>
      </c>
      <c r="C11" s="4">
        <v>38449</v>
      </c>
      <c r="D11" s="4">
        <f t="shared" ca="1" si="0"/>
        <v>44945</v>
      </c>
      <c r="E11" s="3" t="str">
        <f t="shared" si="1"/>
        <v>07</v>
      </c>
      <c r="F11" s="3" t="str">
        <f t="shared" si="2"/>
        <v>04</v>
      </c>
      <c r="G11" s="3" t="str">
        <f t="shared" si="3"/>
        <v>April</v>
      </c>
      <c r="H11" s="3" t="str">
        <f t="shared" si="4"/>
        <v>2005</v>
      </c>
      <c r="I11" s="24">
        <f t="shared" ca="1" si="5"/>
        <v>17.787001008790892</v>
      </c>
      <c r="J11" s="3" t="str">
        <f t="shared" ca="1" si="6"/>
        <v>17Years9Months12Day/s</v>
      </c>
    </row>
    <row r="12" spans="2:13" x14ac:dyDescent="0.3">
      <c r="B12" s="5" t="s">
        <v>9</v>
      </c>
      <c r="C12" s="4">
        <v>39846</v>
      </c>
      <c r="D12" s="4">
        <f t="shared" ca="1" si="0"/>
        <v>44945</v>
      </c>
      <c r="E12" s="3" t="str">
        <f t="shared" si="1"/>
        <v>02</v>
      </c>
      <c r="F12" s="3" t="str">
        <f t="shared" si="2"/>
        <v>02</v>
      </c>
      <c r="G12" s="3" t="str">
        <f t="shared" si="3"/>
        <v>February</v>
      </c>
      <c r="H12" s="3" t="str">
        <f t="shared" si="4"/>
        <v>2009</v>
      </c>
      <c r="I12" s="24">
        <f t="shared" ca="1" si="5"/>
        <v>13.962212486308871</v>
      </c>
      <c r="J12" s="3" t="str">
        <f t="shared" ca="1" si="6"/>
        <v>13Years11Months17Day/s</v>
      </c>
    </row>
    <row r="13" spans="2:13" x14ac:dyDescent="0.3">
      <c r="B13" s="5" t="s">
        <v>8</v>
      </c>
      <c r="C13" s="4">
        <v>40330</v>
      </c>
      <c r="D13" s="4">
        <f t="shared" ca="1" si="0"/>
        <v>44945</v>
      </c>
      <c r="E13" s="3" t="str">
        <f t="shared" si="1"/>
        <v>01</v>
      </c>
      <c r="F13" s="3" t="str">
        <f t="shared" si="2"/>
        <v>06</v>
      </c>
      <c r="G13" s="3" t="str">
        <f t="shared" si="3"/>
        <v>June</v>
      </c>
      <c r="H13" s="3" t="str">
        <f t="shared" si="4"/>
        <v>2010</v>
      </c>
      <c r="I13" s="24">
        <f t="shared" ca="1" si="5"/>
        <v>12.636416976334832</v>
      </c>
      <c r="J13" s="3" t="str">
        <f t="shared" ca="1" si="6"/>
        <v>12Years7Months18Day/s</v>
      </c>
    </row>
    <row r="14" spans="2:13" x14ac:dyDescent="0.3">
      <c r="B14" s="5" t="s">
        <v>7</v>
      </c>
      <c r="C14" s="4">
        <v>40495</v>
      </c>
      <c r="D14" s="4">
        <f t="shared" ca="1" si="0"/>
        <v>44945</v>
      </c>
      <c r="E14" s="3" t="str">
        <f t="shared" si="1"/>
        <v>13</v>
      </c>
      <c r="F14" s="3" t="str">
        <f t="shared" si="2"/>
        <v>11</v>
      </c>
      <c r="G14" s="3" t="str">
        <f t="shared" si="3"/>
        <v>November</v>
      </c>
      <c r="H14" s="3" t="str">
        <f t="shared" si="4"/>
        <v>2010</v>
      </c>
      <c r="I14" s="24">
        <f t="shared" ca="1" si="5"/>
        <v>12.184627420301192</v>
      </c>
      <c r="J14" s="3" t="str">
        <f t="shared" ca="1" si="6"/>
        <v>12Years2Months6Day/s</v>
      </c>
    </row>
    <row r="15" spans="2:13" x14ac:dyDescent="0.3">
      <c r="B15" s="5" t="s">
        <v>6</v>
      </c>
      <c r="C15" s="4">
        <v>40574</v>
      </c>
      <c r="D15" s="4">
        <f t="shared" ca="1" si="0"/>
        <v>44945</v>
      </c>
      <c r="E15" s="3" t="str">
        <f t="shared" si="1"/>
        <v>31</v>
      </c>
      <c r="F15" s="3" t="str">
        <f t="shared" si="2"/>
        <v>01</v>
      </c>
      <c r="G15" s="3" t="str">
        <f t="shared" si="3"/>
        <v>January</v>
      </c>
      <c r="H15" s="3" t="str">
        <f t="shared" si="4"/>
        <v>2011</v>
      </c>
      <c r="I15" s="24">
        <f t="shared" ca="1" si="5"/>
        <v>11.967775905644482</v>
      </c>
      <c r="J15" s="3" t="str">
        <f t="shared" ca="1" si="6"/>
        <v>11Years11Months19Day/s</v>
      </c>
    </row>
    <row r="16" spans="2:13" x14ac:dyDescent="0.3">
      <c r="B16" s="5" t="s">
        <v>5</v>
      </c>
      <c r="C16" s="4">
        <v>41400</v>
      </c>
      <c r="D16" s="4">
        <f t="shared" ca="1" si="0"/>
        <v>44945</v>
      </c>
      <c r="E16" s="3" t="str">
        <f t="shared" si="1"/>
        <v>06</v>
      </c>
      <c r="F16" s="3" t="str">
        <f t="shared" si="2"/>
        <v>05</v>
      </c>
      <c r="G16" s="3" t="str">
        <f t="shared" si="3"/>
        <v>May</v>
      </c>
      <c r="H16" s="3" t="str">
        <f t="shared" si="4"/>
        <v>2013</v>
      </c>
      <c r="I16" s="24">
        <f t="shared" ca="1" si="5"/>
        <v>9.7074931540950953</v>
      </c>
      <c r="J16" s="3" t="str">
        <f t="shared" ca="1" si="6"/>
        <v>9Years8Months13Day/s</v>
      </c>
    </row>
    <row r="17" spans="2:10" x14ac:dyDescent="0.3">
      <c r="B17" s="5" t="s">
        <v>4</v>
      </c>
      <c r="C17" s="4">
        <v>42027</v>
      </c>
      <c r="D17" s="4">
        <f t="shared" ca="1" si="0"/>
        <v>44945</v>
      </c>
      <c r="E17" s="3" t="str">
        <f t="shared" si="1"/>
        <v>23</v>
      </c>
      <c r="F17" s="3" t="str">
        <f t="shared" si="2"/>
        <v>01</v>
      </c>
      <c r="G17" s="3" t="str">
        <f t="shared" si="3"/>
        <v>January</v>
      </c>
      <c r="H17" s="3" t="str">
        <f t="shared" si="4"/>
        <v>2015</v>
      </c>
      <c r="I17" s="24">
        <f t="shared" ca="1" si="5"/>
        <v>7.989656221478552</v>
      </c>
      <c r="J17" s="3" t="str">
        <f t="shared" ca="1" si="6"/>
        <v>7Years11Months27Day/s</v>
      </c>
    </row>
    <row r="18" spans="2:10" x14ac:dyDescent="0.3">
      <c r="B18" s="5" t="s">
        <v>3</v>
      </c>
      <c r="C18" s="4">
        <v>42124</v>
      </c>
      <c r="D18" s="4">
        <f t="shared" ca="1" si="0"/>
        <v>44945</v>
      </c>
      <c r="E18" s="3" t="str">
        <f t="shared" si="1"/>
        <v>30</v>
      </c>
      <c r="F18" s="3" t="str">
        <f t="shared" si="2"/>
        <v>04</v>
      </c>
      <c r="G18" s="3" t="str">
        <f t="shared" si="3"/>
        <v>April</v>
      </c>
      <c r="H18" s="3" t="str">
        <f t="shared" si="4"/>
        <v>2015</v>
      </c>
      <c r="I18" s="24">
        <f t="shared" ca="1" si="5"/>
        <v>7.7240644965013692</v>
      </c>
      <c r="J18" s="3" t="str">
        <f t="shared" ca="1" si="6"/>
        <v>7Years8Months20Day/s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H17"/>
  <sheetViews>
    <sheetView workbookViewId="0">
      <selection activeCell="H9" sqref="H9"/>
    </sheetView>
  </sheetViews>
  <sheetFormatPr defaultRowHeight="14.4" x14ac:dyDescent="0.3"/>
  <cols>
    <col min="4" max="5" width="10.33203125" bestFit="1" customWidth="1"/>
    <col min="6" max="6" width="16.88671875" customWidth="1"/>
    <col min="7" max="7" width="13.88671875" customWidth="1"/>
    <col min="8" max="8" width="17.6640625" customWidth="1"/>
  </cols>
  <sheetData>
    <row r="3" spans="3:8" x14ac:dyDescent="0.3">
      <c r="C3" s="7" t="s">
        <v>29</v>
      </c>
    </row>
    <row r="4" spans="3:8" x14ac:dyDescent="0.3">
      <c r="C4" s="7" t="s">
        <v>28</v>
      </c>
    </row>
    <row r="5" spans="3:8" x14ac:dyDescent="0.3">
      <c r="C5" s="7" t="s">
        <v>27</v>
      </c>
    </row>
    <row r="8" spans="3:8" x14ac:dyDescent="0.3">
      <c r="D8" s="10" t="s">
        <v>30</v>
      </c>
      <c r="E8" s="10" t="s">
        <v>31</v>
      </c>
      <c r="F8" s="10" t="s">
        <v>34</v>
      </c>
      <c r="G8" s="10" t="s">
        <v>32</v>
      </c>
      <c r="H8" s="10" t="s">
        <v>33</v>
      </c>
    </row>
    <row r="9" spans="3:8" x14ac:dyDescent="0.3">
      <c r="D9" s="11">
        <v>44835</v>
      </c>
      <c r="E9" s="11">
        <v>44865</v>
      </c>
      <c r="F9" s="11">
        <v>44835</v>
      </c>
      <c r="G9" s="11"/>
      <c r="H9" s="13">
        <f>NETWORKDAYS(D9,E9,F9:F17)</f>
        <v>15</v>
      </c>
    </row>
    <row r="10" spans="3:8" x14ac:dyDescent="0.3">
      <c r="D10" s="12"/>
      <c r="E10" s="12"/>
      <c r="F10" s="11">
        <v>44836</v>
      </c>
      <c r="G10" s="11"/>
      <c r="H10" s="14">
        <f>NETWORKDAYS.INTL(D9,E9,1,F9:F17)</f>
        <v>15</v>
      </c>
    </row>
    <row r="11" spans="3:8" x14ac:dyDescent="0.3">
      <c r="D11" s="12"/>
      <c r="E11" s="12"/>
      <c r="F11" s="11">
        <v>44837</v>
      </c>
      <c r="G11" s="11"/>
    </row>
    <row r="12" spans="3:8" x14ac:dyDescent="0.3">
      <c r="D12" s="12"/>
      <c r="E12" s="12"/>
      <c r="F12" s="11">
        <v>44838</v>
      </c>
      <c r="G12" s="11"/>
    </row>
    <row r="13" spans="3:8" x14ac:dyDescent="0.3">
      <c r="D13" s="12"/>
      <c r="E13" s="12"/>
      <c r="F13" s="11">
        <v>44839</v>
      </c>
      <c r="G13" s="12"/>
    </row>
    <row r="14" spans="3:8" x14ac:dyDescent="0.3">
      <c r="D14" s="12"/>
      <c r="E14" s="12"/>
      <c r="F14" s="11">
        <v>44843</v>
      </c>
      <c r="G14" s="12"/>
    </row>
    <row r="15" spans="3:8" x14ac:dyDescent="0.3">
      <c r="D15" s="12"/>
      <c r="E15" s="12"/>
      <c r="F15" s="11">
        <v>44858</v>
      </c>
      <c r="G15" s="12"/>
    </row>
    <row r="16" spans="3:8" x14ac:dyDescent="0.3">
      <c r="D16" s="12"/>
      <c r="E16" s="12"/>
      <c r="F16" s="11">
        <v>44860</v>
      </c>
      <c r="G16" s="12"/>
    </row>
    <row r="17" spans="4:7" x14ac:dyDescent="0.3">
      <c r="D17" s="12"/>
      <c r="E17" s="12"/>
      <c r="F17" s="11">
        <v>44861</v>
      </c>
      <c r="G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hatsh</cp:lastModifiedBy>
  <dcterms:created xsi:type="dcterms:W3CDTF">2022-07-28T07:24:11Z</dcterms:created>
  <dcterms:modified xsi:type="dcterms:W3CDTF">2023-01-18T20:01:42Z</dcterms:modified>
</cp:coreProperties>
</file>