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hidePivotFieldList="1"/>
  <bookViews>
    <workbookView xWindow="0" yWindow="120" windowWidth="19455" windowHeight="8565" tabRatio="923" activeTab="8"/>
  </bookViews>
  <sheets>
    <sheet name="Data" sheetId="53" r:id="rId1"/>
    <sheet name="Sheet2" sheetId="30" state="hidden" r:id="rId2"/>
    <sheet name="یراق" sheetId="29" state="hidden" r:id="rId3"/>
    <sheet name="لیست سفارش کل فروشگاه ها" sheetId="28" r:id="rId4"/>
    <sheet name="سفارش 1" sheetId="39" state="hidden" r:id="rId5"/>
    <sheet name="سفارش 2" sheetId="40" state="hidden" r:id="rId6"/>
    <sheet name="سفارش 3و4" sheetId="49" state="hidden" r:id="rId7"/>
    <sheet name="لینک" sheetId="27" state="hidden" r:id="rId8"/>
    <sheet name="Priorities" sheetId="50" r:id="rId9"/>
    <sheet name="Inventory" sheetId="51" r:id="rId10"/>
    <sheet name="Progress" sheetId="52" r:id="rId11"/>
  </sheets>
  <definedNames>
    <definedName name="A">#REF!</definedName>
    <definedName name="MA">#REF!</definedName>
    <definedName name="Mat">#REF!</definedName>
    <definedName name="name">#REF!</definedName>
    <definedName name="Pvc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9" i="49" l="1"/>
  <c r="AL97" i="28"/>
  <c r="BD41" i="28"/>
  <c r="B3" i="50"/>
  <c r="B7" i="50"/>
  <c r="B19" i="50"/>
  <c r="B27" i="50"/>
  <c r="B35" i="50"/>
  <c r="B47" i="50"/>
  <c r="B20" i="50"/>
  <c r="B32" i="50"/>
  <c r="B48" i="50"/>
  <c r="B37" i="50"/>
  <c r="B49" i="50"/>
  <c r="B4" i="50"/>
  <c r="B8" i="50"/>
  <c r="B12" i="50"/>
  <c r="B16" i="50"/>
  <c r="B28" i="50"/>
  <c r="B40" i="50"/>
  <c r="B41" i="50"/>
  <c r="B5" i="50"/>
  <c r="B9" i="50"/>
  <c r="B13" i="50"/>
  <c r="B17" i="50"/>
  <c r="B21" i="50"/>
  <c r="B25" i="50"/>
  <c r="B33" i="50"/>
  <c r="B6" i="50"/>
  <c r="B10" i="50"/>
  <c r="B14" i="50"/>
  <c r="B18" i="50"/>
  <c r="B22" i="50"/>
  <c r="B26" i="50"/>
  <c r="B30" i="50"/>
  <c r="B34" i="50"/>
  <c r="B38" i="50"/>
  <c r="B42" i="50"/>
  <c r="B46" i="50"/>
  <c r="B50" i="50"/>
  <c r="B11" i="50"/>
  <c r="B15" i="50"/>
  <c r="B23" i="50"/>
  <c r="B31" i="50"/>
  <c r="B39" i="50"/>
  <c r="B43" i="50"/>
  <c r="B51" i="50"/>
  <c r="B24" i="50"/>
  <c r="B36" i="50"/>
  <c r="B44" i="50"/>
  <c r="B29" i="50"/>
  <c r="B45" i="50"/>
  <c r="B2" i="50"/>
  <c r="C45" i="50" l="1"/>
  <c r="C29" i="50"/>
  <c r="C44" i="50"/>
  <c r="C36" i="50"/>
  <c r="C24" i="50"/>
  <c r="C51" i="50"/>
  <c r="C43" i="50"/>
  <c r="C39" i="50"/>
  <c r="C31" i="50"/>
  <c r="C23" i="50"/>
  <c r="C15" i="50"/>
  <c r="C50" i="50"/>
  <c r="C46" i="50"/>
  <c r="C42" i="50"/>
  <c r="C38" i="50"/>
  <c r="C34" i="50"/>
  <c r="C30" i="50"/>
  <c r="C26" i="50"/>
  <c r="C22" i="50"/>
  <c r="C18" i="50"/>
  <c r="C33" i="50"/>
  <c r="C25" i="50"/>
  <c r="C21" i="50"/>
  <c r="C17" i="50"/>
  <c r="C41" i="50"/>
  <c r="C40" i="50"/>
  <c r="C28" i="50"/>
  <c r="C16" i="50"/>
  <c r="C49" i="50"/>
  <c r="C37" i="50"/>
  <c r="C48" i="50"/>
  <c r="C32" i="50"/>
  <c r="C20" i="50"/>
  <c r="C47" i="50"/>
  <c r="C35" i="50"/>
  <c r="C27" i="50"/>
  <c r="C19" i="50"/>
  <c r="BD3" i="28"/>
  <c r="BD4" i="28"/>
  <c r="BD5" i="28"/>
  <c r="BD6" i="28"/>
  <c r="BD7" i="28"/>
  <c r="BD8" i="28"/>
  <c r="BD9" i="28"/>
  <c r="BD10" i="28"/>
  <c r="BD11" i="28"/>
  <c r="BD12" i="28"/>
  <c r="BD13" i="28"/>
  <c r="BD14" i="28"/>
  <c r="BD15" i="28"/>
  <c r="BD16" i="28"/>
  <c r="BD17" i="28"/>
  <c r="BD18" i="28"/>
  <c r="BD19" i="28"/>
  <c r="BD20" i="28"/>
  <c r="BD21" i="28"/>
  <c r="BD22" i="28"/>
  <c r="BD23" i="28"/>
  <c r="BD24" i="28"/>
  <c r="BD25" i="28"/>
  <c r="BD26" i="28"/>
  <c r="BD27" i="28"/>
  <c r="BD28" i="28"/>
  <c r="BD29" i="28"/>
  <c r="BD30" i="28"/>
  <c r="BD31" i="28"/>
  <c r="BD32" i="28"/>
  <c r="BD33" i="28"/>
  <c r="BD34" i="28"/>
  <c r="BD35" i="28"/>
  <c r="BD36" i="28"/>
  <c r="BD37" i="28"/>
  <c r="BD38" i="28"/>
  <c r="BD39" i="28"/>
  <c r="BD40" i="28"/>
  <c r="BD42" i="28"/>
  <c r="BD43" i="28"/>
  <c r="BD44" i="28"/>
  <c r="BD45" i="28"/>
  <c r="BD46" i="28"/>
  <c r="BD47" i="28"/>
  <c r="BD48" i="28"/>
  <c r="BD49" i="28"/>
  <c r="BD50" i="28"/>
  <c r="BD51" i="28"/>
  <c r="BD52" i="28"/>
  <c r="BD53" i="28"/>
  <c r="BD54" i="28"/>
  <c r="BD55" i="28"/>
  <c r="BD56" i="28"/>
  <c r="BD57" i="28"/>
  <c r="BD58" i="28"/>
  <c r="BD59" i="28"/>
  <c r="BD60" i="28"/>
  <c r="BD61" i="28"/>
  <c r="BD62" i="28"/>
  <c r="BD63" i="28"/>
  <c r="BD64" i="28"/>
  <c r="BD65" i="28"/>
  <c r="BD66" i="28"/>
  <c r="BD67" i="28"/>
  <c r="BD68" i="28"/>
  <c r="BD69" i="28"/>
  <c r="BD70" i="28"/>
  <c r="BD71" i="28"/>
  <c r="BD72" i="28"/>
  <c r="BD73" i="28"/>
  <c r="BD74" i="28"/>
  <c r="BD75" i="28"/>
  <c r="BD76" i="28"/>
  <c r="BD77" i="28"/>
  <c r="BD78" i="28"/>
  <c r="BD79" i="28"/>
  <c r="BD80" i="28"/>
  <c r="BD81" i="28"/>
  <c r="BD82" i="28"/>
  <c r="BD83" i="28"/>
  <c r="BD84" i="28"/>
  <c r="BD85" i="28"/>
  <c r="BD86" i="28"/>
  <c r="BD87" i="28"/>
  <c r="BD88" i="28"/>
  <c r="BD89" i="28"/>
  <c r="BB97" i="28" s="1"/>
  <c r="BD90" i="28"/>
  <c r="BD91" i="28"/>
  <c r="BD2" i="28"/>
  <c r="C8" i="50"/>
  <c r="C5" i="50"/>
  <c r="C14" i="50"/>
  <c r="C10" i="50"/>
  <c r="C11" i="50"/>
  <c r="C6" i="50"/>
  <c r="C12" i="50"/>
  <c r="C7" i="50"/>
  <c r="C13" i="50"/>
  <c r="C3" i="50"/>
  <c r="C9" i="50"/>
  <c r="C4" i="50"/>
  <c r="C2" i="50"/>
  <c r="F44" i="27" l="1"/>
  <c r="BG104" i="28" l="1"/>
  <c r="BG103" i="28"/>
  <c r="F21" i="29"/>
  <c r="E21" i="29"/>
  <c r="I20" i="29"/>
  <c r="F20" i="29"/>
  <c r="E20" i="29"/>
  <c r="J92" i="40" l="1"/>
  <c r="I92" i="40"/>
  <c r="H92" i="40"/>
  <c r="G92" i="40"/>
  <c r="F92" i="40"/>
  <c r="E92" i="40"/>
  <c r="K91" i="40"/>
  <c r="K90" i="40"/>
  <c r="K89" i="40"/>
  <c r="K88" i="40"/>
  <c r="K87" i="40"/>
  <c r="K86" i="40"/>
  <c r="K85" i="40"/>
  <c r="K84" i="40"/>
  <c r="K83" i="40"/>
  <c r="K82" i="40"/>
  <c r="K81" i="40"/>
  <c r="K80" i="40"/>
  <c r="K79" i="40"/>
  <c r="K78" i="40"/>
  <c r="K77" i="40"/>
  <c r="K76" i="40"/>
  <c r="K75" i="40"/>
  <c r="K74" i="40"/>
  <c r="K73" i="40"/>
  <c r="K72" i="40"/>
  <c r="K71" i="40"/>
  <c r="K70" i="40"/>
  <c r="K69" i="40"/>
  <c r="K68" i="40"/>
  <c r="K67" i="40"/>
  <c r="K66" i="40"/>
  <c r="K65" i="40"/>
  <c r="K64" i="40"/>
  <c r="K63" i="40"/>
  <c r="K62" i="40"/>
  <c r="K61" i="40"/>
  <c r="K60" i="40"/>
  <c r="K59" i="40"/>
  <c r="K58" i="40"/>
  <c r="K57" i="40"/>
  <c r="K56" i="40"/>
  <c r="K55" i="40"/>
  <c r="K54" i="40"/>
  <c r="K53" i="40"/>
  <c r="K52" i="40"/>
  <c r="K51" i="40"/>
  <c r="K50" i="40"/>
  <c r="K49" i="40"/>
  <c r="K48" i="40"/>
  <c r="K47" i="40"/>
  <c r="K46" i="40"/>
  <c r="K45" i="40"/>
  <c r="K44" i="40"/>
  <c r="K43" i="40"/>
  <c r="K42" i="40"/>
  <c r="K41" i="40"/>
  <c r="K40" i="40"/>
  <c r="K39" i="40"/>
  <c r="K38" i="40"/>
  <c r="K37" i="40"/>
  <c r="K36" i="40"/>
  <c r="K35" i="40"/>
  <c r="K34" i="40"/>
  <c r="K33" i="40"/>
  <c r="K32" i="40"/>
  <c r="K31" i="40"/>
  <c r="K30" i="40"/>
  <c r="K29" i="40"/>
  <c r="K28" i="40"/>
  <c r="K27" i="40"/>
  <c r="K26" i="40"/>
  <c r="K25" i="40"/>
  <c r="K24" i="40"/>
  <c r="K23" i="40"/>
  <c r="K22" i="40"/>
  <c r="K21" i="40"/>
  <c r="K20" i="40"/>
  <c r="K19" i="40"/>
  <c r="K18" i="40"/>
  <c r="K17" i="40"/>
  <c r="K16" i="40"/>
  <c r="K15" i="40"/>
  <c r="K14" i="40"/>
  <c r="K13" i="40"/>
  <c r="K12" i="40"/>
  <c r="K11" i="40"/>
  <c r="K10" i="40"/>
  <c r="K9" i="40"/>
  <c r="K8" i="40"/>
  <c r="K7" i="40"/>
  <c r="K6" i="40"/>
  <c r="K5" i="40"/>
  <c r="K4" i="40"/>
  <c r="K3" i="40"/>
  <c r="K2" i="40"/>
  <c r="K92" i="40" s="1"/>
  <c r="K92" i="39"/>
  <c r="J92" i="39"/>
  <c r="I92" i="39"/>
  <c r="H92" i="39"/>
  <c r="G92" i="39"/>
  <c r="F92" i="39"/>
  <c r="E92" i="39"/>
  <c r="L91" i="39"/>
  <c r="L90" i="39"/>
  <c r="L89" i="39"/>
  <c r="L88" i="39"/>
  <c r="L87" i="39"/>
  <c r="L86" i="39"/>
  <c r="L85" i="39"/>
  <c r="L84" i="39"/>
  <c r="L83" i="39"/>
  <c r="L82" i="39"/>
  <c r="L81" i="39"/>
  <c r="L80" i="39"/>
  <c r="L79" i="39"/>
  <c r="L78" i="39"/>
  <c r="L77" i="39"/>
  <c r="L76" i="39"/>
  <c r="L75" i="39"/>
  <c r="L74" i="39"/>
  <c r="L73" i="39"/>
  <c r="L72" i="39"/>
  <c r="L71" i="39"/>
  <c r="L70" i="39"/>
  <c r="L69" i="39"/>
  <c r="L68" i="39"/>
  <c r="L67" i="39"/>
  <c r="L66" i="39"/>
  <c r="L65" i="39"/>
  <c r="L64" i="39"/>
  <c r="L63" i="39"/>
  <c r="L62" i="39"/>
  <c r="L61" i="39"/>
  <c r="L60" i="39"/>
  <c r="L59" i="39"/>
  <c r="L58" i="39"/>
  <c r="L57" i="39"/>
  <c r="L56" i="39"/>
  <c r="L55" i="39"/>
  <c r="L54" i="39"/>
  <c r="L53" i="39"/>
  <c r="L52" i="39"/>
  <c r="L51" i="39"/>
  <c r="L50" i="39"/>
  <c r="L49" i="39"/>
  <c r="L48" i="39"/>
  <c r="L47" i="39"/>
  <c r="L46" i="39"/>
  <c r="L45" i="39"/>
  <c r="L44" i="39"/>
  <c r="L43" i="39"/>
  <c r="L42" i="39"/>
  <c r="L41" i="39"/>
  <c r="L40" i="39"/>
  <c r="L39" i="39"/>
  <c r="L38" i="39"/>
  <c r="L37" i="39"/>
  <c r="L36" i="39"/>
  <c r="L35" i="39"/>
  <c r="L34" i="39"/>
  <c r="L33" i="39"/>
  <c r="L32" i="39"/>
  <c r="L31" i="39"/>
  <c r="L30" i="39"/>
  <c r="L29" i="39"/>
  <c r="L28" i="39"/>
  <c r="L27" i="39"/>
  <c r="L26" i="39"/>
  <c r="L25" i="39"/>
  <c r="L24" i="39"/>
  <c r="L23" i="39"/>
  <c r="L22" i="39"/>
  <c r="L21" i="39"/>
  <c r="L20" i="39"/>
  <c r="L19" i="39"/>
  <c r="L18" i="39"/>
  <c r="L17" i="39"/>
  <c r="L16" i="39"/>
  <c r="L15" i="39"/>
  <c r="L14" i="39"/>
  <c r="L13" i="39"/>
  <c r="L12" i="39"/>
  <c r="L11" i="39"/>
  <c r="L10" i="39"/>
  <c r="L9" i="39"/>
  <c r="L8" i="39"/>
  <c r="L7" i="39"/>
  <c r="L6" i="39"/>
  <c r="L5" i="39"/>
  <c r="L4" i="39"/>
  <c r="L3" i="39"/>
  <c r="L2" i="39"/>
  <c r="M46" i="39" l="1"/>
  <c r="L92" i="39"/>
  <c r="F62" i="27"/>
  <c r="G15" i="27"/>
  <c r="F92" i="28" l="1"/>
  <c r="G92" i="28"/>
  <c r="H92" i="28"/>
  <c r="I92" i="28"/>
  <c r="J92" i="28"/>
  <c r="K92" i="28"/>
  <c r="L92" i="28"/>
  <c r="M92" i="28"/>
  <c r="N92" i="28"/>
  <c r="O92" i="28"/>
  <c r="P92" i="28"/>
  <c r="Q92" i="28"/>
  <c r="R92" i="28"/>
  <c r="S92" i="28"/>
  <c r="T92" i="28"/>
  <c r="U92" i="28"/>
  <c r="V92" i="28"/>
  <c r="W92" i="28"/>
  <c r="X92" i="28"/>
  <c r="Y92" i="28"/>
  <c r="Z92" i="28"/>
  <c r="AA92" i="28"/>
  <c r="AB92" i="28"/>
  <c r="AC92" i="28"/>
  <c r="AD92" i="28"/>
  <c r="AE92" i="28"/>
  <c r="AF92" i="28"/>
  <c r="AG92" i="28"/>
  <c r="AH92" i="28"/>
  <c r="AI92" i="28"/>
  <c r="AJ92" i="28"/>
  <c r="AK92" i="28"/>
  <c r="AL92" i="28"/>
  <c r="AM92" i="28"/>
  <c r="AN92" i="28"/>
  <c r="AO92" i="28"/>
  <c r="AP92" i="28"/>
  <c r="AQ92" i="28"/>
  <c r="AR92" i="28"/>
  <c r="AS92" i="28"/>
  <c r="AT92" i="28"/>
  <c r="AU92" i="28"/>
  <c r="AV92" i="28"/>
  <c r="AW92" i="28"/>
  <c r="AX92" i="28"/>
  <c r="AY92" i="28"/>
  <c r="AZ92" i="28"/>
  <c r="BA92" i="28"/>
  <c r="BB92" i="28"/>
  <c r="BG84" i="28" l="1"/>
  <c r="BH84" i="28"/>
  <c r="BI84" i="28"/>
  <c r="BF84" i="28"/>
  <c r="BJ84" i="28"/>
  <c r="BG8" i="28" l="1"/>
  <c r="BH8" i="28"/>
  <c r="BI8" i="28"/>
  <c r="BF8" i="28"/>
  <c r="BJ8" i="28"/>
  <c r="BG16" i="28"/>
  <c r="BH16" i="28"/>
  <c r="BI16" i="28"/>
  <c r="BF16" i="28"/>
  <c r="BJ16" i="28"/>
  <c r="BG20" i="28"/>
  <c r="BH20" i="28"/>
  <c r="BI20" i="28"/>
  <c r="BF20" i="28"/>
  <c r="BJ20" i="28"/>
  <c r="BG24" i="28"/>
  <c r="BH24" i="28"/>
  <c r="BI24" i="28"/>
  <c r="BF24" i="28"/>
  <c r="BJ24" i="28"/>
  <c r="BG28" i="28"/>
  <c r="BH28" i="28"/>
  <c r="BI28" i="28"/>
  <c r="BF28" i="28"/>
  <c r="BJ28" i="28"/>
  <c r="BG32" i="28"/>
  <c r="BH32" i="28"/>
  <c r="BI32" i="28"/>
  <c r="BF32" i="28"/>
  <c r="BJ32" i="28"/>
  <c r="BG36" i="28"/>
  <c r="BH36" i="28"/>
  <c r="BI36" i="28"/>
  <c r="BF36" i="28"/>
  <c r="BJ36" i="28"/>
  <c r="BG40" i="28"/>
  <c r="BH40" i="28"/>
  <c r="BI40" i="28"/>
  <c r="BF40" i="28"/>
  <c r="BJ40" i="28"/>
  <c r="BG44" i="28"/>
  <c r="BH44" i="28"/>
  <c r="BI44" i="28"/>
  <c r="BF44" i="28"/>
  <c r="BJ44" i="28"/>
  <c r="BG48" i="28"/>
  <c r="BH48" i="28"/>
  <c r="BI48" i="28"/>
  <c r="BF48" i="28"/>
  <c r="BJ48" i="28"/>
  <c r="BG52" i="28"/>
  <c r="BH52" i="28"/>
  <c r="BI52" i="28"/>
  <c r="BF52" i="28"/>
  <c r="BJ52" i="28"/>
  <c r="BG56" i="28"/>
  <c r="BH56" i="28"/>
  <c r="BI56" i="28"/>
  <c r="BF56" i="28"/>
  <c r="BJ56" i="28"/>
  <c r="BG60" i="28"/>
  <c r="BH60" i="28"/>
  <c r="BI60" i="28"/>
  <c r="BF60" i="28"/>
  <c r="BJ60" i="28"/>
  <c r="BG64" i="28"/>
  <c r="BH64" i="28"/>
  <c r="BI64" i="28"/>
  <c r="BF64" i="28"/>
  <c r="BJ64" i="28"/>
  <c r="BG68" i="28"/>
  <c r="BH68" i="28"/>
  <c r="BI68" i="28"/>
  <c r="BF68" i="28"/>
  <c r="BJ68" i="28"/>
  <c r="BG72" i="28"/>
  <c r="BH72" i="28"/>
  <c r="BI72" i="28"/>
  <c r="BF72" i="28"/>
  <c r="BJ72" i="28"/>
  <c r="BG76" i="28"/>
  <c r="BH76" i="28"/>
  <c r="BI76" i="28"/>
  <c r="BF76" i="28"/>
  <c r="BJ76" i="28"/>
  <c r="BG80" i="28"/>
  <c r="BH80" i="28"/>
  <c r="BI80" i="28"/>
  <c r="BF80" i="28"/>
  <c r="BJ80" i="28"/>
  <c r="BF85" i="28"/>
  <c r="BJ85" i="28"/>
  <c r="BG85" i="28"/>
  <c r="BH85" i="28"/>
  <c r="BI85" i="28"/>
  <c r="BF89" i="28"/>
  <c r="BJ89" i="28"/>
  <c r="BG89" i="28"/>
  <c r="BH89" i="28"/>
  <c r="BI89" i="28"/>
  <c r="BF9" i="28"/>
  <c r="BJ9" i="28"/>
  <c r="BG9" i="28"/>
  <c r="BH9" i="28"/>
  <c r="BI9" i="28"/>
  <c r="BF21" i="28"/>
  <c r="BJ21" i="28"/>
  <c r="BG21" i="28"/>
  <c r="BH21" i="28"/>
  <c r="BI21" i="28"/>
  <c r="BF25" i="28"/>
  <c r="BJ25" i="28"/>
  <c r="BG25" i="28"/>
  <c r="BH25" i="28"/>
  <c r="BI25" i="28"/>
  <c r="BF29" i="28"/>
  <c r="BJ29" i="28"/>
  <c r="BG29" i="28"/>
  <c r="BH29" i="28"/>
  <c r="BI29" i="28"/>
  <c r="BF33" i="28"/>
  <c r="BJ33" i="28"/>
  <c r="BG33" i="28"/>
  <c r="BH33" i="28"/>
  <c r="BI33" i="28"/>
  <c r="BF37" i="28"/>
  <c r="BJ37" i="28"/>
  <c r="BG37" i="28"/>
  <c r="BH37" i="28"/>
  <c r="BI37" i="28"/>
  <c r="BF41" i="28"/>
  <c r="BJ41" i="28"/>
  <c r="BG41" i="28"/>
  <c r="BH41" i="28"/>
  <c r="BI41" i="28"/>
  <c r="BF45" i="28"/>
  <c r="BJ45" i="28"/>
  <c r="BG45" i="28"/>
  <c r="BH45" i="28"/>
  <c r="BI45" i="28"/>
  <c r="BF49" i="28"/>
  <c r="BJ49" i="28"/>
  <c r="BG49" i="28"/>
  <c r="BH49" i="28"/>
  <c r="BI49" i="28"/>
  <c r="BF53" i="28"/>
  <c r="BJ53" i="28"/>
  <c r="BG53" i="28"/>
  <c r="BH53" i="28"/>
  <c r="BI53" i="28"/>
  <c r="BF57" i="28"/>
  <c r="BJ57" i="28"/>
  <c r="BG57" i="28"/>
  <c r="BH57" i="28"/>
  <c r="BI57" i="28"/>
  <c r="BF61" i="28"/>
  <c r="BJ61" i="28"/>
  <c r="BG61" i="28"/>
  <c r="BH61" i="28"/>
  <c r="BI61" i="28"/>
  <c r="BF65" i="28"/>
  <c r="BJ65" i="28"/>
  <c r="BG65" i="28"/>
  <c r="BH65" i="28"/>
  <c r="BI65" i="28"/>
  <c r="BF69" i="28"/>
  <c r="BJ69" i="28"/>
  <c r="BG69" i="28"/>
  <c r="BH69" i="28"/>
  <c r="BI69" i="28"/>
  <c r="BF73" i="28"/>
  <c r="BJ73" i="28"/>
  <c r="BG73" i="28"/>
  <c r="BH73" i="28"/>
  <c r="BI73" i="28"/>
  <c r="BF77" i="28"/>
  <c r="BJ77" i="28"/>
  <c r="BG77" i="28"/>
  <c r="BH77" i="28"/>
  <c r="BI77" i="28"/>
  <c r="BF81" i="28"/>
  <c r="BJ81" i="28"/>
  <c r="BG81" i="28"/>
  <c r="BH81" i="28"/>
  <c r="BI81" i="28"/>
  <c r="BI86" i="28"/>
  <c r="BF86" i="28"/>
  <c r="BJ86" i="28"/>
  <c r="BG86" i="28"/>
  <c r="BH86" i="28"/>
  <c r="BG12" i="28"/>
  <c r="BH12" i="28"/>
  <c r="BI12" i="28"/>
  <c r="BF12" i="28"/>
  <c r="BJ12" i="28"/>
  <c r="BF13" i="28"/>
  <c r="BJ13" i="28"/>
  <c r="BG13" i="28"/>
  <c r="BH13" i="28"/>
  <c r="BI13" i="28"/>
  <c r="BG2" i="28"/>
  <c r="BJ2" i="28"/>
  <c r="BF2" i="28"/>
  <c r="BI2" i="28"/>
  <c r="BH2" i="28"/>
  <c r="BI6" i="28"/>
  <c r="BF6" i="28"/>
  <c r="BJ6" i="28"/>
  <c r="BG6" i="28"/>
  <c r="BH6" i="28"/>
  <c r="BI10" i="28"/>
  <c r="BF10" i="28"/>
  <c r="BJ10" i="28"/>
  <c r="BG10" i="28"/>
  <c r="BH10" i="28"/>
  <c r="BI14" i="28"/>
  <c r="BF14" i="28"/>
  <c r="BJ14" i="28"/>
  <c r="BG14" i="28"/>
  <c r="BH14" i="28"/>
  <c r="BI18" i="28"/>
  <c r="BF18" i="28"/>
  <c r="BJ18" i="28"/>
  <c r="BG18" i="28"/>
  <c r="BH18" i="28"/>
  <c r="BI22" i="28"/>
  <c r="BF22" i="28"/>
  <c r="BJ22" i="28"/>
  <c r="BG22" i="28"/>
  <c r="BH22" i="28"/>
  <c r="BI26" i="28"/>
  <c r="BF26" i="28"/>
  <c r="BJ26" i="28"/>
  <c r="BG26" i="28"/>
  <c r="BH26" i="28"/>
  <c r="BI30" i="28"/>
  <c r="BF30" i="28"/>
  <c r="BJ30" i="28"/>
  <c r="BG30" i="28"/>
  <c r="BH30" i="28"/>
  <c r="BI34" i="28"/>
  <c r="BF34" i="28"/>
  <c r="BJ34" i="28"/>
  <c r="BG34" i="28"/>
  <c r="BH34" i="28"/>
  <c r="BI38" i="28"/>
  <c r="BF38" i="28"/>
  <c r="BJ38" i="28"/>
  <c r="BG38" i="28"/>
  <c r="BH38" i="28"/>
  <c r="BI42" i="28"/>
  <c r="BF42" i="28"/>
  <c r="BJ42" i="28"/>
  <c r="BG42" i="28"/>
  <c r="BH42" i="28"/>
  <c r="BI46" i="28"/>
  <c r="BF46" i="28"/>
  <c r="BJ46" i="28"/>
  <c r="BG46" i="28"/>
  <c r="BH46" i="28"/>
  <c r="BI50" i="28"/>
  <c r="BF50" i="28"/>
  <c r="BJ50" i="28"/>
  <c r="BG50" i="28"/>
  <c r="BH50" i="28"/>
  <c r="BI54" i="28"/>
  <c r="BF54" i="28"/>
  <c r="BJ54" i="28"/>
  <c r="BG54" i="28"/>
  <c r="BH54" i="28"/>
  <c r="BI58" i="28"/>
  <c r="BF58" i="28"/>
  <c r="BJ58" i="28"/>
  <c r="BG58" i="28"/>
  <c r="BH58" i="28"/>
  <c r="BI62" i="28"/>
  <c r="BF62" i="28"/>
  <c r="BJ62" i="28"/>
  <c r="BG62" i="28"/>
  <c r="BH62" i="28"/>
  <c r="BI66" i="28"/>
  <c r="BF66" i="28"/>
  <c r="BJ66" i="28"/>
  <c r="BG66" i="28"/>
  <c r="BH66" i="28"/>
  <c r="BI70" i="28"/>
  <c r="BF70" i="28"/>
  <c r="BJ70" i="28"/>
  <c r="BG70" i="28"/>
  <c r="BH70" i="28"/>
  <c r="BI74" i="28"/>
  <c r="BF74" i="28"/>
  <c r="BJ74" i="28"/>
  <c r="BG74" i="28"/>
  <c r="BH74" i="28"/>
  <c r="BI78" i="28"/>
  <c r="BF78" i="28"/>
  <c r="BJ78" i="28"/>
  <c r="BG78" i="28"/>
  <c r="BH78" i="28"/>
  <c r="BI82" i="28"/>
  <c r="BF82" i="28"/>
  <c r="BJ82" i="28"/>
  <c r="BG82" i="28"/>
  <c r="BH82" i="28"/>
  <c r="BH87" i="28"/>
  <c r="BI87" i="28"/>
  <c r="BF87" i="28"/>
  <c r="BJ87" i="28"/>
  <c r="BG87" i="28"/>
  <c r="BG4" i="28"/>
  <c r="BH4" i="28"/>
  <c r="BI4" i="28"/>
  <c r="BF4" i="28"/>
  <c r="BJ4" i="28"/>
  <c r="BF5" i="28"/>
  <c r="BJ5" i="28"/>
  <c r="BG5" i="28"/>
  <c r="BH5" i="28"/>
  <c r="BI5" i="28"/>
  <c r="BF17" i="28"/>
  <c r="BJ17" i="28"/>
  <c r="BG17" i="28"/>
  <c r="BH17" i="28"/>
  <c r="BI17" i="28"/>
  <c r="BH3" i="28"/>
  <c r="BI3" i="28"/>
  <c r="BF3" i="28"/>
  <c r="BJ3" i="28"/>
  <c r="BG3" i="28"/>
  <c r="BH7" i="28"/>
  <c r="BI7" i="28"/>
  <c r="BF7" i="28"/>
  <c r="BJ7" i="28"/>
  <c r="BG7" i="28"/>
  <c r="BH11" i="28"/>
  <c r="BI11" i="28"/>
  <c r="BF11" i="28"/>
  <c r="BJ11" i="28"/>
  <c r="BG11" i="28"/>
  <c r="BH15" i="28"/>
  <c r="BI15" i="28"/>
  <c r="BF15" i="28"/>
  <c r="BJ15" i="28"/>
  <c r="BG15" i="28"/>
  <c r="BH19" i="28"/>
  <c r="BI19" i="28"/>
  <c r="BF19" i="28"/>
  <c r="BJ19" i="28"/>
  <c r="BG19" i="28"/>
  <c r="BH23" i="28"/>
  <c r="BI23" i="28"/>
  <c r="BF23" i="28"/>
  <c r="BJ23" i="28"/>
  <c r="BG23" i="28"/>
  <c r="BH27" i="28"/>
  <c r="BI27" i="28"/>
  <c r="BF27" i="28"/>
  <c r="BJ27" i="28"/>
  <c r="BG27" i="28"/>
  <c r="BH31" i="28"/>
  <c r="BI31" i="28"/>
  <c r="BF31" i="28"/>
  <c r="BJ31" i="28"/>
  <c r="BG31" i="28"/>
  <c r="BH35" i="28"/>
  <c r="BI35" i="28"/>
  <c r="BF35" i="28"/>
  <c r="BJ35" i="28"/>
  <c r="BG35" i="28"/>
  <c r="BH39" i="28"/>
  <c r="BI39" i="28"/>
  <c r="BF39" i="28"/>
  <c r="BJ39" i="28"/>
  <c r="BG39" i="28"/>
  <c r="BH43" i="28"/>
  <c r="BI43" i="28"/>
  <c r="BF43" i="28"/>
  <c r="BJ43" i="28"/>
  <c r="BG43" i="28"/>
  <c r="BH47" i="28"/>
  <c r="BI47" i="28"/>
  <c r="BF47" i="28"/>
  <c r="BJ47" i="28"/>
  <c r="BG47" i="28"/>
  <c r="BH51" i="28"/>
  <c r="BI51" i="28"/>
  <c r="BF51" i="28"/>
  <c r="BJ51" i="28"/>
  <c r="BG51" i="28"/>
  <c r="BH55" i="28"/>
  <c r="BI55" i="28"/>
  <c r="BF55" i="28"/>
  <c r="BJ55" i="28"/>
  <c r="BG55" i="28"/>
  <c r="BH59" i="28"/>
  <c r="BI59" i="28"/>
  <c r="BF59" i="28"/>
  <c r="BJ59" i="28"/>
  <c r="BG59" i="28"/>
  <c r="BH63" i="28"/>
  <c r="BI63" i="28"/>
  <c r="BF63" i="28"/>
  <c r="BJ63" i="28"/>
  <c r="BG63" i="28"/>
  <c r="BH67" i="28"/>
  <c r="BI67" i="28"/>
  <c r="BF67" i="28"/>
  <c r="BJ67" i="28"/>
  <c r="BG67" i="28"/>
  <c r="BH71" i="28"/>
  <c r="BI71" i="28"/>
  <c r="BF71" i="28"/>
  <c r="BJ71" i="28"/>
  <c r="BG71" i="28"/>
  <c r="BH75" i="28"/>
  <c r="BI75" i="28"/>
  <c r="BF75" i="28"/>
  <c r="BJ75" i="28"/>
  <c r="BG75" i="28"/>
  <c r="BH79" i="28"/>
  <c r="BI79" i="28"/>
  <c r="BF79" i="28"/>
  <c r="BJ79" i="28"/>
  <c r="BG79" i="28"/>
  <c r="BH83" i="28"/>
  <c r="BI83" i="28"/>
  <c r="BF83" i="28"/>
  <c r="BJ83" i="28"/>
  <c r="BG83" i="28"/>
  <c r="BG88" i="28"/>
  <c r="BH88" i="28"/>
  <c r="BI88" i="28"/>
  <c r="BF88" i="28"/>
  <c r="BJ88" i="28"/>
  <c r="BD92" i="28"/>
  <c r="BI92" i="28" l="1"/>
  <c r="BF92" i="28"/>
  <c r="BJ92" i="28"/>
  <c r="BJ93" i="28" s="1"/>
  <c r="BJ94" i="28" s="1"/>
  <c r="BG100" i="28" s="1"/>
  <c r="BG107" i="28" s="1"/>
  <c r="BG114" i="28" s="1"/>
  <c r="BH92" i="28"/>
  <c r="BG92" i="28"/>
  <c r="BF93" i="28" l="1"/>
  <c r="BF94" i="28" s="1"/>
  <c r="BG96" i="28"/>
  <c r="BH93" i="28"/>
  <c r="BH94" i="28" s="1"/>
  <c r="BG98" i="28"/>
  <c r="BG93" i="28"/>
  <c r="BG94" i="28" s="1"/>
  <c r="BG97" i="28"/>
  <c r="BI93" i="28"/>
  <c r="BI94" i="28" s="1"/>
  <c r="BG99" i="28"/>
  <c r="BG106" i="28" l="1"/>
  <c r="BG113" i="28" s="1"/>
  <c r="BG111" i="28"/>
  <c r="BG110" i="28"/>
  <c r="BG105" i="28"/>
  <c r="BG112" i="28" s="1"/>
</calcChain>
</file>

<file path=xl/sharedStrings.xml><?xml version="1.0" encoding="utf-8"?>
<sst xmlns="http://schemas.openxmlformats.org/spreadsheetml/2006/main" count="1561" uniqueCount="260">
  <si>
    <t>ردیف</t>
  </si>
  <si>
    <t>SHC_003</t>
  </si>
  <si>
    <t>BC_002</t>
  </si>
  <si>
    <t>BC_001</t>
  </si>
  <si>
    <t>SHC_002</t>
  </si>
  <si>
    <t>KK_002</t>
  </si>
  <si>
    <t>KL_002</t>
  </si>
  <si>
    <t>CL_001</t>
  </si>
  <si>
    <t>FS_001</t>
  </si>
  <si>
    <t>FS_002</t>
  </si>
  <si>
    <t>FS_004</t>
  </si>
  <si>
    <t>FS_005</t>
  </si>
  <si>
    <t>ISL_001</t>
  </si>
  <si>
    <t>ISL_003</t>
  </si>
  <si>
    <t>ISL_004</t>
  </si>
  <si>
    <t>ISL_005</t>
  </si>
  <si>
    <t>ISL_006</t>
  </si>
  <si>
    <t>ISL_008</t>
  </si>
  <si>
    <t>ISL_010</t>
  </si>
  <si>
    <t>ISL_011</t>
  </si>
  <si>
    <t>LW_001</t>
  </si>
  <si>
    <t>LW_004</t>
  </si>
  <si>
    <t>TS_002</t>
  </si>
  <si>
    <t>TS_005</t>
  </si>
  <si>
    <t>VS_002</t>
  </si>
  <si>
    <t>VS_001</t>
  </si>
  <si>
    <t>VP_001</t>
  </si>
  <si>
    <t>VP_002</t>
  </si>
  <si>
    <t>VP_003</t>
  </si>
  <si>
    <t>باکس جزیره</t>
  </si>
  <si>
    <t>باکس مکعبی کوتاه</t>
  </si>
  <si>
    <t>TV ROOM</t>
  </si>
  <si>
    <t>کانتر</t>
  </si>
  <si>
    <t>کمد</t>
  </si>
  <si>
    <t>BR_L_001F</t>
  </si>
  <si>
    <t>BR_L_007F</t>
  </si>
  <si>
    <t>آشپزخانه</t>
  </si>
  <si>
    <t>KB_002F</t>
  </si>
  <si>
    <t>CO_001F</t>
  </si>
  <si>
    <t>CT_001F</t>
  </si>
  <si>
    <t>شلف اکسسوری 1و2</t>
  </si>
  <si>
    <t>SH_002F</t>
  </si>
  <si>
    <t>TR_002F</t>
  </si>
  <si>
    <t xml:space="preserve">اون و ماکروفر دوتایی </t>
  </si>
  <si>
    <t>ماشین لباسشویی دوتایی</t>
  </si>
  <si>
    <t xml:space="preserve">ماشین لباسشویی و ماشین ظرفشویی </t>
  </si>
  <si>
    <t xml:space="preserve">گاز روکار </t>
  </si>
  <si>
    <t xml:space="preserve">گاز مبله </t>
  </si>
  <si>
    <t>لوگو وال</t>
  </si>
  <si>
    <t>استند TV</t>
  </si>
  <si>
    <t xml:space="preserve">ویترین </t>
  </si>
  <si>
    <t xml:space="preserve">باکس مکعبی بلند </t>
  </si>
  <si>
    <t>نام ماژول:</t>
  </si>
  <si>
    <t>کد ماژول</t>
  </si>
  <si>
    <t>نام فارسی</t>
  </si>
  <si>
    <t>کافه</t>
  </si>
  <si>
    <t>میز حجم</t>
  </si>
  <si>
    <t>BR_L_002F</t>
  </si>
  <si>
    <t>BR_L_003F</t>
  </si>
  <si>
    <t>BR_L_004F</t>
  </si>
  <si>
    <t>BR_L_005F</t>
  </si>
  <si>
    <t>BR_L_006F</t>
  </si>
  <si>
    <t>BR_L_008F</t>
  </si>
  <si>
    <t>BR_L_009F</t>
  </si>
  <si>
    <t>BR_S_001F</t>
  </si>
  <si>
    <t>BR_S_002F</t>
  </si>
  <si>
    <t>BR_S_003F</t>
  </si>
  <si>
    <t>SHC_001</t>
  </si>
  <si>
    <t>شلف طبقات کوچک</t>
  </si>
  <si>
    <t>شلف طبقات متوسط</t>
  </si>
  <si>
    <t>شلف طبقات بزرگ</t>
  </si>
  <si>
    <t>KB_001F</t>
  </si>
  <si>
    <t>آشپزخانه بزرگ</t>
  </si>
  <si>
    <t>آشپزخانه متوسط</t>
  </si>
  <si>
    <t>KB_003F</t>
  </si>
  <si>
    <t>آشپزخانه کوچک</t>
  </si>
  <si>
    <t>KK_001F</t>
  </si>
  <si>
    <t>جزیره آشپزخانه بزرگ</t>
  </si>
  <si>
    <t>جزیره آشپزخانه متوسط</t>
  </si>
  <si>
    <t>KK_003</t>
  </si>
  <si>
    <t>جزیره آشپزخانه کوچک</t>
  </si>
  <si>
    <t>KL_001</t>
  </si>
  <si>
    <t>تاپر قسمت استیشن جزیره بزرگ-1400-ارتفاع:400</t>
  </si>
  <si>
    <t>تاپر قسمت استیشن جزیره کوچک -900-ارتفاع:400</t>
  </si>
  <si>
    <t>تاپر-2800-ارتفاع:400</t>
  </si>
  <si>
    <t>CL_002</t>
  </si>
  <si>
    <t>تاپر-2300-ارتفاع:400</t>
  </si>
  <si>
    <t>CL_003</t>
  </si>
  <si>
    <t>تاپر-2800-ارتفاع:200</t>
  </si>
  <si>
    <t>CL_004</t>
  </si>
  <si>
    <t>تاپر-2300-ارتفاع:200</t>
  </si>
  <si>
    <t>میز ال-1280</t>
  </si>
  <si>
    <t>میز-1520</t>
  </si>
  <si>
    <t>CT_002F</t>
  </si>
  <si>
    <t>میز-1020</t>
  </si>
  <si>
    <t>SH_001F</t>
  </si>
  <si>
    <t>شلف لوازم خانگی بزرگ- 3200-ارتفاع:2600</t>
  </si>
  <si>
    <t>شلف لوازم خانگی کوچک-1800-ارتفاع:2600</t>
  </si>
  <si>
    <t>SH_003F</t>
  </si>
  <si>
    <t>شلف لوازم خانگی متوسط- 2400-ارتفاع:2600</t>
  </si>
  <si>
    <t>شلف لوازم خانگی بزرگ- 3200-ارتفاع:2120</t>
  </si>
  <si>
    <t>شلف لوازم خانگی کوچک-1800-ارتفاع:2120</t>
  </si>
  <si>
    <t>شلف لوازم خانگی متوسط- 2400-ارتفاع:2120</t>
  </si>
  <si>
    <t>TR_001F</t>
  </si>
  <si>
    <t>شلف TV -2400</t>
  </si>
  <si>
    <t>شلف TV -1800</t>
  </si>
  <si>
    <t xml:space="preserve">استند یخچال </t>
  </si>
  <si>
    <t>دوقلو-ارتفاع:2600</t>
  </si>
  <si>
    <t>ساید -ارتفاع:2600</t>
  </si>
  <si>
    <t>FS_003</t>
  </si>
  <si>
    <t>کامبی1-ارتفاع:2600</t>
  </si>
  <si>
    <t>کامبی2-ارتفاع:2600</t>
  </si>
  <si>
    <t>کامبی3-ارتفاع:2600</t>
  </si>
  <si>
    <t>FS_001SL</t>
  </si>
  <si>
    <t>دوقلو -ارتفاع:2060</t>
  </si>
  <si>
    <t>FS_002SL</t>
  </si>
  <si>
    <t>ساید -ارتفاع:2080</t>
  </si>
  <si>
    <t>FS_003SL</t>
  </si>
  <si>
    <t>کامبی1 -ارتفاع:2080</t>
  </si>
  <si>
    <t>FS_004SL</t>
  </si>
  <si>
    <t>کامبی2 -ارتفاع:2260</t>
  </si>
  <si>
    <t>FS_005SL</t>
  </si>
  <si>
    <t>کامبی3-ارتفاع:2060</t>
  </si>
  <si>
    <t>جزیره گالری(آیلند)</t>
  </si>
  <si>
    <t>ISL_002</t>
  </si>
  <si>
    <t xml:space="preserve">اون و ماکروفر سه تایی </t>
  </si>
  <si>
    <t>ISL_007</t>
  </si>
  <si>
    <t xml:space="preserve">گاز دوتایی </t>
  </si>
  <si>
    <t>ISL_009</t>
  </si>
  <si>
    <t>لوگو وال پشت کانتر-ارتفاع:2200</t>
  </si>
  <si>
    <t>LW_002</t>
  </si>
  <si>
    <t>لوگو وال ویترین-ارتفاع:2600</t>
  </si>
  <si>
    <t>LW_003</t>
  </si>
  <si>
    <t>لوگو وال ویترین-ارتفاع:3000</t>
  </si>
  <si>
    <t>LW_005</t>
  </si>
  <si>
    <t>LW_006</t>
  </si>
  <si>
    <t>LW_007</t>
  </si>
  <si>
    <t>LW_008</t>
  </si>
  <si>
    <t>LW_009</t>
  </si>
  <si>
    <t>LW_010</t>
  </si>
  <si>
    <t>TS_001</t>
  </si>
  <si>
    <t xml:space="preserve">استند دوتایی1800-ارتفاع:2200 </t>
  </si>
  <si>
    <t xml:space="preserve">استند سه تایی 1800-ارتفاع:2600 </t>
  </si>
  <si>
    <t>TS_003</t>
  </si>
  <si>
    <t xml:space="preserve">استند سه تایی 1800-ارتفاع:3000 </t>
  </si>
  <si>
    <t>TS_004</t>
  </si>
  <si>
    <t xml:space="preserve">استند دو تایی عریض2400-ارتفاع:2200 </t>
  </si>
  <si>
    <t xml:space="preserve">استند سه تایی عریض 2400-ارتفاع:2600 </t>
  </si>
  <si>
    <t>TS_006</t>
  </si>
  <si>
    <t xml:space="preserve">استند سه تایی عریض 2400-ارتفاع:3000 </t>
  </si>
  <si>
    <t>قسمت اداری</t>
  </si>
  <si>
    <t xml:space="preserve">OF-001 </t>
  </si>
  <si>
    <t>اداری کوچک (حداقل طول 100سانت)</t>
  </si>
  <si>
    <t>OF-002</t>
  </si>
  <si>
    <t xml:space="preserve">اداری متوسط </t>
  </si>
  <si>
    <t>OF-003</t>
  </si>
  <si>
    <t>اداری بزرگ (حداکثر طول 250 سانت)</t>
  </si>
  <si>
    <t>Tv Frame</t>
  </si>
  <si>
    <t>TF</t>
  </si>
  <si>
    <t>قرنیز دیواری</t>
  </si>
  <si>
    <t>WC</t>
  </si>
  <si>
    <t>فروشگاه 14</t>
  </si>
  <si>
    <t>فروشگاه 15</t>
  </si>
  <si>
    <t>فروشگاه 16</t>
  </si>
  <si>
    <t>فروشگاه 17</t>
  </si>
  <si>
    <t>فروشگاه 18</t>
  </si>
  <si>
    <t>فروشگاه 19</t>
  </si>
  <si>
    <t>فروشگاه 20</t>
  </si>
  <si>
    <t>فروشگاه 21</t>
  </si>
  <si>
    <t>فروشگاه 22</t>
  </si>
  <si>
    <t>فروشگاه 23</t>
  </si>
  <si>
    <t>فروشگاه 24</t>
  </si>
  <si>
    <t>فروشگاه 25</t>
  </si>
  <si>
    <t>فروشگاه 26</t>
  </si>
  <si>
    <t>فروشگاه 27</t>
  </si>
  <si>
    <t>فروشگاه 28</t>
  </si>
  <si>
    <t>فروشگاه 29</t>
  </si>
  <si>
    <t>فروشگاه 30</t>
  </si>
  <si>
    <t>فروشگاه 31</t>
  </si>
  <si>
    <t>فروشگاه 32</t>
  </si>
  <si>
    <t>فروشگاه 33</t>
  </si>
  <si>
    <t>فروشگاه 34</t>
  </si>
  <si>
    <t>فروشگاه 35</t>
  </si>
  <si>
    <t>فروشگاه 36</t>
  </si>
  <si>
    <t>فروشگاه 37</t>
  </si>
  <si>
    <t>فروشگاه 38</t>
  </si>
  <si>
    <t>فروشگاه 39</t>
  </si>
  <si>
    <t>فروشگاه 40</t>
  </si>
  <si>
    <t>فروشگاه 41</t>
  </si>
  <si>
    <t>فروشگاه 42</t>
  </si>
  <si>
    <t>فروشگاه 43</t>
  </si>
  <si>
    <t>فروشگاه 44</t>
  </si>
  <si>
    <t>فروشگاه 45</t>
  </si>
  <si>
    <t>فروشگاه 46</t>
  </si>
  <si>
    <t>فروشگاه 47</t>
  </si>
  <si>
    <t>فروشگاه 48</t>
  </si>
  <si>
    <t>فروشگاه 49</t>
  </si>
  <si>
    <t>فروشگاه 50</t>
  </si>
  <si>
    <t>جمع کل فروشگاه ها</t>
  </si>
  <si>
    <t>تعداد اقلام سفارش</t>
  </si>
  <si>
    <t>صفحه روی باکس یک متری</t>
  </si>
  <si>
    <t>قرنیز یک و نیم متری</t>
  </si>
  <si>
    <t>VP_004</t>
  </si>
  <si>
    <t>صفحه روی باکس یک متری کوتاه</t>
  </si>
  <si>
    <t>صفحه یک و نیم متری کوتاه</t>
  </si>
  <si>
    <t>صفحه روی باکس یک متری بلند</t>
  </si>
  <si>
    <t>صفحه یک و نیم متری بلند</t>
  </si>
  <si>
    <t>نجف آباد - شریعتی</t>
  </si>
  <si>
    <t>تهران- قلهک</t>
  </si>
  <si>
    <t>اصفهان - سه راه درچه</t>
  </si>
  <si>
    <t>اصفهان - عسگریه</t>
  </si>
  <si>
    <t>اصفهان - فولاد شهر</t>
  </si>
  <si>
    <t>اصفهان - گلدشت</t>
  </si>
  <si>
    <t>اصفهان - نجف آباد - شهدا</t>
  </si>
  <si>
    <t>اصفهان- پیر بکران</t>
  </si>
  <si>
    <t>اصفهان- فلاورجان</t>
  </si>
  <si>
    <t>اصفهان-ورنامخواست</t>
  </si>
  <si>
    <t>خمینی شهر- طالقانی</t>
  </si>
  <si>
    <t>درچه - خط گاز</t>
  </si>
  <si>
    <t>فلاورجان - باغ ابریشم</t>
  </si>
  <si>
    <t>Wa-Co</t>
  </si>
  <si>
    <t>لولا</t>
  </si>
  <si>
    <t>مگنت</t>
  </si>
  <si>
    <t>جک</t>
  </si>
  <si>
    <t>ریل 45</t>
  </si>
  <si>
    <t>ریل 60</t>
  </si>
  <si>
    <t>عدد</t>
  </si>
  <si>
    <t>جفت</t>
  </si>
  <si>
    <t>لیست یراق</t>
  </si>
  <si>
    <t>کارتن 15 عدد</t>
  </si>
  <si>
    <t>کارتن 10 عدد</t>
  </si>
  <si>
    <t>برآورد 20 مغازه اول</t>
  </si>
  <si>
    <t>SH_003-h212</t>
  </si>
  <si>
    <t>SH_003-h260</t>
  </si>
  <si>
    <t>SH_002-h260</t>
  </si>
  <si>
    <t>SH_001-h260</t>
  </si>
  <si>
    <t>SH_001-h212</t>
  </si>
  <si>
    <t>SH_002-h212</t>
  </si>
  <si>
    <t>23 فروشگاه آینده</t>
  </si>
  <si>
    <t>برآورد 35 مغازه اول</t>
  </si>
  <si>
    <t xml:space="preserve"> پیش سفارش کلی</t>
  </si>
  <si>
    <t>اصفهان - قلهک</t>
  </si>
  <si>
    <t>شلف طبقات کوچک65</t>
  </si>
  <si>
    <t>شلف طبقات متوسظ115</t>
  </si>
  <si>
    <t>شلف طبقات بزرگ165</t>
  </si>
  <si>
    <t>سفارش</t>
  </si>
  <si>
    <t>اولویت</t>
  </si>
  <si>
    <t>درصد کسری</t>
  </si>
  <si>
    <t>تعداد</t>
  </si>
  <si>
    <t>کد</t>
  </si>
  <si>
    <t>سفارش :</t>
  </si>
  <si>
    <t>کد کالا</t>
  </si>
  <si>
    <t>نام کالا</t>
  </si>
  <si>
    <t>تعداد درخواست</t>
  </si>
  <si>
    <t>باقیمانده</t>
  </si>
  <si>
    <t>ضریب وزنی</t>
  </si>
  <si>
    <t>تعداد آماده ( × ضریب وزنی)</t>
  </si>
  <si>
    <t>گزینه های Priorities</t>
  </si>
  <si>
    <t>تکمیل</t>
  </si>
  <si>
    <t>سطر تعداد اقلام در شیت «لیست سفارش کل فروشگاه ها»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</si>
</sst>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b/>
      <sz val="12"/>
      <name val="Calibri"/>
      <family val="2"/>
      <charset val="178"/>
      <scheme val="minor"/>
    </font>
    <font>
      <b/>
      <sz val="16"/>
      <name val="B Titr"/>
      <charset val="178"/>
    </font>
    <font>
      <sz val="16"/>
      <color theme="1"/>
      <name val="B Titr"/>
      <charset val="178"/>
    </font>
    <font>
      <sz val="12"/>
      <color theme="1"/>
      <name val="B Zar"/>
      <charset val="178"/>
    </font>
    <font>
      <b/>
      <sz val="12"/>
      <name val="B Zar"/>
      <charset val="178"/>
    </font>
    <font>
      <sz val="14"/>
      <color theme="1"/>
      <name val="B Zar"/>
      <charset val="178"/>
    </font>
    <font>
      <b/>
      <sz val="14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readingOrder="2"/>
    </xf>
    <xf numFmtId="0" fontId="1" fillId="4" borderId="5" xfId="0" applyFont="1" applyFill="1" applyBorder="1" applyAlignment="1">
      <alignment horizontal="center" vertical="center" readingOrder="2"/>
    </xf>
    <xf numFmtId="0" fontId="1" fillId="3" borderId="5" xfId="0" applyFont="1" applyFill="1" applyBorder="1" applyAlignment="1">
      <alignment horizontal="center" vertical="center" readingOrder="2"/>
    </xf>
    <xf numFmtId="0" fontId="1" fillId="4" borderId="5" xfId="0" applyFont="1" applyFill="1" applyBorder="1" applyAlignment="1">
      <alignment horizontal="center" vertical="center" readingOrder="2"/>
    </xf>
    <xf numFmtId="0" fontId="1" fillId="4" borderId="5" xfId="0" applyFont="1" applyFill="1" applyBorder="1" applyAlignment="1">
      <alignment horizontal="center" vertical="center" readingOrder="2"/>
    </xf>
    <xf numFmtId="0" fontId="1" fillId="3" borderId="5" xfId="0" applyFont="1" applyFill="1" applyBorder="1" applyAlignment="1">
      <alignment horizontal="center" vertical="center" readingOrder="2"/>
    </xf>
    <xf numFmtId="0" fontId="2" fillId="2" borderId="8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readingOrder="2"/>
    </xf>
    <xf numFmtId="0" fontId="1" fillId="3" borderId="14" xfId="0" applyFont="1" applyFill="1" applyBorder="1" applyAlignment="1">
      <alignment horizontal="center" vertical="center" readingOrder="2"/>
    </xf>
    <xf numFmtId="0" fontId="1" fillId="4" borderId="13" xfId="0" applyFont="1" applyFill="1" applyBorder="1" applyAlignment="1">
      <alignment horizontal="center" vertical="center" readingOrder="2"/>
    </xf>
    <xf numFmtId="0" fontId="1" fillId="4" borderId="14" xfId="0" applyFont="1" applyFill="1" applyBorder="1" applyAlignment="1">
      <alignment horizontal="center" vertical="center" readingOrder="2"/>
    </xf>
    <xf numFmtId="0" fontId="0" fillId="0" borderId="1" xfId="0" applyBorder="1"/>
    <xf numFmtId="0" fontId="0" fillId="0" borderId="2" xfId="0" applyBorder="1"/>
    <xf numFmtId="0" fontId="1" fillId="7" borderId="5" xfId="0" applyFont="1" applyFill="1" applyBorder="1" applyAlignment="1">
      <alignment horizontal="center" vertical="center" readingOrder="2"/>
    </xf>
    <xf numFmtId="0" fontId="1" fillId="3" borderId="5" xfId="0" applyFont="1" applyFill="1" applyBorder="1" applyAlignment="1">
      <alignment horizontal="center" vertical="center" readingOrder="2"/>
    </xf>
    <xf numFmtId="0" fontId="1" fillId="4" borderId="5" xfId="0" applyFont="1" applyFill="1" applyBorder="1" applyAlignment="1">
      <alignment horizontal="center" vertical="center" readingOrder="2"/>
    </xf>
    <xf numFmtId="0" fontId="1" fillId="3" borderId="5" xfId="0" applyFont="1" applyFill="1" applyBorder="1" applyAlignment="1">
      <alignment horizontal="center" vertical="center" readingOrder="2"/>
    </xf>
    <xf numFmtId="0" fontId="1" fillId="4" borderId="5" xfId="0" applyFont="1" applyFill="1" applyBorder="1" applyAlignment="1">
      <alignment horizontal="center" vertical="center" readingOrder="2"/>
    </xf>
    <xf numFmtId="0" fontId="1" fillId="4" borderId="5" xfId="0" applyFont="1" applyFill="1" applyBorder="1" applyAlignment="1">
      <alignment horizontal="center" vertical="center" readingOrder="2"/>
    </xf>
    <xf numFmtId="0" fontId="1" fillId="3" borderId="5" xfId="0" applyFont="1" applyFill="1" applyBorder="1" applyAlignment="1">
      <alignment horizontal="center" vertical="center" readingOrder="2"/>
    </xf>
    <xf numFmtId="0" fontId="1" fillId="3" borderId="5" xfId="0" applyFont="1" applyFill="1" applyBorder="1" applyAlignment="1">
      <alignment horizontal="center" vertical="center" readingOrder="2"/>
    </xf>
    <xf numFmtId="0" fontId="1" fillId="4" borderId="5" xfId="0" applyFont="1" applyFill="1" applyBorder="1" applyAlignment="1">
      <alignment horizontal="center" vertical="center" readingOrder="2"/>
    </xf>
    <xf numFmtId="3" fontId="2" fillId="2" borderId="5" xfId="0" applyNumberFormat="1" applyFon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 vertical="center" readingOrder="2"/>
    </xf>
    <xf numFmtId="3" fontId="1" fillId="4" borderId="5" xfId="0" applyNumberFormat="1" applyFont="1" applyFill="1" applyBorder="1" applyAlignment="1">
      <alignment horizontal="center" vertical="center" readingOrder="2"/>
    </xf>
    <xf numFmtId="3" fontId="0" fillId="0" borderId="0" xfId="0" applyNumberFormat="1"/>
    <xf numFmtId="3" fontId="1" fillId="4" borderId="20" xfId="0" applyNumberFormat="1" applyFont="1" applyFill="1" applyBorder="1" applyAlignment="1">
      <alignment horizontal="center" vertical="center" readingOrder="2"/>
    </xf>
    <xf numFmtId="0" fontId="0" fillId="5" borderId="9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readingOrder="2"/>
    </xf>
    <xf numFmtId="0" fontId="4" fillId="4" borderId="5" xfId="0" applyFont="1" applyFill="1" applyBorder="1" applyAlignment="1">
      <alignment horizontal="center" vertical="center" readingOrder="2"/>
    </xf>
    <xf numFmtId="0" fontId="4" fillId="0" borderId="0" xfId="0" applyFont="1"/>
    <xf numFmtId="0" fontId="2" fillId="2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readingOrder="2"/>
    </xf>
    <xf numFmtId="0" fontId="1" fillId="4" borderId="25" xfId="0" applyFont="1" applyFill="1" applyBorder="1" applyAlignment="1">
      <alignment horizontal="center" vertical="center" readingOrder="2"/>
    </xf>
    <xf numFmtId="0" fontId="1" fillId="7" borderId="25" xfId="0" applyFont="1" applyFill="1" applyBorder="1" applyAlignment="1">
      <alignment horizontal="center" vertical="center" readingOrder="2"/>
    </xf>
    <xf numFmtId="0" fontId="1" fillId="3" borderId="26" xfId="0" applyFont="1" applyFill="1" applyBorder="1" applyAlignment="1">
      <alignment horizontal="center" vertical="center" readingOrder="2"/>
    </xf>
    <xf numFmtId="0" fontId="2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3" fontId="6" fillId="2" borderId="4" xfId="0" applyNumberFormat="1" applyFont="1" applyFill="1" applyBorder="1" applyAlignment="1">
      <alignment horizontal="center"/>
    </xf>
    <xf numFmtId="3" fontId="6" fillId="2" borderId="5" xfId="0" applyNumberFormat="1" applyFont="1" applyFill="1" applyBorder="1" applyAlignment="1">
      <alignment horizontal="center"/>
    </xf>
    <xf numFmtId="3" fontId="6" fillId="2" borderId="6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 readingOrder="2"/>
    </xf>
    <xf numFmtId="0" fontId="4" fillId="4" borderId="20" xfId="0" applyFont="1" applyFill="1" applyBorder="1" applyAlignment="1">
      <alignment horizontal="center" vertical="center" readingOrder="2"/>
    </xf>
    <xf numFmtId="0" fontId="4" fillId="8" borderId="5" xfId="0" applyFont="1" applyFill="1" applyBorder="1" applyAlignment="1">
      <alignment horizontal="center" vertical="center" readingOrder="2"/>
    </xf>
    <xf numFmtId="0" fontId="4" fillId="8" borderId="20" xfId="0" applyFont="1" applyFill="1" applyBorder="1" applyAlignment="1">
      <alignment horizontal="center" vertical="center" readingOrder="2"/>
    </xf>
    <xf numFmtId="0" fontId="1" fillId="4" borderId="5" xfId="0" applyFont="1" applyFill="1" applyBorder="1" applyAlignment="1">
      <alignment horizontal="center" vertical="center" readingOrder="2"/>
    </xf>
    <xf numFmtId="0" fontId="1" fillId="3" borderId="5" xfId="0" applyFont="1" applyFill="1" applyBorder="1" applyAlignment="1">
      <alignment horizontal="center" vertical="center" readingOrder="2"/>
    </xf>
    <xf numFmtId="0" fontId="8" fillId="2" borderId="31" xfId="0" applyFont="1" applyFill="1" applyBorder="1" applyAlignment="1">
      <alignment horizontal="center" vertical="center" textRotation="90"/>
    </xf>
    <xf numFmtId="0" fontId="9" fillId="5" borderId="32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0" xfId="0" applyFont="1"/>
    <xf numFmtId="0" fontId="1" fillId="3" borderId="5" xfId="0" applyFont="1" applyFill="1" applyBorder="1" applyAlignment="1">
      <alignment horizontal="center" vertical="center" readingOrder="2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/>
    <xf numFmtId="0" fontId="1" fillId="3" borderId="5" xfId="0" applyFont="1" applyFill="1" applyBorder="1" applyAlignment="1">
      <alignment horizontal="left" vertical="center" readingOrder="2"/>
    </xf>
    <xf numFmtId="0" fontId="1" fillId="3" borderId="5" xfId="0" applyFont="1" applyFill="1" applyBorder="1" applyAlignment="1">
      <alignment horizontal="center" vertical="center" readingOrder="2"/>
    </xf>
    <xf numFmtId="0" fontId="1" fillId="4" borderId="5" xfId="0" applyFont="1" applyFill="1" applyBorder="1" applyAlignment="1">
      <alignment horizontal="center" vertical="center" readingOrder="2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1" fillId="3" borderId="17" xfId="0" applyFont="1" applyFill="1" applyBorder="1" applyAlignment="1">
      <alignment horizontal="left" vertical="center" readingOrder="2"/>
    </xf>
    <xf numFmtId="0" fontId="1" fillId="3" borderId="18" xfId="0" applyFont="1" applyFill="1" applyBorder="1" applyAlignment="1">
      <alignment horizontal="left" vertical="center" readingOrder="2"/>
    </xf>
    <xf numFmtId="0" fontId="1" fillId="3" borderId="19" xfId="0" applyFont="1" applyFill="1" applyBorder="1" applyAlignment="1">
      <alignment horizontal="left" vertical="center" readingOrder="2"/>
    </xf>
    <xf numFmtId="0" fontId="1" fillId="4" borderId="3" xfId="0" applyFont="1" applyFill="1" applyBorder="1" applyAlignment="1">
      <alignment horizontal="center" vertical="center" readingOrder="2"/>
    </xf>
    <xf numFmtId="0" fontId="1" fillId="4" borderId="16" xfId="0" applyFont="1" applyFill="1" applyBorder="1" applyAlignment="1">
      <alignment horizontal="center" vertical="center" readingOrder="2"/>
    </xf>
    <xf numFmtId="0" fontId="1" fillId="4" borderId="7" xfId="0" applyFont="1" applyFill="1" applyBorder="1" applyAlignment="1">
      <alignment horizontal="center" vertical="center" readingOrder="2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52"/>
  <sheetViews>
    <sheetView rightToLeft="1" workbookViewId="0">
      <selection activeCell="C1" sqref="C1"/>
    </sheetView>
  </sheetViews>
  <sheetFormatPr defaultRowHeight="15"/>
  <cols>
    <col min="1" max="1" width="17" bestFit="1" customWidth="1"/>
    <col min="3" max="3" width="23.85546875" customWidth="1"/>
  </cols>
  <sheetData>
    <row r="1" spans="1:3" ht="15.75">
      <c r="A1" s="72" t="s">
        <v>257</v>
      </c>
      <c r="C1" t="s">
        <v>259</v>
      </c>
    </row>
    <row r="2" spans="1:3">
      <c r="A2" t="s">
        <v>258</v>
      </c>
      <c r="C2">
        <v>92</v>
      </c>
    </row>
    <row r="3" spans="1:3">
      <c r="A3">
        <v>1</v>
      </c>
    </row>
    <row r="4" spans="1:3">
      <c r="A4">
        <v>2</v>
      </c>
    </row>
    <row r="5" spans="1:3">
      <c r="A5">
        <v>3</v>
      </c>
    </row>
    <row r="6" spans="1:3">
      <c r="A6">
        <v>4</v>
      </c>
    </row>
    <row r="7" spans="1:3">
      <c r="A7">
        <v>5</v>
      </c>
    </row>
    <row r="8" spans="1:3">
      <c r="A8">
        <v>6</v>
      </c>
    </row>
    <row r="9" spans="1:3">
      <c r="A9">
        <v>7</v>
      </c>
    </row>
    <row r="10" spans="1:3">
      <c r="A10">
        <v>8</v>
      </c>
    </row>
    <row r="11" spans="1:3">
      <c r="A11">
        <v>9</v>
      </c>
    </row>
    <row r="12" spans="1:3">
      <c r="A12">
        <v>10</v>
      </c>
    </row>
    <row r="13" spans="1:3">
      <c r="A13">
        <v>11</v>
      </c>
    </row>
    <row r="14" spans="1:3">
      <c r="A14">
        <v>12</v>
      </c>
    </row>
    <row r="15" spans="1:3">
      <c r="A15">
        <v>13</v>
      </c>
    </row>
    <row r="16" spans="1:3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0"/>
  <sheetViews>
    <sheetView rightToLeft="1" view="pageLayout" topLeftCell="A73" zoomScaleNormal="100" workbookViewId="0">
      <selection activeCell="D79" sqref="D79"/>
    </sheetView>
  </sheetViews>
  <sheetFormatPr defaultRowHeight="15"/>
  <cols>
    <col min="1" max="1" width="4.5703125" bestFit="1" customWidth="1"/>
    <col min="2" max="2" width="13" bestFit="1" customWidth="1"/>
    <col min="3" max="3" width="10.42578125" bestFit="1" customWidth="1"/>
    <col min="4" max="4" width="32.42578125" bestFit="1" customWidth="1"/>
    <col min="5" max="5" width="9.42578125" style="33" customWidth="1"/>
  </cols>
  <sheetData>
    <row r="1" spans="1:5" ht="15.75">
      <c r="A1" s="1" t="s">
        <v>0</v>
      </c>
      <c r="B1" s="1" t="s">
        <v>52</v>
      </c>
      <c r="C1" s="1" t="s">
        <v>53</v>
      </c>
      <c r="D1" s="1" t="s">
        <v>54</v>
      </c>
      <c r="E1" s="30"/>
    </row>
    <row r="2" spans="1:5" ht="18">
      <c r="A2" s="27">
        <v>1</v>
      </c>
      <c r="B2" s="74" t="s">
        <v>55</v>
      </c>
      <c r="C2" s="27" t="s">
        <v>3</v>
      </c>
      <c r="D2" s="27" t="s">
        <v>33</v>
      </c>
      <c r="E2" s="31">
        <v>1488000</v>
      </c>
    </row>
    <row r="3" spans="1:5" ht="18">
      <c r="A3" s="27">
        <v>2</v>
      </c>
      <c r="B3" s="74"/>
      <c r="C3" s="27" t="s">
        <v>2</v>
      </c>
      <c r="D3" s="27" t="s">
        <v>33</v>
      </c>
      <c r="E3" s="31">
        <v>1452000</v>
      </c>
    </row>
    <row r="4" spans="1:5" ht="18">
      <c r="A4" s="27">
        <v>3</v>
      </c>
      <c r="B4" s="74"/>
      <c r="C4" s="27" t="s">
        <v>34</v>
      </c>
      <c r="D4" s="27" t="s">
        <v>56</v>
      </c>
      <c r="E4" s="31">
        <v>6800000</v>
      </c>
    </row>
    <row r="5" spans="1:5" ht="18">
      <c r="A5" s="27">
        <v>4</v>
      </c>
      <c r="B5" s="74"/>
      <c r="C5" s="27" t="s">
        <v>57</v>
      </c>
      <c r="D5" s="27" t="s">
        <v>56</v>
      </c>
      <c r="E5" s="31">
        <v>6196000</v>
      </c>
    </row>
    <row r="6" spans="1:5" ht="18">
      <c r="A6" s="27">
        <v>5</v>
      </c>
      <c r="B6" s="74"/>
      <c r="C6" s="27" t="s">
        <v>58</v>
      </c>
      <c r="D6" s="27" t="s">
        <v>56</v>
      </c>
      <c r="E6" s="31">
        <v>5644000</v>
      </c>
    </row>
    <row r="7" spans="1:5" ht="18">
      <c r="A7" s="27">
        <v>6</v>
      </c>
      <c r="B7" s="74"/>
      <c r="C7" s="27" t="s">
        <v>59</v>
      </c>
      <c r="D7" s="27" t="s">
        <v>56</v>
      </c>
      <c r="E7" s="31">
        <v>6196000</v>
      </c>
    </row>
    <row r="8" spans="1:5" ht="18">
      <c r="A8" s="27">
        <v>7</v>
      </c>
      <c r="B8" s="74"/>
      <c r="C8" s="27" t="s">
        <v>60</v>
      </c>
      <c r="D8" s="27" t="s">
        <v>56</v>
      </c>
      <c r="E8" s="31">
        <v>5696400</v>
      </c>
    </row>
    <row r="9" spans="1:5" ht="18">
      <c r="A9" s="27">
        <v>8</v>
      </c>
      <c r="B9" s="74"/>
      <c r="C9" s="27" t="s">
        <v>61</v>
      </c>
      <c r="D9" s="27" t="s">
        <v>56</v>
      </c>
      <c r="E9" s="31">
        <v>5136400</v>
      </c>
    </row>
    <row r="10" spans="1:5" ht="18">
      <c r="A10" s="27">
        <v>9</v>
      </c>
      <c r="B10" s="74"/>
      <c r="C10" s="27" t="s">
        <v>35</v>
      </c>
      <c r="D10" s="27" t="s">
        <v>56</v>
      </c>
      <c r="E10" s="31">
        <v>5646400</v>
      </c>
    </row>
    <row r="11" spans="1:5" ht="18">
      <c r="A11" s="27">
        <v>10</v>
      </c>
      <c r="B11" s="74"/>
      <c r="C11" s="27" t="s">
        <v>62</v>
      </c>
      <c r="D11" s="27" t="s">
        <v>56</v>
      </c>
      <c r="E11" s="31">
        <v>5136400</v>
      </c>
    </row>
    <row r="12" spans="1:5" ht="18">
      <c r="A12" s="27">
        <v>11</v>
      </c>
      <c r="B12" s="74"/>
      <c r="C12" s="27" t="s">
        <v>63</v>
      </c>
      <c r="D12" s="27" t="s">
        <v>56</v>
      </c>
      <c r="E12" s="31">
        <v>4546400</v>
      </c>
    </row>
    <row r="13" spans="1:5" ht="18">
      <c r="A13" s="27">
        <v>12</v>
      </c>
      <c r="B13" s="74"/>
      <c r="C13" s="27" t="s">
        <v>64</v>
      </c>
      <c r="D13" s="27" t="s">
        <v>56</v>
      </c>
      <c r="E13" s="31">
        <v>4546400</v>
      </c>
    </row>
    <row r="14" spans="1:5" ht="18">
      <c r="A14" s="27">
        <v>13</v>
      </c>
      <c r="B14" s="74"/>
      <c r="C14" s="27" t="s">
        <v>65</v>
      </c>
      <c r="D14" s="27" t="s">
        <v>56</v>
      </c>
      <c r="E14" s="31">
        <v>3996400</v>
      </c>
    </row>
    <row r="15" spans="1:5" ht="18">
      <c r="A15" s="27">
        <v>14</v>
      </c>
      <c r="B15" s="74"/>
      <c r="C15" s="27" t="s">
        <v>66</v>
      </c>
      <c r="D15" s="27" t="s">
        <v>56</v>
      </c>
      <c r="E15" s="31">
        <v>3446400</v>
      </c>
    </row>
    <row r="16" spans="1:5" ht="18">
      <c r="A16" s="27">
        <v>15</v>
      </c>
      <c r="B16" s="74"/>
      <c r="C16" s="27" t="s">
        <v>67</v>
      </c>
      <c r="D16" s="27" t="s">
        <v>68</v>
      </c>
      <c r="E16" s="31">
        <v>4652000</v>
      </c>
    </row>
    <row r="17" spans="1:5" ht="18">
      <c r="A17" s="27">
        <v>16</v>
      </c>
      <c r="B17" s="74"/>
      <c r="C17" s="27" t="s">
        <v>4</v>
      </c>
      <c r="D17" s="27" t="s">
        <v>69</v>
      </c>
      <c r="E17" s="31">
        <v>3412000</v>
      </c>
    </row>
    <row r="18" spans="1:5" ht="18">
      <c r="A18" s="27">
        <v>17</v>
      </c>
      <c r="B18" s="74"/>
      <c r="C18" s="27" t="s">
        <v>1</v>
      </c>
      <c r="D18" s="27" t="s">
        <v>70</v>
      </c>
      <c r="E18" s="31">
        <v>6972000</v>
      </c>
    </row>
    <row r="19" spans="1:5" ht="18">
      <c r="A19" s="26">
        <v>18</v>
      </c>
      <c r="B19" s="75" t="s">
        <v>36</v>
      </c>
      <c r="C19" s="26" t="s">
        <v>76</v>
      </c>
      <c r="D19" s="26" t="s">
        <v>72</v>
      </c>
      <c r="E19" s="32"/>
    </row>
    <row r="20" spans="1:5" ht="18">
      <c r="A20" s="26">
        <v>19</v>
      </c>
      <c r="B20" s="75"/>
      <c r="C20" s="26" t="s">
        <v>5</v>
      </c>
      <c r="D20" s="26" t="s">
        <v>73</v>
      </c>
      <c r="E20" s="32"/>
    </row>
    <row r="21" spans="1:5" ht="18">
      <c r="A21" s="26">
        <v>20</v>
      </c>
      <c r="B21" s="75"/>
      <c r="C21" s="26" t="s">
        <v>79</v>
      </c>
      <c r="D21" s="26" t="s">
        <v>75</v>
      </c>
      <c r="E21" s="32">
        <v>54800000</v>
      </c>
    </row>
    <row r="22" spans="1:5" ht="18">
      <c r="A22" s="26">
        <v>21</v>
      </c>
      <c r="B22" s="75"/>
      <c r="C22" s="26" t="s">
        <v>71</v>
      </c>
      <c r="D22" s="26" t="s">
        <v>77</v>
      </c>
      <c r="E22" s="32"/>
    </row>
    <row r="23" spans="1:5" ht="18">
      <c r="A23" s="26">
        <v>22</v>
      </c>
      <c r="B23" s="75"/>
      <c r="C23" s="26" t="s">
        <v>37</v>
      </c>
      <c r="D23" s="26" t="s">
        <v>78</v>
      </c>
      <c r="E23" s="32"/>
    </row>
    <row r="24" spans="1:5" ht="18">
      <c r="A24" s="26">
        <v>23</v>
      </c>
      <c r="B24" s="75"/>
      <c r="C24" s="26" t="s">
        <v>74</v>
      </c>
      <c r="D24" s="26" t="s">
        <v>80</v>
      </c>
      <c r="E24" s="32">
        <v>16800000</v>
      </c>
    </row>
    <row r="25" spans="1:5" ht="18">
      <c r="A25" s="26">
        <v>24</v>
      </c>
      <c r="B25" s="75"/>
      <c r="C25" s="26" t="s">
        <v>81</v>
      </c>
      <c r="D25" s="26" t="s">
        <v>82</v>
      </c>
      <c r="E25" s="32"/>
    </row>
    <row r="26" spans="1:5" ht="18">
      <c r="A26" s="26">
        <v>25</v>
      </c>
      <c r="B26" s="75"/>
      <c r="C26" s="26" t="s">
        <v>6</v>
      </c>
      <c r="D26" s="26" t="s">
        <v>83</v>
      </c>
      <c r="E26" s="32">
        <v>2200000</v>
      </c>
    </row>
    <row r="27" spans="1:5" ht="18">
      <c r="A27" s="27">
        <v>26</v>
      </c>
      <c r="B27" s="74" t="s">
        <v>32</v>
      </c>
      <c r="C27" s="27" t="s">
        <v>7</v>
      </c>
      <c r="D27" s="27" t="s">
        <v>84</v>
      </c>
      <c r="E27" s="31">
        <v>6344000</v>
      </c>
    </row>
    <row r="28" spans="1:5" ht="18">
      <c r="A28" s="27">
        <v>27</v>
      </c>
      <c r="B28" s="74"/>
      <c r="C28" s="27" t="s">
        <v>85</v>
      </c>
      <c r="D28" s="27" t="s">
        <v>86</v>
      </c>
      <c r="E28" s="31">
        <v>5484000</v>
      </c>
    </row>
    <row r="29" spans="1:5" ht="18">
      <c r="A29" s="27">
        <v>28</v>
      </c>
      <c r="B29" s="74"/>
      <c r="C29" s="27" t="s">
        <v>87</v>
      </c>
      <c r="D29" s="27" t="s">
        <v>88</v>
      </c>
      <c r="E29" s="31"/>
    </row>
    <row r="30" spans="1:5" ht="18">
      <c r="A30" s="27">
        <v>29</v>
      </c>
      <c r="B30" s="74"/>
      <c r="C30" s="27" t="s">
        <v>89</v>
      </c>
      <c r="D30" s="27" t="s">
        <v>90</v>
      </c>
      <c r="E30" s="31"/>
    </row>
    <row r="31" spans="1:5" ht="18">
      <c r="A31" s="27">
        <v>30</v>
      </c>
      <c r="B31" s="74"/>
      <c r="C31" s="27" t="s">
        <v>38</v>
      </c>
      <c r="D31" s="27" t="s">
        <v>91</v>
      </c>
      <c r="E31" s="31">
        <v>4000000</v>
      </c>
    </row>
    <row r="32" spans="1:5" ht="18">
      <c r="A32" s="27">
        <v>31</v>
      </c>
      <c r="B32" s="74"/>
      <c r="C32" s="27" t="s">
        <v>39</v>
      </c>
      <c r="D32" s="27" t="s">
        <v>92</v>
      </c>
      <c r="E32" s="31">
        <v>10143200</v>
      </c>
    </row>
    <row r="33" spans="1:5" ht="18">
      <c r="A33" s="27">
        <v>32</v>
      </c>
      <c r="B33" s="74"/>
      <c r="C33" s="27" t="s">
        <v>93</v>
      </c>
      <c r="D33" s="27" t="s">
        <v>94</v>
      </c>
      <c r="E33" s="31">
        <v>9398800</v>
      </c>
    </row>
    <row r="34" spans="1:5" ht="18">
      <c r="A34" s="26">
        <v>33</v>
      </c>
      <c r="B34" s="75" t="s">
        <v>40</v>
      </c>
      <c r="C34" s="26" t="s">
        <v>95</v>
      </c>
      <c r="D34" s="26" t="s">
        <v>96</v>
      </c>
      <c r="E34" s="32">
        <v>46540800</v>
      </c>
    </row>
    <row r="35" spans="1:5" ht="18">
      <c r="A35" s="26">
        <v>34</v>
      </c>
      <c r="B35" s="75"/>
      <c r="C35" s="26" t="s">
        <v>41</v>
      </c>
      <c r="D35" s="26" t="s">
        <v>99</v>
      </c>
      <c r="E35" s="34">
        <v>42213600</v>
      </c>
    </row>
    <row r="36" spans="1:5" ht="18">
      <c r="A36" s="26">
        <v>35</v>
      </c>
      <c r="B36" s="75"/>
      <c r="C36" s="26" t="s">
        <v>98</v>
      </c>
      <c r="D36" s="26" t="s">
        <v>97</v>
      </c>
      <c r="E36" s="34">
        <v>40800000</v>
      </c>
    </row>
    <row r="37" spans="1:5" ht="18">
      <c r="A37" s="26">
        <v>36</v>
      </c>
      <c r="B37" s="75"/>
      <c r="C37" s="26" t="s">
        <v>95</v>
      </c>
      <c r="D37" s="26" t="s">
        <v>100</v>
      </c>
      <c r="E37" s="32">
        <v>40390800</v>
      </c>
    </row>
    <row r="38" spans="1:5" ht="18">
      <c r="A38" s="26">
        <v>37</v>
      </c>
      <c r="B38" s="75"/>
      <c r="C38" s="26" t="s">
        <v>41</v>
      </c>
      <c r="D38" s="26" t="s">
        <v>101</v>
      </c>
      <c r="E38" s="32">
        <v>37069200</v>
      </c>
    </row>
    <row r="39" spans="1:5" ht="18">
      <c r="A39" s="26">
        <v>38</v>
      </c>
      <c r="B39" s="75"/>
      <c r="C39" s="26" t="s">
        <v>98</v>
      </c>
      <c r="D39" s="26" t="s">
        <v>102</v>
      </c>
      <c r="E39" s="32">
        <v>35040000</v>
      </c>
    </row>
    <row r="40" spans="1:5" ht="18">
      <c r="A40" s="27">
        <v>39</v>
      </c>
      <c r="B40" s="74" t="s">
        <v>31</v>
      </c>
      <c r="C40" s="27" t="s">
        <v>103</v>
      </c>
      <c r="D40" s="27" t="s">
        <v>104</v>
      </c>
      <c r="E40" s="31">
        <v>16368000</v>
      </c>
    </row>
    <row r="41" spans="1:5" ht="18">
      <c r="A41" s="27">
        <v>40</v>
      </c>
      <c r="B41" s="74"/>
      <c r="C41" s="27" t="s">
        <v>42</v>
      </c>
      <c r="D41" s="27" t="s">
        <v>105</v>
      </c>
      <c r="E41" s="31">
        <v>14544000</v>
      </c>
    </row>
    <row r="42" spans="1:5" ht="18">
      <c r="A42" s="26">
        <v>41</v>
      </c>
      <c r="B42" s="75" t="s">
        <v>106</v>
      </c>
      <c r="C42" s="26" t="s">
        <v>8</v>
      </c>
      <c r="D42" s="26" t="s">
        <v>107</v>
      </c>
      <c r="E42" s="32">
        <v>9540000</v>
      </c>
    </row>
    <row r="43" spans="1:5" ht="18">
      <c r="A43" s="26">
        <v>42</v>
      </c>
      <c r="B43" s="75"/>
      <c r="C43" s="26" t="s">
        <v>9</v>
      </c>
      <c r="D43" s="26" t="s">
        <v>108</v>
      </c>
      <c r="E43" s="32">
        <v>8856000</v>
      </c>
    </row>
    <row r="44" spans="1:5" ht="18">
      <c r="A44" s="26">
        <v>43</v>
      </c>
      <c r="B44" s="75"/>
      <c r="C44" s="26" t="s">
        <v>109</v>
      </c>
      <c r="D44" s="26" t="s">
        <v>110</v>
      </c>
      <c r="E44" s="32">
        <v>8632000</v>
      </c>
    </row>
    <row r="45" spans="1:5" ht="18">
      <c r="A45" s="26">
        <v>44</v>
      </c>
      <c r="B45" s="75"/>
      <c r="C45" s="26" t="s">
        <v>10</v>
      </c>
      <c r="D45" s="26" t="s">
        <v>111</v>
      </c>
      <c r="E45" s="32">
        <v>8281200</v>
      </c>
    </row>
    <row r="46" spans="1:5" ht="18">
      <c r="A46" s="26">
        <v>45</v>
      </c>
      <c r="B46" s="75"/>
      <c r="C46" s="26" t="s">
        <v>11</v>
      </c>
      <c r="D46" s="26" t="s">
        <v>112</v>
      </c>
      <c r="E46" s="32">
        <v>8640000</v>
      </c>
    </row>
    <row r="47" spans="1:5" ht="18">
      <c r="A47" s="26">
        <v>46</v>
      </c>
      <c r="B47" s="75"/>
      <c r="C47" s="26" t="s">
        <v>113</v>
      </c>
      <c r="D47" s="26" t="s">
        <v>114</v>
      </c>
      <c r="E47" s="32">
        <v>8360000</v>
      </c>
    </row>
    <row r="48" spans="1:5" ht="18">
      <c r="A48" s="26">
        <v>47</v>
      </c>
      <c r="B48" s="75"/>
      <c r="C48" s="26" t="s">
        <v>115</v>
      </c>
      <c r="D48" s="26" t="s">
        <v>116</v>
      </c>
      <c r="E48" s="32">
        <v>7720000</v>
      </c>
    </row>
    <row r="49" spans="1:5" ht="18">
      <c r="A49" s="26">
        <v>48</v>
      </c>
      <c r="B49" s="75"/>
      <c r="C49" s="26" t="s">
        <v>117</v>
      </c>
      <c r="D49" s="26" t="s">
        <v>118</v>
      </c>
      <c r="E49" s="32">
        <v>7504000</v>
      </c>
    </row>
    <row r="50" spans="1:5" ht="18">
      <c r="A50" s="26">
        <v>49</v>
      </c>
      <c r="B50" s="75"/>
      <c r="C50" s="26" t="s">
        <v>119</v>
      </c>
      <c r="D50" s="26" t="s">
        <v>120</v>
      </c>
      <c r="E50" s="32">
        <v>7544000</v>
      </c>
    </row>
    <row r="51" spans="1:5" ht="18">
      <c r="A51" s="26">
        <v>50</v>
      </c>
      <c r="B51" s="75"/>
      <c r="C51" s="26" t="s">
        <v>121</v>
      </c>
      <c r="D51" s="26" t="s">
        <v>122</v>
      </c>
      <c r="E51" s="32">
        <v>7504000</v>
      </c>
    </row>
    <row r="52" spans="1:5" ht="18">
      <c r="A52" s="27">
        <v>51</v>
      </c>
      <c r="B52" s="74" t="s">
        <v>123</v>
      </c>
      <c r="C52" s="27" t="s">
        <v>12</v>
      </c>
      <c r="D52" s="27" t="s">
        <v>43</v>
      </c>
      <c r="E52" s="31">
        <v>4814800</v>
      </c>
    </row>
    <row r="53" spans="1:5" ht="18">
      <c r="A53" s="27">
        <v>52</v>
      </c>
      <c r="B53" s="74"/>
      <c r="C53" s="27" t="s">
        <v>124</v>
      </c>
      <c r="D53" s="27" t="s">
        <v>125</v>
      </c>
      <c r="E53" s="31">
        <v>9551600</v>
      </c>
    </row>
    <row r="54" spans="1:5" ht="18">
      <c r="A54" s="27">
        <v>53</v>
      </c>
      <c r="B54" s="74"/>
      <c r="C54" s="27" t="s">
        <v>13</v>
      </c>
      <c r="D54" s="27" t="s">
        <v>44</v>
      </c>
      <c r="E54" s="31">
        <v>2826000</v>
      </c>
    </row>
    <row r="55" spans="1:5" ht="18">
      <c r="A55" s="27">
        <v>54</v>
      </c>
      <c r="B55" s="74"/>
      <c r="C55" s="27" t="s">
        <v>14</v>
      </c>
      <c r="D55" s="27" t="s">
        <v>45</v>
      </c>
      <c r="E55" s="31">
        <v>3374000</v>
      </c>
    </row>
    <row r="56" spans="1:5" ht="18">
      <c r="A56" s="27">
        <v>55</v>
      </c>
      <c r="B56" s="74"/>
      <c r="C56" s="27" t="s">
        <v>15</v>
      </c>
      <c r="D56" s="27" t="s">
        <v>46</v>
      </c>
      <c r="E56" s="31">
        <v>9816800</v>
      </c>
    </row>
    <row r="57" spans="1:5" ht="18">
      <c r="A57" s="27">
        <v>56</v>
      </c>
      <c r="B57" s="74"/>
      <c r="C57" s="27" t="s">
        <v>16</v>
      </c>
      <c r="D57" s="27" t="s">
        <v>47</v>
      </c>
      <c r="E57" s="31">
        <v>2468000</v>
      </c>
    </row>
    <row r="58" spans="1:5" ht="18">
      <c r="A58" s="27">
        <v>57</v>
      </c>
      <c r="B58" s="74"/>
      <c r="C58" s="27" t="s">
        <v>126</v>
      </c>
      <c r="D58" s="27" t="s">
        <v>127</v>
      </c>
      <c r="E58" s="31">
        <v>4787600</v>
      </c>
    </row>
    <row r="59" spans="1:5" ht="18">
      <c r="A59" s="27">
        <v>58</v>
      </c>
      <c r="B59" s="74"/>
      <c r="C59" s="27" t="s">
        <v>17</v>
      </c>
      <c r="D59" s="27" t="s">
        <v>29</v>
      </c>
      <c r="E59" s="31">
        <v>2049200</v>
      </c>
    </row>
    <row r="60" spans="1:5" ht="18">
      <c r="A60" s="27">
        <v>59</v>
      </c>
      <c r="B60" s="74"/>
      <c r="C60" s="27" t="s">
        <v>128</v>
      </c>
      <c r="D60" s="27" t="s">
        <v>29</v>
      </c>
      <c r="E60" s="31">
        <v>1448000</v>
      </c>
    </row>
    <row r="61" spans="1:5" ht="18">
      <c r="A61" s="27">
        <v>60</v>
      </c>
      <c r="B61" s="74"/>
      <c r="C61" s="27" t="s">
        <v>18</v>
      </c>
      <c r="D61" s="27" t="s">
        <v>29</v>
      </c>
      <c r="E61" s="31">
        <v>1898400</v>
      </c>
    </row>
    <row r="62" spans="1:5" ht="18">
      <c r="A62" s="27">
        <v>61</v>
      </c>
      <c r="B62" s="74"/>
      <c r="C62" s="27" t="s">
        <v>19</v>
      </c>
      <c r="D62" s="27" t="s">
        <v>29</v>
      </c>
      <c r="E62" s="31">
        <v>2464400</v>
      </c>
    </row>
    <row r="63" spans="1:5" ht="18">
      <c r="A63" s="26">
        <v>62</v>
      </c>
      <c r="B63" s="75" t="s">
        <v>48</v>
      </c>
      <c r="C63" s="26" t="s">
        <v>20</v>
      </c>
      <c r="D63" s="26" t="s">
        <v>129</v>
      </c>
      <c r="E63" s="32">
        <v>5469440</v>
      </c>
    </row>
    <row r="64" spans="1:5" ht="18">
      <c r="A64" s="26">
        <v>63</v>
      </c>
      <c r="B64" s="75"/>
      <c r="C64" s="26" t="s">
        <v>130</v>
      </c>
      <c r="D64" s="26" t="s">
        <v>131</v>
      </c>
      <c r="E64" s="32">
        <v>7305600</v>
      </c>
    </row>
    <row r="65" spans="1:5" ht="18">
      <c r="A65" s="26">
        <v>64</v>
      </c>
      <c r="B65" s="75"/>
      <c r="C65" s="26" t="s">
        <v>132</v>
      </c>
      <c r="D65" s="26" t="s">
        <v>133</v>
      </c>
      <c r="E65" s="32">
        <v>8699200</v>
      </c>
    </row>
    <row r="66" spans="1:5" ht="18">
      <c r="A66" s="26">
        <v>65</v>
      </c>
      <c r="B66" s="75"/>
      <c r="C66" s="26" t="s">
        <v>21</v>
      </c>
      <c r="D66" s="26" t="s">
        <v>131</v>
      </c>
      <c r="E66" s="32">
        <v>7530400</v>
      </c>
    </row>
    <row r="67" spans="1:5" ht="18">
      <c r="A67" s="26">
        <v>66</v>
      </c>
      <c r="B67" s="75"/>
      <c r="C67" s="26" t="s">
        <v>134</v>
      </c>
      <c r="D67" s="26" t="s">
        <v>133</v>
      </c>
      <c r="E67" s="32">
        <v>8699200</v>
      </c>
    </row>
    <row r="68" spans="1:5" ht="18">
      <c r="A68" s="26">
        <v>67</v>
      </c>
      <c r="B68" s="75"/>
      <c r="C68" s="26" t="s">
        <v>135</v>
      </c>
      <c r="D68" s="26" t="s">
        <v>129</v>
      </c>
      <c r="E68" s="32">
        <v>6148400</v>
      </c>
    </row>
    <row r="69" spans="1:5" ht="18">
      <c r="A69" s="26">
        <v>68</v>
      </c>
      <c r="B69" s="75"/>
      <c r="C69" s="26" t="s">
        <v>136</v>
      </c>
      <c r="D69" s="26" t="s">
        <v>131</v>
      </c>
      <c r="E69" s="32">
        <v>7530400</v>
      </c>
    </row>
    <row r="70" spans="1:5" ht="18">
      <c r="A70" s="26">
        <v>69</v>
      </c>
      <c r="B70" s="75"/>
      <c r="C70" s="26" t="s">
        <v>137</v>
      </c>
      <c r="D70" s="26" t="s">
        <v>133</v>
      </c>
      <c r="E70" s="32">
        <v>8699200</v>
      </c>
    </row>
    <row r="71" spans="1:5" ht="18">
      <c r="A71" s="26">
        <v>70</v>
      </c>
      <c r="B71" s="75"/>
      <c r="C71" s="26" t="s">
        <v>138</v>
      </c>
      <c r="D71" s="26" t="s">
        <v>131</v>
      </c>
      <c r="E71" s="32">
        <v>7530400</v>
      </c>
    </row>
    <row r="72" spans="1:5" ht="18">
      <c r="A72" s="26">
        <v>71</v>
      </c>
      <c r="B72" s="75"/>
      <c r="C72" s="26" t="s">
        <v>139</v>
      </c>
      <c r="D72" s="26" t="s">
        <v>133</v>
      </c>
      <c r="E72" s="32">
        <v>8699200</v>
      </c>
    </row>
    <row r="73" spans="1:5" ht="18">
      <c r="A73" s="27">
        <v>72</v>
      </c>
      <c r="B73" s="74" t="s">
        <v>49</v>
      </c>
      <c r="C73" s="27" t="s">
        <v>140</v>
      </c>
      <c r="D73" s="27" t="s">
        <v>141</v>
      </c>
      <c r="E73" s="31"/>
    </row>
    <row r="74" spans="1:5" ht="18">
      <c r="A74" s="27">
        <v>73</v>
      </c>
      <c r="B74" s="74"/>
      <c r="C74" s="27" t="s">
        <v>22</v>
      </c>
      <c r="D74" s="27" t="s">
        <v>142</v>
      </c>
      <c r="E74" s="31"/>
    </row>
    <row r="75" spans="1:5" ht="18">
      <c r="A75" s="27">
        <v>74</v>
      </c>
      <c r="B75" s="74"/>
      <c r="C75" s="27" t="s">
        <v>143</v>
      </c>
      <c r="D75" s="27" t="s">
        <v>144</v>
      </c>
      <c r="E75" s="31"/>
    </row>
    <row r="76" spans="1:5" ht="18">
      <c r="A76" s="27">
        <v>75</v>
      </c>
      <c r="B76" s="74"/>
      <c r="C76" s="27" t="s">
        <v>145</v>
      </c>
      <c r="D76" s="27" t="s">
        <v>146</v>
      </c>
      <c r="E76" s="31"/>
    </row>
    <row r="77" spans="1:5" ht="18">
      <c r="A77" s="27">
        <v>76</v>
      </c>
      <c r="B77" s="74"/>
      <c r="C77" s="27" t="s">
        <v>23</v>
      </c>
      <c r="D77" s="27" t="s">
        <v>147</v>
      </c>
      <c r="E77" s="31"/>
    </row>
    <row r="78" spans="1:5" ht="18">
      <c r="A78" s="27">
        <v>77</v>
      </c>
      <c r="B78" s="74"/>
      <c r="C78" s="27" t="s">
        <v>148</v>
      </c>
      <c r="D78" s="27" t="s">
        <v>149</v>
      </c>
      <c r="E78" s="31"/>
    </row>
    <row r="79" spans="1:5" ht="18">
      <c r="A79" s="26">
        <v>78</v>
      </c>
      <c r="B79" s="75" t="s">
        <v>50</v>
      </c>
      <c r="C79" s="26" t="s">
        <v>25</v>
      </c>
      <c r="D79" s="26" t="s">
        <v>51</v>
      </c>
      <c r="E79" s="32"/>
    </row>
    <row r="80" spans="1:5" ht="18">
      <c r="A80" s="26">
        <v>79</v>
      </c>
      <c r="B80" s="75"/>
      <c r="C80" s="26" t="s">
        <v>24</v>
      </c>
      <c r="D80" s="26" t="s">
        <v>30</v>
      </c>
      <c r="E80" s="32"/>
    </row>
    <row r="81" spans="1:5" ht="18">
      <c r="A81" s="26">
        <v>80</v>
      </c>
      <c r="B81" s="75"/>
      <c r="C81" s="26" t="s">
        <v>26</v>
      </c>
      <c r="D81" s="26" t="s">
        <v>203</v>
      </c>
      <c r="E81" s="32"/>
    </row>
    <row r="82" spans="1:5" ht="18">
      <c r="A82" s="26">
        <v>81</v>
      </c>
      <c r="B82" s="75"/>
      <c r="C82" s="26" t="s">
        <v>27</v>
      </c>
      <c r="D82" s="26" t="s">
        <v>204</v>
      </c>
      <c r="E82" s="32"/>
    </row>
    <row r="83" spans="1:5" ht="18">
      <c r="A83" s="26"/>
      <c r="B83" s="75"/>
      <c r="C83" s="26" t="s">
        <v>28</v>
      </c>
      <c r="D83" s="26" t="s">
        <v>205</v>
      </c>
      <c r="E83" s="32"/>
    </row>
    <row r="84" spans="1:5" ht="18">
      <c r="A84" s="26">
        <v>82</v>
      </c>
      <c r="B84" s="75"/>
      <c r="C84" s="26" t="s">
        <v>202</v>
      </c>
      <c r="D84" s="26" t="s">
        <v>206</v>
      </c>
      <c r="E84" s="32"/>
    </row>
    <row r="85" spans="1:5" ht="18">
      <c r="A85" s="27">
        <v>83</v>
      </c>
      <c r="B85" s="74" t="s">
        <v>150</v>
      </c>
      <c r="C85" s="27" t="s">
        <v>151</v>
      </c>
      <c r="D85" s="27" t="s">
        <v>152</v>
      </c>
      <c r="E85" s="31"/>
    </row>
    <row r="86" spans="1:5" ht="18">
      <c r="A86" s="27">
        <v>84</v>
      </c>
      <c r="B86" s="74"/>
      <c r="C86" s="27" t="s">
        <v>153</v>
      </c>
      <c r="D86" s="27" t="s">
        <v>154</v>
      </c>
      <c r="E86" s="31"/>
    </row>
    <row r="87" spans="1:5" ht="18">
      <c r="A87" s="27">
        <v>85</v>
      </c>
      <c r="B87" s="74"/>
      <c r="C87" s="27" t="s">
        <v>155</v>
      </c>
      <c r="D87" s="27" t="s">
        <v>156</v>
      </c>
      <c r="E87" s="31"/>
    </row>
    <row r="88" spans="1:5" ht="18">
      <c r="A88" s="26">
        <v>86</v>
      </c>
      <c r="B88" s="26" t="s">
        <v>157</v>
      </c>
      <c r="C88" s="26" t="s">
        <v>158</v>
      </c>
      <c r="D88" s="26"/>
      <c r="E88" s="32"/>
    </row>
    <row r="89" spans="1:5" ht="18">
      <c r="A89" s="27">
        <v>87</v>
      </c>
      <c r="B89" s="27" t="s">
        <v>159</v>
      </c>
      <c r="C89" s="27" t="s">
        <v>160</v>
      </c>
      <c r="D89" s="27"/>
      <c r="E89" s="31"/>
    </row>
    <row r="90" spans="1:5" ht="18">
      <c r="A90" s="73" t="s">
        <v>199</v>
      </c>
      <c r="B90" s="73"/>
      <c r="C90" s="73"/>
      <c r="D90" s="73"/>
      <c r="E90" s="31"/>
    </row>
  </sheetData>
  <mergeCells count="12">
    <mergeCell ref="B42:B51"/>
    <mergeCell ref="B2:B18"/>
    <mergeCell ref="B19:B26"/>
    <mergeCell ref="B27:B33"/>
    <mergeCell ref="B34:B39"/>
    <mergeCell ref="B40:B41"/>
    <mergeCell ref="A90:D90"/>
    <mergeCell ref="B52:B62"/>
    <mergeCell ref="B63:B72"/>
    <mergeCell ref="B73:B78"/>
    <mergeCell ref="B79:B84"/>
    <mergeCell ref="B85:B87"/>
  </mergeCells>
  <pageMargins left="0.7" right="0.7" top="0.51041666666666663" bottom="0.29166666666666669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9"/>
  <sheetViews>
    <sheetView rightToLeft="1" zoomScaleNormal="100" workbookViewId="0">
      <selection activeCell="A89" sqref="A89:XFD89"/>
    </sheetView>
  </sheetViews>
  <sheetFormatPr defaultRowHeight="15"/>
  <cols>
    <col min="1" max="1" width="4.5703125" bestFit="1" customWidth="1"/>
    <col min="2" max="2" width="13" bestFit="1" customWidth="1"/>
    <col min="3" max="3" width="10.42578125" bestFit="1" customWidth="1"/>
    <col min="4" max="4" width="32.42578125" customWidth="1"/>
  </cols>
  <sheetData>
    <row r="1" spans="1:9" ht="15.75">
      <c r="A1" s="12" t="s">
        <v>0</v>
      </c>
      <c r="B1" s="13" t="s">
        <v>52</v>
      </c>
      <c r="C1" s="13" t="s">
        <v>53</v>
      </c>
      <c r="D1" s="40" t="s">
        <v>54</v>
      </c>
      <c r="E1" s="45" t="s">
        <v>221</v>
      </c>
      <c r="F1" s="45" t="s">
        <v>222</v>
      </c>
      <c r="G1" s="45" t="s">
        <v>224</v>
      </c>
      <c r="H1" s="45" t="s">
        <v>225</v>
      </c>
      <c r="I1" s="45" t="s">
        <v>223</v>
      </c>
    </row>
    <row r="2" spans="1:9" ht="18">
      <c r="A2" s="15">
        <v>1</v>
      </c>
      <c r="B2" s="74" t="s">
        <v>55</v>
      </c>
      <c r="C2" s="7" t="s">
        <v>3</v>
      </c>
      <c r="D2" s="41" t="s">
        <v>33</v>
      </c>
      <c r="E2" s="46">
        <v>2</v>
      </c>
      <c r="F2" s="46">
        <v>1</v>
      </c>
      <c r="G2" s="46"/>
      <c r="H2" s="46"/>
      <c r="I2" s="46"/>
    </row>
    <row r="3" spans="1:9" ht="18" customHeight="1">
      <c r="A3" s="15">
        <v>2</v>
      </c>
      <c r="B3" s="74"/>
      <c r="C3" s="7" t="s">
        <v>2</v>
      </c>
      <c r="D3" s="41" t="s">
        <v>33</v>
      </c>
      <c r="E3" s="46">
        <v>2</v>
      </c>
      <c r="F3" s="46">
        <v>1</v>
      </c>
      <c r="G3" s="46"/>
      <c r="H3" s="46"/>
      <c r="I3" s="46"/>
    </row>
    <row r="4" spans="1:9" ht="18" customHeight="1">
      <c r="A4" s="15">
        <v>3</v>
      </c>
      <c r="B4" s="74"/>
      <c r="C4" s="7" t="s">
        <v>34</v>
      </c>
      <c r="D4" s="41" t="s">
        <v>56</v>
      </c>
      <c r="E4" s="46"/>
      <c r="F4" s="46"/>
      <c r="G4" s="46"/>
      <c r="H4" s="46"/>
      <c r="I4" s="46"/>
    </row>
    <row r="5" spans="1:9" ht="18" customHeight="1">
      <c r="A5" s="15">
        <v>4</v>
      </c>
      <c r="B5" s="74"/>
      <c r="C5" s="7" t="s">
        <v>57</v>
      </c>
      <c r="D5" s="41" t="s">
        <v>56</v>
      </c>
      <c r="E5" s="46"/>
      <c r="F5" s="46"/>
      <c r="G5" s="46"/>
      <c r="H5" s="46"/>
      <c r="I5" s="46"/>
    </row>
    <row r="6" spans="1:9" ht="18.75" customHeight="1">
      <c r="A6" s="15">
        <v>5</v>
      </c>
      <c r="B6" s="74"/>
      <c r="C6" s="7" t="s">
        <v>58</v>
      </c>
      <c r="D6" s="41" t="s">
        <v>56</v>
      </c>
      <c r="E6" s="46"/>
      <c r="F6" s="46"/>
      <c r="G6" s="46"/>
      <c r="H6" s="46"/>
      <c r="I6" s="46"/>
    </row>
    <row r="7" spans="1:9" ht="18" customHeight="1">
      <c r="A7" s="15">
        <v>6</v>
      </c>
      <c r="B7" s="74"/>
      <c r="C7" s="7" t="s">
        <v>59</v>
      </c>
      <c r="D7" s="41" t="s">
        <v>56</v>
      </c>
      <c r="E7" s="46"/>
      <c r="F7" s="46"/>
      <c r="G7" s="46"/>
      <c r="H7" s="46"/>
      <c r="I7" s="46"/>
    </row>
    <row r="8" spans="1:9" ht="18" customHeight="1">
      <c r="A8" s="15">
        <v>7</v>
      </c>
      <c r="B8" s="74"/>
      <c r="C8" s="7" t="s">
        <v>60</v>
      </c>
      <c r="D8" s="41" t="s">
        <v>56</v>
      </c>
      <c r="E8" s="46"/>
      <c r="F8" s="46"/>
      <c r="G8" s="46"/>
      <c r="H8" s="46"/>
      <c r="I8" s="46"/>
    </row>
    <row r="9" spans="1:9" ht="18.75" customHeight="1">
      <c r="A9" s="15">
        <v>8</v>
      </c>
      <c r="B9" s="74"/>
      <c r="C9" s="7" t="s">
        <v>61</v>
      </c>
      <c r="D9" s="41" t="s">
        <v>56</v>
      </c>
      <c r="E9" s="46"/>
      <c r="F9" s="46"/>
      <c r="G9" s="46"/>
      <c r="H9" s="46"/>
      <c r="I9" s="46"/>
    </row>
    <row r="10" spans="1:9" ht="18" customHeight="1">
      <c r="A10" s="15">
        <v>9</v>
      </c>
      <c r="B10" s="74"/>
      <c r="C10" s="7" t="s">
        <v>35</v>
      </c>
      <c r="D10" s="41" t="s">
        <v>56</v>
      </c>
      <c r="E10" s="46"/>
      <c r="F10" s="46"/>
      <c r="G10" s="46"/>
      <c r="H10" s="46"/>
      <c r="I10" s="46"/>
    </row>
    <row r="11" spans="1:9" ht="18">
      <c r="A11" s="15">
        <v>10</v>
      </c>
      <c r="B11" s="74"/>
      <c r="C11" s="7" t="s">
        <v>62</v>
      </c>
      <c r="D11" s="41" t="s">
        <v>56</v>
      </c>
      <c r="E11" s="46"/>
      <c r="F11" s="46"/>
      <c r="G11" s="46"/>
      <c r="H11" s="46"/>
      <c r="I11" s="46"/>
    </row>
    <row r="12" spans="1:9" ht="18">
      <c r="A12" s="15">
        <v>11</v>
      </c>
      <c r="B12" s="74"/>
      <c r="C12" s="7" t="s">
        <v>63</v>
      </c>
      <c r="D12" s="41" t="s">
        <v>56</v>
      </c>
      <c r="E12" s="46"/>
      <c r="F12" s="46"/>
      <c r="G12" s="46"/>
      <c r="H12" s="46"/>
      <c r="I12" s="46"/>
    </row>
    <row r="13" spans="1:9" ht="18" customHeight="1">
      <c r="A13" s="15">
        <v>12</v>
      </c>
      <c r="B13" s="74"/>
      <c r="C13" s="7" t="s">
        <v>64</v>
      </c>
      <c r="D13" s="41" t="s">
        <v>56</v>
      </c>
      <c r="E13" s="46"/>
      <c r="F13" s="46"/>
      <c r="G13" s="46"/>
      <c r="H13" s="46"/>
      <c r="I13" s="46"/>
    </row>
    <row r="14" spans="1:9" ht="18" customHeight="1">
      <c r="A14" s="15">
        <v>13</v>
      </c>
      <c r="B14" s="74"/>
      <c r="C14" s="7" t="s">
        <v>65</v>
      </c>
      <c r="D14" s="41" t="s">
        <v>56</v>
      </c>
      <c r="E14" s="46"/>
      <c r="F14" s="46"/>
      <c r="G14" s="46"/>
      <c r="H14" s="46"/>
      <c r="I14" s="46"/>
    </row>
    <row r="15" spans="1:9" ht="18.75" customHeight="1">
      <c r="A15" s="15">
        <v>14</v>
      </c>
      <c r="B15" s="74"/>
      <c r="C15" s="7" t="s">
        <v>66</v>
      </c>
      <c r="D15" s="41" t="s">
        <v>56</v>
      </c>
      <c r="E15" s="46"/>
      <c r="F15" s="46"/>
      <c r="G15" s="46"/>
      <c r="H15" s="46"/>
      <c r="I15" s="46"/>
    </row>
    <row r="16" spans="1:9" ht="18">
      <c r="A16" s="15">
        <v>15</v>
      </c>
      <c r="B16" s="74"/>
      <c r="C16" s="7" t="s">
        <v>67</v>
      </c>
      <c r="D16" s="41" t="s">
        <v>68</v>
      </c>
      <c r="E16" s="46"/>
      <c r="F16" s="46"/>
      <c r="G16" s="46"/>
      <c r="H16" s="46"/>
      <c r="I16" s="46"/>
    </row>
    <row r="17" spans="1:9" ht="18">
      <c r="A17" s="15">
        <v>16</v>
      </c>
      <c r="B17" s="74"/>
      <c r="C17" s="7" t="s">
        <v>4</v>
      </c>
      <c r="D17" s="41" t="s">
        <v>69</v>
      </c>
      <c r="E17" s="46"/>
      <c r="F17" s="46"/>
      <c r="G17" s="46"/>
      <c r="H17" s="46"/>
      <c r="I17" s="46"/>
    </row>
    <row r="18" spans="1:9" ht="18" customHeight="1">
      <c r="A18" s="15">
        <v>17</v>
      </c>
      <c r="B18" s="74"/>
      <c r="C18" s="7" t="s">
        <v>1</v>
      </c>
      <c r="D18" s="41" t="s">
        <v>70</v>
      </c>
      <c r="E18" s="46"/>
      <c r="F18" s="46"/>
      <c r="G18" s="46"/>
      <c r="H18" s="46"/>
      <c r="I18" s="46"/>
    </row>
    <row r="19" spans="1:9" ht="18" customHeight="1">
      <c r="A19" s="17">
        <v>18</v>
      </c>
      <c r="B19" s="75" t="s">
        <v>36</v>
      </c>
      <c r="C19" s="6" t="s">
        <v>71</v>
      </c>
      <c r="D19" s="42" t="s">
        <v>72</v>
      </c>
      <c r="E19" s="46">
        <v>30</v>
      </c>
      <c r="F19" s="46">
        <v>15</v>
      </c>
      <c r="G19" s="46"/>
      <c r="H19" s="46"/>
      <c r="I19" s="46">
        <v>6</v>
      </c>
    </row>
    <row r="20" spans="1:9" ht="18" customHeight="1">
      <c r="A20" s="17">
        <v>19</v>
      </c>
      <c r="B20" s="75"/>
      <c r="C20" s="6" t="s">
        <v>37</v>
      </c>
      <c r="D20" s="42" t="s">
        <v>73</v>
      </c>
      <c r="E20" s="46">
        <f>30-9</f>
        <v>21</v>
      </c>
      <c r="F20" s="46">
        <f>F19-5</f>
        <v>10</v>
      </c>
      <c r="G20" s="46"/>
      <c r="H20" s="46"/>
      <c r="I20" s="46">
        <f>I19-1</f>
        <v>5</v>
      </c>
    </row>
    <row r="21" spans="1:9" ht="18.75" customHeight="1">
      <c r="A21" s="17">
        <v>20</v>
      </c>
      <c r="B21" s="75"/>
      <c r="C21" s="6" t="s">
        <v>74</v>
      </c>
      <c r="D21" s="42" t="s">
        <v>75</v>
      </c>
      <c r="E21" s="46">
        <f>E20-11</f>
        <v>10</v>
      </c>
      <c r="F21" s="46">
        <f>5</f>
        <v>5</v>
      </c>
      <c r="G21" s="46"/>
      <c r="H21" s="46"/>
      <c r="I21" s="46">
        <v>3</v>
      </c>
    </row>
    <row r="22" spans="1:9" ht="18">
      <c r="A22" s="17">
        <v>21</v>
      </c>
      <c r="B22" s="75"/>
      <c r="C22" s="6" t="s">
        <v>76</v>
      </c>
      <c r="D22" s="42" t="s">
        <v>77</v>
      </c>
      <c r="E22" s="46">
        <v>6</v>
      </c>
      <c r="F22" s="46">
        <v>3</v>
      </c>
      <c r="G22" s="46"/>
      <c r="H22" s="46"/>
      <c r="I22" s="46"/>
    </row>
    <row r="23" spans="1:9" ht="18">
      <c r="A23" s="17">
        <v>22</v>
      </c>
      <c r="B23" s="75"/>
      <c r="C23" s="6" t="s">
        <v>5</v>
      </c>
      <c r="D23" s="42" t="s">
        <v>78</v>
      </c>
      <c r="E23" s="46">
        <v>4</v>
      </c>
      <c r="F23" s="46">
        <v>2</v>
      </c>
      <c r="G23" s="46"/>
      <c r="H23" s="46"/>
      <c r="I23" s="46"/>
    </row>
    <row r="24" spans="1:9" ht="18">
      <c r="A24" s="17">
        <v>23</v>
      </c>
      <c r="B24" s="75"/>
      <c r="C24" s="6" t="s">
        <v>79</v>
      </c>
      <c r="D24" s="42" t="s">
        <v>80</v>
      </c>
      <c r="E24" s="46">
        <v>4</v>
      </c>
      <c r="F24" s="46">
        <v>2</v>
      </c>
      <c r="G24" s="46"/>
      <c r="H24" s="46"/>
      <c r="I24" s="46"/>
    </row>
    <row r="25" spans="1:9" ht="18" customHeight="1">
      <c r="A25" s="17">
        <v>24</v>
      </c>
      <c r="B25" s="75"/>
      <c r="C25" s="6" t="s">
        <v>81</v>
      </c>
      <c r="D25" s="42" t="s">
        <v>82</v>
      </c>
      <c r="E25" s="46"/>
      <c r="F25" s="46"/>
      <c r="G25" s="46"/>
      <c r="H25" s="46"/>
      <c r="I25" s="46"/>
    </row>
    <row r="26" spans="1:9" ht="18" customHeight="1">
      <c r="A26" s="17">
        <v>25</v>
      </c>
      <c r="B26" s="75"/>
      <c r="C26" s="6" t="s">
        <v>6</v>
      </c>
      <c r="D26" s="42" t="s">
        <v>83</v>
      </c>
      <c r="E26" s="46"/>
      <c r="F26" s="46"/>
      <c r="G26" s="46"/>
      <c r="H26" s="46"/>
      <c r="I26" s="46"/>
    </row>
    <row r="27" spans="1:9" ht="18" customHeight="1">
      <c r="A27" s="15">
        <v>26</v>
      </c>
      <c r="B27" s="74" t="s">
        <v>32</v>
      </c>
      <c r="C27" s="7" t="s">
        <v>7</v>
      </c>
      <c r="D27" s="41" t="s">
        <v>84</v>
      </c>
      <c r="E27" s="46"/>
      <c r="F27" s="46"/>
      <c r="G27" s="46"/>
      <c r="H27" s="46"/>
      <c r="I27" s="46"/>
    </row>
    <row r="28" spans="1:9" ht="18" customHeight="1">
      <c r="A28" s="15">
        <v>27</v>
      </c>
      <c r="B28" s="74"/>
      <c r="C28" s="7" t="s">
        <v>85</v>
      </c>
      <c r="D28" s="41" t="s">
        <v>86</v>
      </c>
      <c r="E28" s="46"/>
      <c r="F28" s="46"/>
      <c r="G28" s="46"/>
      <c r="H28" s="46"/>
      <c r="I28" s="46"/>
    </row>
    <row r="29" spans="1:9" ht="18.75" customHeight="1">
      <c r="A29" s="15">
        <v>28</v>
      </c>
      <c r="B29" s="74"/>
      <c r="C29" s="7" t="s">
        <v>87</v>
      </c>
      <c r="D29" s="41" t="s">
        <v>88</v>
      </c>
      <c r="E29" s="46"/>
      <c r="F29" s="46"/>
      <c r="G29" s="46"/>
      <c r="H29" s="46"/>
      <c r="I29" s="46"/>
    </row>
    <row r="30" spans="1:9" ht="18">
      <c r="A30" s="15">
        <v>29</v>
      </c>
      <c r="B30" s="74"/>
      <c r="C30" s="7" t="s">
        <v>89</v>
      </c>
      <c r="D30" s="41" t="s">
        <v>90</v>
      </c>
      <c r="E30" s="46"/>
      <c r="F30" s="46"/>
      <c r="G30" s="46"/>
      <c r="H30" s="46"/>
      <c r="I30" s="46"/>
    </row>
    <row r="31" spans="1:9" ht="18">
      <c r="A31" s="15">
        <v>30</v>
      </c>
      <c r="B31" s="74"/>
      <c r="C31" s="7" t="s">
        <v>38</v>
      </c>
      <c r="D31" s="41" t="s">
        <v>91</v>
      </c>
      <c r="E31" s="46"/>
      <c r="F31" s="46"/>
      <c r="G31" s="46"/>
      <c r="H31" s="46"/>
      <c r="I31" s="46"/>
    </row>
    <row r="32" spans="1:9" ht="18">
      <c r="A32" s="15">
        <v>31</v>
      </c>
      <c r="B32" s="74"/>
      <c r="C32" s="7" t="s">
        <v>39</v>
      </c>
      <c r="D32" s="41" t="s">
        <v>92</v>
      </c>
      <c r="E32" s="46">
        <v>4</v>
      </c>
      <c r="F32" s="46">
        <v>5</v>
      </c>
      <c r="G32" s="46">
        <v>3</v>
      </c>
      <c r="H32" s="46"/>
      <c r="I32" s="46"/>
    </row>
    <row r="33" spans="1:9" ht="18">
      <c r="A33" s="15">
        <v>32</v>
      </c>
      <c r="B33" s="74"/>
      <c r="C33" s="7" t="s">
        <v>93</v>
      </c>
      <c r="D33" s="41" t="s">
        <v>94</v>
      </c>
      <c r="E33" s="46">
        <v>2</v>
      </c>
      <c r="F33" s="46">
        <v>4</v>
      </c>
      <c r="G33" s="46">
        <v>3</v>
      </c>
      <c r="H33" s="46"/>
      <c r="I33" s="46"/>
    </row>
    <row r="34" spans="1:9" ht="18">
      <c r="A34" s="17">
        <v>33</v>
      </c>
      <c r="B34" s="75" t="s">
        <v>40</v>
      </c>
      <c r="C34" s="6" t="s">
        <v>95</v>
      </c>
      <c r="D34" s="42" t="s">
        <v>96</v>
      </c>
      <c r="E34" s="46"/>
      <c r="F34" s="46"/>
      <c r="G34" s="46"/>
      <c r="H34" s="46"/>
      <c r="I34" s="46"/>
    </row>
    <row r="35" spans="1:9" ht="18">
      <c r="A35" s="17">
        <v>34</v>
      </c>
      <c r="B35" s="75"/>
      <c r="C35" s="6" t="s">
        <v>41</v>
      </c>
      <c r="D35" s="42" t="s">
        <v>99</v>
      </c>
      <c r="E35" s="46"/>
      <c r="F35" s="46"/>
      <c r="G35" s="46"/>
      <c r="H35" s="46"/>
      <c r="I35" s="46"/>
    </row>
    <row r="36" spans="1:9" ht="18">
      <c r="A36" s="17">
        <v>35</v>
      </c>
      <c r="B36" s="75"/>
      <c r="C36" s="6" t="s">
        <v>98</v>
      </c>
      <c r="D36" s="42" t="s">
        <v>97</v>
      </c>
      <c r="E36" s="46"/>
      <c r="F36" s="46"/>
      <c r="G36" s="46"/>
      <c r="H36" s="46"/>
      <c r="I36" s="46"/>
    </row>
    <row r="37" spans="1:9" ht="18">
      <c r="A37" s="17">
        <v>36</v>
      </c>
      <c r="B37" s="75"/>
      <c r="C37" s="6" t="s">
        <v>95</v>
      </c>
      <c r="D37" s="42" t="s">
        <v>100</v>
      </c>
      <c r="E37" s="46"/>
      <c r="F37" s="46"/>
      <c r="G37" s="46"/>
      <c r="H37" s="46"/>
      <c r="I37" s="46"/>
    </row>
    <row r="38" spans="1:9" ht="18">
      <c r="A38" s="17">
        <v>37</v>
      </c>
      <c r="B38" s="75"/>
      <c r="C38" s="6" t="s">
        <v>41</v>
      </c>
      <c r="D38" s="42" t="s">
        <v>101</v>
      </c>
      <c r="E38" s="46"/>
      <c r="F38" s="46"/>
      <c r="G38" s="46"/>
      <c r="H38" s="46"/>
      <c r="I38" s="46"/>
    </row>
    <row r="39" spans="1:9" ht="18">
      <c r="A39" s="17">
        <v>38</v>
      </c>
      <c r="B39" s="75"/>
      <c r="C39" s="6" t="s">
        <v>98</v>
      </c>
      <c r="D39" s="42" t="s">
        <v>102</v>
      </c>
      <c r="E39" s="46"/>
      <c r="F39" s="46"/>
      <c r="G39" s="46"/>
      <c r="H39" s="46"/>
      <c r="I39" s="46"/>
    </row>
    <row r="40" spans="1:9" ht="18">
      <c r="A40" s="15">
        <v>39</v>
      </c>
      <c r="B40" s="74" t="s">
        <v>31</v>
      </c>
      <c r="C40" s="7" t="s">
        <v>103</v>
      </c>
      <c r="D40" s="41" t="s">
        <v>104</v>
      </c>
      <c r="E40" s="46"/>
      <c r="F40" s="46"/>
      <c r="G40" s="46"/>
      <c r="H40" s="46"/>
      <c r="I40" s="46"/>
    </row>
    <row r="41" spans="1:9" ht="18">
      <c r="A41" s="15">
        <v>40</v>
      </c>
      <c r="B41" s="74"/>
      <c r="C41" s="7" t="s">
        <v>42</v>
      </c>
      <c r="D41" s="41" t="s">
        <v>105</v>
      </c>
      <c r="E41" s="46"/>
      <c r="F41" s="46"/>
      <c r="G41" s="46"/>
      <c r="H41" s="46"/>
      <c r="I41" s="46"/>
    </row>
    <row r="42" spans="1:9" ht="18">
      <c r="A42" s="17">
        <v>41</v>
      </c>
      <c r="B42" s="75" t="s">
        <v>106</v>
      </c>
      <c r="C42" s="6" t="s">
        <v>8</v>
      </c>
      <c r="D42" s="42" t="s">
        <v>107</v>
      </c>
      <c r="E42" s="46">
        <v>4</v>
      </c>
      <c r="F42" s="46">
        <v>2</v>
      </c>
      <c r="G42" s="46"/>
      <c r="H42" s="46"/>
      <c r="I42" s="46"/>
    </row>
    <row r="43" spans="1:9" ht="18">
      <c r="A43" s="17">
        <v>42</v>
      </c>
      <c r="B43" s="75"/>
      <c r="C43" s="6" t="s">
        <v>9</v>
      </c>
      <c r="D43" s="42" t="s">
        <v>108</v>
      </c>
      <c r="E43" s="46">
        <v>4</v>
      </c>
      <c r="F43" s="46">
        <v>2</v>
      </c>
      <c r="G43" s="46"/>
      <c r="H43" s="46"/>
      <c r="I43" s="46"/>
    </row>
    <row r="44" spans="1:9" ht="18">
      <c r="A44" s="17">
        <v>43</v>
      </c>
      <c r="B44" s="75"/>
      <c r="C44" s="6" t="s">
        <v>109</v>
      </c>
      <c r="D44" s="42" t="s">
        <v>110</v>
      </c>
      <c r="E44" s="46">
        <v>4</v>
      </c>
      <c r="F44" s="46">
        <v>2</v>
      </c>
      <c r="G44" s="46"/>
      <c r="H44" s="46"/>
      <c r="I44" s="46"/>
    </row>
    <row r="45" spans="1:9" ht="18">
      <c r="A45" s="17">
        <v>44</v>
      </c>
      <c r="B45" s="75"/>
      <c r="C45" s="6" t="s">
        <v>10</v>
      </c>
      <c r="D45" s="42" t="s">
        <v>111</v>
      </c>
      <c r="E45" s="46">
        <v>4</v>
      </c>
      <c r="F45" s="46">
        <v>2</v>
      </c>
      <c r="G45" s="46"/>
      <c r="H45" s="46"/>
      <c r="I45" s="46"/>
    </row>
    <row r="46" spans="1:9" ht="18">
      <c r="A46" s="17">
        <v>45</v>
      </c>
      <c r="B46" s="75"/>
      <c r="C46" s="6" t="s">
        <v>11</v>
      </c>
      <c r="D46" s="42" t="s">
        <v>112</v>
      </c>
      <c r="E46" s="46">
        <v>4</v>
      </c>
      <c r="F46" s="46">
        <v>2</v>
      </c>
      <c r="G46" s="46"/>
      <c r="H46" s="46"/>
      <c r="I46" s="46"/>
    </row>
    <row r="47" spans="1:9" ht="18">
      <c r="A47" s="17">
        <v>46</v>
      </c>
      <c r="B47" s="75"/>
      <c r="C47" s="6" t="s">
        <v>113</v>
      </c>
      <c r="D47" s="42" t="s">
        <v>114</v>
      </c>
      <c r="E47" s="46"/>
      <c r="F47" s="46"/>
      <c r="G47" s="46"/>
      <c r="H47" s="46"/>
      <c r="I47" s="46"/>
    </row>
    <row r="48" spans="1:9" ht="18">
      <c r="A48" s="17">
        <v>47</v>
      </c>
      <c r="B48" s="75"/>
      <c r="C48" s="6" t="s">
        <v>115</v>
      </c>
      <c r="D48" s="42" t="s">
        <v>116</v>
      </c>
      <c r="E48" s="46"/>
      <c r="F48" s="46"/>
      <c r="G48" s="46"/>
      <c r="H48" s="46"/>
      <c r="I48" s="46"/>
    </row>
    <row r="49" spans="1:9" ht="18">
      <c r="A49" s="17">
        <v>48</v>
      </c>
      <c r="B49" s="75"/>
      <c r="C49" s="6" t="s">
        <v>117</v>
      </c>
      <c r="D49" s="42" t="s">
        <v>118</v>
      </c>
      <c r="E49" s="46"/>
      <c r="F49" s="46"/>
      <c r="G49" s="46"/>
      <c r="H49" s="46"/>
      <c r="I49" s="46"/>
    </row>
    <row r="50" spans="1:9" ht="18">
      <c r="A50" s="17">
        <v>49</v>
      </c>
      <c r="B50" s="75"/>
      <c r="C50" s="6" t="s">
        <v>119</v>
      </c>
      <c r="D50" s="42" t="s">
        <v>120</v>
      </c>
      <c r="E50" s="46"/>
      <c r="F50" s="46"/>
      <c r="G50" s="46"/>
      <c r="H50" s="46"/>
      <c r="I50" s="46"/>
    </row>
    <row r="51" spans="1:9" ht="18">
      <c r="A51" s="17">
        <v>50</v>
      </c>
      <c r="B51" s="75"/>
      <c r="C51" s="6" t="s">
        <v>121</v>
      </c>
      <c r="D51" s="42" t="s">
        <v>122</v>
      </c>
      <c r="E51" s="46"/>
      <c r="F51" s="46"/>
      <c r="G51" s="46"/>
      <c r="H51" s="46"/>
      <c r="I51" s="46"/>
    </row>
    <row r="52" spans="1:9" ht="18">
      <c r="A52" s="15">
        <v>51</v>
      </c>
      <c r="B52" s="74" t="s">
        <v>123</v>
      </c>
      <c r="C52" s="7" t="s">
        <v>12</v>
      </c>
      <c r="D52" s="41" t="s">
        <v>43</v>
      </c>
      <c r="E52" s="46"/>
      <c r="F52" s="46"/>
      <c r="G52" s="46"/>
      <c r="H52" s="46"/>
      <c r="I52" s="46"/>
    </row>
    <row r="53" spans="1:9" ht="18">
      <c r="A53" s="15">
        <v>52</v>
      </c>
      <c r="B53" s="74"/>
      <c r="C53" s="7" t="s">
        <v>124</v>
      </c>
      <c r="D53" s="41" t="s">
        <v>125</v>
      </c>
      <c r="E53" s="46"/>
      <c r="F53" s="46"/>
      <c r="G53" s="46"/>
      <c r="H53" s="46"/>
      <c r="I53" s="46"/>
    </row>
    <row r="54" spans="1:9" ht="18">
      <c r="A54" s="15">
        <v>53</v>
      </c>
      <c r="B54" s="74"/>
      <c r="C54" s="7" t="s">
        <v>13</v>
      </c>
      <c r="D54" s="41" t="s">
        <v>44</v>
      </c>
      <c r="E54" s="46"/>
      <c r="F54" s="46"/>
      <c r="G54" s="46"/>
      <c r="H54" s="46"/>
      <c r="I54" s="46"/>
    </row>
    <row r="55" spans="1:9" ht="18">
      <c r="A55" s="15">
        <v>54</v>
      </c>
      <c r="B55" s="74"/>
      <c r="C55" s="7" t="s">
        <v>14</v>
      </c>
      <c r="D55" s="41" t="s">
        <v>45</v>
      </c>
      <c r="E55" s="46"/>
      <c r="F55" s="46"/>
      <c r="G55" s="46"/>
      <c r="H55" s="46"/>
      <c r="I55" s="46"/>
    </row>
    <row r="56" spans="1:9" ht="18">
      <c r="A56" s="15">
        <v>55</v>
      </c>
      <c r="B56" s="74"/>
      <c r="C56" s="7" t="s">
        <v>15</v>
      </c>
      <c r="D56" s="41" t="s">
        <v>46</v>
      </c>
      <c r="E56" s="46"/>
      <c r="F56" s="46">
        <v>8</v>
      </c>
      <c r="G56" s="46"/>
      <c r="H56" s="46">
        <v>4</v>
      </c>
      <c r="I56" s="46"/>
    </row>
    <row r="57" spans="1:9" ht="18">
      <c r="A57" s="15">
        <v>56</v>
      </c>
      <c r="B57" s="74"/>
      <c r="C57" s="7" t="s">
        <v>16</v>
      </c>
      <c r="D57" s="41" t="s">
        <v>47</v>
      </c>
      <c r="E57" s="46"/>
      <c r="F57" s="46"/>
      <c r="G57" s="46"/>
      <c r="H57" s="46"/>
      <c r="I57" s="46"/>
    </row>
    <row r="58" spans="1:9" ht="18">
      <c r="A58" s="15">
        <v>57</v>
      </c>
      <c r="B58" s="74"/>
      <c r="C58" s="7" t="s">
        <v>126</v>
      </c>
      <c r="D58" s="41" t="s">
        <v>127</v>
      </c>
      <c r="E58" s="46"/>
      <c r="F58" s="46"/>
      <c r="G58" s="46"/>
      <c r="H58" s="46"/>
      <c r="I58" s="46"/>
    </row>
    <row r="59" spans="1:9" ht="18">
      <c r="A59" s="15">
        <v>58</v>
      </c>
      <c r="B59" s="74"/>
      <c r="C59" s="7" t="s">
        <v>17</v>
      </c>
      <c r="D59" s="41" t="s">
        <v>29</v>
      </c>
      <c r="E59" s="46"/>
      <c r="F59" s="46"/>
      <c r="G59" s="46"/>
      <c r="H59" s="46"/>
      <c r="I59" s="46"/>
    </row>
    <row r="60" spans="1:9" ht="18">
      <c r="A60" s="15">
        <v>59</v>
      </c>
      <c r="B60" s="74"/>
      <c r="C60" s="7" t="s">
        <v>128</v>
      </c>
      <c r="D60" s="41" t="s">
        <v>29</v>
      </c>
      <c r="E60" s="46"/>
      <c r="F60" s="46"/>
      <c r="G60" s="46"/>
      <c r="H60" s="46"/>
      <c r="I60" s="46"/>
    </row>
    <row r="61" spans="1:9" ht="18">
      <c r="A61" s="15">
        <v>60</v>
      </c>
      <c r="B61" s="74"/>
      <c r="C61" s="7" t="s">
        <v>18</v>
      </c>
      <c r="D61" s="41" t="s">
        <v>29</v>
      </c>
      <c r="E61" s="46"/>
      <c r="F61" s="46"/>
      <c r="G61" s="46"/>
      <c r="H61" s="46"/>
      <c r="I61" s="46"/>
    </row>
    <row r="62" spans="1:9" ht="18">
      <c r="A62" s="15">
        <v>61</v>
      </c>
      <c r="B62" s="74"/>
      <c r="C62" s="7" t="s">
        <v>19</v>
      </c>
      <c r="D62" s="41" t="s">
        <v>29</v>
      </c>
      <c r="E62" s="46"/>
      <c r="F62" s="46"/>
      <c r="G62" s="46"/>
      <c r="H62" s="46"/>
      <c r="I62" s="46"/>
    </row>
    <row r="63" spans="1:9" ht="18">
      <c r="A63" s="17">
        <v>62</v>
      </c>
      <c r="B63" s="75" t="s">
        <v>48</v>
      </c>
      <c r="C63" s="6" t="s">
        <v>20</v>
      </c>
      <c r="D63" s="42" t="s">
        <v>129</v>
      </c>
      <c r="E63" s="46"/>
      <c r="F63" s="46"/>
      <c r="G63" s="46"/>
      <c r="H63" s="46"/>
      <c r="I63" s="46"/>
    </row>
    <row r="64" spans="1:9" ht="18">
      <c r="A64" s="17">
        <v>63</v>
      </c>
      <c r="B64" s="75"/>
      <c r="C64" s="6" t="s">
        <v>130</v>
      </c>
      <c r="D64" s="42" t="s">
        <v>131</v>
      </c>
      <c r="E64" s="46"/>
      <c r="F64" s="46"/>
      <c r="G64" s="46"/>
      <c r="H64" s="46"/>
      <c r="I64" s="46"/>
    </row>
    <row r="65" spans="1:9" ht="18">
      <c r="A65" s="17">
        <v>64</v>
      </c>
      <c r="B65" s="75"/>
      <c r="C65" s="6" t="s">
        <v>132</v>
      </c>
      <c r="D65" s="42" t="s">
        <v>133</v>
      </c>
      <c r="E65" s="46"/>
      <c r="F65" s="46"/>
      <c r="G65" s="46"/>
      <c r="H65" s="46"/>
      <c r="I65" s="46"/>
    </row>
    <row r="66" spans="1:9" ht="18">
      <c r="A66" s="17">
        <v>65</v>
      </c>
      <c r="B66" s="75"/>
      <c r="C66" s="6" t="s">
        <v>21</v>
      </c>
      <c r="D66" s="42" t="s">
        <v>131</v>
      </c>
      <c r="E66" s="46"/>
      <c r="F66" s="46"/>
      <c r="G66" s="46"/>
      <c r="H66" s="46"/>
      <c r="I66" s="46"/>
    </row>
    <row r="67" spans="1:9" ht="18">
      <c r="A67" s="17">
        <v>66</v>
      </c>
      <c r="B67" s="75"/>
      <c r="C67" s="6" t="s">
        <v>134</v>
      </c>
      <c r="D67" s="42" t="s">
        <v>133</v>
      </c>
      <c r="E67" s="46"/>
      <c r="F67" s="46"/>
      <c r="G67" s="46"/>
      <c r="H67" s="46"/>
      <c r="I67" s="46"/>
    </row>
    <row r="68" spans="1:9" ht="18">
      <c r="A68" s="17">
        <v>67</v>
      </c>
      <c r="B68" s="75"/>
      <c r="C68" s="6" t="s">
        <v>135</v>
      </c>
      <c r="D68" s="42" t="s">
        <v>129</v>
      </c>
      <c r="E68" s="46"/>
      <c r="F68" s="46"/>
      <c r="G68" s="46"/>
      <c r="H68" s="46"/>
      <c r="I68" s="46"/>
    </row>
    <row r="69" spans="1:9" ht="18">
      <c r="A69" s="17">
        <v>68</v>
      </c>
      <c r="B69" s="75"/>
      <c r="C69" s="6" t="s">
        <v>136</v>
      </c>
      <c r="D69" s="42" t="s">
        <v>131</v>
      </c>
      <c r="E69" s="46"/>
      <c r="F69" s="46"/>
      <c r="G69" s="46"/>
      <c r="H69" s="46"/>
      <c r="I69" s="46"/>
    </row>
    <row r="70" spans="1:9" ht="18">
      <c r="A70" s="17">
        <v>69</v>
      </c>
      <c r="B70" s="75"/>
      <c r="C70" s="6" t="s">
        <v>137</v>
      </c>
      <c r="D70" s="42" t="s">
        <v>133</v>
      </c>
      <c r="E70" s="46"/>
      <c r="F70" s="46"/>
      <c r="G70" s="46"/>
      <c r="H70" s="46"/>
      <c r="I70" s="46"/>
    </row>
    <row r="71" spans="1:9" ht="18">
      <c r="A71" s="17">
        <v>70</v>
      </c>
      <c r="B71" s="75"/>
      <c r="C71" s="6" t="s">
        <v>138</v>
      </c>
      <c r="D71" s="42" t="s">
        <v>131</v>
      </c>
      <c r="E71" s="46"/>
      <c r="F71" s="46"/>
      <c r="G71" s="46"/>
      <c r="H71" s="46"/>
      <c r="I71" s="46"/>
    </row>
    <row r="72" spans="1:9" ht="18">
      <c r="A72" s="17">
        <v>71</v>
      </c>
      <c r="B72" s="75"/>
      <c r="C72" s="6" t="s">
        <v>139</v>
      </c>
      <c r="D72" s="42" t="s">
        <v>133</v>
      </c>
      <c r="E72" s="46"/>
      <c r="F72" s="46"/>
      <c r="G72" s="46"/>
      <c r="H72" s="46"/>
      <c r="I72" s="46"/>
    </row>
    <row r="73" spans="1:9" ht="18">
      <c r="A73" s="15">
        <v>72</v>
      </c>
      <c r="B73" s="74" t="s">
        <v>49</v>
      </c>
      <c r="C73" s="7" t="s">
        <v>140</v>
      </c>
      <c r="D73" s="41" t="s">
        <v>141</v>
      </c>
      <c r="E73" s="46"/>
      <c r="F73" s="46"/>
      <c r="G73" s="46"/>
      <c r="H73" s="46"/>
      <c r="I73" s="46"/>
    </row>
    <row r="74" spans="1:9" ht="18">
      <c r="A74" s="15">
        <v>73</v>
      </c>
      <c r="B74" s="74"/>
      <c r="C74" s="7" t="s">
        <v>22</v>
      </c>
      <c r="D74" s="41" t="s">
        <v>142</v>
      </c>
      <c r="E74" s="46"/>
      <c r="F74" s="46"/>
      <c r="G74" s="46"/>
      <c r="H74" s="46"/>
      <c r="I74" s="46"/>
    </row>
    <row r="75" spans="1:9" ht="18">
      <c r="A75" s="15">
        <v>74</v>
      </c>
      <c r="B75" s="74"/>
      <c r="C75" s="7" t="s">
        <v>143</v>
      </c>
      <c r="D75" s="41" t="s">
        <v>144</v>
      </c>
      <c r="E75" s="46"/>
      <c r="F75" s="46"/>
      <c r="G75" s="46"/>
      <c r="H75" s="46"/>
      <c r="I75" s="46"/>
    </row>
    <row r="76" spans="1:9" ht="18">
      <c r="A76" s="15">
        <v>75</v>
      </c>
      <c r="B76" s="74"/>
      <c r="C76" s="7" t="s">
        <v>145</v>
      </c>
      <c r="D76" s="41" t="s">
        <v>146</v>
      </c>
      <c r="E76" s="46"/>
      <c r="F76" s="46"/>
      <c r="G76" s="46"/>
      <c r="H76" s="46"/>
      <c r="I76" s="46"/>
    </row>
    <row r="77" spans="1:9" ht="18">
      <c r="A77" s="15">
        <v>76</v>
      </c>
      <c r="B77" s="74"/>
      <c r="C77" s="7" t="s">
        <v>23</v>
      </c>
      <c r="D77" s="41" t="s">
        <v>147</v>
      </c>
      <c r="E77" s="46"/>
      <c r="F77" s="46"/>
      <c r="G77" s="46"/>
      <c r="H77" s="46"/>
      <c r="I77" s="46"/>
    </row>
    <row r="78" spans="1:9" ht="18">
      <c r="A78" s="15">
        <v>77</v>
      </c>
      <c r="B78" s="74"/>
      <c r="C78" s="7" t="s">
        <v>148</v>
      </c>
      <c r="D78" s="41" t="s">
        <v>149</v>
      </c>
      <c r="E78" s="46"/>
      <c r="F78" s="46"/>
      <c r="G78" s="46"/>
      <c r="H78" s="46"/>
      <c r="I78" s="46"/>
    </row>
    <row r="79" spans="1:9" ht="18">
      <c r="A79" s="17">
        <v>78</v>
      </c>
      <c r="B79" s="75" t="s">
        <v>50</v>
      </c>
      <c r="C79" s="6" t="s">
        <v>25</v>
      </c>
      <c r="D79" s="42" t="s">
        <v>51</v>
      </c>
      <c r="E79" s="46"/>
      <c r="F79" s="46"/>
      <c r="G79" s="46"/>
      <c r="H79" s="46"/>
      <c r="I79" s="46"/>
    </row>
    <row r="80" spans="1:9" ht="18">
      <c r="A80" s="17">
        <v>79</v>
      </c>
      <c r="B80" s="75"/>
      <c r="C80" s="6" t="s">
        <v>24</v>
      </c>
      <c r="D80" s="42" t="s">
        <v>30</v>
      </c>
      <c r="E80" s="46"/>
      <c r="F80" s="46"/>
      <c r="G80" s="46"/>
      <c r="H80" s="46"/>
      <c r="I80" s="46"/>
    </row>
    <row r="81" spans="1:9" ht="18">
      <c r="A81" s="17">
        <v>80</v>
      </c>
      <c r="B81" s="75"/>
      <c r="C81" s="21" t="s">
        <v>26</v>
      </c>
      <c r="D81" s="43" t="s">
        <v>200</v>
      </c>
      <c r="E81" s="46"/>
      <c r="F81" s="46"/>
      <c r="G81" s="46"/>
      <c r="H81" s="46"/>
      <c r="I81" s="46"/>
    </row>
    <row r="82" spans="1:9" ht="18">
      <c r="A82" s="17">
        <v>81</v>
      </c>
      <c r="B82" s="75"/>
      <c r="C82" s="21" t="s">
        <v>27</v>
      </c>
      <c r="D82" s="43" t="s">
        <v>201</v>
      </c>
      <c r="E82" s="46"/>
      <c r="F82" s="46"/>
      <c r="G82" s="46"/>
      <c r="H82" s="46"/>
      <c r="I82" s="46"/>
    </row>
    <row r="83" spans="1:9" ht="18">
      <c r="A83" s="17">
        <v>82</v>
      </c>
      <c r="B83" s="75"/>
      <c r="C83" s="21"/>
      <c r="D83" s="43"/>
      <c r="E83" s="46"/>
      <c r="F83" s="46"/>
      <c r="G83" s="46"/>
      <c r="H83" s="46"/>
      <c r="I83" s="46"/>
    </row>
    <row r="84" spans="1:9" ht="18">
      <c r="A84" s="15">
        <v>83</v>
      </c>
      <c r="B84" s="74" t="s">
        <v>150</v>
      </c>
      <c r="C84" s="7" t="s">
        <v>151</v>
      </c>
      <c r="D84" s="41" t="s">
        <v>152</v>
      </c>
      <c r="E84" s="46"/>
      <c r="F84" s="46"/>
      <c r="G84" s="46"/>
      <c r="H84" s="46"/>
      <c r="I84" s="46"/>
    </row>
    <row r="85" spans="1:9" ht="18">
      <c r="A85" s="15">
        <v>84</v>
      </c>
      <c r="B85" s="74"/>
      <c r="C85" s="7" t="s">
        <v>153</v>
      </c>
      <c r="D85" s="41" t="s">
        <v>154</v>
      </c>
      <c r="E85" s="46"/>
      <c r="F85" s="46">
        <v>3</v>
      </c>
      <c r="G85" s="46">
        <v>3</v>
      </c>
      <c r="H85" s="46"/>
      <c r="I85" s="46"/>
    </row>
    <row r="86" spans="1:9" ht="18">
      <c r="A86" s="15">
        <v>85</v>
      </c>
      <c r="B86" s="74"/>
      <c r="C86" s="7" t="s">
        <v>155</v>
      </c>
      <c r="D86" s="41" t="s">
        <v>156</v>
      </c>
      <c r="E86" s="46"/>
      <c r="F86" s="46">
        <v>3</v>
      </c>
      <c r="G86" s="46">
        <v>3</v>
      </c>
      <c r="H86" s="46"/>
      <c r="I86" s="46"/>
    </row>
    <row r="87" spans="1:9" ht="18">
      <c r="A87" s="17">
        <v>86</v>
      </c>
      <c r="B87" s="6" t="s">
        <v>157</v>
      </c>
      <c r="C87" s="6" t="s">
        <v>158</v>
      </c>
      <c r="D87" s="42"/>
      <c r="E87" s="46"/>
      <c r="F87" s="46"/>
      <c r="G87" s="46"/>
      <c r="H87" s="46"/>
      <c r="I87" s="46"/>
    </row>
    <row r="88" spans="1:9" ht="18">
      <c r="A88" s="15">
        <v>87</v>
      </c>
      <c r="B88" s="7" t="s">
        <v>159</v>
      </c>
      <c r="C88" s="7" t="s">
        <v>160</v>
      </c>
      <c r="D88" s="41"/>
      <c r="E88" s="46"/>
      <c r="F88" s="46"/>
      <c r="G88" s="46"/>
      <c r="H88" s="46"/>
      <c r="I88" s="46"/>
    </row>
    <row r="89" spans="1:9" ht="18.75" thickBot="1">
      <c r="A89" s="19"/>
      <c r="B89" s="20"/>
      <c r="C89" s="20"/>
      <c r="D89" s="44" t="s">
        <v>199</v>
      </c>
      <c r="E89" s="46"/>
      <c r="F89" s="46"/>
      <c r="G89" s="46"/>
      <c r="H89" s="46"/>
      <c r="I89" s="46"/>
    </row>
  </sheetData>
  <mergeCells count="11">
    <mergeCell ref="B42:B51"/>
    <mergeCell ref="B2:B18"/>
    <mergeCell ref="B19:B26"/>
    <mergeCell ref="B27:B33"/>
    <mergeCell ref="B34:B39"/>
    <mergeCell ref="B40:B41"/>
    <mergeCell ref="B52:B62"/>
    <mergeCell ref="B63:B72"/>
    <mergeCell ref="B73:B78"/>
    <mergeCell ref="B79:B83"/>
    <mergeCell ref="B84:B8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7" tint="0.39997558519241921"/>
    <pageSetUpPr fitToPage="1"/>
  </sheetPr>
  <dimension ref="A1:BK114"/>
  <sheetViews>
    <sheetView rightToLeft="1" zoomScale="60" zoomScaleNormal="60" workbookViewId="0">
      <pane ySplit="1" topLeftCell="A74" activePane="bottomLeft" state="frozen"/>
      <selection pane="bottomLeft" activeCell="R93" sqref="R93"/>
    </sheetView>
  </sheetViews>
  <sheetFormatPr defaultRowHeight="18.75"/>
  <cols>
    <col min="1" max="1" width="4.5703125" bestFit="1" customWidth="1"/>
    <col min="2" max="2" width="13" bestFit="1" customWidth="1"/>
    <col min="3" max="3" width="10.7109375" bestFit="1" customWidth="1"/>
    <col min="4" max="4" width="32.42578125" customWidth="1"/>
    <col min="5" max="37" width="3.5703125" customWidth="1"/>
    <col min="38" max="38" width="4.42578125" bestFit="1" customWidth="1"/>
    <col min="39" max="54" width="3.5703125" customWidth="1"/>
    <col min="55" max="55" width="4.42578125" bestFit="1" customWidth="1"/>
    <col min="56" max="56" width="5.42578125" bestFit="1" customWidth="1"/>
    <col min="57" max="57" width="7.85546875" style="68" customWidth="1"/>
    <col min="60" max="60" width="12.85546875" bestFit="1" customWidth="1"/>
  </cols>
  <sheetData>
    <row r="1" spans="1:62" ht="127.5" customHeight="1">
      <c r="A1" s="12" t="s">
        <v>0</v>
      </c>
      <c r="B1" s="13" t="s">
        <v>52</v>
      </c>
      <c r="C1" s="13" t="s">
        <v>53</v>
      </c>
      <c r="D1" s="14" t="s">
        <v>54</v>
      </c>
      <c r="E1" s="8" t="s">
        <v>241</v>
      </c>
      <c r="F1" s="8" t="s">
        <v>209</v>
      </c>
      <c r="G1" s="8" t="s">
        <v>210</v>
      </c>
      <c r="H1" s="8" t="s">
        <v>211</v>
      </c>
      <c r="I1" s="8" t="s">
        <v>212</v>
      </c>
      <c r="J1" s="8" t="s">
        <v>213</v>
      </c>
      <c r="K1" s="8" t="s">
        <v>214</v>
      </c>
      <c r="L1" s="8" t="s">
        <v>215</v>
      </c>
      <c r="M1" s="8" t="s">
        <v>216</v>
      </c>
      <c r="N1" s="8" t="s">
        <v>217</v>
      </c>
      <c r="O1" s="8" t="s">
        <v>218</v>
      </c>
      <c r="P1" s="8" t="s">
        <v>219</v>
      </c>
      <c r="Q1" s="8" t="s">
        <v>207</v>
      </c>
      <c r="R1" s="8" t="s">
        <v>161</v>
      </c>
      <c r="S1" s="8" t="s">
        <v>162</v>
      </c>
      <c r="T1" s="8" t="s">
        <v>163</v>
      </c>
      <c r="U1" s="8" t="s">
        <v>164</v>
      </c>
      <c r="V1" s="8" t="s">
        <v>165</v>
      </c>
      <c r="W1" s="8" t="s">
        <v>166</v>
      </c>
      <c r="X1" s="8" t="s">
        <v>167</v>
      </c>
      <c r="Y1" s="8" t="s">
        <v>168</v>
      </c>
      <c r="Z1" s="8" t="s">
        <v>169</v>
      </c>
      <c r="AA1" s="8" t="s">
        <v>170</v>
      </c>
      <c r="AB1" s="8" t="s">
        <v>171</v>
      </c>
      <c r="AC1" s="8" t="s">
        <v>172</v>
      </c>
      <c r="AD1" s="8" t="s">
        <v>173</v>
      </c>
      <c r="AE1" s="8" t="s">
        <v>174</v>
      </c>
      <c r="AF1" s="8" t="s">
        <v>175</v>
      </c>
      <c r="AG1" s="8" t="s">
        <v>176</v>
      </c>
      <c r="AH1" s="8" t="s">
        <v>177</v>
      </c>
      <c r="AI1" s="8" t="s">
        <v>178</v>
      </c>
      <c r="AJ1" s="8" t="s">
        <v>179</v>
      </c>
      <c r="AK1" s="8" t="s">
        <v>180</v>
      </c>
      <c r="AL1" s="8" t="s">
        <v>181</v>
      </c>
      <c r="AM1" s="8" t="s">
        <v>182</v>
      </c>
      <c r="AN1" s="8" t="s">
        <v>183</v>
      </c>
      <c r="AO1" s="8" t="s">
        <v>184</v>
      </c>
      <c r="AP1" s="8" t="s">
        <v>185</v>
      </c>
      <c r="AQ1" s="8" t="s">
        <v>186</v>
      </c>
      <c r="AR1" s="8" t="s">
        <v>187</v>
      </c>
      <c r="AS1" s="8" t="s">
        <v>188</v>
      </c>
      <c r="AT1" s="8" t="s">
        <v>189</v>
      </c>
      <c r="AU1" s="8" t="s">
        <v>190</v>
      </c>
      <c r="AV1" s="8" t="s">
        <v>191</v>
      </c>
      <c r="AW1" s="8" t="s">
        <v>192</v>
      </c>
      <c r="AX1" s="8" t="s">
        <v>193</v>
      </c>
      <c r="AY1" s="8" t="s">
        <v>194</v>
      </c>
      <c r="AZ1" s="8" t="s">
        <v>195</v>
      </c>
      <c r="BA1" s="8" t="s">
        <v>196</v>
      </c>
      <c r="BB1" s="8" t="s">
        <v>197</v>
      </c>
      <c r="BC1" s="8"/>
      <c r="BD1" s="8" t="s">
        <v>198</v>
      </c>
      <c r="BE1" s="63" t="s">
        <v>240</v>
      </c>
      <c r="BF1" s="45" t="s">
        <v>221</v>
      </c>
      <c r="BG1" s="45" t="s">
        <v>222</v>
      </c>
      <c r="BH1" s="45" t="s">
        <v>224</v>
      </c>
      <c r="BI1" s="45" t="s">
        <v>225</v>
      </c>
      <c r="BJ1" s="45" t="s">
        <v>223</v>
      </c>
    </row>
    <row r="2" spans="1:62">
      <c r="A2" s="15">
        <v>1</v>
      </c>
      <c r="B2" s="74" t="s">
        <v>55</v>
      </c>
      <c r="C2" s="4" t="s">
        <v>3</v>
      </c>
      <c r="D2" s="16" t="s">
        <v>33</v>
      </c>
      <c r="E2" s="9">
        <v>1</v>
      </c>
      <c r="F2" s="9">
        <v>1</v>
      </c>
      <c r="G2" s="9"/>
      <c r="H2" s="9">
        <v>1</v>
      </c>
      <c r="I2" s="9">
        <v>1</v>
      </c>
      <c r="J2" s="9"/>
      <c r="K2" s="9"/>
      <c r="L2" s="9"/>
      <c r="M2" s="9">
        <v>1</v>
      </c>
      <c r="N2" s="9">
        <v>1</v>
      </c>
      <c r="O2" s="9">
        <v>1</v>
      </c>
      <c r="P2" s="9">
        <v>1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>
        <f>SUM(E2:BC2)</f>
        <v>8</v>
      </c>
      <c r="BE2" s="64">
        <v>8</v>
      </c>
      <c r="BF2" s="46">
        <f>BD2*یراق!E2</f>
        <v>16</v>
      </c>
      <c r="BG2" s="46">
        <f>BD2*یراق!F2</f>
        <v>8</v>
      </c>
      <c r="BH2" s="46">
        <f>BD2*یراق!G2</f>
        <v>0</v>
      </c>
      <c r="BI2" s="46">
        <f>BD2*یراق!H2</f>
        <v>0</v>
      </c>
      <c r="BJ2" s="46">
        <f>BD2*یراق!I2</f>
        <v>0</v>
      </c>
    </row>
    <row r="3" spans="1:62" ht="18" customHeight="1">
      <c r="A3" s="15">
        <v>2</v>
      </c>
      <c r="B3" s="74"/>
      <c r="C3" s="4" t="s">
        <v>2</v>
      </c>
      <c r="D3" s="16" t="s">
        <v>33</v>
      </c>
      <c r="E3" s="10"/>
      <c r="F3" s="10"/>
      <c r="G3" s="10"/>
      <c r="H3" s="10"/>
      <c r="I3" s="10"/>
      <c r="J3" s="10"/>
      <c r="K3" s="10"/>
      <c r="L3" s="10"/>
      <c r="M3" s="10">
        <v>1</v>
      </c>
      <c r="N3" s="10"/>
      <c r="O3" s="10"/>
      <c r="P3" s="10">
        <v>1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9">
        <f t="shared" ref="BD3:BD66" si="0">SUM(E3:BC3)</f>
        <v>2</v>
      </c>
      <c r="BE3" s="64">
        <v>2</v>
      </c>
      <c r="BF3" s="46">
        <f>BD3*یراق!E3</f>
        <v>4</v>
      </c>
      <c r="BG3" s="46">
        <f>BD3*یراق!F3</f>
        <v>2</v>
      </c>
      <c r="BH3" s="46">
        <f>BD3*یراق!G3</f>
        <v>0</v>
      </c>
      <c r="BI3" s="46">
        <f>BD3*یراق!H3</f>
        <v>0</v>
      </c>
      <c r="BJ3" s="46">
        <f>BD3*یراق!I3</f>
        <v>0</v>
      </c>
    </row>
    <row r="4" spans="1:62" ht="18" customHeight="1">
      <c r="A4" s="15">
        <v>3</v>
      </c>
      <c r="B4" s="74"/>
      <c r="C4" s="4" t="s">
        <v>34</v>
      </c>
      <c r="D4" s="16" t="s">
        <v>56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>
        <f t="shared" si="0"/>
        <v>0</v>
      </c>
      <c r="BE4" s="64">
        <v>0</v>
      </c>
      <c r="BF4" s="46">
        <f>BD4*یراق!E4</f>
        <v>0</v>
      </c>
      <c r="BG4" s="46">
        <f>BD4*یراق!F4</f>
        <v>0</v>
      </c>
      <c r="BH4" s="46">
        <f>BD4*یراق!G4</f>
        <v>0</v>
      </c>
      <c r="BI4" s="46">
        <f>BD4*یراق!H4</f>
        <v>0</v>
      </c>
      <c r="BJ4" s="46">
        <f>BD4*یراق!I4</f>
        <v>0</v>
      </c>
    </row>
    <row r="5" spans="1:62" ht="18" customHeight="1">
      <c r="A5" s="15">
        <v>4</v>
      </c>
      <c r="B5" s="74"/>
      <c r="C5" s="4" t="s">
        <v>57</v>
      </c>
      <c r="D5" s="16" t="s">
        <v>56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9">
        <f t="shared" si="0"/>
        <v>0</v>
      </c>
      <c r="BE5" s="64">
        <v>0</v>
      </c>
      <c r="BF5" s="46">
        <f>BD5*یراق!E5</f>
        <v>0</v>
      </c>
      <c r="BG5" s="46">
        <f>BD5*یراق!F5</f>
        <v>0</v>
      </c>
      <c r="BH5" s="46">
        <f>BD5*یراق!G5</f>
        <v>0</v>
      </c>
      <c r="BI5" s="46">
        <f>BD5*یراق!H5</f>
        <v>0</v>
      </c>
      <c r="BJ5" s="46">
        <f>BD5*یراق!I5</f>
        <v>0</v>
      </c>
    </row>
    <row r="6" spans="1:62" ht="18.75" customHeight="1">
      <c r="A6" s="15">
        <v>5</v>
      </c>
      <c r="B6" s="74"/>
      <c r="C6" s="4" t="s">
        <v>58</v>
      </c>
      <c r="D6" s="16" t="s">
        <v>56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>
        <f t="shared" si="0"/>
        <v>0</v>
      </c>
      <c r="BE6" s="64">
        <v>0</v>
      </c>
      <c r="BF6" s="46">
        <f>BD6*یراق!E6</f>
        <v>0</v>
      </c>
      <c r="BG6" s="46">
        <f>BD6*یراق!F6</f>
        <v>0</v>
      </c>
      <c r="BH6" s="46">
        <f>BD6*یراق!G6</f>
        <v>0</v>
      </c>
      <c r="BI6" s="46">
        <f>BD6*یراق!H6</f>
        <v>0</v>
      </c>
      <c r="BJ6" s="46">
        <f>BD6*یراق!I6</f>
        <v>0</v>
      </c>
    </row>
    <row r="7" spans="1:62" ht="18" customHeight="1">
      <c r="A7" s="15">
        <v>6</v>
      </c>
      <c r="B7" s="74"/>
      <c r="C7" s="4" t="s">
        <v>59</v>
      </c>
      <c r="D7" s="16" t="s">
        <v>56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9">
        <f t="shared" si="0"/>
        <v>0</v>
      </c>
      <c r="BE7" s="64">
        <v>0</v>
      </c>
      <c r="BF7" s="46">
        <f>BD7*یراق!E7</f>
        <v>0</v>
      </c>
      <c r="BG7" s="46">
        <f>BD7*یراق!F7</f>
        <v>0</v>
      </c>
      <c r="BH7" s="46">
        <f>BD7*یراق!G7</f>
        <v>0</v>
      </c>
      <c r="BI7" s="46">
        <f>BD7*یراق!H7</f>
        <v>0</v>
      </c>
      <c r="BJ7" s="46">
        <f>BD7*یراق!I7</f>
        <v>0</v>
      </c>
    </row>
    <row r="8" spans="1:62" ht="18" customHeight="1">
      <c r="A8" s="15">
        <v>7</v>
      </c>
      <c r="B8" s="74"/>
      <c r="C8" s="4" t="s">
        <v>60</v>
      </c>
      <c r="D8" s="16" t="s">
        <v>56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>
        <f t="shared" si="0"/>
        <v>0</v>
      </c>
      <c r="BE8" s="64">
        <v>0</v>
      </c>
      <c r="BF8" s="46">
        <f>BD8*یراق!E8</f>
        <v>0</v>
      </c>
      <c r="BG8" s="46">
        <f>BD8*یراق!F8</f>
        <v>0</v>
      </c>
      <c r="BH8" s="46">
        <f>BD8*یراق!G8</f>
        <v>0</v>
      </c>
      <c r="BI8" s="46">
        <f>BD8*یراق!H8</f>
        <v>0</v>
      </c>
      <c r="BJ8" s="46">
        <f>BD8*یراق!I8</f>
        <v>0</v>
      </c>
    </row>
    <row r="9" spans="1:62" ht="18.75" customHeight="1">
      <c r="A9" s="15">
        <v>8</v>
      </c>
      <c r="B9" s="74"/>
      <c r="C9" s="4" t="s">
        <v>61</v>
      </c>
      <c r="D9" s="16" t="s">
        <v>56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>
        <v>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9">
        <f t="shared" si="0"/>
        <v>1</v>
      </c>
      <c r="BE9" s="64">
        <v>1</v>
      </c>
      <c r="BF9" s="46">
        <f>BD9*یراق!E9</f>
        <v>0</v>
      </c>
      <c r="BG9" s="46">
        <f>BD9*یراق!F9</f>
        <v>0</v>
      </c>
      <c r="BH9" s="46">
        <f>BD9*یراق!G9</f>
        <v>0</v>
      </c>
      <c r="BI9" s="46">
        <f>BD9*یراق!H9</f>
        <v>0</v>
      </c>
      <c r="BJ9" s="46">
        <f>BD9*یراق!I9</f>
        <v>0</v>
      </c>
    </row>
    <row r="10" spans="1:62" ht="18" customHeight="1">
      <c r="A10" s="15">
        <v>9</v>
      </c>
      <c r="B10" s="74"/>
      <c r="C10" s="4" t="s">
        <v>35</v>
      </c>
      <c r="D10" s="16" t="s">
        <v>56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>
        <f t="shared" si="0"/>
        <v>0</v>
      </c>
      <c r="BE10" s="64">
        <v>0</v>
      </c>
      <c r="BF10" s="46">
        <f>BD10*یراق!E10</f>
        <v>0</v>
      </c>
      <c r="BG10" s="46">
        <f>BD10*یراق!F10</f>
        <v>0</v>
      </c>
      <c r="BH10" s="46">
        <f>BD10*یراق!G10</f>
        <v>0</v>
      </c>
      <c r="BI10" s="46">
        <f>BD10*یراق!H10</f>
        <v>0</v>
      </c>
      <c r="BJ10" s="46">
        <f>BD10*یراق!I10</f>
        <v>0</v>
      </c>
    </row>
    <row r="11" spans="1:62">
      <c r="A11" s="15">
        <v>10</v>
      </c>
      <c r="B11" s="74"/>
      <c r="C11" s="4" t="s">
        <v>62</v>
      </c>
      <c r="D11" s="16" t="s">
        <v>56</v>
      </c>
      <c r="E11" s="10">
        <v>1</v>
      </c>
      <c r="F11" s="10"/>
      <c r="G11" s="10"/>
      <c r="H11" s="10"/>
      <c r="I11" s="10">
        <v>1</v>
      </c>
      <c r="J11" s="10"/>
      <c r="K11" s="10"/>
      <c r="L11" s="10"/>
      <c r="M11" s="10"/>
      <c r="N11" s="10">
        <v>1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9">
        <f t="shared" si="0"/>
        <v>3</v>
      </c>
      <c r="BE11" s="64">
        <v>2</v>
      </c>
      <c r="BF11" s="46">
        <f>BD11*یراق!E11</f>
        <v>0</v>
      </c>
      <c r="BG11" s="46">
        <f>BD11*یراق!F11</f>
        <v>0</v>
      </c>
      <c r="BH11" s="46">
        <f>BD11*یراق!G11</f>
        <v>0</v>
      </c>
      <c r="BI11" s="46">
        <f>BD11*یراق!H11</f>
        <v>0</v>
      </c>
      <c r="BJ11" s="46">
        <f>BD11*یراق!I11</f>
        <v>0</v>
      </c>
    </row>
    <row r="12" spans="1:62">
      <c r="A12" s="15">
        <v>11</v>
      </c>
      <c r="B12" s="74"/>
      <c r="C12" s="4" t="s">
        <v>63</v>
      </c>
      <c r="D12" s="16" t="s">
        <v>56</v>
      </c>
      <c r="E12" s="9"/>
      <c r="F12" s="9">
        <v>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>
        <f t="shared" si="0"/>
        <v>1</v>
      </c>
      <c r="BE12" s="64">
        <v>2</v>
      </c>
      <c r="BF12" s="46">
        <f>BD12*یراق!E12</f>
        <v>0</v>
      </c>
      <c r="BG12" s="46">
        <f>BD12*یراق!F12</f>
        <v>0</v>
      </c>
      <c r="BH12" s="46">
        <f>BD12*یراق!G12</f>
        <v>0</v>
      </c>
      <c r="BI12" s="46">
        <f>BD12*یراق!H12</f>
        <v>0</v>
      </c>
      <c r="BJ12" s="46">
        <f>BD12*یراق!I12</f>
        <v>0</v>
      </c>
    </row>
    <row r="13" spans="1:62" ht="18" customHeight="1">
      <c r="A13" s="15">
        <v>12</v>
      </c>
      <c r="B13" s="74"/>
      <c r="C13" s="4" t="s">
        <v>64</v>
      </c>
      <c r="D13" s="16" t="s">
        <v>56</v>
      </c>
      <c r="E13" s="10"/>
      <c r="F13" s="10"/>
      <c r="G13" s="10"/>
      <c r="H13" s="10"/>
      <c r="I13" s="10"/>
      <c r="J13" s="10"/>
      <c r="K13" s="10"/>
      <c r="L13" s="10"/>
      <c r="M13" s="10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9">
        <f t="shared" si="0"/>
        <v>1</v>
      </c>
      <c r="BE13" s="64">
        <v>1</v>
      </c>
      <c r="BF13" s="46">
        <f>BD13*یراق!E13</f>
        <v>0</v>
      </c>
      <c r="BG13" s="46">
        <f>BD13*یراق!F13</f>
        <v>0</v>
      </c>
      <c r="BH13" s="46">
        <f>BD13*یراق!G13</f>
        <v>0</v>
      </c>
      <c r="BI13" s="46">
        <f>BD13*یراق!H13</f>
        <v>0</v>
      </c>
      <c r="BJ13" s="46">
        <f>BD13*یراق!I13</f>
        <v>0</v>
      </c>
    </row>
    <row r="14" spans="1:62" ht="18" customHeight="1">
      <c r="A14" s="15">
        <v>13</v>
      </c>
      <c r="B14" s="74"/>
      <c r="C14" s="4" t="s">
        <v>65</v>
      </c>
      <c r="D14" s="16" t="s">
        <v>56</v>
      </c>
      <c r="E14" s="9"/>
      <c r="F14" s="9"/>
      <c r="G14" s="9"/>
      <c r="H14" s="9">
        <v>1</v>
      </c>
      <c r="I14" s="9"/>
      <c r="J14" s="9"/>
      <c r="K14" s="9"/>
      <c r="L14" s="9"/>
      <c r="M14" s="9"/>
      <c r="N14" s="9"/>
      <c r="O14" s="9">
        <v>1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>
        <f t="shared" si="0"/>
        <v>2</v>
      </c>
      <c r="BE14" s="64">
        <v>2</v>
      </c>
      <c r="BF14" s="46">
        <f>BD14*یراق!E14</f>
        <v>0</v>
      </c>
      <c r="BG14" s="46">
        <f>BD14*یراق!F14</f>
        <v>0</v>
      </c>
      <c r="BH14" s="46">
        <f>BD14*یراق!G14</f>
        <v>0</v>
      </c>
      <c r="BI14" s="46">
        <f>BD14*یراق!H14</f>
        <v>0</v>
      </c>
      <c r="BJ14" s="46">
        <f>BD14*یراق!I14</f>
        <v>0</v>
      </c>
    </row>
    <row r="15" spans="1:62" ht="18.75" customHeight="1">
      <c r="A15" s="15">
        <v>14</v>
      </c>
      <c r="B15" s="74"/>
      <c r="C15" s="4" t="s">
        <v>66</v>
      </c>
      <c r="D15" s="16" t="s">
        <v>56</v>
      </c>
      <c r="E15" s="10"/>
      <c r="F15" s="10"/>
      <c r="G15" s="10">
        <v>1</v>
      </c>
      <c r="H15" s="10"/>
      <c r="I15" s="10"/>
      <c r="J15" s="10">
        <v>1</v>
      </c>
      <c r="K15" s="10">
        <v>1</v>
      </c>
      <c r="L15" s="10">
        <v>1</v>
      </c>
      <c r="M15" s="10"/>
      <c r="N15" s="10"/>
      <c r="O15" s="10"/>
      <c r="P15" s="10"/>
      <c r="Q15" s="10">
        <v>1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9">
        <f t="shared" si="0"/>
        <v>5</v>
      </c>
      <c r="BE15" s="64">
        <v>5</v>
      </c>
      <c r="BF15" s="46">
        <f>BD15*یراق!E15</f>
        <v>0</v>
      </c>
      <c r="BG15" s="46">
        <f>BD15*یراق!F15</f>
        <v>0</v>
      </c>
      <c r="BH15" s="46">
        <f>BD15*یراق!G15</f>
        <v>0</v>
      </c>
      <c r="BI15" s="46">
        <f>BD15*یراق!H15</f>
        <v>0</v>
      </c>
      <c r="BJ15" s="46">
        <f>BD15*یراق!I15</f>
        <v>0</v>
      </c>
    </row>
    <row r="16" spans="1:62">
      <c r="A16" s="15">
        <v>15</v>
      </c>
      <c r="B16" s="74"/>
      <c r="C16" s="4" t="s">
        <v>67</v>
      </c>
      <c r="D16" s="16" t="s">
        <v>243</v>
      </c>
      <c r="E16" s="9">
        <v>1</v>
      </c>
      <c r="F16" s="9">
        <v>1</v>
      </c>
      <c r="G16" s="9"/>
      <c r="H16" s="9">
        <v>1</v>
      </c>
      <c r="I16" s="9">
        <v>1</v>
      </c>
      <c r="J16" s="9"/>
      <c r="K16" s="9"/>
      <c r="L16" s="9"/>
      <c r="M16" s="9"/>
      <c r="N16" s="9">
        <v>1</v>
      </c>
      <c r="O16" s="9">
        <v>1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>
        <f t="shared" si="0"/>
        <v>6</v>
      </c>
      <c r="BE16" s="64">
        <v>2</v>
      </c>
      <c r="BF16" s="46">
        <f>BD16*یراق!E16</f>
        <v>0</v>
      </c>
      <c r="BG16" s="46">
        <f>BD16*یراق!F16</f>
        <v>0</v>
      </c>
      <c r="BH16" s="46">
        <f>BD16*یراق!G16</f>
        <v>0</v>
      </c>
      <c r="BI16" s="46">
        <f>BD16*یراق!H16</f>
        <v>0</v>
      </c>
      <c r="BJ16" s="46">
        <f>BD16*یراق!I16</f>
        <v>0</v>
      </c>
    </row>
    <row r="17" spans="1:62">
      <c r="A17" s="15">
        <v>16</v>
      </c>
      <c r="B17" s="74"/>
      <c r="C17" s="4" t="s">
        <v>4</v>
      </c>
      <c r="D17" s="16" t="s">
        <v>242</v>
      </c>
      <c r="E17" s="10"/>
      <c r="F17" s="10"/>
      <c r="G17" s="10"/>
      <c r="H17" s="10"/>
      <c r="I17" s="10"/>
      <c r="J17" s="10"/>
      <c r="K17" s="10"/>
      <c r="L17" s="10"/>
      <c r="M17" s="10">
        <v>1</v>
      </c>
      <c r="N17" s="10"/>
      <c r="O17" s="10"/>
      <c r="P17" s="10">
        <v>1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9">
        <f t="shared" si="0"/>
        <v>2</v>
      </c>
      <c r="BE17" s="64">
        <v>6</v>
      </c>
      <c r="BF17" s="46">
        <f>BD17*یراق!E17</f>
        <v>0</v>
      </c>
      <c r="BG17" s="46">
        <f>BD17*یراق!F17</f>
        <v>0</v>
      </c>
      <c r="BH17" s="46">
        <f>BD17*یراق!G17</f>
        <v>0</v>
      </c>
      <c r="BI17" s="46">
        <f>BD17*یراق!H17</f>
        <v>0</v>
      </c>
      <c r="BJ17" s="46">
        <f>BD17*یراق!I17</f>
        <v>0</v>
      </c>
    </row>
    <row r="18" spans="1:62" ht="18" customHeight="1">
      <c r="A18" s="15">
        <v>17</v>
      </c>
      <c r="B18" s="74"/>
      <c r="C18" s="4" t="s">
        <v>1</v>
      </c>
      <c r="D18" s="16" t="s">
        <v>244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>
        <f t="shared" si="0"/>
        <v>0</v>
      </c>
      <c r="BE18" s="64">
        <v>0</v>
      </c>
      <c r="BF18" s="46">
        <f>BD18*یراق!E18</f>
        <v>0</v>
      </c>
      <c r="BG18" s="46">
        <f>BD18*یراق!F18</f>
        <v>0</v>
      </c>
      <c r="BH18" s="46">
        <f>BD18*یراق!G18</f>
        <v>0</v>
      </c>
      <c r="BI18" s="46">
        <f>BD18*یراق!H18</f>
        <v>0</v>
      </c>
      <c r="BJ18" s="46">
        <f>BD18*یراق!I18</f>
        <v>0</v>
      </c>
    </row>
    <row r="19" spans="1:62" ht="18" customHeight="1">
      <c r="A19" s="17">
        <v>18</v>
      </c>
      <c r="B19" s="75" t="s">
        <v>36</v>
      </c>
      <c r="C19" s="5" t="s">
        <v>76</v>
      </c>
      <c r="D19" s="18" t="s">
        <v>72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9">
        <f t="shared" si="0"/>
        <v>0</v>
      </c>
      <c r="BE19" s="65">
        <v>0</v>
      </c>
      <c r="BF19" s="46">
        <f>BD19*یراق!E19</f>
        <v>0</v>
      </c>
      <c r="BG19" s="46">
        <f>BD19*یراق!F19</f>
        <v>0</v>
      </c>
      <c r="BH19" s="46">
        <f>BD19*یراق!G19</f>
        <v>0</v>
      </c>
      <c r="BI19" s="46">
        <f>BD19*یراق!H19</f>
        <v>0</v>
      </c>
      <c r="BJ19" s="46">
        <f>BD19*یراق!I19</f>
        <v>0</v>
      </c>
    </row>
    <row r="20" spans="1:62" ht="18" customHeight="1">
      <c r="A20" s="17">
        <v>19</v>
      </c>
      <c r="B20" s="75"/>
      <c r="C20" s="5" t="s">
        <v>5</v>
      </c>
      <c r="D20" s="18" t="s">
        <v>73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>
        <f t="shared" si="0"/>
        <v>0</v>
      </c>
      <c r="BE20" s="65">
        <v>2</v>
      </c>
      <c r="BF20" s="46">
        <f>BD20*یراق!E20</f>
        <v>0</v>
      </c>
      <c r="BG20" s="46">
        <f>BD20*یراق!F20</f>
        <v>0</v>
      </c>
      <c r="BH20" s="46">
        <f>BD20*یراق!G20</f>
        <v>0</v>
      </c>
      <c r="BI20" s="46">
        <f>BD20*یراق!H20</f>
        <v>0</v>
      </c>
      <c r="BJ20" s="46">
        <f>BD20*یراق!I20</f>
        <v>0</v>
      </c>
    </row>
    <row r="21" spans="1:62" ht="18.75" customHeight="1">
      <c r="A21" s="17">
        <v>20</v>
      </c>
      <c r="B21" s="75"/>
      <c r="C21" s="5" t="s">
        <v>79</v>
      </c>
      <c r="D21" s="18" t="s">
        <v>75</v>
      </c>
      <c r="E21" s="10">
        <v>1</v>
      </c>
      <c r="F21" s="10"/>
      <c r="G21" s="10"/>
      <c r="H21" s="10"/>
      <c r="I21" s="10"/>
      <c r="J21" s="10">
        <v>1</v>
      </c>
      <c r="K21" s="10"/>
      <c r="L21" s="10">
        <v>1</v>
      </c>
      <c r="M21" s="10">
        <v>1</v>
      </c>
      <c r="N21" s="10">
        <v>1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9">
        <f t="shared" si="0"/>
        <v>5</v>
      </c>
      <c r="BE21" s="65">
        <v>6</v>
      </c>
      <c r="BF21" s="46">
        <f>BD21*یراق!E21</f>
        <v>50</v>
      </c>
      <c r="BG21" s="46">
        <f>BD21*یراق!F21</f>
        <v>25</v>
      </c>
      <c r="BH21" s="46">
        <f>BD21*یراق!G21</f>
        <v>0</v>
      </c>
      <c r="BI21" s="46">
        <f>BD21*یراق!H21</f>
        <v>0</v>
      </c>
      <c r="BJ21" s="46">
        <f>BD21*یراق!I21</f>
        <v>15</v>
      </c>
    </row>
    <row r="22" spans="1:62">
      <c r="A22" s="17">
        <v>21</v>
      </c>
      <c r="B22" s="75"/>
      <c r="C22" s="5" t="s">
        <v>71</v>
      </c>
      <c r="D22" s="18" t="s">
        <v>77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>
        <f t="shared" si="0"/>
        <v>0</v>
      </c>
      <c r="BE22" s="65">
        <v>0</v>
      </c>
      <c r="BF22" s="46">
        <f>BD22*یراق!E22</f>
        <v>0</v>
      </c>
      <c r="BG22" s="46">
        <f>BD22*یراق!F22</f>
        <v>0</v>
      </c>
      <c r="BH22" s="46">
        <f>BD22*یراق!G22</f>
        <v>0</v>
      </c>
      <c r="BI22" s="46">
        <f>BD22*یراق!H22</f>
        <v>0</v>
      </c>
      <c r="BJ22" s="46">
        <f>BD22*یراق!I22</f>
        <v>0</v>
      </c>
    </row>
    <row r="23" spans="1:62">
      <c r="A23" s="17">
        <v>22</v>
      </c>
      <c r="B23" s="75"/>
      <c r="C23" s="5" t="s">
        <v>37</v>
      </c>
      <c r="D23" s="18" t="s">
        <v>78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9">
        <f t="shared" si="0"/>
        <v>0</v>
      </c>
      <c r="BE23" s="65">
        <v>2</v>
      </c>
      <c r="BF23" s="46">
        <f>BD23*یراق!E23</f>
        <v>0</v>
      </c>
      <c r="BG23" s="46">
        <f>BD23*یراق!F23</f>
        <v>0</v>
      </c>
      <c r="BH23" s="46">
        <f>BD23*یراق!G23</f>
        <v>0</v>
      </c>
      <c r="BI23" s="46">
        <f>BD23*یراق!H23</f>
        <v>0</v>
      </c>
      <c r="BJ23" s="46">
        <f>BD23*یراق!I23</f>
        <v>0</v>
      </c>
    </row>
    <row r="24" spans="1:62">
      <c r="A24" s="17">
        <v>23</v>
      </c>
      <c r="B24" s="75"/>
      <c r="C24" s="5" t="s">
        <v>74</v>
      </c>
      <c r="D24" s="18" t="s">
        <v>80</v>
      </c>
      <c r="E24" s="9">
        <v>1</v>
      </c>
      <c r="F24" s="9"/>
      <c r="G24" s="9"/>
      <c r="H24" s="9"/>
      <c r="I24" s="9"/>
      <c r="J24" s="9">
        <v>1</v>
      </c>
      <c r="K24" s="9"/>
      <c r="L24" s="9"/>
      <c r="M24" s="9"/>
      <c r="N24" s="9">
        <v>1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>
        <f t="shared" si="0"/>
        <v>3</v>
      </c>
      <c r="BE24" s="65">
        <v>3</v>
      </c>
      <c r="BF24" s="46">
        <f>BD24*یراق!E24</f>
        <v>12</v>
      </c>
      <c r="BG24" s="46">
        <f>BD24*یراق!F24</f>
        <v>6</v>
      </c>
      <c r="BH24" s="46">
        <f>BD24*یراق!G24</f>
        <v>0</v>
      </c>
      <c r="BI24" s="46">
        <f>BD24*یراق!H24</f>
        <v>0</v>
      </c>
      <c r="BJ24" s="46">
        <f>BD24*یراق!I24</f>
        <v>0</v>
      </c>
    </row>
    <row r="25" spans="1:62" ht="18" customHeight="1">
      <c r="A25" s="17">
        <v>24</v>
      </c>
      <c r="B25" s="75"/>
      <c r="C25" s="5" t="s">
        <v>81</v>
      </c>
      <c r="D25" s="18" t="s">
        <v>82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9">
        <f t="shared" si="0"/>
        <v>0</v>
      </c>
      <c r="BE25" s="65">
        <v>0</v>
      </c>
      <c r="BF25" s="46">
        <f>BD25*یراق!E25</f>
        <v>0</v>
      </c>
      <c r="BG25" s="46">
        <f>BD25*یراق!F25</f>
        <v>0</v>
      </c>
      <c r="BH25" s="46">
        <f>BD25*یراق!G25</f>
        <v>0</v>
      </c>
      <c r="BI25" s="46">
        <f>BD25*یراق!H25</f>
        <v>0</v>
      </c>
      <c r="BJ25" s="46">
        <f>BD25*یراق!I25</f>
        <v>0</v>
      </c>
    </row>
    <row r="26" spans="1:62" ht="18" customHeight="1">
      <c r="A26" s="17">
        <v>25</v>
      </c>
      <c r="B26" s="75"/>
      <c r="C26" s="5" t="s">
        <v>6</v>
      </c>
      <c r="D26" s="18" t="s">
        <v>83</v>
      </c>
      <c r="E26" s="9">
        <v>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>
        <f t="shared" si="0"/>
        <v>1</v>
      </c>
      <c r="BE26" s="65">
        <v>3</v>
      </c>
      <c r="BF26" s="46">
        <f>BD26*یراق!E26</f>
        <v>0</v>
      </c>
      <c r="BG26" s="46">
        <f>BD26*یراق!F26</f>
        <v>0</v>
      </c>
      <c r="BH26" s="46">
        <f>BD26*یراق!G26</f>
        <v>0</v>
      </c>
      <c r="BI26" s="46">
        <f>BD26*یراق!H26</f>
        <v>0</v>
      </c>
      <c r="BJ26" s="46">
        <f>BD26*یراق!I26</f>
        <v>0</v>
      </c>
    </row>
    <row r="27" spans="1:62" ht="18" customHeight="1">
      <c r="A27" s="15">
        <v>26</v>
      </c>
      <c r="B27" s="74" t="s">
        <v>32</v>
      </c>
      <c r="C27" s="4" t="s">
        <v>7</v>
      </c>
      <c r="D27" s="16" t="s">
        <v>84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9">
        <f t="shared" si="0"/>
        <v>0</v>
      </c>
      <c r="BE27" s="65">
        <v>0</v>
      </c>
      <c r="BF27" s="46">
        <f>BD27*یراق!E27</f>
        <v>0</v>
      </c>
      <c r="BG27" s="46">
        <f>BD27*یراق!F27</f>
        <v>0</v>
      </c>
      <c r="BH27" s="46">
        <f>BD27*یراق!G27</f>
        <v>0</v>
      </c>
      <c r="BI27" s="46">
        <f>BD27*یراق!H27</f>
        <v>0</v>
      </c>
      <c r="BJ27" s="46">
        <f>BD27*یراق!I27</f>
        <v>0</v>
      </c>
    </row>
    <row r="28" spans="1:62" ht="18" customHeight="1">
      <c r="A28" s="15">
        <v>27</v>
      </c>
      <c r="B28" s="74"/>
      <c r="C28" s="4" t="s">
        <v>85</v>
      </c>
      <c r="D28" s="16" t="s">
        <v>86</v>
      </c>
      <c r="E28" s="9"/>
      <c r="F28" s="9">
        <v>1</v>
      </c>
      <c r="G28" s="9">
        <v>1</v>
      </c>
      <c r="H28" s="9">
        <v>1</v>
      </c>
      <c r="I28" s="9"/>
      <c r="J28" s="9">
        <v>1</v>
      </c>
      <c r="K28" s="9">
        <v>1</v>
      </c>
      <c r="L28" s="9"/>
      <c r="M28" s="9">
        <v>1</v>
      </c>
      <c r="N28" s="9"/>
      <c r="O28" s="9">
        <v>1</v>
      </c>
      <c r="P28" s="9">
        <v>1</v>
      </c>
      <c r="Q28" s="9">
        <v>1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>
        <f t="shared" si="0"/>
        <v>9</v>
      </c>
      <c r="BE28" s="65">
        <v>30</v>
      </c>
      <c r="BF28" s="46">
        <f>BD28*یراق!E28</f>
        <v>0</v>
      </c>
      <c r="BG28" s="46">
        <f>BD28*یراق!F28</f>
        <v>0</v>
      </c>
      <c r="BH28" s="46">
        <f>BD28*یراق!G28</f>
        <v>0</v>
      </c>
      <c r="BI28" s="46">
        <f>BD28*یراق!H28</f>
        <v>0</v>
      </c>
      <c r="BJ28" s="46">
        <f>BD28*یراق!I28</f>
        <v>0</v>
      </c>
    </row>
    <row r="29" spans="1:62" ht="18.75" customHeight="1">
      <c r="A29" s="15">
        <v>28</v>
      </c>
      <c r="B29" s="74"/>
      <c r="C29" s="4" t="s">
        <v>87</v>
      </c>
      <c r="D29" s="16" t="s">
        <v>88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9">
        <f t="shared" si="0"/>
        <v>0</v>
      </c>
      <c r="BE29" s="65">
        <v>0</v>
      </c>
      <c r="BF29" s="46">
        <f>BD29*یراق!E29</f>
        <v>0</v>
      </c>
      <c r="BG29" s="46">
        <f>BD29*یراق!F29</f>
        <v>0</v>
      </c>
      <c r="BH29" s="46">
        <f>BD29*یراق!G29</f>
        <v>0</v>
      </c>
      <c r="BI29" s="46">
        <f>BD29*یراق!H29</f>
        <v>0</v>
      </c>
      <c r="BJ29" s="46">
        <f>BD29*یراق!I29</f>
        <v>0</v>
      </c>
    </row>
    <row r="30" spans="1:62">
      <c r="A30" s="15">
        <v>29</v>
      </c>
      <c r="B30" s="74"/>
      <c r="C30" s="4" t="s">
        <v>89</v>
      </c>
      <c r="D30" s="16" t="s">
        <v>90</v>
      </c>
      <c r="E30" s="9">
        <v>1</v>
      </c>
      <c r="F30" s="9"/>
      <c r="G30" s="9"/>
      <c r="H30" s="9"/>
      <c r="I30" s="9">
        <v>1</v>
      </c>
      <c r="J30" s="9"/>
      <c r="K30" s="9"/>
      <c r="L30" s="9">
        <v>1</v>
      </c>
      <c r="M30" s="9"/>
      <c r="N30" s="9">
        <v>1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>
        <f t="shared" si="0"/>
        <v>4</v>
      </c>
      <c r="BE30" s="65">
        <v>10</v>
      </c>
      <c r="BF30" s="46">
        <f>BD30*یراق!E30</f>
        <v>0</v>
      </c>
      <c r="BG30" s="46">
        <f>BD30*یراق!F30</f>
        <v>0</v>
      </c>
      <c r="BH30" s="46">
        <f>BD30*یراق!G30</f>
        <v>0</v>
      </c>
      <c r="BI30" s="46">
        <f>BD30*یراق!H30</f>
        <v>0</v>
      </c>
      <c r="BJ30" s="46">
        <f>BD30*یراق!I30</f>
        <v>0</v>
      </c>
    </row>
    <row r="31" spans="1:62">
      <c r="A31" s="15">
        <v>30</v>
      </c>
      <c r="B31" s="74"/>
      <c r="C31" s="4" t="s">
        <v>38</v>
      </c>
      <c r="D31" s="16" t="s">
        <v>91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0">
        <v>1</v>
      </c>
      <c r="M31" s="10">
        <v>1</v>
      </c>
      <c r="N31" s="10">
        <v>1</v>
      </c>
      <c r="O31" s="10">
        <v>1</v>
      </c>
      <c r="P31" s="10">
        <v>1</v>
      </c>
      <c r="Q31" s="10">
        <v>1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9">
        <f t="shared" si="0"/>
        <v>13</v>
      </c>
      <c r="BE31" s="65">
        <v>40</v>
      </c>
      <c r="BF31" s="46">
        <f>BD31*یراق!E31</f>
        <v>0</v>
      </c>
      <c r="BG31" s="46">
        <f>BD31*یراق!F31</f>
        <v>0</v>
      </c>
      <c r="BH31" s="46">
        <f>BD31*یراق!G31</f>
        <v>0</v>
      </c>
      <c r="BI31" s="46">
        <f>BD31*یراق!H31</f>
        <v>0</v>
      </c>
      <c r="BJ31" s="46">
        <f>BD31*یراق!I31</f>
        <v>0</v>
      </c>
    </row>
    <row r="32" spans="1:62">
      <c r="A32" s="15">
        <v>31</v>
      </c>
      <c r="B32" s="74"/>
      <c r="C32" s="4" t="s">
        <v>39</v>
      </c>
      <c r="D32" s="16" t="s">
        <v>92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>
        <f t="shared" si="0"/>
        <v>0</v>
      </c>
      <c r="BE32" s="65">
        <v>0</v>
      </c>
      <c r="BF32" s="46">
        <f>BD32*یراق!E32</f>
        <v>0</v>
      </c>
      <c r="BG32" s="46">
        <f>BD32*یراق!F32</f>
        <v>0</v>
      </c>
      <c r="BH32" s="46">
        <f>BD32*یراق!G32</f>
        <v>0</v>
      </c>
      <c r="BI32" s="46">
        <f>BD32*یراق!H32</f>
        <v>0</v>
      </c>
      <c r="BJ32" s="46">
        <f>BD32*یراق!I32</f>
        <v>0</v>
      </c>
    </row>
    <row r="33" spans="1:63">
      <c r="A33" s="15">
        <v>32</v>
      </c>
      <c r="B33" s="74"/>
      <c r="C33" s="4" t="s">
        <v>93</v>
      </c>
      <c r="D33" s="16" t="s">
        <v>94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9">
        <f t="shared" si="0"/>
        <v>13</v>
      </c>
      <c r="BE33" s="65">
        <v>40</v>
      </c>
      <c r="BF33" s="46">
        <f>BD33*یراق!E33</f>
        <v>26</v>
      </c>
      <c r="BG33" s="46">
        <f>BD33*یراق!F33</f>
        <v>52</v>
      </c>
      <c r="BH33" s="46">
        <f>BD33*یراق!G33</f>
        <v>39</v>
      </c>
      <c r="BI33" s="46">
        <f>BD33*یراق!H33</f>
        <v>0</v>
      </c>
      <c r="BJ33" s="46">
        <f>BD33*یراق!I33</f>
        <v>0</v>
      </c>
    </row>
    <row r="34" spans="1:63">
      <c r="A34" s="17">
        <v>33</v>
      </c>
      <c r="B34" s="75" t="s">
        <v>40</v>
      </c>
      <c r="C34" s="5" t="s">
        <v>95</v>
      </c>
      <c r="D34" s="18" t="s">
        <v>96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>
        <f t="shared" si="0"/>
        <v>0</v>
      </c>
      <c r="BE34" s="65">
        <v>0</v>
      </c>
      <c r="BF34" s="46">
        <f>BD34*یراق!E34</f>
        <v>0</v>
      </c>
      <c r="BG34" s="46">
        <f>BD34*یراق!F34</f>
        <v>0</v>
      </c>
      <c r="BH34" s="46">
        <f>BD34*یراق!G34</f>
        <v>0</v>
      </c>
      <c r="BI34" s="46">
        <f>BD34*یراق!H34</f>
        <v>0</v>
      </c>
      <c r="BJ34" s="46">
        <f>BD34*یراق!I34</f>
        <v>0</v>
      </c>
    </row>
    <row r="35" spans="1:63">
      <c r="A35" s="17">
        <v>34</v>
      </c>
      <c r="B35" s="75"/>
      <c r="C35" s="5" t="s">
        <v>41</v>
      </c>
      <c r="D35" s="18" t="s">
        <v>99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9">
        <f t="shared" si="0"/>
        <v>0</v>
      </c>
      <c r="BE35" s="65">
        <v>0</v>
      </c>
      <c r="BF35" s="46">
        <f>BD35*یراق!E35</f>
        <v>0</v>
      </c>
      <c r="BG35" s="46">
        <f>BD35*یراق!F35</f>
        <v>0</v>
      </c>
      <c r="BH35" s="46">
        <f>BD35*یراق!G35</f>
        <v>0</v>
      </c>
      <c r="BI35" s="46">
        <f>BD35*یراق!H35</f>
        <v>0</v>
      </c>
      <c r="BJ35" s="46">
        <f>BD35*یراق!I35</f>
        <v>0</v>
      </c>
    </row>
    <row r="36" spans="1:63">
      <c r="A36" s="17">
        <v>35</v>
      </c>
      <c r="B36" s="75"/>
      <c r="C36" s="5" t="s">
        <v>98</v>
      </c>
      <c r="D36" s="18" t="s">
        <v>97</v>
      </c>
      <c r="E36" s="9"/>
      <c r="F36" s="9">
        <v>1</v>
      </c>
      <c r="G36" s="9"/>
      <c r="H36" s="9"/>
      <c r="I36" s="9">
        <v>1</v>
      </c>
      <c r="J36" s="9">
        <v>1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  <c r="P36" s="9">
        <v>1</v>
      </c>
      <c r="Q36" s="9">
        <v>1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>
        <f t="shared" si="0"/>
        <v>10</v>
      </c>
      <c r="BE36" s="65">
        <v>24</v>
      </c>
      <c r="BF36" s="46">
        <f>BD36*یراق!E36</f>
        <v>0</v>
      </c>
      <c r="BG36" s="46">
        <f>BD36*یراق!F36</f>
        <v>0</v>
      </c>
      <c r="BH36" s="46">
        <f>BD36*یراق!G36</f>
        <v>0</v>
      </c>
      <c r="BI36" s="46">
        <f>BD36*یراق!H36</f>
        <v>0</v>
      </c>
      <c r="BJ36" s="46">
        <f>BD36*یراق!I36</f>
        <v>0</v>
      </c>
    </row>
    <row r="37" spans="1:63">
      <c r="A37" s="17">
        <v>36</v>
      </c>
      <c r="B37" s="75"/>
      <c r="C37" s="5" t="s">
        <v>95</v>
      </c>
      <c r="D37" s="18" t="s">
        <v>100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9">
        <f t="shared" si="0"/>
        <v>0</v>
      </c>
      <c r="BE37" s="65">
        <v>0</v>
      </c>
      <c r="BF37" s="46">
        <f>BD37*یراق!E37</f>
        <v>0</v>
      </c>
      <c r="BG37" s="46">
        <f>BD37*یراق!F37</f>
        <v>0</v>
      </c>
      <c r="BH37" s="46">
        <f>BD37*یراق!G37</f>
        <v>0</v>
      </c>
      <c r="BI37" s="46">
        <f>BD37*یراق!H37</f>
        <v>0</v>
      </c>
      <c r="BJ37" s="46">
        <f>BD37*یراق!I37</f>
        <v>0</v>
      </c>
    </row>
    <row r="38" spans="1:63">
      <c r="A38" s="17">
        <v>37</v>
      </c>
      <c r="B38" s="75"/>
      <c r="C38" s="5" t="s">
        <v>41</v>
      </c>
      <c r="D38" s="18" t="s">
        <v>102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>
        <f t="shared" si="0"/>
        <v>0</v>
      </c>
      <c r="BE38" s="65">
        <v>0</v>
      </c>
      <c r="BF38" s="46">
        <f>BD38*یراق!E38</f>
        <v>0</v>
      </c>
      <c r="BG38" s="46">
        <f>BD38*یراق!F38</f>
        <v>0</v>
      </c>
      <c r="BH38" s="46">
        <f>BD38*یراق!G38</f>
        <v>0</v>
      </c>
      <c r="BI38" s="46">
        <f>BD38*یراق!H38</f>
        <v>0</v>
      </c>
      <c r="BJ38" s="46">
        <f>BD38*یراق!I38</f>
        <v>0</v>
      </c>
    </row>
    <row r="39" spans="1:63">
      <c r="A39" s="17">
        <v>38</v>
      </c>
      <c r="B39" s="75"/>
      <c r="C39" s="5" t="s">
        <v>98</v>
      </c>
      <c r="D39" s="18" t="s">
        <v>101</v>
      </c>
      <c r="E39" s="10">
        <v>1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9">
        <f t="shared" si="0"/>
        <v>1</v>
      </c>
      <c r="BE39" s="65">
        <v>3</v>
      </c>
      <c r="BF39" s="46">
        <f>BD39*یراق!E39</f>
        <v>0</v>
      </c>
      <c r="BG39" s="46">
        <f>BD39*یراق!F39</f>
        <v>0</v>
      </c>
      <c r="BH39" s="46">
        <f>BD39*یراق!G39</f>
        <v>0</v>
      </c>
      <c r="BI39" s="46">
        <f>BD39*یراق!H39</f>
        <v>0</v>
      </c>
      <c r="BJ39" s="46">
        <f>BD39*یراق!I39</f>
        <v>0</v>
      </c>
    </row>
    <row r="40" spans="1:63">
      <c r="A40" s="15">
        <v>39</v>
      </c>
      <c r="B40" s="74" t="s">
        <v>31</v>
      </c>
      <c r="C40" s="4" t="s">
        <v>103</v>
      </c>
      <c r="D40" s="16" t="s">
        <v>104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>
        <f t="shared" si="0"/>
        <v>0</v>
      </c>
      <c r="BE40" s="65">
        <v>0</v>
      </c>
      <c r="BF40" s="46">
        <f>BD40*یراق!E40</f>
        <v>0</v>
      </c>
      <c r="BG40" s="46">
        <f>BD40*یراق!F40</f>
        <v>0</v>
      </c>
      <c r="BH40" s="46">
        <f>BD40*یراق!G40</f>
        <v>0</v>
      </c>
      <c r="BI40" s="46">
        <f>BD40*یراق!H40</f>
        <v>0</v>
      </c>
      <c r="BJ40" s="46">
        <f>BD40*یراق!I40</f>
        <v>0</v>
      </c>
    </row>
    <row r="41" spans="1:63">
      <c r="A41" s="15">
        <v>40</v>
      </c>
      <c r="B41" s="74"/>
      <c r="C41" s="4" t="s">
        <v>42</v>
      </c>
      <c r="D41" s="16" t="s">
        <v>105</v>
      </c>
      <c r="E41" s="10">
        <v>1</v>
      </c>
      <c r="F41" s="10"/>
      <c r="G41" s="10"/>
      <c r="H41" s="10"/>
      <c r="I41" s="10"/>
      <c r="J41" s="10"/>
      <c r="K41" s="10"/>
      <c r="L41" s="10">
        <v>1</v>
      </c>
      <c r="M41" s="10"/>
      <c r="N41" s="10">
        <v>1</v>
      </c>
      <c r="O41" s="10"/>
      <c r="P41" s="10">
        <v>1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9">
        <f>SUM(E41:BC41)</f>
        <v>4</v>
      </c>
      <c r="BE41" s="65">
        <v>13</v>
      </c>
      <c r="BF41" s="46">
        <f>BD41*یراق!E41</f>
        <v>0</v>
      </c>
      <c r="BG41" s="46">
        <f>BD41*یراق!F41</f>
        <v>0</v>
      </c>
      <c r="BH41" s="46">
        <f>BD41*یراق!G41</f>
        <v>0</v>
      </c>
      <c r="BI41" s="46">
        <f>BD41*یراق!H41</f>
        <v>0</v>
      </c>
      <c r="BJ41" s="46">
        <f>BD41*یراق!I41</f>
        <v>0</v>
      </c>
    </row>
    <row r="42" spans="1:63">
      <c r="A42" s="17">
        <v>41</v>
      </c>
      <c r="B42" s="75" t="s">
        <v>106</v>
      </c>
      <c r="C42" s="5" t="s">
        <v>8</v>
      </c>
      <c r="D42" s="18" t="s">
        <v>107</v>
      </c>
      <c r="E42" s="9"/>
      <c r="F42" s="9">
        <v>1</v>
      </c>
      <c r="G42" s="9">
        <v>1</v>
      </c>
      <c r="H42" s="9">
        <v>1</v>
      </c>
      <c r="I42" s="9">
        <v>1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>
        <f t="shared" si="0"/>
        <v>12</v>
      </c>
      <c r="BE42" s="65">
        <v>35</v>
      </c>
      <c r="BF42" s="46">
        <f>BD42*یراق!E42</f>
        <v>48</v>
      </c>
      <c r="BG42" s="46">
        <f>BD42*یراق!F42</f>
        <v>24</v>
      </c>
      <c r="BH42" s="46">
        <f>BD42*یراق!G42</f>
        <v>0</v>
      </c>
      <c r="BI42" s="46">
        <f>BD42*یراق!H42</f>
        <v>0</v>
      </c>
      <c r="BJ42" s="46">
        <f>BD42*یراق!I42</f>
        <v>0</v>
      </c>
    </row>
    <row r="43" spans="1:63">
      <c r="A43" s="17">
        <v>42</v>
      </c>
      <c r="B43" s="75"/>
      <c r="C43" s="5" t="s">
        <v>9</v>
      </c>
      <c r="D43" s="18" t="s">
        <v>108</v>
      </c>
      <c r="E43" s="10"/>
      <c r="F43" s="10">
        <v>2</v>
      </c>
      <c r="G43" s="10">
        <v>2</v>
      </c>
      <c r="H43" s="10">
        <v>2</v>
      </c>
      <c r="I43" s="10">
        <v>2</v>
      </c>
      <c r="J43" s="10">
        <v>2</v>
      </c>
      <c r="K43" s="10">
        <v>3</v>
      </c>
      <c r="L43" s="10">
        <v>3</v>
      </c>
      <c r="M43" s="10">
        <v>3</v>
      </c>
      <c r="N43" s="10">
        <v>3</v>
      </c>
      <c r="O43" s="10">
        <v>3</v>
      </c>
      <c r="P43" s="10">
        <v>5</v>
      </c>
      <c r="Q43" s="10">
        <v>2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9">
        <f t="shared" si="0"/>
        <v>32</v>
      </c>
      <c r="BE43" s="65">
        <v>90</v>
      </c>
      <c r="BF43" s="46">
        <f>BD43*یراق!E43</f>
        <v>128</v>
      </c>
      <c r="BG43" s="46">
        <f>BD43*یراق!F43</f>
        <v>64</v>
      </c>
      <c r="BH43" s="46">
        <f>BD43*یراق!G43</f>
        <v>0</v>
      </c>
      <c r="BI43" s="46">
        <f>BD43*یراق!H43</f>
        <v>0</v>
      </c>
      <c r="BJ43" s="46">
        <f>BD43*یراق!I43</f>
        <v>0</v>
      </c>
    </row>
    <row r="44" spans="1:63">
      <c r="A44" s="17">
        <v>43</v>
      </c>
      <c r="B44" s="75"/>
      <c r="C44" s="5" t="s">
        <v>109</v>
      </c>
      <c r="D44" s="18" t="s">
        <v>110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>
        <f t="shared" si="0"/>
        <v>0</v>
      </c>
      <c r="BE44" s="65">
        <v>0</v>
      </c>
      <c r="BF44" s="46">
        <f>BD44*یراق!E44</f>
        <v>0</v>
      </c>
      <c r="BG44" s="46">
        <f>BD44*یراق!F44</f>
        <v>0</v>
      </c>
      <c r="BH44" s="46">
        <f>BD44*یراق!G44</f>
        <v>0</v>
      </c>
      <c r="BI44" s="46">
        <f>BD44*یراق!H44</f>
        <v>0</v>
      </c>
      <c r="BJ44" s="46">
        <f>BD44*یراق!I44</f>
        <v>0</v>
      </c>
    </row>
    <row r="45" spans="1:63">
      <c r="A45" s="17">
        <v>44</v>
      </c>
      <c r="B45" s="75"/>
      <c r="C45" s="5" t="s">
        <v>10</v>
      </c>
      <c r="D45" s="18" t="s">
        <v>111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9">
        <f t="shared" si="0"/>
        <v>0</v>
      </c>
      <c r="BE45" s="65">
        <v>0</v>
      </c>
      <c r="BF45" s="46">
        <f>BD45*یراق!E45</f>
        <v>0</v>
      </c>
      <c r="BG45" s="46">
        <f>BD45*یراق!F45</f>
        <v>0</v>
      </c>
      <c r="BH45" s="46">
        <f>BD45*یراق!G45</f>
        <v>0</v>
      </c>
      <c r="BI45" s="46">
        <f>BD45*یراق!H45</f>
        <v>0</v>
      </c>
      <c r="BJ45" s="46">
        <f>BD45*یراق!I45</f>
        <v>0</v>
      </c>
    </row>
    <row r="46" spans="1:63">
      <c r="A46" s="17">
        <v>45</v>
      </c>
      <c r="B46" s="75"/>
      <c r="C46" s="5" t="s">
        <v>11</v>
      </c>
      <c r="D46" s="18" t="s">
        <v>112</v>
      </c>
      <c r="E46" s="9"/>
      <c r="F46" s="9">
        <v>2</v>
      </c>
      <c r="G46" s="9">
        <v>2</v>
      </c>
      <c r="H46" s="9">
        <v>2</v>
      </c>
      <c r="I46" s="9">
        <v>3</v>
      </c>
      <c r="J46" s="9">
        <v>2</v>
      </c>
      <c r="K46" s="9">
        <v>2</v>
      </c>
      <c r="L46" s="9">
        <v>3</v>
      </c>
      <c r="M46" s="9">
        <v>4</v>
      </c>
      <c r="N46" s="9">
        <v>3</v>
      </c>
      <c r="O46" s="9">
        <v>3</v>
      </c>
      <c r="P46" s="9">
        <v>3</v>
      </c>
      <c r="Q46" s="9">
        <v>3</v>
      </c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>
        <f t="shared" si="0"/>
        <v>32</v>
      </c>
      <c r="BE46" s="65">
        <v>70</v>
      </c>
      <c r="BF46" s="46">
        <f>BD46*یراق!E46</f>
        <v>128</v>
      </c>
      <c r="BG46" s="46">
        <f>BD46*یراق!F46</f>
        <v>64</v>
      </c>
      <c r="BH46" s="46">
        <f>BD46*یراق!G46</f>
        <v>0</v>
      </c>
      <c r="BI46" s="46">
        <f>BD46*یراق!H46</f>
        <v>0</v>
      </c>
      <c r="BJ46" s="46">
        <f>BD46*یراق!I46</f>
        <v>0</v>
      </c>
      <c r="BK46" t="s">
        <v>102</v>
      </c>
    </row>
    <row r="47" spans="1:63">
      <c r="A47" s="17">
        <v>46</v>
      </c>
      <c r="B47" s="75"/>
      <c r="C47" s="5" t="s">
        <v>113</v>
      </c>
      <c r="D47" s="18" t="s">
        <v>114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9">
        <f t="shared" si="0"/>
        <v>0</v>
      </c>
      <c r="BE47" s="65">
        <v>0</v>
      </c>
      <c r="BF47" s="46">
        <f>BD47*یراق!E47</f>
        <v>0</v>
      </c>
      <c r="BG47" s="46">
        <f>BD47*یراق!F47</f>
        <v>0</v>
      </c>
      <c r="BH47" s="46">
        <f>BD47*یراق!G47</f>
        <v>0</v>
      </c>
      <c r="BI47" s="46">
        <f>BD47*یراق!H47</f>
        <v>0</v>
      </c>
      <c r="BJ47" s="46">
        <f>BD47*یراق!I47</f>
        <v>0</v>
      </c>
    </row>
    <row r="48" spans="1:63">
      <c r="A48" s="17">
        <v>47</v>
      </c>
      <c r="B48" s="75"/>
      <c r="C48" s="5" t="s">
        <v>115</v>
      </c>
      <c r="D48" s="18" t="s">
        <v>116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>
        <f t="shared" si="0"/>
        <v>0</v>
      </c>
      <c r="BE48" s="65">
        <v>0</v>
      </c>
      <c r="BF48" s="46">
        <f>BD48*یراق!E48</f>
        <v>0</v>
      </c>
      <c r="BG48" s="46">
        <f>BD48*یراق!F48</f>
        <v>0</v>
      </c>
      <c r="BH48" s="46">
        <f>BD48*یراق!G48</f>
        <v>0</v>
      </c>
      <c r="BI48" s="46">
        <f>BD48*یراق!H48</f>
        <v>0</v>
      </c>
      <c r="BJ48" s="46">
        <f>BD48*یراق!I48</f>
        <v>0</v>
      </c>
    </row>
    <row r="49" spans="1:62">
      <c r="A49" s="17">
        <v>48</v>
      </c>
      <c r="B49" s="75"/>
      <c r="C49" s="5" t="s">
        <v>117</v>
      </c>
      <c r="D49" s="18" t="s">
        <v>118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9">
        <f t="shared" si="0"/>
        <v>0</v>
      </c>
      <c r="BE49" s="65">
        <v>0</v>
      </c>
      <c r="BF49" s="46">
        <f>BD49*یراق!E49</f>
        <v>0</v>
      </c>
      <c r="BG49" s="46">
        <f>BD49*یراق!F49</f>
        <v>0</v>
      </c>
      <c r="BH49" s="46">
        <f>BD49*یراق!G49</f>
        <v>0</v>
      </c>
      <c r="BI49" s="46">
        <f>BD49*یراق!H49</f>
        <v>0</v>
      </c>
      <c r="BJ49" s="46">
        <f>BD49*یراق!I49</f>
        <v>0</v>
      </c>
    </row>
    <row r="50" spans="1:62">
      <c r="A50" s="17">
        <v>49</v>
      </c>
      <c r="B50" s="75"/>
      <c r="C50" s="5" t="s">
        <v>119</v>
      </c>
      <c r="D50" s="18" t="s">
        <v>120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>
        <f t="shared" si="0"/>
        <v>0</v>
      </c>
      <c r="BE50" s="65">
        <v>0</v>
      </c>
      <c r="BF50" s="46">
        <f>BD50*یراق!E50</f>
        <v>0</v>
      </c>
      <c r="BG50" s="46">
        <f>BD50*یراق!F50</f>
        <v>0</v>
      </c>
      <c r="BH50" s="46">
        <f>BD50*یراق!G50</f>
        <v>0</v>
      </c>
      <c r="BI50" s="46">
        <f>BD50*یراق!H50</f>
        <v>0</v>
      </c>
      <c r="BJ50" s="46">
        <f>BD50*یراق!I50</f>
        <v>0</v>
      </c>
    </row>
    <row r="51" spans="1:62">
      <c r="A51" s="17">
        <v>50</v>
      </c>
      <c r="B51" s="75"/>
      <c r="C51" s="5" t="s">
        <v>121</v>
      </c>
      <c r="D51" s="18" t="s">
        <v>122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9">
        <f t="shared" si="0"/>
        <v>0</v>
      </c>
      <c r="BE51" s="65">
        <v>0</v>
      </c>
      <c r="BF51" s="46">
        <f>BD51*یراق!E51</f>
        <v>0</v>
      </c>
      <c r="BG51" s="46">
        <f>BD51*یراق!F51</f>
        <v>0</v>
      </c>
      <c r="BH51" s="46">
        <f>BD51*یراق!G51</f>
        <v>0</v>
      </c>
      <c r="BI51" s="46">
        <f>BD51*یراق!H51</f>
        <v>0</v>
      </c>
      <c r="BJ51" s="46">
        <f>BD51*یراق!I51</f>
        <v>0</v>
      </c>
    </row>
    <row r="52" spans="1:62">
      <c r="A52" s="15">
        <v>51</v>
      </c>
      <c r="B52" s="74" t="s">
        <v>123</v>
      </c>
      <c r="C52" s="4" t="s">
        <v>12</v>
      </c>
      <c r="D52" s="16" t="s">
        <v>43</v>
      </c>
      <c r="E52" s="9"/>
      <c r="F52" s="9">
        <v>1</v>
      </c>
      <c r="G52" s="9">
        <v>1</v>
      </c>
      <c r="H52" s="9">
        <v>1</v>
      </c>
      <c r="I52" s="9">
        <v>1</v>
      </c>
      <c r="J52" s="9">
        <v>2</v>
      </c>
      <c r="K52" s="9">
        <v>1</v>
      </c>
      <c r="L52" s="9">
        <v>1</v>
      </c>
      <c r="M52" s="9">
        <v>1</v>
      </c>
      <c r="N52" s="9">
        <v>1</v>
      </c>
      <c r="O52" s="9">
        <v>1</v>
      </c>
      <c r="P52" s="9">
        <v>1</v>
      </c>
      <c r="Q52" s="9">
        <v>1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>
        <f t="shared" si="0"/>
        <v>13</v>
      </c>
      <c r="BE52" s="65">
        <v>30</v>
      </c>
      <c r="BF52" s="46">
        <f>BD52*یراق!E52</f>
        <v>0</v>
      </c>
      <c r="BG52" s="46">
        <f>BD52*یراق!F52</f>
        <v>0</v>
      </c>
      <c r="BH52" s="46">
        <f>BD52*یراق!G52</f>
        <v>0</v>
      </c>
      <c r="BI52" s="46">
        <f>BD52*یراق!H52</f>
        <v>0</v>
      </c>
      <c r="BJ52" s="46">
        <f>BD52*یراق!I52</f>
        <v>0</v>
      </c>
    </row>
    <row r="53" spans="1:62">
      <c r="A53" s="15">
        <v>52</v>
      </c>
      <c r="B53" s="74"/>
      <c r="C53" s="4" t="s">
        <v>124</v>
      </c>
      <c r="D53" s="16" t="s">
        <v>125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9">
        <f t="shared" si="0"/>
        <v>0</v>
      </c>
      <c r="BE53" s="65">
        <v>0</v>
      </c>
      <c r="BF53" s="46">
        <f>BD53*یراق!E53</f>
        <v>0</v>
      </c>
      <c r="BG53" s="46">
        <f>BD53*یراق!F53</f>
        <v>0</v>
      </c>
      <c r="BH53" s="46">
        <f>BD53*یراق!G53</f>
        <v>0</v>
      </c>
      <c r="BI53" s="46">
        <f>BD53*یراق!H53</f>
        <v>0</v>
      </c>
      <c r="BJ53" s="46">
        <f>BD53*یراق!I53</f>
        <v>0</v>
      </c>
    </row>
    <row r="54" spans="1:62">
      <c r="A54" s="15">
        <v>53</v>
      </c>
      <c r="B54" s="74"/>
      <c r="C54" s="4" t="s">
        <v>13</v>
      </c>
      <c r="D54" s="16" t="s">
        <v>44</v>
      </c>
      <c r="E54" s="9"/>
      <c r="F54" s="9">
        <v>2</v>
      </c>
      <c r="G54" s="9">
        <v>1</v>
      </c>
      <c r="H54" s="9">
        <v>2</v>
      </c>
      <c r="I54" s="9">
        <v>2</v>
      </c>
      <c r="J54" s="9">
        <v>1</v>
      </c>
      <c r="K54" s="9">
        <v>2</v>
      </c>
      <c r="L54" s="9">
        <v>2</v>
      </c>
      <c r="M54" s="9">
        <v>3</v>
      </c>
      <c r="N54" s="9">
        <v>2</v>
      </c>
      <c r="O54" s="9">
        <v>4</v>
      </c>
      <c r="P54" s="9">
        <v>4</v>
      </c>
      <c r="Q54" s="9">
        <v>2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>
        <f t="shared" si="0"/>
        <v>27</v>
      </c>
      <c r="BE54" s="65">
        <v>60</v>
      </c>
      <c r="BF54" s="46">
        <f>BD54*یراق!E54</f>
        <v>0</v>
      </c>
      <c r="BG54" s="46">
        <f>BD54*یراق!F54</f>
        <v>0</v>
      </c>
      <c r="BH54" s="46">
        <f>BD54*یراق!G54</f>
        <v>0</v>
      </c>
      <c r="BI54" s="46">
        <f>BD54*یراق!H54</f>
        <v>0</v>
      </c>
      <c r="BJ54" s="46">
        <f>BD54*یراق!I54</f>
        <v>0</v>
      </c>
    </row>
    <row r="55" spans="1:62">
      <c r="A55" s="15">
        <v>54</v>
      </c>
      <c r="B55" s="74"/>
      <c r="C55" s="4" t="s">
        <v>14</v>
      </c>
      <c r="D55" s="16" t="s">
        <v>45</v>
      </c>
      <c r="E55" s="10"/>
      <c r="F55" s="10"/>
      <c r="G55" s="10">
        <v>1</v>
      </c>
      <c r="H55" s="10"/>
      <c r="I55" s="10"/>
      <c r="J55" s="10">
        <v>1</v>
      </c>
      <c r="K55" s="10"/>
      <c r="L55" s="10"/>
      <c r="M55" s="10"/>
      <c r="N55" s="10">
        <v>1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9">
        <f t="shared" si="0"/>
        <v>3</v>
      </c>
      <c r="BE55" s="65">
        <v>3</v>
      </c>
      <c r="BF55" s="46">
        <f>BD55*یراق!E55</f>
        <v>0</v>
      </c>
      <c r="BG55" s="46">
        <f>BD55*یراق!F55</f>
        <v>0</v>
      </c>
      <c r="BH55" s="46">
        <f>BD55*یراق!G55</f>
        <v>0</v>
      </c>
      <c r="BI55" s="46">
        <f>BD55*یراق!H55</f>
        <v>0</v>
      </c>
      <c r="BJ55" s="46">
        <f>BD55*یراق!I55</f>
        <v>0</v>
      </c>
    </row>
    <row r="56" spans="1:62">
      <c r="A56" s="15">
        <v>55</v>
      </c>
      <c r="B56" s="74"/>
      <c r="C56" s="4" t="s">
        <v>15</v>
      </c>
      <c r="D56" s="16" t="s">
        <v>46</v>
      </c>
      <c r="E56" s="9"/>
      <c r="F56" s="9">
        <v>1</v>
      </c>
      <c r="G56" s="9">
        <v>1</v>
      </c>
      <c r="H56" s="9"/>
      <c r="I56" s="9">
        <v>1</v>
      </c>
      <c r="J56" s="9">
        <v>1</v>
      </c>
      <c r="K56" s="9"/>
      <c r="L56" s="9">
        <v>1</v>
      </c>
      <c r="M56" s="9">
        <v>1</v>
      </c>
      <c r="N56" s="9">
        <v>1</v>
      </c>
      <c r="O56" s="9">
        <v>1</v>
      </c>
      <c r="P56" s="9">
        <v>1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>
        <f t="shared" si="0"/>
        <v>9</v>
      </c>
      <c r="BE56" s="65">
        <v>30</v>
      </c>
      <c r="BF56" s="46">
        <f>BD56*یراق!E56</f>
        <v>0</v>
      </c>
      <c r="BG56" s="46">
        <f>BD56*یراق!F56</f>
        <v>72</v>
      </c>
      <c r="BH56" s="46">
        <f>BD56*یراق!G56</f>
        <v>0</v>
      </c>
      <c r="BI56" s="46">
        <f>BD56*یراق!H56</f>
        <v>36</v>
      </c>
      <c r="BJ56" s="46">
        <f>BD56*یراق!I56</f>
        <v>0</v>
      </c>
    </row>
    <row r="57" spans="1:62">
      <c r="A57" s="15">
        <v>56</v>
      </c>
      <c r="B57" s="74"/>
      <c r="C57" s="4" t="s">
        <v>16</v>
      </c>
      <c r="D57" s="16" t="s">
        <v>47</v>
      </c>
      <c r="E57" s="10"/>
      <c r="F57" s="10">
        <v>2</v>
      </c>
      <c r="G57" s="10">
        <v>2</v>
      </c>
      <c r="H57" s="10">
        <v>1</v>
      </c>
      <c r="I57" s="10">
        <v>1</v>
      </c>
      <c r="J57" s="10">
        <v>2</v>
      </c>
      <c r="K57" s="10">
        <v>1</v>
      </c>
      <c r="L57" s="10">
        <v>2</v>
      </c>
      <c r="M57" s="10">
        <v>2</v>
      </c>
      <c r="N57" s="10">
        <v>2</v>
      </c>
      <c r="O57" s="10">
        <v>2</v>
      </c>
      <c r="P57" s="10">
        <v>2</v>
      </c>
      <c r="Q57" s="10">
        <v>1</v>
      </c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9">
        <f t="shared" si="0"/>
        <v>20</v>
      </c>
      <c r="BE57" s="65">
        <v>50</v>
      </c>
      <c r="BF57" s="46">
        <f>BD57*یراق!E57</f>
        <v>0</v>
      </c>
      <c r="BG57" s="46">
        <f>BD57*یراق!F57</f>
        <v>0</v>
      </c>
      <c r="BH57" s="46">
        <f>BD57*یراق!G57</f>
        <v>0</v>
      </c>
      <c r="BI57" s="46">
        <f>BD57*یراق!H57</f>
        <v>0</v>
      </c>
      <c r="BJ57" s="46">
        <f>BD57*یراق!I57</f>
        <v>0</v>
      </c>
    </row>
    <row r="58" spans="1:62">
      <c r="A58" s="15">
        <v>57</v>
      </c>
      <c r="B58" s="74"/>
      <c r="C58" s="4" t="s">
        <v>126</v>
      </c>
      <c r="D58" s="16" t="s">
        <v>127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>
        <f t="shared" si="0"/>
        <v>0</v>
      </c>
      <c r="BE58" s="65">
        <v>0</v>
      </c>
      <c r="BF58" s="46">
        <f>BD58*یراق!E58</f>
        <v>0</v>
      </c>
      <c r="BG58" s="46">
        <f>BD58*یراق!F58</f>
        <v>0</v>
      </c>
      <c r="BH58" s="46">
        <f>BD58*یراق!G58</f>
        <v>0</v>
      </c>
      <c r="BI58" s="46">
        <f>BD58*یراق!H58</f>
        <v>0</v>
      </c>
      <c r="BJ58" s="46">
        <f>BD58*یراق!I58</f>
        <v>0</v>
      </c>
    </row>
    <row r="59" spans="1:62">
      <c r="A59" s="15">
        <v>58</v>
      </c>
      <c r="B59" s="74"/>
      <c r="C59" s="4" t="s">
        <v>17</v>
      </c>
      <c r="D59" s="16" t="s">
        <v>29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9">
        <f t="shared" si="0"/>
        <v>0</v>
      </c>
      <c r="BE59" s="65">
        <v>0</v>
      </c>
      <c r="BF59" s="46">
        <f>BD59*یراق!E59</f>
        <v>0</v>
      </c>
      <c r="BG59" s="46">
        <f>BD59*یراق!F59</f>
        <v>0</v>
      </c>
      <c r="BH59" s="46">
        <f>BD59*یراق!G59</f>
        <v>0</v>
      </c>
      <c r="BI59" s="46">
        <f>BD59*یراق!H59</f>
        <v>0</v>
      </c>
      <c r="BJ59" s="46">
        <f>BD59*یراق!I59</f>
        <v>0</v>
      </c>
    </row>
    <row r="60" spans="1:62">
      <c r="A60" s="15">
        <v>59</v>
      </c>
      <c r="B60" s="74"/>
      <c r="C60" s="4" t="s">
        <v>128</v>
      </c>
      <c r="D60" s="16" t="s">
        <v>29</v>
      </c>
      <c r="E60" s="9"/>
      <c r="F60" s="9"/>
      <c r="G60" s="9">
        <v>2</v>
      </c>
      <c r="H60" s="9"/>
      <c r="I60" s="9"/>
      <c r="J60" s="9">
        <v>2</v>
      </c>
      <c r="K60" s="9"/>
      <c r="L60" s="9"/>
      <c r="M60" s="9"/>
      <c r="N60" s="9">
        <v>2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>
        <f t="shared" si="0"/>
        <v>6</v>
      </c>
      <c r="BE60" s="65">
        <v>10</v>
      </c>
      <c r="BF60" s="46">
        <f>BD60*یراق!E60</f>
        <v>0</v>
      </c>
      <c r="BG60" s="46">
        <f>BD60*یراق!F60</f>
        <v>0</v>
      </c>
      <c r="BH60" s="46">
        <f>BD60*یراق!G60</f>
        <v>0</v>
      </c>
      <c r="BI60" s="46">
        <f>BD60*یراق!H60</f>
        <v>0</v>
      </c>
      <c r="BJ60" s="46">
        <f>BD60*یراق!I60</f>
        <v>0</v>
      </c>
    </row>
    <row r="61" spans="1:62">
      <c r="A61" s="15">
        <v>60</v>
      </c>
      <c r="B61" s="74"/>
      <c r="C61" s="4" t="s">
        <v>18</v>
      </c>
      <c r="D61" s="16" t="s">
        <v>29</v>
      </c>
      <c r="E61" s="10"/>
      <c r="F61" s="10">
        <v>2</v>
      </c>
      <c r="G61" s="10"/>
      <c r="H61" s="10">
        <v>1</v>
      </c>
      <c r="I61" s="10">
        <v>1</v>
      </c>
      <c r="J61" s="10"/>
      <c r="K61" s="10"/>
      <c r="L61" s="10">
        <v>1</v>
      </c>
      <c r="M61" s="10">
        <v>1</v>
      </c>
      <c r="N61" s="10"/>
      <c r="O61" s="10">
        <v>1</v>
      </c>
      <c r="P61" s="10">
        <v>1</v>
      </c>
      <c r="Q61" s="10">
        <v>1</v>
      </c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9">
        <f t="shared" si="0"/>
        <v>9</v>
      </c>
      <c r="BE61" s="65">
        <v>25</v>
      </c>
      <c r="BF61" s="46">
        <f>BD61*یراق!E61</f>
        <v>0</v>
      </c>
      <c r="BG61" s="46">
        <f>BD61*یراق!F61</f>
        <v>0</v>
      </c>
      <c r="BH61" s="46">
        <f>BD61*یراق!G61</f>
        <v>0</v>
      </c>
      <c r="BI61" s="46">
        <f>BD61*یراق!H61</f>
        <v>0</v>
      </c>
      <c r="BJ61" s="46">
        <f>BD61*یراق!I61</f>
        <v>0</v>
      </c>
    </row>
    <row r="62" spans="1:62">
      <c r="A62" s="15">
        <v>61</v>
      </c>
      <c r="B62" s="74"/>
      <c r="C62" s="4" t="s">
        <v>19</v>
      </c>
      <c r="D62" s="16" t="s">
        <v>29</v>
      </c>
      <c r="E62" s="9"/>
      <c r="F62" s="9"/>
      <c r="G62" s="9"/>
      <c r="H62" s="9"/>
      <c r="I62" s="9"/>
      <c r="J62" s="9"/>
      <c r="K62" s="9"/>
      <c r="L62" s="9"/>
      <c r="M62" s="9">
        <v>1</v>
      </c>
      <c r="N62" s="9"/>
      <c r="O62" s="9">
        <v>1</v>
      </c>
      <c r="P62" s="9">
        <v>1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>
        <f t="shared" si="0"/>
        <v>3</v>
      </c>
      <c r="BE62" s="65">
        <v>10</v>
      </c>
      <c r="BF62" s="46">
        <f>BD62*یراق!E62</f>
        <v>0</v>
      </c>
      <c r="BG62" s="46">
        <f>BD62*یراق!F62</f>
        <v>0</v>
      </c>
      <c r="BH62" s="46">
        <f>BD62*یراق!G62</f>
        <v>0</v>
      </c>
      <c r="BI62" s="46">
        <f>BD62*یراق!H62</f>
        <v>0</v>
      </c>
      <c r="BJ62" s="46">
        <f>BD62*یراق!I62</f>
        <v>0</v>
      </c>
    </row>
    <row r="63" spans="1:62">
      <c r="A63" s="17">
        <v>62</v>
      </c>
      <c r="B63" s="75" t="s">
        <v>48</v>
      </c>
      <c r="C63" s="5" t="s">
        <v>20</v>
      </c>
      <c r="D63" s="18" t="s">
        <v>129</v>
      </c>
      <c r="E63" s="10">
        <v>4</v>
      </c>
      <c r="F63" s="10">
        <v>7</v>
      </c>
      <c r="G63" s="10">
        <v>5</v>
      </c>
      <c r="H63" s="10">
        <v>5</v>
      </c>
      <c r="I63" s="10">
        <v>5</v>
      </c>
      <c r="J63" s="10">
        <v>5</v>
      </c>
      <c r="K63" s="10">
        <v>4</v>
      </c>
      <c r="L63" s="10">
        <v>5</v>
      </c>
      <c r="M63" s="10">
        <v>5</v>
      </c>
      <c r="N63" s="10">
        <v>7</v>
      </c>
      <c r="O63" s="10">
        <v>5</v>
      </c>
      <c r="P63" s="10">
        <v>7</v>
      </c>
      <c r="Q63" s="10">
        <v>6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9">
        <f t="shared" si="0"/>
        <v>70</v>
      </c>
      <c r="BE63" s="65">
        <v>175</v>
      </c>
      <c r="BF63" s="46">
        <f>BD63*یراق!E63</f>
        <v>0</v>
      </c>
      <c r="BG63" s="46">
        <f>BD63*یراق!F63</f>
        <v>0</v>
      </c>
      <c r="BH63" s="46">
        <f>BD63*یراق!G63</f>
        <v>0</v>
      </c>
      <c r="BI63" s="46">
        <f>BD63*یراق!H63</f>
        <v>0</v>
      </c>
      <c r="BJ63" s="46">
        <f>BD63*یراق!I63</f>
        <v>0</v>
      </c>
    </row>
    <row r="64" spans="1:62">
      <c r="A64" s="17">
        <v>63</v>
      </c>
      <c r="B64" s="75"/>
      <c r="C64" s="5" t="s">
        <v>130</v>
      </c>
      <c r="D64" s="18" t="s">
        <v>131</v>
      </c>
      <c r="E64" s="9">
        <v>2</v>
      </c>
      <c r="F64" s="9">
        <v>1</v>
      </c>
      <c r="G64" s="9">
        <v>1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9"/>
      <c r="N64" s="9">
        <v>1</v>
      </c>
      <c r="O64" s="9">
        <v>1</v>
      </c>
      <c r="P64" s="9">
        <v>1</v>
      </c>
      <c r="Q64" s="9">
        <v>1</v>
      </c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>
        <f t="shared" si="0"/>
        <v>13</v>
      </c>
      <c r="BE64" s="65">
        <v>30</v>
      </c>
      <c r="BF64" s="46">
        <f>BD64*یراق!E64</f>
        <v>0</v>
      </c>
      <c r="BG64" s="46">
        <f>BD64*یراق!F64</f>
        <v>0</v>
      </c>
      <c r="BH64" s="46">
        <f>BD64*یراق!G64</f>
        <v>0</v>
      </c>
      <c r="BI64" s="46">
        <f>BD64*یراق!H64</f>
        <v>0</v>
      </c>
      <c r="BJ64" s="46">
        <f>BD64*یراق!I64</f>
        <v>0</v>
      </c>
    </row>
    <row r="65" spans="1:62">
      <c r="A65" s="17">
        <v>64</v>
      </c>
      <c r="B65" s="75"/>
      <c r="C65" s="5" t="s">
        <v>132</v>
      </c>
      <c r="D65" s="18" t="s">
        <v>133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9">
        <f t="shared" si="0"/>
        <v>0</v>
      </c>
      <c r="BE65" s="65">
        <v>0</v>
      </c>
      <c r="BF65" s="46">
        <f>BD65*یراق!E65</f>
        <v>0</v>
      </c>
      <c r="BG65" s="46">
        <f>BD65*یراق!F65</f>
        <v>0</v>
      </c>
      <c r="BH65" s="46">
        <f>BD65*یراق!G65</f>
        <v>0</v>
      </c>
      <c r="BI65" s="46">
        <f>BD65*یراق!H65</f>
        <v>0</v>
      </c>
      <c r="BJ65" s="46">
        <f>BD65*یراق!I65</f>
        <v>0</v>
      </c>
    </row>
    <row r="66" spans="1:62">
      <c r="A66" s="17">
        <v>65</v>
      </c>
      <c r="B66" s="75"/>
      <c r="C66" s="5" t="s">
        <v>21</v>
      </c>
      <c r="D66" s="18" t="s">
        <v>131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>
        <f t="shared" si="0"/>
        <v>0</v>
      </c>
      <c r="BE66" s="65">
        <v>0</v>
      </c>
      <c r="BF66" s="46">
        <f>BD66*یراق!E66</f>
        <v>0</v>
      </c>
      <c r="BG66" s="46">
        <f>BD66*یراق!F66</f>
        <v>0</v>
      </c>
      <c r="BH66" s="46">
        <f>BD66*یراق!G66</f>
        <v>0</v>
      </c>
      <c r="BI66" s="46">
        <f>BD66*یراق!H66</f>
        <v>0</v>
      </c>
      <c r="BJ66" s="46">
        <f>BD66*یراق!I66</f>
        <v>0</v>
      </c>
    </row>
    <row r="67" spans="1:62">
      <c r="A67" s="17">
        <v>66</v>
      </c>
      <c r="B67" s="75"/>
      <c r="C67" s="5" t="s">
        <v>134</v>
      </c>
      <c r="D67" s="18" t="s">
        <v>133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9">
        <f t="shared" ref="BD67:BD91" si="1">SUM(E67:BC67)</f>
        <v>0</v>
      </c>
      <c r="BE67" s="65">
        <v>0</v>
      </c>
      <c r="BF67" s="46">
        <f>BD67*یراق!E67</f>
        <v>0</v>
      </c>
      <c r="BG67" s="46">
        <f>BD67*یراق!F67</f>
        <v>0</v>
      </c>
      <c r="BH67" s="46">
        <f>BD67*یراق!G67</f>
        <v>0</v>
      </c>
      <c r="BI67" s="46">
        <f>BD67*یراق!H67</f>
        <v>0</v>
      </c>
      <c r="BJ67" s="46">
        <f>BD67*یراق!I67</f>
        <v>0</v>
      </c>
    </row>
    <row r="68" spans="1:62">
      <c r="A68" s="17">
        <v>67</v>
      </c>
      <c r="B68" s="75"/>
      <c r="C68" s="5" t="s">
        <v>135</v>
      </c>
      <c r="D68" s="18" t="s">
        <v>129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>
        <f t="shared" si="1"/>
        <v>0</v>
      </c>
      <c r="BE68" s="65">
        <v>0</v>
      </c>
      <c r="BF68" s="46">
        <f>BD68*یراق!E68</f>
        <v>0</v>
      </c>
      <c r="BG68" s="46">
        <f>BD68*یراق!F68</f>
        <v>0</v>
      </c>
      <c r="BH68" s="46">
        <f>BD68*یراق!G68</f>
        <v>0</v>
      </c>
      <c r="BI68" s="46">
        <f>BD68*یراق!H68</f>
        <v>0</v>
      </c>
      <c r="BJ68" s="46">
        <f>BD68*یراق!I68</f>
        <v>0</v>
      </c>
    </row>
    <row r="69" spans="1:62">
      <c r="A69" s="17">
        <v>68</v>
      </c>
      <c r="B69" s="75"/>
      <c r="C69" s="5" t="s">
        <v>136</v>
      </c>
      <c r="D69" s="18" t="s">
        <v>131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9">
        <f t="shared" si="1"/>
        <v>0</v>
      </c>
      <c r="BE69" s="65">
        <v>0</v>
      </c>
      <c r="BF69" s="46">
        <f>BD69*یراق!E69</f>
        <v>0</v>
      </c>
      <c r="BG69" s="46">
        <f>BD69*یراق!F69</f>
        <v>0</v>
      </c>
      <c r="BH69" s="46">
        <f>BD69*یراق!G69</f>
        <v>0</v>
      </c>
      <c r="BI69" s="46">
        <f>BD69*یراق!H69</f>
        <v>0</v>
      </c>
      <c r="BJ69" s="46">
        <f>BD69*یراق!I69</f>
        <v>0</v>
      </c>
    </row>
    <row r="70" spans="1:62">
      <c r="A70" s="17">
        <v>69</v>
      </c>
      <c r="B70" s="75"/>
      <c r="C70" s="5" t="s">
        <v>137</v>
      </c>
      <c r="D70" s="18" t="s">
        <v>133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>
        <f t="shared" si="1"/>
        <v>0</v>
      </c>
      <c r="BE70" s="65">
        <v>0</v>
      </c>
      <c r="BF70" s="46">
        <f>BD70*یراق!E70</f>
        <v>0</v>
      </c>
      <c r="BG70" s="46">
        <f>BD70*یراق!F70</f>
        <v>0</v>
      </c>
      <c r="BH70" s="46">
        <f>BD70*یراق!G70</f>
        <v>0</v>
      </c>
      <c r="BI70" s="46">
        <f>BD70*یراق!H70</f>
        <v>0</v>
      </c>
      <c r="BJ70" s="46">
        <f>BD70*یراق!I70</f>
        <v>0</v>
      </c>
    </row>
    <row r="71" spans="1:62">
      <c r="A71" s="17">
        <v>70</v>
      </c>
      <c r="B71" s="75"/>
      <c r="C71" s="5" t="s">
        <v>138</v>
      </c>
      <c r="D71" s="18" t="s">
        <v>131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9">
        <f t="shared" si="1"/>
        <v>0</v>
      </c>
      <c r="BE71" s="65">
        <v>0</v>
      </c>
      <c r="BF71" s="46">
        <f>BD71*یراق!E71</f>
        <v>0</v>
      </c>
      <c r="BG71" s="46">
        <f>BD71*یراق!F71</f>
        <v>0</v>
      </c>
      <c r="BH71" s="46">
        <f>BD71*یراق!G71</f>
        <v>0</v>
      </c>
      <c r="BI71" s="46">
        <f>BD71*یراق!H71</f>
        <v>0</v>
      </c>
      <c r="BJ71" s="46">
        <f>BD71*یراق!I71</f>
        <v>0</v>
      </c>
    </row>
    <row r="72" spans="1:62">
      <c r="A72" s="17">
        <v>71</v>
      </c>
      <c r="B72" s="75"/>
      <c r="C72" s="5" t="s">
        <v>139</v>
      </c>
      <c r="D72" s="18" t="s">
        <v>133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>
        <f t="shared" si="1"/>
        <v>0</v>
      </c>
      <c r="BE72" s="65">
        <v>0</v>
      </c>
      <c r="BF72" s="46">
        <f>BD72*یراق!E72</f>
        <v>0</v>
      </c>
      <c r="BG72" s="46">
        <f>BD72*یراق!F72</f>
        <v>0</v>
      </c>
      <c r="BH72" s="46">
        <f>BD72*یراق!G72</f>
        <v>0</v>
      </c>
      <c r="BI72" s="46">
        <f>BD72*یراق!H72</f>
        <v>0</v>
      </c>
      <c r="BJ72" s="46">
        <f>BD72*یراق!I72</f>
        <v>0</v>
      </c>
    </row>
    <row r="73" spans="1:62">
      <c r="A73" s="15">
        <v>72</v>
      </c>
      <c r="B73" s="74" t="s">
        <v>49</v>
      </c>
      <c r="C73" s="4" t="s">
        <v>140</v>
      </c>
      <c r="D73" s="16" t="s">
        <v>141</v>
      </c>
      <c r="E73" s="10">
        <v>3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9">
        <f t="shared" si="1"/>
        <v>3</v>
      </c>
      <c r="BE73" s="65">
        <v>5</v>
      </c>
      <c r="BF73" s="46">
        <f>BD73*یراق!E73</f>
        <v>0</v>
      </c>
      <c r="BG73" s="46">
        <f>BD73*یراق!F73</f>
        <v>0</v>
      </c>
      <c r="BH73" s="46">
        <f>BD73*یراق!G73</f>
        <v>0</v>
      </c>
      <c r="BI73" s="46">
        <f>BD73*یراق!H73</f>
        <v>0</v>
      </c>
      <c r="BJ73" s="46">
        <f>BD73*یراق!I73</f>
        <v>0</v>
      </c>
    </row>
    <row r="74" spans="1:62">
      <c r="A74" s="15">
        <v>73</v>
      </c>
      <c r="B74" s="74"/>
      <c r="C74" s="4" t="s">
        <v>22</v>
      </c>
      <c r="D74" s="16" t="s">
        <v>142</v>
      </c>
      <c r="E74" s="9"/>
      <c r="F74" s="9">
        <v>2</v>
      </c>
      <c r="G74" s="9">
        <v>2</v>
      </c>
      <c r="H74" s="9">
        <v>2</v>
      </c>
      <c r="I74" s="9">
        <v>2</v>
      </c>
      <c r="J74" s="9">
        <v>2</v>
      </c>
      <c r="K74" s="9">
        <v>2</v>
      </c>
      <c r="L74" s="9">
        <v>2</v>
      </c>
      <c r="M74" s="9">
        <v>2</v>
      </c>
      <c r="N74" s="9">
        <v>2</v>
      </c>
      <c r="O74" s="9">
        <v>2</v>
      </c>
      <c r="P74" s="9">
        <v>2</v>
      </c>
      <c r="Q74" s="9">
        <v>2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>
        <f t="shared" si="1"/>
        <v>24</v>
      </c>
      <c r="BE74" s="65">
        <v>66</v>
      </c>
      <c r="BF74" s="46">
        <f>BD74*یراق!E74</f>
        <v>0</v>
      </c>
      <c r="BG74" s="46">
        <f>BD74*یراق!F74</f>
        <v>0</v>
      </c>
      <c r="BH74" s="46">
        <f>BD74*یراق!G74</f>
        <v>0</v>
      </c>
      <c r="BI74" s="46">
        <f>BD74*یراق!H74</f>
        <v>0</v>
      </c>
      <c r="BJ74" s="46">
        <f>BD74*یراق!I74</f>
        <v>0</v>
      </c>
    </row>
    <row r="75" spans="1:62">
      <c r="A75" s="15">
        <v>74</v>
      </c>
      <c r="B75" s="74"/>
      <c r="C75" s="4" t="s">
        <v>143</v>
      </c>
      <c r="D75" s="16" t="s">
        <v>144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9">
        <f t="shared" si="1"/>
        <v>0</v>
      </c>
      <c r="BE75" s="65">
        <v>0</v>
      </c>
      <c r="BF75" s="46">
        <f>BD75*یراق!E75</f>
        <v>0</v>
      </c>
      <c r="BG75" s="46">
        <f>BD75*یراق!F75</f>
        <v>0</v>
      </c>
      <c r="BH75" s="46">
        <f>BD75*یراق!G75</f>
        <v>0</v>
      </c>
      <c r="BI75" s="46">
        <f>BD75*یراق!H75</f>
        <v>0</v>
      </c>
      <c r="BJ75" s="46">
        <f>BD75*یراق!I75</f>
        <v>0</v>
      </c>
    </row>
    <row r="76" spans="1:62">
      <c r="A76" s="15">
        <v>75</v>
      </c>
      <c r="B76" s="74"/>
      <c r="C76" s="4" t="s">
        <v>145</v>
      </c>
      <c r="D76" s="16" t="s">
        <v>146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>
        <f t="shared" si="1"/>
        <v>0</v>
      </c>
      <c r="BE76" s="65">
        <v>0</v>
      </c>
      <c r="BF76" s="46">
        <f>BD76*یراق!E76</f>
        <v>0</v>
      </c>
      <c r="BG76" s="46">
        <f>BD76*یراق!F76</f>
        <v>0</v>
      </c>
      <c r="BH76" s="46">
        <f>BD76*یراق!G76</f>
        <v>0</v>
      </c>
      <c r="BI76" s="46">
        <f>BD76*یراق!H76</f>
        <v>0</v>
      </c>
      <c r="BJ76" s="46">
        <f>BD76*یراق!I76</f>
        <v>0</v>
      </c>
    </row>
    <row r="77" spans="1:62">
      <c r="A77" s="15">
        <v>76</v>
      </c>
      <c r="B77" s="74"/>
      <c r="C77" s="4" t="s">
        <v>23</v>
      </c>
      <c r="D77" s="16" t="s">
        <v>147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9">
        <f t="shared" si="1"/>
        <v>0</v>
      </c>
      <c r="BE77" s="65">
        <v>0</v>
      </c>
      <c r="BF77" s="46">
        <f>BD77*یراق!E77</f>
        <v>0</v>
      </c>
      <c r="BG77" s="46">
        <f>BD77*یراق!F77</f>
        <v>0</v>
      </c>
      <c r="BH77" s="46">
        <f>BD77*یراق!G77</f>
        <v>0</v>
      </c>
      <c r="BI77" s="46">
        <f>BD77*یراق!H77</f>
        <v>0</v>
      </c>
      <c r="BJ77" s="46">
        <f>BD77*یراق!I77</f>
        <v>0</v>
      </c>
    </row>
    <row r="78" spans="1:62">
      <c r="A78" s="15">
        <v>77</v>
      </c>
      <c r="B78" s="74"/>
      <c r="C78" s="4" t="s">
        <v>148</v>
      </c>
      <c r="D78" s="16" t="s">
        <v>149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>
        <f t="shared" si="1"/>
        <v>0</v>
      </c>
      <c r="BE78" s="65">
        <v>0</v>
      </c>
      <c r="BF78" s="46">
        <f>BD78*یراق!E78</f>
        <v>0</v>
      </c>
      <c r="BG78" s="46">
        <f>BD78*یراق!F78</f>
        <v>0</v>
      </c>
      <c r="BH78" s="46">
        <f>BD78*یراق!G78</f>
        <v>0</v>
      </c>
      <c r="BI78" s="46">
        <f>BD78*یراق!H78</f>
        <v>0</v>
      </c>
      <c r="BJ78" s="46">
        <f>BD78*یراق!I78</f>
        <v>0</v>
      </c>
    </row>
    <row r="79" spans="1:62">
      <c r="A79" s="17">
        <v>78</v>
      </c>
      <c r="B79" s="88" t="s">
        <v>50</v>
      </c>
      <c r="C79" s="5" t="s">
        <v>25</v>
      </c>
      <c r="D79" s="18" t="s">
        <v>51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9">
        <f t="shared" si="1"/>
        <v>0</v>
      </c>
      <c r="BE79" s="65">
        <v>0</v>
      </c>
      <c r="BF79" s="46">
        <f>BD79*یراق!E79</f>
        <v>0</v>
      </c>
      <c r="BG79" s="46">
        <f>BD79*یراق!F79</f>
        <v>0</v>
      </c>
      <c r="BH79" s="46">
        <f>BD79*یراق!G79</f>
        <v>0</v>
      </c>
      <c r="BI79" s="46">
        <f>BD79*یراق!H79</f>
        <v>0</v>
      </c>
      <c r="BJ79" s="46">
        <f>BD79*یراق!I79</f>
        <v>0</v>
      </c>
    </row>
    <row r="80" spans="1:62">
      <c r="A80" s="17">
        <v>79</v>
      </c>
      <c r="B80" s="89"/>
      <c r="C80" s="5" t="s">
        <v>24</v>
      </c>
      <c r="D80" s="18" t="s">
        <v>30</v>
      </c>
      <c r="E80" s="9">
        <v>13</v>
      </c>
      <c r="F80" s="9">
        <v>3</v>
      </c>
      <c r="G80" s="9">
        <v>2</v>
      </c>
      <c r="H80" s="9">
        <v>3</v>
      </c>
      <c r="I80" s="9">
        <v>2</v>
      </c>
      <c r="J80" s="9">
        <v>3</v>
      </c>
      <c r="K80" s="9">
        <v>2</v>
      </c>
      <c r="L80" s="9">
        <v>3</v>
      </c>
      <c r="M80" s="9"/>
      <c r="N80" s="9">
        <v>2</v>
      </c>
      <c r="O80" s="9">
        <v>5</v>
      </c>
      <c r="P80" s="9">
        <v>2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>
        <f t="shared" si="1"/>
        <v>40</v>
      </c>
      <c r="BE80" s="64">
        <v>84</v>
      </c>
      <c r="BF80" s="46">
        <f>BD80*یراق!E80</f>
        <v>0</v>
      </c>
      <c r="BG80" s="46">
        <f>BD80*یراق!F80</f>
        <v>0</v>
      </c>
      <c r="BH80" s="46">
        <f>BD80*یراق!G80</f>
        <v>0</v>
      </c>
      <c r="BI80" s="46">
        <f>BD80*یراق!H80</f>
        <v>0</v>
      </c>
      <c r="BJ80" s="46">
        <f>BD80*یراق!I80</f>
        <v>0</v>
      </c>
    </row>
    <row r="81" spans="1:62">
      <c r="A81" s="17">
        <v>80</v>
      </c>
      <c r="B81" s="89"/>
      <c r="C81" s="26" t="s">
        <v>26</v>
      </c>
      <c r="D81" s="18" t="s">
        <v>203</v>
      </c>
      <c r="E81" s="10">
        <v>13</v>
      </c>
      <c r="F81" s="10">
        <v>3</v>
      </c>
      <c r="G81" s="10">
        <v>2</v>
      </c>
      <c r="H81" s="10">
        <v>3</v>
      </c>
      <c r="I81" s="10">
        <v>2</v>
      </c>
      <c r="J81" s="10">
        <v>3</v>
      </c>
      <c r="K81" s="10">
        <v>2</v>
      </c>
      <c r="L81" s="10">
        <v>3</v>
      </c>
      <c r="M81" s="10"/>
      <c r="N81" s="10">
        <v>3</v>
      </c>
      <c r="O81" s="10">
        <v>5</v>
      </c>
      <c r="P81" s="10">
        <v>2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9">
        <f t="shared" si="1"/>
        <v>41</v>
      </c>
      <c r="BE81" s="64">
        <v>85</v>
      </c>
      <c r="BF81" s="46">
        <f>BD81*یراق!E81</f>
        <v>0</v>
      </c>
      <c r="BG81" s="46">
        <f>BD81*یراق!F81</f>
        <v>0</v>
      </c>
      <c r="BH81" s="46">
        <f>BD81*یراق!G81</f>
        <v>0</v>
      </c>
      <c r="BI81" s="46">
        <f>BD81*یراق!H81</f>
        <v>0</v>
      </c>
      <c r="BJ81" s="46">
        <f>BD81*یراق!I81</f>
        <v>0</v>
      </c>
    </row>
    <row r="82" spans="1:62">
      <c r="A82" s="17">
        <v>81</v>
      </c>
      <c r="B82" s="89"/>
      <c r="C82" s="26" t="s">
        <v>27</v>
      </c>
      <c r="D82" s="18" t="s">
        <v>204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>
        <f t="shared" si="1"/>
        <v>0</v>
      </c>
      <c r="BE82" s="65">
        <v>0</v>
      </c>
      <c r="BF82" s="46">
        <f>BD82*یراق!E82</f>
        <v>0</v>
      </c>
      <c r="BG82" s="46">
        <f>BD82*یراق!F82</f>
        <v>0</v>
      </c>
      <c r="BH82" s="46">
        <f>BD82*یراق!G82</f>
        <v>0</v>
      </c>
      <c r="BI82" s="46">
        <f>BD82*یراق!H82</f>
        <v>0</v>
      </c>
      <c r="BJ82" s="46">
        <f>BD82*یراق!I82</f>
        <v>0</v>
      </c>
    </row>
    <row r="83" spans="1:62">
      <c r="A83" s="17">
        <v>82</v>
      </c>
      <c r="B83" s="89"/>
      <c r="C83" s="26" t="s">
        <v>28</v>
      </c>
      <c r="D83" s="18" t="s">
        <v>205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9">
        <f t="shared" si="1"/>
        <v>0</v>
      </c>
      <c r="BE83" s="65">
        <v>0</v>
      </c>
      <c r="BF83" s="46">
        <f>BD83*یراق!E83</f>
        <v>0</v>
      </c>
      <c r="BG83" s="46">
        <f>BD83*یراق!F83</f>
        <v>0</v>
      </c>
      <c r="BH83" s="46">
        <f>BD83*یراق!G83</f>
        <v>0</v>
      </c>
      <c r="BI83" s="46">
        <f>BD83*یراق!H83</f>
        <v>0</v>
      </c>
      <c r="BJ83" s="46">
        <f>BD83*یراق!I83</f>
        <v>0</v>
      </c>
    </row>
    <row r="84" spans="1:62">
      <c r="A84" s="17">
        <v>83</v>
      </c>
      <c r="B84" s="90"/>
      <c r="C84" s="26" t="s">
        <v>202</v>
      </c>
      <c r="D84" s="18" t="s">
        <v>206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>
        <f t="shared" si="1"/>
        <v>0</v>
      </c>
      <c r="BE84" s="65">
        <v>0</v>
      </c>
      <c r="BF84" s="46">
        <f>BD84*یراق!E84</f>
        <v>0</v>
      </c>
      <c r="BG84" s="46">
        <f>BD84*یراق!F84</f>
        <v>0</v>
      </c>
      <c r="BH84" s="46">
        <f>BD84*یراق!G84</f>
        <v>0</v>
      </c>
      <c r="BI84" s="46">
        <f>BD84*یراق!H84</f>
        <v>0</v>
      </c>
      <c r="BJ84" s="46">
        <f>BD84*یراق!I84</f>
        <v>0</v>
      </c>
    </row>
    <row r="85" spans="1:62">
      <c r="A85" s="22">
        <v>84</v>
      </c>
      <c r="B85" s="74" t="s">
        <v>150</v>
      </c>
      <c r="C85" s="4" t="s">
        <v>151</v>
      </c>
      <c r="D85" s="16" t="s">
        <v>152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9">
        <f t="shared" si="1"/>
        <v>0</v>
      </c>
      <c r="BE85" s="65">
        <v>0</v>
      </c>
      <c r="BF85" s="46">
        <f>BD85*یراق!E85</f>
        <v>0</v>
      </c>
      <c r="BG85" s="46">
        <f>BD85*یراق!F85</f>
        <v>0</v>
      </c>
      <c r="BH85" s="46">
        <f>BD85*یراق!G85</f>
        <v>0</v>
      </c>
      <c r="BI85" s="46">
        <f>BD85*یراق!H85</f>
        <v>0</v>
      </c>
      <c r="BJ85" s="46">
        <f>BD85*یراق!I85</f>
        <v>0</v>
      </c>
    </row>
    <row r="86" spans="1:62">
      <c r="A86" s="22">
        <v>85</v>
      </c>
      <c r="B86" s="74"/>
      <c r="C86" s="4" t="s">
        <v>153</v>
      </c>
      <c r="D86" s="16" t="s">
        <v>154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>
        <f t="shared" si="1"/>
        <v>0</v>
      </c>
      <c r="BE86" s="65">
        <v>0</v>
      </c>
      <c r="BF86" s="46">
        <f>BD86*یراق!E86</f>
        <v>0</v>
      </c>
      <c r="BG86" s="46">
        <f>BD86*یراق!F86</f>
        <v>0</v>
      </c>
      <c r="BH86" s="46">
        <f>BD86*یراق!G86</f>
        <v>0</v>
      </c>
      <c r="BI86" s="46">
        <f>BD86*یراق!H86</f>
        <v>0</v>
      </c>
      <c r="BJ86" s="46">
        <f>BD86*یراق!I86</f>
        <v>0</v>
      </c>
    </row>
    <row r="87" spans="1:62">
      <c r="A87" s="22">
        <v>86</v>
      </c>
      <c r="B87" s="74"/>
      <c r="C87" s="4" t="s">
        <v>155</v>
      </c>
      <c r="D87" s="16" t="s">
        <v>156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9">
        <f t="shared" si="1"/>
        <v>0</v>
      </c>
      <c r="BE87" s="65">
        <v>0</v>
      </c>
      <c r="BF87" s="46">
        <f>BD87*یراق!E87</f>
        <v>0</v>
      </c>
      <c r="BG87" s="46">
        <f>BD87*یراق!F87</f>
        <v>0</v>
      </c>
      <c r="BH87" s="46">
        <f>BD87*یراق!G87</f>
        <v>0</v>
      </c>
      <c r="BI87" s="46">
        <f>BD87*یراق!H87</f>
        <v>0</v>
      </c>
      <c r="BJ87" s="46">
        <f>BD87*یراق!I87</f>
        <v>0</v>
      </c>
    </row>
    <row r="88" spans="1:62">
      <c r="A88" s="23">
        <v>87</v>
      </c>
      <c r="B88" s="5" t="s">
        <v>157</v>
      </c>
      <c r="C88" s="5" t="s">
        <v>158</v>
      </c>
      <c r="D88" s="18"/>
      <c r="E88" s="9"/>
      <c r="F88" s="9">
        <v>1</v>
      </c>
      <c r="G88" s="9"/>
      <c r="H88" s="9"/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>
        <f t="shared" si="1"/>
        <v>8</v>
      </c>
      <c r="BE88" s="65">
        <v>8</v>
      </c>
      <c r="BF88" s="46">
        <f>BD88*یراق!E88</f>
        <v>0</v>
      </c>
      <c r="BG88" s="46">
        <f>BD88*یراق!F88</f>
        <v>0</v>
      </c>
      <c r="BH88" s="46">
        <f>BD88*یراق!G88</f>
        <v>0</v>
      </c>
      <c r="BI88" s="46">
        <f>BD88*یراق!H88</f>
        <v>0</v>
      </c>
      <c r="BJ88" s="46">
        <f>BD88*یراق!I88</f>
        <v>0</v>
      </c>
    </row>
    <row r="89" spans="1:62">
      <c r="A89" s="22">
        <v>88</v>
      </c>
      <c r="B89" s="4" t="s">
        <v>159</v>
      </c>
      <c r="C89" s="4" t="s">
        <v>220</v>
      </c>
      <c r="D89" s="16"/>
      <c r="E89" s="10">
        <v>5</v>
      </c>
      <c r="F89" s="10">
        <v>4</v>
      </c>
      <c r="G89" s="10">
        <v>5</v>
      </c>
      <c r="H89" s="10">
        <v>4</v>
      </c>
      <c r="I89" s="10">
        <v>5</v>
      </c>
      <c r="J89" s="10">
        <v>5</v>
      </c>
      <c r="K89" s="10">
        <v>5</v>
      </c>
      <c r="L89" s="10">
        <v>5</v>
      </c>
      <c r="M89" s="10">
        <v>5</v>
      </c>
      <c r="N89" s="10">
        <v>5</v>
      </c>
      <c r="O89" s="10">
        <v>5</v>
      </c>
      <c r="P89" s="10">
        <v>5</v>
      </c>
      <c r="Q89" s="10">
        <v>3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9">
        <f t="shared" si="1"/>
        <v>61</v>
      </c>
      <c r="BE89" s="64">
        <v>140</v>
      </c>
      <c r="BF89" s="46">
        <f>BD89*یراق!E89</f>
        <v>0</v>
      </c>
      <c r="BG89" s="46">
        <f>BD89*یراق!F89</f>
        <v>0</v>
      </c>
      <c r="BH89" s="46">
        <f>BD89*یراق!G89</f>
        <v>0</v>
      </c>
      <c r="BI89" s="46">
        <f>BD89*یراق!H89</f>
        <v>0</v>
      </c>
      <c r="BJ89" s="46">
        <f>BD89*یراق!I89</f>
        <v>0</v>
      </c>
    </row>
    <row r="90" spans="1:62">
      <c r="A90" s="25">
        <v>89</v>
      </c>
      <c r="B90" s="25"/>
      <c r="C90" s="25"/>
      <c r="D90" s="18"/>
      <c r="E90" s="9">
        <v>52</v>
      </c>
      <c r="F90" s="9">
        <v>1</v>
      </c>
      <c r="G90" s="9"/>
      <c r="H90" s="9"/>
      <c r="I90" s="9"/>
      <c r="J90" s="9"/>
      <c r="K90" s="9">
        <v>1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>
        <f t="shared" si="1"/>
        <v>54</v>
      </c>
      <c r="BE90" s="66">
        <v>2</v>
      </c>
    </row>
    <row r="91" spans="1:62" ht="19.5" thickBot="1">
      <c r="A91" s="24">
        <v>90</v>
      </c>
      <c r="B91" s="24"/>
      <c r="C91" s="24"/>
      <c r="D91" s="16"/>
      <c r="E91" s="10"/>
      <c r="F91" s="10">
        <v>1</v>
      </c>
      <c r="G91" s="10"/>
      <c r="H91" s="10"/>
      <c r="I91" s="10"/>
      <c r="J91" s="10"/>
      <c r="K91" s="10">
        <v>1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9">
        <f t="shared" si="1"/>
        <v>2</v>
      </c>
      <c r="BE91" s="66">
        <v>2</v>
      </c>
    </row>
    <row r="92" spans="1:62" ht="15" customHeight="1" thickBot="1">
      <c r="A92" s="85" t="s">
        <v>199</v>
      </c>
      <c r="B92" s="86"/>
      <c r="C92" s="86"/>
      <c r="D92" s="87"/>
      <c r="E92" s="11">
        <v>37</v>
      </c>
      <c r="F92" s="11">
        <f t="shared" ref="F92:BB92" si="2">SUM(F2:F91)</f>
        <v>43</v>
      </c>
      <c r="G92" s="11">
        <f t="shared" si="2"/>
        <v>34</v>
      </c>
      <c r="H92" s="11">
        <f t="shared" si="2"/>
        <v>34</v>
      </c>
      <c r="I92" s="11">
        <f t="shared" si="2"/>
        <v>37</v>
      </c>
      <c r="J92" s="11">
        <f t="shared" si="2"/>
        <v>41</v>
      </c>
      <c r="K92" s="11">
        <f t="shared" si="2"/>
        <v>34</v>
      </c>
      <c r="L92" s="11">
        <f t="shared" si="2"/>
        <v>41</v>
      </c>
      <c r="M92" s="11">
        <f t="shared" si="2"/>
        <v>39</v>
      </c>
      <c r="N92" s="11">
        <f t="shared" si="2"/>
        <v>47</v>
      </c>
      <c r="O92" s="11">
        <f t="shared" si="2"/>
        <v>48</v>
      </c>
      <c r="P92" s="11">
        <f t="shared" si="2"/>
        <v>47</v>
      </c>
      <c r="Q92" s="11">
        <f t="shared" si="2"/>
        <v>28</v>
      </c>
      <c r="R92" s="11">
        <f t="shared" si="2"/>
        <v>0</v>
      </c>
      <c r="S92" s="11">
        <f t="shared" si="2"/>
        <v>0</v>
      </c>
      <c r="T92" s="11">
        <f t="shared" si="2"/>
        <v>0</v>
      </c>
      <c r="U92" s="11">
        <f t="shared" si="2"/>
        <v>0</v>
      </c>
      <c r="V92" s="11">
        <f t="shared" si="2"/>
        <v>0</v>
      </c>
      <c r="W92" s="11">
        <f t="shared" si="2"/>
        <v>0</v>
      </c>
      <c r="X92" s="11">
        <f t="shared" si="2"/>
        <v>0</v>
      </c>
      <c r="Y92" s="11">
        <f t="shared" si="2"/>
        <v>0</v>
      </c>
      <c r="Z92" s="11">
        <f t="shared" si="2"/>
        <v>0</v>
      </c>
      <c r="AA92" s="11">
        <f t="shared" si="2"/>
        <v>0</v>
      </c>
      <c r="AB92" s="11">
        <f t="shared" si="2"/>
        <v>0</v>
      </c>
      <c r="AC92" s="11">
        <f t="shared" si="2"/>
        <v>0</v>
      </c>
      <c r="AD92" s="11">
        <f t="shared" si="2"/>
        <v>0</v>
      </c>
      <c r="AE92" s="11">
        <f t="shared" si="2"/>
        <v>0</v>
      </c>
      <c r="AF92" s="11">
        <f t="shared" si="2"/>
        <v>0</v>
      </c>
      <c r="AG92" s="11">
        <f t="shared" si="2"/>
        <v>0</v>
      </c>
      <c r="AH92" s="11">
        <f t="shared" si="2"/>
        <v>0</v>
      </c>
      <c r="AI92" s="11">
        <f t="shared" si="2"/>
        <v>0</v>
      </c>
      <c r="AJ92" s="11">
        <f t="shared" si="2"/>
        <v>0</v>
      </c>
      <c r="AK92" s="11">
        <f t="shared" si="2"/>
        <v>0</v>
      </c>
      <c r="AL92" s="11">
        <f t="shared" si="2"/>
        <v>0</v>
      </c>
      <c r="AM92" s="11">
        <f t="shared" si="2"/>
        <v>0</v>
      </c>
      <c r="AN92" s="11">
        <f t="shared" si="2"/>
        <v>0</v>
      </c>
      <c r="AO92" s="11">
        <f t="shared" si="2"/>
        <v>0</v>
      </c>
      <c r="AP92" s="11">
        <f t="shared" si="2"/>
        <v>0</v>
      </c>
      <c r="AQ92" s="11">
        <f t="shared" si="2"/>
        <v>0</v>
      </c>
      <c r="AR92" s="11">
        <f t="shared" si="2"/>
        <v>0</v>
      </c>
      <c r="AS92" s="11">
        <f t="shared" si="2"/>
        <v>0</v>
      </c>
      <c r="AT92" s="11">
        <f t="shared" si="2"/>
        <v>0</v>
      </c>
      <c r="AU92" s="11">
        <f t="shared" si="2"/>
        <v>0</v>
      </c>
      <c r="AV92" s="11">
        <f t="shared" si="2"/>
        <v>0</v>
      </c>
      <c r="AW92" s="11">
        <f t="shared" si="2"/>
        <v>0</v>
      </c>
      <c r="AX92" s="11">
        <f t="shared" si="2"/>
        <v>0</v>
      </c>
      <c r="AY92" s="11">
        <f t="shared" si="2"/>
        <v>0</v>
      </c>
      <c r="AZ92" s="11">
        <f t="shared" si="2"/>
        <v>0</v>
      </c>
      <c r="BA92" s="11">
        <f t="shared" si="2"/>
        <v>0</v>
      </c>
      <c r="BB92" s="11">
        <f t="shared" si="2"/>
        <v>0</v>
      </c>
      <c r="BC92" s="11"/>
      <c r="BD92" s="11">
        <f>SUM(BD2:BD91)</f>
        <v>576</v>
      </c>
      <c r="BE92" s="67">
        <v>1058</v>
      </c>
      <c r="BF92" s="47">
        <f>SUM(BF2:BF91)</f>
        <v>412</v>
      </c>
      <c r="BG92" s="47">
        <f t="shared" ref="BG92:BJ92" si="3">SUM(BG2:BG91)</f>
        <v>317</v>
      </c>
      <c r="BH92" s="47">
        <f t="shared" si="3"/>
        <v>39</v>
      </c>
      <c r="BI92" s="47">
        <f t="shared" si="3"/>
        <v>36</v>
      </c>
      <c r="BJ92" s="47">
        <f t="shared" si="3"/>
        <v>15</v>
      </c>
    </row>
    <row r="93" spans="1:62">
      <c r="BF93">
        <f>BF92/12</f>
        <v>34.333333333333336</v>
      </c>
      <c r="BG93">
        <f t="shared" ref="BG93:BJ93" si="4">BG92/12</f>
        <v>26.416666666666668</v>
      </c>
      <c r="BH93">
        <f t="shared" si="4"/>
        <v>3.25</v>
      </c>
      <c r="BI93">
        <f t="shared" si="4"/>
        <v>3</v>
      </c>
      <c r="BJ93">
        <f t="shared" si="4"/>
        <v>1.25</v>
      </c>
    </row>
    <row r="94" spans="1:62" ht="19.5" thickBot="1">
      <c r="BF94">
        <f>BF93*20</f>
        <v>686.66666666666674</v>
      </c>
      <c r="BG94">
        <f t="shared" ref="BG94:BJ94" si="5">BG93*20</f>
        <v>528.33333333333337</v>
      </c>
      <c r="BH94">
        <f t="shared" si="5"/>
        <v>65</v>
      </c>
      <c r="BI94">
        <f t="shared" si="5"/>
        <v>60</v>
      </c>
      <c r="BJ94">
        <f t="shared" si="5"/>
        <v>25</v>
      </c>
    </row>
    <row r="95" spans="1:62" ht="25.5" thickBot="1">
      <c r="BF95" s="79" t="s">
        <v>228</v>
      </c>
      <c r="BG95" s="80"/>
      <c r="BH95" s="80"/>
      <c r="BI95" s="81"/>
    </row>
    <row r="96" spans="1:62" ht="22.5">
      <c r="BF96" s="48" t="s">
        <v>221</v>
      </c>
      <c r="BG96" s="54">
        <f>BF92</f>
        <v>412</v>
      </c>
      <c r="BH96" s="49" t="s">
        <v>226</v>
      </c>
      <c r="BI96" s="76" t="s">
        <v>239</v>
      </c>
    </row>
    <row r="97" spans="38:61" ht="22.5">
      <c r="AL97">
        <f>35*4</f>
        <v>140</v>
      </c>
      <c r="BB97">
        <f>BE89-BD89</f>
        <v>79</v>
      </c>
      <c r="BF97" s="50" t="s">
        <v>222</v>
      </c>
      <c r="BG97" s="55">
        <f>BG92</f>
        <v>317</v>
      </c>
      <c r="BH97" s="51" t="s">
        <v>226</v>
      </c>
      <c r="BI97" s="77"/>
    </row>
    <row r="98" spans="38:61" ht="22.5">
      <c r="BF98" s="50" t="s">
        <v>224</v>
      </c>
      <c r="BG98" s="55">
        <f>BH92</f>
        <v>39</v>
      </c>
      <c r="BH98" s="51" t="s">
        <v>227</v>
      </c>
      <c r="BI98" s="77"/>
    </row>
    <row r="99" spans="38:61" ht="22.5">
      <c r="BF99" s="50" t="s">
        <v>225</v>
      </c>
      <c r="BG99" s="55">
        <f>BI92</f>
        <v>36</v>
      </c>
      <c r="BH99" s="51" t="s">
        <v>227</v>
      </c>
      <c r="BI99" s="77"/>
    </row>
    <row r="100" spans="38:61" ht="23.25" thickBot="1">
      <c r="BF100" s="52" t="s">
        <v>223</v>
      </c>
      <c r="BG100" s="56">
        <f>BJ94</f>
        <v>25</v>
      </c>
      <c r="BH100" s="53" t="s">
        <v>226</v>
      </c>
      <c r="BI100" s="78"/>
    </row>
    <row r="101" spans="38:61" ht="19.5" thickBot="1"/>
    <row r="102" spans="38:61" ht="25.5" thickBot="1">
      <c r="BF102" s="82" t="s">
        <v>228</v>
      </c>
      <c r="BG102" s="83"/>
      <c r="BH102" s="83"/>
      <c r="BI102" s="84"/>
    </row>
    <row r="103" spans="38:61" ht="22.5">
      <c r="BF103" s="48" t="s">
        <v>221</v>
      </c>
      <c r="BG103" s="54">
        <f>BF101</f>
        <v>0</v>
      </c>
      <c r="BH103" s="49" t="s">
        <v>226</v>
      </c>
      <c r="BI103" s="76" t="s">
        <v>231</v>
      </c>
    </row>
    <row r="104" spans="38:61" ht="22.5">
      <c r="BF104" s="50" t="s">
        <v>222</v>
      </c>
      <c r="BG104" s="55">
        <f>BG101</f>
        <v>0</v>
      </c>
      <c r="BH104" s="51" t="s">
        <v>226</v>
      </c>
      <c r="BI104" s="77"/>
    </row>
    <row r="105" spans="38:61" ht="22.5">
      <c r="BF105" s="50" t="s">
        <v>224</v>
      </c>
      <c r="BG105" s="55">
        <f>BG98/15</f>
        <v>2.6</v>
      </c>
      <c r="BH105" s="51" t="s">
        <v>229</v>
      </c>
      <c r="BI105" s="77"/>
    </row>
    <row r="106" spans="38:61" ht="22.5">
      <c r="BF106" s="50" t="s">
        <v>225</v>
      </c>
      <c r="BG106" s="55">
        <f>BG99/15</f>
        <v>2.4</v>
      </c>
      <c r="BH106" s="51" t="s">
        <v>229</v>
      </c>
      <c r="BI106" s="77"/>
    </row>
    <row r="107" spans="38:61" ht="23.25" thickBot="1">
      <c r="BF107" s="52" t="s">
        <v>223</v>
      </c>
      <c r="BG107" s="56">
        <f>BG100/10</f>
        <v>2.5</v>
      </c>
      <c r="BH107" s="53" t="s">
        <v>230</v>
      </c>
      <c r="BI107" s="78"/>
    </row>
    <row r="108" spans="38:61" ht="19.5" thickBot="1"/>
    <row r="109" spans="38:61" ht="25.5" thickBot="1">
      <c r="BF109" s="82" t="s">
        <v>228</v>
      </c>
      <c r="BG109" s="83"/>
      <c r="BH109" s="83"/>
      <c r="BI109" s="84"/>
    </row>
    <row r="110" spans="38:61" ht="22.5">
      <c r="BF110" s="48" t="s">
        <v>221</v>
      </c>
      <c r="BG110" s="54">
        <f>BG96</f>
        <v>412</v>
      </c>
      <c r="BH110" s="49" t="s">
        <v>226</v>
      </c>
      <c r="BI110" s="76" t="s">
        <v>231</v>
      </c>
    </row>
    <row r="111" spans="38:61" ht="22.5">
      <c r="BF111" s="50" t="s">
        <v>222</v>
      </c>
      <c r="BG111" s="55">
        <f>BG97</f>
        <v>317</v>
      </c>
      <c r="BH111" s="51" t="s">
        <v>226</v>
      </c>
      <c r="BI111" s="77"/>
    </row>
    <row r="112" spans="38:61" ht="22.5">
      <c r="BF112" s="50" t="s">
        <v>224</v>
      </c>
      <c r="BG112" s="55">
        <f>BG105</f>
        <v>2.6</v>
      </c>
      <c r="BH112" s="51" t="s">
        <v>229</v>
      </c>
      <c r="BI112" s="77"/>
    </row>
    <row r="113" spans="57:61" ht="21">
      <c r="BE113"/>
      <c r="BF113" s="50" t="s">
        <v>225</v>
      </c>
      <c r="BG113" s="55">
        <f>BG106</f>
        <v>2.4</v>
      </c>
      <c r="BH113" s="51" t="s">
        <v>229</v>
      </c>
      <c r="BI113" s="77"/>
    </row>
    <row r="114" spans="57:61" ht="21.75" thickBot="1">
      <c r="BE114"/>
      <c r="BF114" s="52" t="s">
        <v>223</v>
      </c>
      <c r="BG114" s="56">
        <f>BG107</f>
        <v>2.5</v>
      </c>
      <c r="BH114" s="53" t="s">
        <v>230</v>
      </c>
      <c r="BI114" s="78"/>
    </row>
  </sheetData>
  <mergeCells count="18">
    <mergeCell ref="A92:D92"/>
    <mergeCell ref="B52:B62"/>
    <mergeCell ref="B63:B72"/>
    <mergeCell ref="B73:B78"/>
    <mergeCell ref="B85:B87"/>
    <mergeCell ref="B79:B84"/>
    <mergeCell ref="B42:B51"/>
    <mergeCell ref="B2:B18"/>
    <mergeCell ref="B19:B26"/>
    <mergeCell ref="B27:B33"/>
    <mergeCell ref="B34:B39"/>
    <mergeCell ref="B40:B41"/>
    <mergeCell ref="BI110:BI114"/>
    <mergeCell ref="BI96:BI100"/>
    <mergeCell ref="BF95:BI95"/>
    <mergeCell ref="BF102:BI102"/>
    <mergeCell ref="BI103:BI107"/>
    <mergeCell ref="BF109:BI109"/>
  </mergeCells>
  <pageMargins left="0.7" right="0.7" top="0.75" bottom="0.75" header="0.3" footer="0.3"/>
  <pageSetup paperSize="9" scale="32" fitToHeight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92"/>
  <sheetViews>
    <sheetView rightToLeft="1" workbookViewId="0">
      <selection activeCell="A89" sqref="A89:XFD89"/>
    </sheetView>
  </sheetViews>
  <sheetFormatPr defaultRowHeight="15"/>
  <cols>
    <col min="1" max="1" width="4.5703125" bestFit="1" customWidth="1"/>
    <col min="2" max="2" width="13" bestFit="1" customWidth="1"/>
    <col min="3" max="3" width="10.42578125" bestFit="1" customWidth="1"/>
    <col min="4" max="4" width="32.42578125" customWidth="1"/>
    <col min="5" max="11" width="3.5703125" bestFit="1" customWidth="1"/>
    <col min="12" max="12" width="4.140625" bestFit="1" customWidth="1"/>
  </cols>
  <sheetData>
    <row r="1" spans="1:12" ht="125.25" customHeight="1">
      <c r="A1" s="12" t="s">
        <v>0</v>
      </c>
      <c r="B1" s="13" t="s">
        <v>52</v>
      </c>
      <c r="C1" s="13" t="s">
        <v>53</v>
      </c>
      <c r="D1" s="14" t="s">
        <v>54</v>
      </c>
      <c r="E1" s="8" t="s">
        <v>208</v>
      </c>
      <c r="F1" s="8" t="s">
        <v>209</v>
      </c>
      <c r="G1" s="8" t="s">
        <v>210</v>
      </c>
      <c r="H1" s="8" t="s">
        <v>211</v>
      </c>
      <c r="I1" s="8" t="s">
        <v>212</v>
      </c>
      <c r="J1" s="8" t="s">
        <v>213</v>
      </c>
      <c r="K1" s="8" t="s">
        <v>214</v>
      </c>
      <c r="L1" s="8" t="s">
        <v>198</v>
      </c>
    </row>
    <row r="2" spans="1:12" ht="18">
      <c r="A2" s="15">
        <v>1</v>
      </c>
      <c r="B2" s="74" t="s">
        <v>55</v>
      </c>
      <c r="C2" s="28" t="s">
        <v>3</v>
      </c>
      <c r="D2" s="16" t="s">
        <v>33</v>
      </c>
      <c r="E2" s="9">
        <v>1</v>
      </c>
      <c r="F2" s="9">
        <v>1</v>
      </c>
      <c r="G2" s="9"/>
      <c r="H2" s="9">
        <v>1</v>
      </c>
      <c r="I2" s="9">
        <v>1</v>
      </c>
      <c r="J2" s="9"/>
      <c r="K2" s="9"/>
      <c r="L2" s="9">
        <f t="shared" ref="L2:L33" si="0">SUM(E2:K2)</f>
        <v>4</v>
      </c>
    </row>
    <row r="3" spans="1:12" ht="18" customHeight="1">
      <c r="A3" s="15">
        <v>2</v>
      </c>
      <c r="B3" s="74"/>
      <c r="C3" s="28" t="s">
        <v>2</v>
      </c>
      <c r="D3" s="16" t="s">
        <v>33</v>
      </c>
      <c r="E3" s="10"/>
      <c r="F3" s="10"/>
      <c r="G3" s="10"/>
      <c r="H3" s="10"/>
      <c r="I3" s="10"/>
      <c r="J3" s="10"/>
      <c r="K3" s="10"/>
      <c r="L3" s="10">
        <f t="shared" si="0"/>
        <v>0</v>
      </c>
    </row>
    <row r="4" spans="1:12" ht="18" customHeight="1">
      <c r="A4" s="15">
        <v>3</v>
      </c>
      <c r="B4" s="74"/>
      <c r="C4" s="28" t="s">
        <v>34</v>
      </c>
      <c r="D4" s="16" t="s">
        <v>56</v>
      </c>
      <c r="E4" s="9"/>
      <c r="F4" s="9"/>
      <c r="G4" s="9"/>
      <c r="H4" s="9"/>
      <c r="I4" s="9"/>
      <c r="J4" s="9"/>
      <c r="K4" s="9"/>
      <c r="L4" s="9">
        <f t="shared" si="0"/>
        <v>0</v>
      </c>
    </row>
    <row r="5" spans="1:12" ht="18" customHeight="1">
      <c r="A5" s="15">
        <v>4</v>
      </c>
      <c r="B5" s="74"/>
      <c r="C5" s="28" t="s">
        <v>57</v>
      </c>
      <c r="D5" s="16" t="s">
        <v>56</v>
      </c>
      <c r="E5" s="10"/>
      <c r="F5" s="10"/>
      <c r="G5" s="10"/>
      <c r="H5" s="10"/>
      <c r="I5" s="10"/>
      <c r="J5" s="10"/>
      <c r="K5" s="10"/>
      <c r="L5" s="10">
        <f t="shared" si="0"/>
        <v>0</v>
      </c>
    </row>
    <row r="6" spans="1:12" ht="18.75" customHeight="1">
      <c r="A6" s="15">
        <v>5</v>
      </c>
      <c r="B6" s="74"/>
      <c r="C6" s="28" t="s">
        <v>58</v>
      </c>
      <c r="D6" s="16" t="s">
        <v>56</v>
      </c>
      <c r="E6" s="9"/>
      <c r="F6" s="9"/>
      <c r="G6" s="9"/>
      <c r="H6" s="9"/>
      <c r="I6" s="9"/>
      <c r="J6" s="9"/>
      <c r="K6" s="9"/>
      <c r="L6" s="9">
        <f t="shared" si="0"/>
        <v>0</v>
      </c>
    </row>
    <row r="7" spans="1:12" ht="18" customHeight="1">
      <c r="A7" s="15">
        <v>6</v>
      </c>
      <c r="B7" s="74"/>
      <c r="C7" s="28" t="s">
        <v>59</v>
      </c>
      <c r="D7" s="16" t="s">
        <v>56</v>
      </c>
      <c r="E7" s="10"/>
      <c r="F7" s="10"/>
      <c r="G7" s="10"/>
      <c r="H7" s="10"/>
      <c r="I7" s="10"/>
      <c r="J7" s="10"/>
      <c r="K7" s="10"/>
      <c r="L7" s="10">
        <f t="shared" si="0"/>
        <v>0</v>
      </c>
    </row>
    <row r="8" spans="1:12" ht="18" customHeight="1">
      <c r="A8" s="15">
        <v>7</v>
      </c>
      <c r="B8" s="74"/>
      <c r="C8" s="28" t="s">
        <v>60</v>
      </c>
      <c r="D8" s="16" t="s">
        <v>56</v>
      </c>
      <c r="E8" s="9"/>
      <c r="F8" s="9"/>
      <c r="G8" s="9"/>
      <c r="H8" s="9"/>
      <c r="I8" s="9"/>
      <c r="J8" s="9"/>
      <c r="K8" s="9"/>
      <c r="L8" s="9">
        <f t="shared" si="0"/>
        <v>0</v>
      </c>
    </row>
    <row r="9" spans="1:12" ht="18.75" customHeight="1">
      <c r="A9" s="15">
        <v>8</v>
      </c>
      <c r="B9" s="74"/>
      <c r="C9" s="28" t="s">
        <v>61</v>
      </c>
      <c r="D9" s="16" t="s">
        <v>56</v>
      </c>
      <c r="E9" s="10"/>
      <c r="F9" s="10"/>
      <c r="G9" s="10"/>
      <c r="H9" s="10"/>
      <c r="I9" s="10"/>
      <c r="J9" s="10"/>
      <c r="K9" s="10"/>
      <c r="L9" s="10">
        <f t="shared" si="0"/>
        <v>0</v>
      </c>
    </row>
    <row r="10" spans="1:12" ht="18" customHeight="1">
      <c r="A10" s="15">
        <v>9</v>
      </c>
      <c r="B10" s="74"/>
      <c r="C10" s="28" t="s">
        <v>35</v>
      </c>
      <c r="D10" s="16" t="s">
        <v>56</v>
      </c>
      <c r="E10" s="9"/>
      <c r="F10" s="9"/>
      <c r="G10" s="9"/>
      <c r="H10" s="9"/>
      <c r="I10" s="9"/>
      <c r="J10" s="9"/>
      <c r="K10" s="9"/>
      <c r="L10" s="9">
        <f t="shared" si="0"/>
        <v>0</v>
      </c>
    </row>
    <row r="11" spans="1:12" ht="18">
      <c r="A11" s="15">
        <v>10</v>
      </c>
      <c r="B11" s="74"/>
      <c r="C11" s="28" t="s">
        <v>62</v>
      </c>
      <c r="D11" s="16" t="s">
        <v>56</v>
      </c>
      <c r="E11" s="10"/>
      <c r="F11" s="10"/>
      <c r="G11" s="10"/>
      <c r="H11" s="10"/>
      <c r="I11" s="10">
        <v>1</v>
      </c>
      <c r="J11" s="10"/>
      <c r="K11" s="10"/>
      <c r="L11" s="10">
        <f t="shared" si="0"/>
        <v>1</v>
      </c>
    </row>
    <row r="12" spans="1:12" ht="18">
      <c r="A12" s="15">
        <v>11</v>
      </c>
      <c r="B12" s="74"/>
      <c r="C12" s="28" t="s">
        <v>63</v>
      </c>
      <c r="D12" s="16" t="s">
        <v>56</v>
      </c>
      <c r="E12" s="9">
        <v>1</v>
      </c>
      <c r="F12" s="9">
        <v>1</v>
      </c>
      <c r="G12" s="9"/>
      <c r="H12" s="9"/>
      <c r="I12" s="9"/>
      <c r="J12" s="9"/>
      <c r="K12" s="9"/>
      <c r="L12" s="9">
        <f t="shared" si="0"/>
        <v>2</v>
      </c>
    </row>
    <row r="13" spans="1:12" ht="18" customHeight="1">
      <c r="A13" s="15">
        <v>12</v>
      </c>
      <c r="B13" s="74"/>
      <c r="C13" s="28" t="s">
        <v>64</v>
      </c>
      <c r="D13" s="16" t="s">
        <v>56</v>
      </c>
      <c r="E13" s="10"/>
      <c r="F13" s="10"/>
      <c r="G13" s="10"/>
      <c r="H13" s="10"/>
      <c r="I13" s="10"/>
      <c r="J13" s="10"/>
      <c r="K13" s="10"/>
      <c r="L13" s="10">
        <f t="shared" si="0"/>
        <v>0</v>
      </c>
    </row>
    <row r="14" spans="1:12" ht="18" customHeight="1">
      <c r="A14" s="15">
        <v>13</v>
      </c>
      <c r="B14" s="74"/>
      <c r="C14" s="28" t="s">
        <v>65</v>
      </c>
      <c r="D14" s="16" t="s">
        <v>56</v>
      </c>
      <c r="E14" s="9"/>
      <c r="F14" s="9"/>
      <c r="G14" s="9"/>
      <c r="H14" s="9">
        <v>1</v>
      </c>
      <c r="I14" s="9"/>
      <c r="J14" s="9"/>
      <c r="K14" s="9"/>
      <c r="L14" s="9">
        <f t="shared" si="0"/>
        <v>1</v>
      </c>
    </row>
    <row r="15" spans="1:12" ht="18.75" customHeight="1">
      <c r="A15" s="15">
        <v>14</v>
      </c>
      <c r="B15" s="74"/>
      <c r="C15" s="28" t="s">
        <v>66</v>
      </c>
      <c r="D15" s="16" t="s">
        <v>56</v>
      </c>
      <c r="E15" s="10"/>
      <c r="F15" s="10"/>
      <c r="G15" s="10">
        <v>1</v>
      </c>
      <c r="H15" s="10"/>
      <c r="I15" s="10"/>
      <c r="J15" s="10">
        <v>1</v>
      </c>
      <c r="K15" s="10">
        <v>1</v>
      </c>
      <c r="L15" s="10">
        <f t="shared" si="0"/>
        <v>3</v>
      </c>
    </row>
    <row r="16" spans="1:12" ht="18">
      <c r="A16" s="15">
        <v>15</v>
      </c>
      <c r="B16" s="74"/>
      <c r="C16" s="28" t="s">
        <v>67</v>
      </c>
      <c r="D16" s="16" t="s">
        <v>68</v>
      </c>
      <c r="E16" s="9"/>
      <c r="F16" s="9"/>
      <c r="G16" s="9"/>
      <c r="H16" s="9"/>
      <c r="I16" s="9"/>
      <c r="J16" s="9"/>
      <c r="K16" s="9"/>
      <c r="L16" s="9">
        <f t="shared" si="0"/>
        <v>0</v>
      </c>
    </row>
    <row r="17" spans="1:12" ht="18">
      <c r="A17" s="15">
        <v>16</v>
      </c>
      <c r="B17" s="74"/>
      <c r="C17" s="28" t="s">
        <v>4</v>
      </c>
      <c r="D17" s="16" t="s">
        <v>69</v>
      </c>
      <c r="E17" s="10">
        <v>1</v>
      </c>
      <c r="F17" s="10">
        <v>1</v>
      </c>
      <c r="G17" s="10"/>
      <c r="H17" s="10">
        <v>1</v>
      </c>
      <c r="I17" s="10">
        <v>1</v>
      </c>
      <c r="J17" s="10"/>
      <c r="K17" s="10"/>
      <c r="L17" s="10">
        <f t="shared" si="0"/>
        <v>4</v>
      </c>
    </row>
    <row r="18" spans="1:12" ht="18" customHeight="1">
      <c r="A18" s="15">
        <v>17</v>
      </c>
      <c r="B18" s="74"/>
      <c r="C18" s="28" t="s">
        <v>1</v>
      </c>
      <c r="D18" s="16" t="s">
        <v>70</v>
      </c>
      <c r="E18" s="9"/>
      <c r="F18" s="9"/>
      <c r="G18" s="9"/>
      <c r="H18" s="9"/>
      <c r="I18" s="9"/>
      <c r="J18" s="9"/>
      <c r="K18" s="9"/>
      <c r="L18" s="9">
        <f t="shared" si="0"/>
        <v>0</v>
      </c>
    </row>
    <row r="19" spans="1:12" ht="18" customHeight="1">
      <c r="A19" s="17">
        <v>18</v>
      </c>
      <c r="B19" s="75" t="s">
        <v>36</v>
      </c>
      <c r="C19" s="29" t="s">
        <v>76</v>
      </c>
      <c r="D19" s="18" t="s">
        <v>72</v>
      </c>
      <c r="E19" s="10"/>
      <c r="F19" s="10"/>
      <c r="G19" s="10"/>
      <c r="H19" s="10"/>
      <c r="I19" s="10"/>
      <c r="J19" s="10"/>
      <c r="K19" s="10"/>
      <c r="L19" s="10">
        <f t="shared" si="0"/>
        <v>0</v>
      </c>
    </row>
    <row r="20" spans="1:12" ht="18" customHeight="1">
      <c r="A20" s="17">
        <v>19</v>
      </c>
      <c r="B20" s="75"/>
      <c r="C20" s="29" t="s">
        <v>5</v>
      </c>
      <c r="D20" s="18" t="s">
        <v>73</v>
      </c>
      <c r="E20" s="9"/>
      <c r="F20" s="9"/>
      <c r="G20" s="9"/>
      <c r="H20" s="9"/>
      <c r="I20" s="9"/>
      <c r="J20" s="9"/>
      <c r="K20" s="9"/>
      <c r="L20" s="9">
        <f t="shared" si="0"/>
        <v>0</v>
      </c>
    </row>
    <row r="21" spans="1:12" ht="18.75" customHeight="1">
      <c r="A21" s="17">
        <v>20</v>
      </c>
      <c r="B21" s="75"/>
      <c r="C21" s="29" t="s">
        <v>79</v>
      </c>
      <c r="D21" s="18" t="s">
        <v>75</v>
      </c>
      <c r="E21" s="35"/>
      <c r="F21" s="10"/>
      <c r="G21" s="10"/>
      <c r="H21" s="10"/>
      <c r="I21" s="10"/>
      <c r="J21" s="10">
        <v>1</v>
      </c>
      <c r="K21" s="10"/>
      <c r="L21" s="10">
        <f t="shared" si="0"/>
        <v>1</v>
      </c>
    </row>
    <row r="22" spans="1:12" ht="18">
      <c r="A22" s="17">
        <v>21</v>
      </c>
      <c r="B22" s="75"/>
      <c r="C22" s="29" t="s">
        <v>71</v>
      </c>
      <c r="D22" s="18" t="s">
        <v>77</v>
      </c>
      <c r="E22" s="9"/>
      <c r="F22" s="9"/>
      <c r="G22" s="9"/>
      <c r="H22" s="9"/>
      <c r="I22" s="9"/>
      <c r="J22" s="9"/>
      <c r="K22" s="9"/>
      <c r="L22" s="9">
        <f t="shared" si="0"/>
        <v>0</v>
      </c>
    </row>
    <row r="23" spans="1:12" ht="18">
      <c r="A23" s="17">
        <v>22</v>
      </c>
      <c r="B23" s="75"/>
      <c r="C23" s="29" t="s">
        <v>37</v>
      </c>
      <c r="D23" s="18" t="s">
        <v>78</v>
      </c>
      <c r="E23" s="10"/>
      <c r="F23" s="10"/>
      <c r="G23" s="10"/>
      <c r="H23" s="10"/>
      <c r="I23" s="10"/>
      <c r="J23" s="10"/>
      <c r="K23" s="10"/>
      <c r="L23" s="10">
        <f t="shared" si="0"/>
        <v>0</v>
      </c>
    </row>
    <row r="24" spans="1:12" ht="18">
      <c r="A24" s="17">
        <v>23</v>
      </c>
      <c r="B24" s="75"/>
      <c r="C24" s="29" t="s">
        <v>74</v>
      </c>
      <c r="D24" s="18" t="s">
        <v>80</v>
      </c>
      <c r="E24" s="35"/>
      <c r="F24" s="9"/>
      <c r="G24" s="9"/>
      <c r="H24" s="9"/>
      <c r="I24" s="9"/>
      <c r="J24" s="9">
        <v>1</v>
      </c>
      <c r="K24" s="9"/>
      <c r="L24" s="9">
        <f t="shared" si="0"/>
        <v>1</v>
      </c>
    </row>
    <row r="25" spans="1:12" ht="18" customHeight="1">
      <c r="A25" s="17">
        <v>24</v>
      </c>
      <c r="B25" s="75"/>
      <c r="C25" s="29" t="s">
        <v>81</v>
      </c>
      <c r="D25" s="18" t="s">
        <v>82</v>
      </c>
      <c r="E25" s="35"/>
      <c r="F25" s="10"/>
      <c r="G25" s="10"/>
      <c r="H25" s="10"/>
      <c r="I25" s="10"/>
      <c r="J25" s="10"/>
      <c r="K25" s="10"/>
      <c r="L25" s="10">
        <f t="shared" si="0"/>
        <v>0</v>
      </c>
    </row>
    <row r="26" spans="1:12" ht="18" customHeight="1">
      <c r="A26" s="17">
        <v>25</v>
      </c>
      <c r="B26" s="75"/>
      <c r="C26" s="29" t="s">
        <v>6</v>
      </c>
      <c r="D26" s="18" t="s">
        <v>83</v>
      </c>
      <c r="E26" s="9"/>
      <c r="F26" s="9"/>
      <c r="G26" s="9"/>
      <c r="H26" s="9"/>
      <c r="I26" s="9"/>
      <c r="J26" s="9"/>
      <c r="K26" s="9"/>
      <c r="L26" s="9">
        <f t="shared" si="0"/>
        <v>0</v>
      </c>
    </row>
    <row r="27" spans="1:12" ht="18" customHeight="1">
      <c r="A27" s="15">
        <v>26</v>
      </c>
      <c r="B27" s="74" t="s">
        <v>32</v>
      </c>
      <c r="C27" s="28" t="s">
        <v>7</v>
      </c>
      <c r="D27" s="16" t="s">
        <v>84</v>
      </c>
      <c r="E27" s="10"/>
      <c r="F27" s="10"/>
      <c r="G27" s="10"/>
      <c r="H27" s="10"/>
      <c r="I27" s="10"/>
      <c r="J27" s="10"/>
      <c r="K27" s="10"/>
      <c r="L27" s="10">
        <f t="shared" si="0"/>
        <v>0</v>
      </c>
    </row>
    <row r="28" spans="1:12" ht="18" customHeight="1">
      <c r="A28" s="15">
        <v>27</v>
      </c>
      <c r="B28" s="74"/>
      <c r="C28" s="28" t="s">
        <v>85</v>
      </c>
      <c r="D28" s="16" t="s">
        <v>86</v>
      </c>
      <c r="E28" s="9"/>
      <c r="F28" s="9">
        <v>1</v>
      </c>
      <c r="G28" s="9">
        <v>1</v>
      </c>
      <c r="H28" s="9">
        <v>1</v>
      </c>
      <c r="I28" s="9"/>
      <c r="J28" s="9">
        <v>1</v>
      </c>
      <c r="K28" s="9">
        <v>1</v>
      </c>
      <c r="L28" s="9">
        <f t="shared" si="0"/>
        <v>5</v>
      </c>
    </row>
    <row r="29" spans="1:12" ht="18.75" customHeight="1">
      <c r="A29" s="15">
        <v>28</v>
      </c>
      <c r="B29" s="74"/>
      <c r="C29" s="28" t="s">
        <v>87</v>
      </c>
      <c r="D29" s="16" t="s">
        <v>88</v>
      </c>
      <c r="E29" s="10"/>
      <c r="F29" s="10"/>
      <c r="G29" s="10"/>
      <c r="H29" s="10"/>
      <c r="I29" s="10"/>
      <c r="J29" s="10"/>
      <c r="K29" s="10"/>
      <c r="L29" s="10">
        <f t="shared" si="0"/>
        <v>0</v>
      </c>
    </row>
    <row r="30" spans="1:12" ht="18">
      <c r="A30" s="15">
        <v>29</v>
      </c>
      <c r="B30" s="74"/>
      <c r="C30" s="28" t="s">
        <v>89</v>
      </c>
      <c r="D30" s="16" t="s">
        <v>90</v>
      </c>
      <c r="E30" s="9">
        <v>1</v>
      </c>
      <c r="F30" s="9"/>
      <c r="G30" s="9"/>
      <c r="H30" s="9"/>
      <c r="I30" s="9">
        <v>1</v>
      </c>
      <c r="J30" s="9"/>
      <c r="K30" s="9"/>
      <c r="L30" s="9">
        <f t="shared" si="0"/>
        <v>2</v>
      </c>
    </row>
    <row r="31" spans="1:12" ht="18">
      <c r="A31" s="15">
        <v>30</v>
      </c>
      <c r="B31" s="74"/>
      <c r="C31" s="28" t="s">
        <v>38</v>
      </c>
      <c r="D31" s="16" t="s">
        <v>91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0">
        <f t="shared" si="0"/>
        <v>7</v>
      </c>
    </row>
    <row r="32" spans="1:12" ht="18">
      <c r="A32" s="15">
        <v>31</v>
      </c>
      <c r="B32" s="74"/>
      <c r="C32" s="28" t="s">
        <v>39</v>
      </c>
      <c r="D32" s="16" t="s">
        <v>92</v>
      </c>
      <c r="E32" s="9"/>
      <c r="F32" s="9"/>
      <c r="G32" s="9"/>
      <c r="H32" s="9"/>
      <c r="I32" s="9"/>
      <c r="J32" s="9"/>
      <c r="K32" s="9"/>
      <c r="L32" s="9">
        <f t="shared" si="0"/>
        <v>0</v>
      </c>
    </row>
    <row r="33" spans="1:13" ht="18">
      <c r="A33" s="15">
        <v>32</v>
      </c>
      <c r="B33" s="74"/>
      <c r="C33" s="28" t="s">
        <v>93</v>
      </c>
      <c r="D33" s="16" t="s">
        <v>94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f t="shared" si="0"/>
        <v>7</v>
      </c>
    </row>
    <row r="34" spans="1:13" ht="18">
      <c r="A34" s="17">
        <v>33</v>
      </c>
      <c r="B34" s="75" t="s">
        <v>40</v>
      </c>
      <c r="C34" s="29" t="s">
        <v>95</v>
      </c>
      <c r="D34" s="18" t="s">
        <v>96</v>
      </c>
      <c r="E34" s="9"/>
      <c r="F34" s="9"/>
      <c r="G34" s="9"/>
      <c r="H34" s="9"/>
      <c r="I34" s="9"/>
      <c r="J34" s="9"/>
      <c r="K34" s="9"/>
      <c r="L34" s="9">
        <f t="shared" ref="L34:L65" si="1">SUM(E34:K34)</f>
        <v>0</v>
      </c>
    </row>
    <row r="35" spans="1:13" ht="18">
      <c r="A35" s="17">
        <v>34</v>
      </c>
      <c r="B35" s="75"/>
      <c r="C35" s="29" t="s">
        <v>41</v>
      </c>
      <c r="D35" s="18" t="s">
        <v>99</v>
      </c>
      <c r="E35" s="10"/>
      <c r="F35" s="10"/>
      <c r="G35" s="10"/>
      <c r="H35" s="10"/>
      <c r="I35" s="10"/>
      <c r="J35" s="10"/>
      <c r="K35" s="10"/>
      <c r="L35" s="10">
        <f t="shared" si="1"/>
        <v>0</v>
      </c>
    </row>
    <row r="36" spans="1:13" ht="18">
      <c r="A36" s="17">
        <v>35</v>
      </c>
      <c r="B36" s="75"/>
      <c r="C36" s="29" t="s">
        <v>98</v>
      </c>
      <c r="D36" s="18" t="s">
        <v>97</v>
      </c>
      <c r="E36" s="35"/>
      <c r="F36" s="9">
        <v>1</v>
      </c>
      <c r="G36" s="9"/>
      <c r="H36" s="9"/>
      <c r="I36" s="9">
        <v>1</v>
      </c>
      <c r="J36" s="9">
        <v>1</v>
      </c>
      <c r="K36" s="9">
        <v>1</v>
      </c>
      <c r="L36" s="9">
        <f t="shared" si="1"/>
        <v>4</v>
      </c>
    </row>
    <row r="37" spans="1:13" ht="18">
      <c r="A37" s="17">
        <v>36</v>
      </c>
      <c r="B37" s="75"/>
      <c r="C37" s="29" t="s">
        <v>95</v>
      </c>
      <c r="D37" s="18" t="s">
        <v>100</v>
      </c>
      <c r="E37" s="10"/>
      <c r="F37" s="10"/>
      <c r="G37" s="10"/>
      <c r="H37" s="10"/>
      <c r="I37" s="10"/>
      <c r="J37" s="10"/>
      <c r="K37" s="10"/>
      <c r="L37" s="10">
        <f t="shared" si="1"/>
        <v>0</v>
      </c>
    </row>
    <row r="38" spans="1:13" ht="18">
      <c r="A38" s="17">
        <v>37</v>
      </c>
      <c r="B38" s="75"/>
      <c r="C38" s="29" t="s">
        <v>41</v>
      </c>
      <c r="D38" s="18" t="s">
        <v>101</v>
      </c>
      <c r="E38" s="9"/>
      <c r="F38" s="9"/>
      <c r="G38" s="9"/>
      <c r="H38" s="9"/>
      <c r="I38" s="9"/>
      <c r="J38" s="9"/>
      <c r="K38" s="9"/>
      <c r="L38" s="9">
        <f t="shared" si="1"/>
        <v>0</v>
      </c>
    </row>
    <row r="39" spans="1:13" ht="18">
      <c r="A39" s="17">
        <v>38</v>
      </c>
      <c r="B39" s="75"/>
      <c r="C39" s="29" t="s">
        <v>98</v>
      </c>
      <c r="D39" s="18" t="s">
        <v>102</v>
      </c>
      <c r="E39" s="10"/>
      <c r="F39" s="10"/>
      <c r="G39" s="10"/>
      <c r="H39" s="10"/>
      <c r="I39" s="10"/>
      <c r="J39" s="10"/>
      <c r="K39" s="10"/>
      <c r="L39" s="10">
        <f t="shared" si="1"/>
        <v>0</v>
      </c>
    </row>
    <row r="40" spans="1:13" ht="18">
      <c r="A40" s="15">
        <v>39</v>
      </c>
      <c r="B40" s="74" t="s">
        <v>31</v>
      </c>
      <c r="C40" s="28" t="s">
        <v>103</v>
      </c>
      <c r="D40" s="16" t="s">
        <v>104</v>
      </c>
      <c r="E40" s="9"/>
      <c r="F40" s="9"/>
      <c r="G40" s="9"/>
      <c r="H40" s="9"/>
      <c r="I40" s="9"/>
      <c r="J40" s="9"/>
      <c r="K40" s="9"/>
      <c r="L40" s="9">
        <f t="shared" si="1"/>
        <v>0</v>
      </c>
    </row>
    <row r="41" spans="1:13" ht="18">
      <c r="A41" s="15">
        <v>40</v>
      </c>
      <c r="B41" s="74"/>
      <c r="C41" s="28" t="s">
        <v>42</v>
      </c>
      <c r="D41" s="16" t="s">
        <v>105</v>
      </c>
      <c r="E41" s="10">
        <v>1</v>
      </c>
      <c r="F41" s="10"/>
      <c r="G41" s="10"/>
      <c r="H41" s="10"/>
      <c r="I41" s="10"/>
      <c r="J41" s="10"/>
      <c r="K41" s="10"/>
      <c r="L41" s="10">
        <f t="shared" si="1"/>
        <v>1</v>
      </c>
    </row>
    <row r="42" spans="1:13" ht="18">
      <c r="A42" s="17">
        <v>41</v>
      </c>
      <c r="B42" s="75" t="s">
        <v>106</v>
      </c>
      <c r="C42" s="29" t="s">
        <v>8</v>
      </c>
      <c r="D42" s="18" t="s">
        <v>107</v>
      </c>
      <c r="E42" s="35"/>
      <c r="F42" s="9">
        <v>1</v>
      </c>
      <c r="G42" s="9">
        <v>1</v>
      </c>
      <c r="H42" s="9">
        <v>1</v>
      </c>
      <c r="I42" s="9">
        <v>1</v>
      </c>
      <c r="J42" s="9">
        <v>1</v>
      </c>
      <c r="K42" s="9">
        <v>1</v>
      </c>
      <c r="L42" s="9">
        <f t="shared" si="1"/>
        <v>6</v>
      </c>
    </row>
    <row r="43" spans="1:13" ht="18">
      <c r="A43" s="17">
        <v>42</v>
      </c>
      <c r="B43" s="75"/>
      <c r="C43" s="29" t="s">
        <v>9</v>
      </c>
      <c r="D43" s="18" t="s">
        <v>108</v>
      </c>
      <c r="E43" s="35"/>
      <c r="F43" s="10">
        <v>2</v>
      </c>
      <c r="G43" s="10">
        <v>2</v>
      </c>
      <c r="H43" s="10">
        <v>2</v>
      </c>
      <c r="I43" s="10">
        <v>2</v>
      </c>
      <c r="J43" s="10">
        <v>2</v>
      </c>
      <c r="K43" s="10">
        <v>3</v>
      </c>
      <c r="L43" s="10">
        <f t="shared" si="1"/>
        <v>13</v>
      </c>
    </row>
    <row r="44" spans="1:13" ht="18">
      <c r="A44" s="17">
        <v>43</v>
      </c>
      <c r="B44" s="75"/>
      <c r="C44" s="29" t="s">
        <v>109</v>
      </c>
      <c r="D44" s="18" t="s">
        <v>110</v>
      </c>
      <c r="E44" s="9"/>
      <c r="F44" s="9"/>
      <c r="G44" s="9"/>
      <c r="H44" s="9"/>
      <c r="I44" s="9"/>
      <c r="J44" s="9"/>
      <c r="K44" s="9"/>
      <c r="L44" s="9">
        <f t="shared" si="1"/>
        <v>0</v>
      </c>
    </row>
    <row r="45" spans="1:13" ht="18">
      <c r="A45" s="17">
        <v>44</v>
      </c>
      <c r="B45" s="75"/>
      <c r="C45" s="29" t="s">
        <v>10</v>
      </c>
      <c r="D45" s="18" t="s">
        <v>111</v>
      </c>
      <c r="E45" s="10"/>
      <c r="F45" s="10"/>
      <c r="G45" s="10"/>
      <c r="H45" s="10"/>
      <c r="I45" s="10"/>
      <c r="J45" s="10"/>
      <c r="K45" s="10"/>
      <c r="L45" s="10">
        <f t="shared" si="1"/>
        <v>0</v>
      </c>
    </row>
    <row r="46" spans="1:13" ht="18">
      <c r="A46" s="17">
        <v>45</v>
      </c>
      <c r="B46" s="75"/>
      <c r="C46" s="29" t="s">
        <v>11</v>
      </c>
      <c r="D46" s="18" t="s">
        <v>112</v>
      </c>
      <c r="E46" s="35"/>
      <c r="F46" s="9">
        <v>2</v>
      </c>
      <c r="G46" s="9">
        <v>2</v>
      </c>
      <c r="H46" s="9">
        <v>2</v>
      </c>
      <c r="I46" s="9">
        <v>3</v>
      </c>
      <c r="J46" s="9">
        <v>2</v>
      </c>
      <c r="K46" s="9">
        <v>2</v>
      </c>
      <c r="L46" s="9">
        <f t="shared" si="1"/>
        <v>13</v>
      </c>
      <c r="M46">
        <f>SUM(L42:L48)</f>
        <v>32</v>
      </c>
    </row>
    <row r="47" spans="1:13" ht="18">
      <c r="A47" s="17">
        <v>46</v>
      </c>
      <c r="B47" s="75"/>
      <c r="C47" s="29" t="s">
        <v>113</v>
      </c>
      <c r="D47" s="18" t="s">
        <v>114</v>
      </c>
      <c r="E47" s="10"/>
      <c r="F47" s="10"/>
      <c r="G47" s="10"/>
      <c r="H47" s="10"/>
      <c r="I47" s="10"/>
      <c r="J47" s="10"/>
      <c r="K47" s="10"/>
      <c r="L47" s="10">
        <f t="shared" si="1"/>
        <v>0</v>
      </c>
    </row>
    <row r="48" spans="1:13" ht="18">
      <c r="A48" s="17">
        <v>47</v>
      </c>
      <c r="B48" s="75"/>
      <c r="C48" s="29" t="s">
        <v>115</v>
      </c>
      <c r="D48" s="18" t="s">
        <v>116</v>
      </c>
      <c r="E48" s="9"/>
      <c r="F48" s="9"/>
      <c r="G48" s="9"/>
      <c r="H48" s="9"/>
      <c r="I48" s="9"/>
      <c r="J48" s="9"/>
      <c r="K48" s="9"/>
      <c r="L48" s="9">
        <f t="shared" si="1"/>
        <v>0</v>
      </c>
    </row>
    <row r="49" spans="1:12" ht="18">
      <c r="A49" s="17">
        <v>48</v>
      </c>
      <c r="B49" s="75"/>
      <c r="C49" s="29" t="s">
        <v>117</v>
      </c>
      <c r="D49" s="18" t="s">
        <v>118</v>
      </c>
      <c r="E49" s="10"/>
      <c r="F49" s="10"/>
      <c r="G49" s="10"/>
      <c r="H49" s="10"/>
      <c r="I49" s="10"/>
      <c r="J49" s="10"/>
      <c r="K49" s="10"/>
      <c r="L49" s="10">
        <f t="shared" si="1"/>
        <v>0</v>
      </c>
    </row>
    <row r="50" spans="1:12" ht="18">
      <c r="A50" s="17">
        <v>49</v>
      </c>
      <c r="B50" s="75"/>
      <c r="C50" s="29" t="s">
        <v>119</v>
      </c>
      <c r="D50" s="18" t="s">
        <v>120</v>
      </c>
      <c r="E50" s="9"/>
      <c r="F50" s="9"/>
      <c r="G50" s="9"/>
      <c r="H50" s="9"/>
      <c r="I50" s="9"/>
      <c r="J50" s="9"/>
      <c r="K50" s="9"/>
      <c r="L50" s="9">
        <f t="shared" si="1"/>
        <v>0</v>
      </c>
    </row>
    <row r="51" spans="1:12" ht="18">
      <c r="A51" s="17">
        <v>50</v>
      </c>
      <c r="B51" s="75"/>
      <c r="C51" s="29" t="s">
        <v>121</v>
      </c>
      <c r="D51" s="18" t="s">
        <v>122</v>
      </c>
      <c r="E51" s="10"/>
      <c r="F51" s="10"/>
      <c r="G51" s="10"/>
      <c r="H51" s="10"/>
      <c r="I51" s="10"/>
      <c r="J51" s="10"/>
      <c r="K51" s="10"/>
      <c r="L51" s="10">
        <f t="shared" si="1"/>
        <v>0</v>
      </c>
    </row>
    <row r="52" spans="1:12" ht="18">
      <c r="A52" s="15">
        <v>51</v>
      </c>
      <c r="B52" s="74" t="s">
        <v>123</v>
      </c>
      <c r="C52" s="28" t="s">
        <v>12</v>
      </c>
      <c r="D52" s="16" t="s">
        <v>43</v>
      </c>
      <c r="E52" s="35">
        <v>2</v>
      </c>
      <c r="F52" s="9">
        <v>1</v>
      </c>
      <c r="G52" s="9">
        <v>1</v>
      </c>
      <c r="H52" s="9">
        <v>1</v>
      </c>
      <c r="I52" s="9">
        <v>1</v>
      </c>
      <c r="J52" s="9">
        <v>2</v>
      </c>
      <c r="K52" s="9">
        <v>1</v>
      </c>
      <c r="L52" s="9">
        <f t="shared" si="1"/>
        <v>9</v>
      </c>
    </row>
    <row r="53" spans="1:12" ht="18">
      <c r="A53" s="15">
        <v>52</v>
      </c>
      <c r="B53" s="74"/>
      <c r="C53" s="28" t="s">
        <v>124</v>
      </c>
      <c r="D53" s="16" t="s">
        <v>125</v>
      </c>
      <c r="E53" s="35"/>
      <c r="F53" s="10"/>
      <c r="G53" s="10"/>
      <c r="H53" s="10"/>
      <c r="I53" s="10"/>
      <c r="J53" s="10"/>
      <c r="K53" s="10"/>
      <c r="L53" s="10">
        <f t="shared" si="1"/>
        <v>0</v>
      </c>
    </row>
    <row r="54" spans="1:12" ht="18">
      <c r="A54" s="15">
        <v>53</v>
      </c>
      <c r="B54" s="74"/>
      <c r="C54" s="28" t="s">
        <v>13</v>
      </c>
      <c r="D54" s="16" t="s">
        <v>44</v>
      </c>
      <c r="E54" s="35">
        <v>6</v>
      </c>
      <c r="F54" s="9">
        <v>2</v>
      </c>
      <c r="G54" s="9">
        <v>1</v>
      </c>
      <c r="H54" s="9">
        <v>2</v>
      </c>
      <c r="I54" s="9">
        <v>2</v>
      </c>
      <c r="J54" s="9">
        <v>1</v>
      </c>
      <c r="K54" s="9">
        <v>2</v>
      </c>
      <c r="L54" s="9">
        <f t="shared" si="1"/>
        <v>16</v>
      </c>
    </row>
    <row r="55" spans="1:12" ht="18">
      <c r="A55" s="15">
        <v>54</v>
      </c>
      <c r="B55" s="74"/>
      <c r="C55" s="28" t="s">
        <v>14</v>
      </c>
      <c r="D55" s="16" t="s">
        <v>45</v>
      </c>
      <c r="E55" s="35"/>
      <c r="F55" s="10"/>
      <c r="G55" s="10">
        <v>1</v>
      </c>
      <c r="H55" s="10"/>
      <c r="I55" s="10"/>
      <c r="J55" s="10">
        <v>1</v>
      </c>
      <c r="K55" s="10"/>
      <c r="L55" s="10">
        <f t="shared" si="1"/>
        <v>2</v>
      </c>
    </row>
    <row r="56" spans="1:12" ht="18">
      <c r="A56" s="15">
        <v>55</v>
      </c>
      <c r="B56" s="74"/>
      <c r="C56" s="28" t="s">
        <v>15</v>
      </c>
      <c r="D56" s="16" t="s">
        <v>46</v>
      </c>
      <c r="E56" s="35">
        <v>1</v>
      </c>
      <c r="F56" s="9">
        <v>1</v>
      </c>
      <c r="G56" s="9">
        <v>1</v>
      </c>
      <c r="H56" s="9"/>
      <c r="I56" s="9">
        <v>1</v>
      </c>
      <c r="J56" s="9">
        <v>1</v>
      </c>
      <c r="K56" s="9"/>
      <c r="L56" s="9">
        <f t="shared" si="1"/>
        <v>5</v>
      </c>
    </row>
    <row r="57" spans="1:12" ht="18">
      <c r="A57" s="15">
        <v>56</v>
      </c>
      <c r="B57" s="74"/>
      <c r="C57" s="28" t="s">
        <v>16</v>
      </c>
      <c r="D57" s="16" t="s">
        <v>47</v>
      </c>
      <c r="E57" s="35">
        <v>4</v>
      </c>
      <c r="F57" s="10">
        <v>2</v>
      </c>
      <c r="G57" s="10">
        <v>2</v>
      </c>
      <c r="H57" s="10">
        <v>1</v>
      </c>
      <c r="I57" s="10">
        <v>1</v>
      </c>
      <c r="J57" s="10">
        <v>2</v>
      </c>
      <c r="K57" s="10">
        <v>1</v>
      </c>
      <c r="L57" s="10">
        <f t="shared" si="1"/>
        <v>13</v>
      </c>
    </row>
    <row r="58" spans="1:12" ht="18">
      <c r="A58" s="15">
        <v>57</v>
      </c>
      <c r="B58" s="74"/>
      <c r="C58" s="28" t="s">
        <v>126</v>
      </c>
      <c r="D58" s="16" t="s">
        <v>127</v>
      </c>
      <c r="E58" s="35"/>
      <c r="F58" s="9"/>
      <c r="G58" s="9"/>
      <c r="H58" s="9"/>
      <c r="I58" s="9"/>
      <c r="J58" s="9"/>
      <c r="K58" s="9"/>
      <c r="L58" s="9">
        <f t="shared" si="1"/>
        <v>0</v>
      </c>
    </row>
    <row r="59" spans="1:12" ht="18">
      <c r="A59" s="15">
        <v>58</v>
      </c>
      <c r="B59" s="74"/>
      <c r="C59" s="28" t="s">
        <v>17</v>
      </c>
      <c r="D59" s="16" t="s">
        <v>29</v>
      </c>
      <c r="E59" s="35"/>
      <c r="F59" s="10"/>
      <c r="G59" s="10"/>
      <c r="H59" s="10"/>
      <c r="I59" s="10"/>
      <c r="J59" s="10"/>
      <c r="K59" s="10"/>
      <c r="L59" s="10">
        <f t="shared" si="1"/>
        <v>0</v>
      </c>
    </row>
    <row r="60" spans="1:12" ht="18">
      <c r="A60" s="15">
        <v>59</v>
      </c>
      <c r="B60" s="74"/>
      <c r="C60" s="28" t="s">
        <v>128</v>
      </c>
      <c r="D60" s="16" t="s">
        <v>29</v>
      </c>
      <c r="E60" s="35"/>
      <c r="F60" s="9"/>
      <c r="G60" s="9">
        <v>2</v>
      </c>
      <c r="H60" s="9"/>
      <c r="I60" s="9"/>
      <c r="J60" s="9">
        <v>2</v>
      </c>
      <c r="K60" s="9"/>
      <c r="L60" s="9">
        <f t="shared" si="1"/>
        <v>4</v>
      </c>
    </row>
    <row r="61" spans="1:12" ht="18">
      <c r="A61" s="15">
        <v>60</v>
      </c>
      <c r="B61" s="74"/>
      <c r="C61" s="28" t="s">
        <v>18</v>
      </c>
      <c r="D61" s="16" t="s">
        <v>29</v>
      </c>
      <c r="E61" s="35">
        <v>3</v>
      </c>
      <c r="F61" s="10">
        <v>2</v>
      </c>
      <c r="G61" s="10"/>
      <c r="H61" s="10">
        <v>1</v>
      </c>
      <c r="I61" s="10">
        <v>1</v>
      </c>
      <c r="J61" s="10"/>
      <c r="K61" s="10"/>
      <c r="L61" s="10">
        <f t="shared" si="1"/>
        <v>7</v>
      </c>
    </row>
    <row r="62" spans="1:12" ht="18">
      <c r="A62" s="15">
        <v>61</v>
      </c>
      <c r="B62" s="74"/>
      <c r="C62" s="28" t="s">
        <v>19</v>
      </c>
      <c r="D62" s="16" t="s">
        <v>29</v>
      </c>
      <c r="E62" s="35">
        <v>1</v>
      </c>
      <c r="F62" s="9"/>
      <c r="G62" s="9"/>
      <c r="H62" s="9"/>
      <c r="I62" s="9"/>
      <c r="J62" s="9"/>
      <c r="K62" s="9"/>
      <c r="L62" s="9">
        <f t="shared" si="1"/>
        <v>1</v>
      </c>
    </row>
    <row r="63" spans="1:12" ht="18">
      <c r="A63" s="17">
        <v>62</v>
      </c>
      <c r="B63" s="75" t="s">
        <v>48</v>
      </c>
      <c r="C63" s="29" t="s">
        <v>20</v>
      </c>
      <c r="D63" s="18" t="s">
        <v>129</v>
      </c>
      <c r="E63" s="10">
        <v>4</v>
      </c>
      <c r="F63" s="10">
        <v>7</v>
      </c>
      <c r="G63" s="10">
        <v>5</v>
      </c>
      <c r="H63" s="10">
        <v>5</v>
      </c>
      <c r="I63" s="10">
        <v>5</v>
      </c>
      <c r="J63" s="10">
        <v>5</v>
      </c>
      <c r="K63" s="10">
        <v>4</v>
      </c>
      <c r="L63" s="10">
        <f t="shared" si="1"/>
        <v>35</v>
      </c>
    </row>
    <row r="64" spans="1:12" ht="18">
      <c r="A64" s="17">
        <v>63</v>
      </c>
      <c r="B64" s="75"/>
      <c r="C64" s="29" t="s">
        <v>130</v>
      </c>
      <c r="D64" s="18" t="s">
        <v>131</v>
      </c>
      <c r="E64" s="35"/>
      <c r="F64" s="9">
        <v>1</v>
      </c>
      <c r="G64" s="9">
        <v>1</v>
      </c>
      <c r="H64" s="9">
        <v>1</v>
      </c>
      <c r="I64" s="9">
        <v>1</v>
      </c>
      <c r="J64" s="9">
        <v>1</v>
      </c>
      <c r="K64" s="9">
        <v>1</v>
      </c>
      <c r="L64" s="9">
        <f t="shared" si="1"/>
        <v>6</v>
      </c>
    </row>
    <row r="65" spans="1:12" ht="18">
      <c r="A65" s="17">
        <v>64</v>
      </c>
      <c r="B65" s="75"/>
      <c r="C65" s="29" t="s">
        <v>132</v>
      </c>
      <c r="D65" s="18" t="s">
        <v>133</v>
      </c>
      <c r="E65" s="10"/>
      <c r="F65" s="10"/>
      <c r="G65" s="10"/>
      <c r="H65" s="10"/>
      <c r="I65" s="10"/>
      <c r="J65" s="10"/>
      <c r="K65" s="10"/>
      <c r="L65" s="10">
        <f t="shared" si="1"/>
        <v>0</v>
      </c>
    </row>
    <row r="66" spans="1:12" ht="18">
      <c r="A66" s="17">
        <v>65</v>
      </c>
      <c r="B66" s="75"/>
      <c r="C66" s="29" t="s">
        <v>21</v>
      </c>
      <c r="D66" s="18" t="s">
        <v>131</v>
      </c>
      <c r="E66" s="9"/>
      <c r="F66" s="9"/>
      <c r="G66" s="9"/>
      <c r="H66" s="9"/>
      <c r="I66" s="9"/>
      <c r="J66" s="9"/>
      <c r="K66" s="9"/>
      <c r="L66" s="9">
        <f t="shared" ref="L66:L91" si="2">SUM(E66:K66)</f>
        <v>0</v>
      </c>
    </row>
    <row r="67" spans="1:12" ht="18">
      <c r="A67" s="17">
        <v>66</v>
      </c>
      <c r="B67" s="75"/>
      <c r="C67" s="29" t="s">
        <v>134</v>
      </c>
      <c r="D67" s="18" t="s">
        <v>133</v>
      </c>
      <c r="E67" s="10"/>
      <c r="F67" s="10"/>
      <c r="G67" s="10"/>
      <c r="H67" s="10"/>
      <c r="I67" s="10"/>
      <c r="J67" s="10"/>
      <c r="K67" s="10"/>
      <c r="L67" s="10">
        <f t="shared" si="2"/>
        <v>0</v>
      </c>
    </row>
    <row r="68" spans="1:12" ht="18">
      <c r="A68" s="17">
        <v>67</v>
      </c>
      <c r="B68" s="75"/>
      <c r="C68" s="29" t="s">
        <v>135</v>
      </c>
      <c r="D68" s="18" t="s">
        <v>129</v>
      </c>
      <c r="E68" s="9"/>
      <c r="F68" s="9"/>
      <c r="G68" s="9"/>
      <c r="H68" s="9"/>
      <c r="I68" s="9"/>
      <c r="J68" s="9"/>
      <c r="K68" s="9"/>
      <c r="L68" s="9">
        <f t="shared" si="2"/>
        <v>0</v>
      </c>
    </row>
    <row r="69" spans="1:12" ht="18">
      <c r="A69" s="17">
        <v>68</v>
      </c>
      <c r="B69" s="75"/>
      <c r="C69" s="29" t="s">
        <v>136</v>
      </c>
      <c r="D69" s="18" t="s">
        <v>131</v>
      </c>
      <c r="E69" s="10"/>
      <c r="F69" s="10"/>
      <c r="G69" s="10"/>
      <c r="H69" s="10"/>
      <c r="I69" s="10"/>
      <c r="J69" s="10"/>
      <c r="K69" s="10"/>
      <c r="L69" s="10">
        <f t="shared" si="2"/>
        <v>0</v>
      </c>
    </row>
    <row r="70" spans="1:12" ht="18">
      <c r="A70" s="17">
        <v>69</v>
      </c>
      <c r="B70" s="75"/>
      <c r="C70" s="29" t="s">
        <v>137</v>
      </c>
      <c r="D70" s="18" t="s">
        <v>133</v>
      </c>
      <c r="E70" s="9"/>
      <c r="F70" s="9"/>
      <c r="G70" s="9"/>
      <c r="H70" s="9"/>
      <c r="I70" s="9"/>
      <c r="J70" s="9"/>
      <c r="K70" s="9"/>
      <c r="L70" s="9">
        <f t="shared" si="2"/>
        <v>0</v>
      </c>
    </row>
    <row r="71" spans="1:12" ht="18">
      <c r="A71" s="17">
        <v>70</v>
      </c>
      <c r="B71" s="75"/>
      <c r="C71" s="29" t="s">
        <v>138</v>
      </c>
      <c r="D71" s="18" t="s">
        <v>131</v>
      </c>
      <c r="E71" s="10"/>
      <c r="F71" s="10"/>
      <c r="G71" s="10"/>
      <c r="H71" s="10"/>
      <c r="I71" s="10"/>
      <c r="J71" s="10"/>
      <c r="K71" s="10"/>
      <c r="L71" s="10">
        <f t="shared" si="2"/>
        <v>0</v>
      </c>
    </row>
    <row r="72" spans="1:12" ht="18">
      <c r="A72" s="17">
        <v>71</v>
      </c>
      <c r="B72" s="75"/>
      <c r="C72" s="29" t="s">
        <v>139</v>
      </c>
      <c r="D72" s="18" t="s">
        <v>133</v>
      </c>
      <c r="E72" s="9"/>
      <c r="F72" s="9"/>
      <c r="G72" s="9"/>
      <c r="H72" s="9"/>
      <c r="I72" s="9"/>
      <c r="J72" s="9"/>
      <c r="K72" s="9"/>
      <c r="L72" s="9">
        <f t="shared" si="2"/>
        <v>0</v>
      </c>
    </row>
    <row r="73" spans="1:12" ht="18">
      <c r="A73" s="15">
        <v>72</v>
      </c>
      <c r="B73" s="74" t="s">
        <v>49</v>
      </c>
      <c r="C73" s="28" t="s">
        <v>140</v>
      </c>
      <c r="D73" s="16" t="s">
        <v>141</v>
      </c>
      <c r="E73" s="10">
        <v>3</v>
      </c>
      <c r="F73" s="10"/>
      <c r="G73" s="10"/>
      <c r="H73" s="10"/>
      <c r="I73" s="10"/>
      <c r="J73" s="10"/>
      <c r="K73" s="10"/>
      <c r="L73" s="10">
        <f t="shared" si="2"/>
        <v>3</v>
      </c>
    </row>
    <row r="74" spans="1:12" ht="18">
      <c r="A74" s="15">
        <v>73</v>
      </c>
      <c r="B74" s="74"/>
      <c r="C74" s="28" t="s">
        <v>22</v>
      </c>
      <c r="D74" s="16" t="s">
        <v>142</v>
      </c>
      <c r="E74" s="9"/>
      <c r="F74" s="9">
        <v>2</v>
      </c>
      <c r="G74" s="9">
        <v>2</v>
      </c>
      <c r="H74" s="9">
        <v>2</v>
      </c>
      <c r="I74" s="9">
        <v>2</v>
      </c>
      <c r="J74" s="9">
        <v>2</v>
      </c>
      <c r="K74" s="9">
        <v>2</v>
      </c>
      <c r="L74" s="9">
        <f t="shared" si="2"/>
        <v>12</v>
      </c>
    </row>
    <row r="75" spans="1:12" ht="18">
      <c r="A75" s="15">
        <v>74</v>
      </c>
      <c r="B75" s="74"/>
      <c r="C75" s="28" t="s">
        <v>143</v>
      </c>
      <c r="D75" s="16" t="s">
        <v>144</v>
      </c>
      <c r="E75" s="10"/>
      <c r="F75" s="10"/>
      <c r="G75" s="10"/>
      <c r="H75" s="10"/>
      <c r="I75" s="10"/>
      <c r="J75" s="10"/>
      <c r="K75" s="10"/>
      <c r="L75" s="10">
        <f t="shared" si="2"/>
        <v>0</v>
      </c>
    </row>
    <row r="76" spans="1:12" ht="18">
      <c r="A76" s="15">
        <v>75</v>
      </c>
      <c r="B76" s="74"/>
      <c r="C76" s="28" t="s">
        <v>145</v>
      </c>
      <c r="D76" s="16" t="s">
        <v>146</v>
      </c>
      <c r="E76" s="9"/>
      <c r="F76" s="9"/>
      <c r="G76" s="9"/>
      <c r="H76" s="9"/>
      <c r="I76" s="9"/>
      <c r="J76" s="9"/>
      <c r="K76" s="9"/>
      <c r="L76" s="9">
        <f t="shared" si="2"/>
        <v>0</v>
      </c>
    </row>
    <row r="77" spans="1:12" ht="18">
      <c r="A77" s="15">
        <v>76</v>
      </c>
      <c r="B77" s="74"/>
      <c r="C77" s="28" t="s">
        <v>23</v>
      </c>
      <c r="D77" s="16" t="s">
        <v>147</v>
      </c>
      <c r="E77" s="10"/>
      <c r="F77" s="10"/>
      <c r="G77" s="10"/>
      <c r="H77" s="10"/>
      <c r="I77" s="10"/>
      <c r="J77" s="10"/>
      <c r="K77" s="10"/>
      <c r="L77" s="10">
        <f t="shared" si="2"/>
        <v>0</v>
      </c>
    </row>
    <row r="78" spans="1:12" ht="18">
      <c r="A78" s="15">
        <v>77</v>
      </c>
      <c r="B78" s="74"/>
      <c r="C78" s="28" t="s">
        <v>148</v>
      </c>
      <c r="D78" s="16" t="s">
        <v>149</v>
      </c>
      <c r="E78" s="9"/>
      <c r="F78" s="9"/>
      <c r="G78" s="9"/>
      <c r="H78" s="9"/>
      <c r="I78" s="9"/>
      <c r="J78" s="9"/>
      <c r="K78" s="9"/>
      <c r="L78" s="9">
        <f t="shared" si="2"/>
        <v>0</v>
      </c>
    </row>
    <row r="79" spans="1:12" ht="18">
      <c r="A79" s="17">
        <v>78</v>
      </c>
      <c r="B79" s="88" t="s">
        <v>50</v>
      </c>
      <c r="C79" s="29" t="s">
        <v>25</v>
      </c>
      <c r="D79" s="18" t="s">
        <v>51</v>
      </c>
      <c r="E79" s="10"/>
      <c r="F79" s="10"/>
      <c r="G79" s="10"/>
      <c r="H79" s="10"/>
      <c r="I79" s="10"/>
      <c r="J79" s="10"/>
      <c r="K79" s="10"/>
      <c r="L79" s="10">
        <f t="shared" si="2"/>
        <v>0</v>
      </c>
    </row>
    <row r="80" spans="1:12" ht="18">
      <c r="A80" s="17">
        <v>79</v>
      </c>
      <c r="B80" s="89"/>
      <c r="C80" s="29" t="s">
        <v>24</v>
      </c>
      <c r="D80" s="18" t="s">
        <v>30</v>
      </c>
      <c r="E80" s="9">
        <v>7</v>
      </c>
      <c r="F80" s="9">
        <v>3</v>
      </c>
      <c r="G80" s="9">
        <v>2</v>
      </c>
      <c r="H80" s="9">
        <v>3</v>
      </c>
      <c r="I80" s="9">
        <v>2</v>
      </c>
      <c r="J80" s="9">
        <v>3</v>
      </c>
      <c r="K80" s="9">
        <v>2</v>
      </c>
      <c r="L80" s="9">
        <f t="shared" si="2"/>
        <v>22</v>
      </c>
    </row>
    <row r="81" spans="1:12" ht="18">
      <c r="A81" s="17">
        <v>80</v>
      </c>
      <c r="B81" s="89"/>
      <c r="C81" s="29" t="s">
        <v>26</v>
      </c>
      <c r="D81" s="18" t="s">
        <v>203</v>
      </c>
      <c r="E81" s="10">
        <v>7</v>
      </c>
      <c r="F81" s="10">
        <v>3</v>
      </c>
      <c r="G81" s="10">
        <v>2</v>
      </c>
      <c r="H81" s="10">
        <v>3</v>
      </c>
      <c r="I81" s="10">
        <v>2</v>
      </c>
      <c r="J81" s="10">
        <v>3</v>
      </c>
      <c r="K81" s="10">
        <v>2</v>
      </c>
      <c r="L81" s="10">
        <f t="shared" si="2"/>
        <v>22</v>
      </c>
    </row>
    <row r="82" spans="1:12" ht="18">
      <c r="A82" s="17">
        <v>81</v>
      </c>
      <c r="B82" s="89"/>
      <c r="C82" s="29" t="s">
        <v>27</v>
      </c>
      <c r="D82" s="18" t="s">
        <v>204</v>
      </c>
      <c r="E82" s="9"/>
      <c r="F82" s="9"/>
      <c r="G82" s="9"/>
      <c r="H82" s="9"/>
      <c r="I82" s="9"/>
      <c r="J82" s="9"/>
      <c r="K82" s="9"/>
      <c r="L82" s="9">
        <f t="shared" si="2"/>
        <v>0</v>
      </c>
    </row>
    <row r="83" spans="1:12" ht="18">
      <c r="A83" s="17">
        <v>82</v>
      </c>
      <c r="B83" s="89"/>
      <c r="C83" s="29" t="s">
        <v>28</v>
      </c>
      <c r="D83" s="18" t="s">
        <v>205</v>
      </c>
      <c r="E83" s="10"/>
      <c r="F83" s="10"/>
      <c r="G83" s="10"/>
      <c r="H83" s="10"/>
      <c r="I83" s="10"/>
      <c r="J83" s="10"/>
      <c r="K83" s="10"/>
      <c r="L83" s="10">
        <f t="shared" si="2"/>
        <v>0</v>
      </c>
    </row>
    <row r="84" spans="1:12" ht="18">
      <c r="A84" s="17">
        <v>83</v>
      </c>
      <c r="B84" s="90"/>
      <c r="C84" s="29" t="s">
        <v>202</v>
      </c>
      <c r="D84" s="18" t="s">
        <v>206</v>
      </c>
      <c r="E84" s="9"/>
      <c r="F84" s="9"/>
      <c r="G84" s="9"/>
      <c r="H84" s="9"/>
      <c r="I84" s="9"/>
      <c r="J84" s="9"/>
      <c r="K84" s="9"/>
      <c r="L84" s="9">
        <f t="shared" si="2"/>
        <v>0</v>
      </c>
    </row>
    <row r="85" spans="1:12" ht="18">
      <c r="A85" s="28">
        <v>84</v>
      </c>
      <c r="B85" s="74" t="s">
        <v>150</v>
      </c>
      <c r="C85" s="28" t="s">
        <v>151</v>
      </c>
      <c r="D85" s="16" t="s">
        <v>152</v>
      </c>
      <c r="E85" s="10"/>
      <c r="F85" s="10"/>
      <c r="G85" s="10"/>
      <c r="H85" s="10"/>
      <c r="I85" s="10"/>
      <c r="J85" s="10"/>
      <c r="K85" s="10"/>
      <c r="L85" s="10">
        <f t="shared" si="2"/>
        <v>0</v>
      </c>
    </row>
    <row r="86" spans="1:12" ht="18">
      <c r="A86" s="28">
        <v>85</v>
      </c>
      <c r="B86" s="74"/>
      <c r="C86" s="28" t="s">
        <v>153</v>
      </c>
      <c r="D86" s="16" t="s">
        <v>154</v>
      </c>
      <c r="E86" s="9"/>
      <c r="F86" s="9"/>
      <c r="G86" s="9"/>
      <c r="H86" s="9"/>
      <c r="I86" s="9"/>
      <c r="J86" s="9"/>
      <c r="K86" s="9"/>
      <c r="L86" s="9">
        <f t="shared" si="2"/>
        <v>0</v>
      </c>
    </row>
    <row r="87" spans="1:12" ht="18">
      <c r="A87" s="28">
        <v>86</v>
      </c>
      <c r="B87" s="74"/>
      <c r="C87" s="28" t="s">
        <v>155</v>
      </c>
      <c r="D87" s="16" t="s">
        <v>156</v>
      </c>
      <c r="E87" s="10"/>
      <c r="F87" s="10"/>
      <c r="G87" s="10"/>
      <c r="H87" s="10"/>
      <c r="I87" s="10"/>
      <c r="J87" s="10"/>
      <c r="K87" s="10"/>
      <c r="L87" s="10">
        <f t="shared" si="2"/>
        <v>0</v>
      </c>
    </row>
    <row r="88" spans="1:12" ht="18">
      <c r="A88" s="29">
        <v>87</v>
      </c>
      <c r="B88" s="29" t="s">
        <v>157</v>
      </c>
      <c r="C88" s="29" t="s">
        <v>158</v>
      </c>
      <c r="D88" s="18"/>
      <c r="E88" s="9"/>
      <c r="F88" s="9">
        <v>1</v>
      </c>
      <c r="G88" s="9"/>
      <c r="H88" s="9"/>
      <c r="I88" s="9">
        <v>1</v>
      </c>
      <c r="J88" s="9">
        <v>1</v>
      </c>
      <c r="K88" s="9">
        <v>1</v>
      </c>
      <c r="L88" s="9">
        <f t="shared" si="2"/>
        <v>4</v>
      </c>
    </row>
    <row r="89" spans="1:12" ht="18">
      <c r="A89" s="28">
        <v>88</v>
      </c>
      <c r="B89" s="28" t="s">
        <v>159</v>
      </c>
      <c r="C89" s="28" t="s">
        <v>220</v>
      </c>
      <c r="D89" s="16"/>
      <c r="E89" s="10">
        <v>6</v>
      </c>
      <c r="F89" s="10">
        <v>4</v>
      </c>
      <c r="G89" s="10">
        <v>5</v>
      </c>
      <c r="H89" s="10">
        <v>4</v>
      </c>
      <c r="I89" s="10">
        <v>5</v>
      </c>
      <c r="J89" s="10">
        <v>5</v>
      </c>
      <c r="K89" s="10">
        <v>5</v>
      </c>
      <c r="L89" s="10">
        <f t="shared" si="2"/>
        <v>34</v>
      </c>
    </row>
    <row r="90" spans="1:12" ht="18">
      <c r="A90" s="29">
        <v>89</v>
      </c>
      <c r="B90" s="29"/>
      <c r="C90" s="29"/>
      <c r="D90" s="18"/>
      <c r="E90" s="9"/>
      <c r="F90" s="9">
        <v>1</v>
      </c>
      <c r="G90" s="9"/>
      <c r="H90" s="9"/>
      <c r="I90" s="9"/>
      <c r="J90" s="9"/>
      <c r="K90" s="9">
        <v>1</v>
      </c>
      <c r="L90" s="9">
        <f t="shared" si="2"/>
        <v>2</v>
      </c>
    </row>
    <row r="91" spans="1:12" ht="18">
      <c r="A91" s="28">
        <v>90</v>
      </c>
      <c r="B91" s="28"/>
      <c r="C91" s="28"/>
      <c r="D91" s="16"/>
      <c r="E91" s="10"/>
      <c r="F91" s="10">
        <v>1</v>
      </c>
      <c r="G91" s="10"/>
      <c r="H91" s="10"/>
      <c r="I91" s="10"/>
      <c r="J91" s="10"/>
      <c r="K91" s="10">
        <v>1</v>
      </c>
      <c r="L91" s="10">
        <f t="shared" si="2"/>
        <v>2</v>
      </c>
    </row>
    <row r="92" spans="1:12" ht="15" customHeight="1" thickBot="1">
      <c r="A92" s="85" t="s">
        <v>199</v>
      </c>
      <c r="B92" s="86"/>
      <c r="C92" s="86"/>
      <c r="D92" s="87"/>
      <c r="E92" s="11">
        <f>SUM(E2:E91)</f>
        <v>51</v>
      </c>
      <c r="F92" s="11">
        <f t="shared" ref="F92:K92" si="3">SUM(F2:F91)</f>
        <v>43</v>
      </c>
      <c r="G92" s="11">
        <f t="shared" si="3"/>
        <v>34</v>
      </c>
      <c r="H92" s="11">
        <f t="shared" si="3"/>
        <v>34</v>
      </c>
      <c r="I92" s="11">
        <f t="shared" si="3"/>
        <v>37</v>
      </c>
      <c r="J92" s="11">
        <f t="shared" si="3"/>
        <v>41</v>
      </c>
      <c r="K92" s="11">
        <f t="shared" si="3"/>
        <v>34</v>
      </c>
      <c r="L92" s="11">
        <f>SUM(L2:L91)</f>
        <v>274</v>
      </c>
    </row>
  </sheetData>
  <mergeCells count="12">
    <mergeCell ref="A92:D92"/>
    <mergeCell ref="B2:B18"/>
    <mergeCell ref="B19:B26"/>
    <mergeCell ref="B27:B33"/>
    <mergeCell ref="B34:B39"/>
    <mergeCell ref="B40:B41"/>
    <mergeCell ref="B42:B51"/>
    <mergeCell ref="B52:B62"/>
    <mergeCell ref="B63:B72"/>
    <mergeCell ref="B73:B78"/>
    <mergeCell ref="B79:B84"/>
    <mergeCell ref="B85:B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92"/>
  <sheetViews>
    <sheetView rightToLeft="1" workbookViewId="0">
      <selection activeCell="A89" sqref="A89:XFD89"/>
    </sheetView>
  </sheetViews>
  <sheetFormatPr defaultRowHeight="15"/>
  <cols>
    <col min="1" max="1" width="4.5703125" bestFit="1" customWidth="1"/>
    <col min="2" max="2" width="13" bestFit="1" customWidth="1"/>
    <col min="3" max="3" width="10.42578125" bestFit="1" customWidth="1"/>
    <col min="4" max="4" width="32.42578125" customWidth="1"/>
    <col min="5" max="10" width="3.85546875" customWidth="1"/>
    <col min="11" max="11" width="4.140625" bestFit="1" customWidth="1"/>
  </cols>
  <sheetData>
    <row r="1" spans="1:11" ht="125.25" customHeight="1">
      <c r="A1" s="12" t="s">
        <v>0</v>
      </c>
      <c r="B1" s="13" t="s">
        <v>52</v>
      </c>
      <c r="C1" s="13" t="s">
        <v>53</v>
      </c>
      <c r="D1" s="14" t="s">
        <v>54</v>
      </c>
      <c r="E1" s="8" t="s">
        <v>215</v>
      </c>
      <c r="F1" s="8" t="s">
        <v>216</v>
      </c>
      <c r="G1" s="8" t="s">
        <v>217</v>
      </c>
      <c r="H1" s="8" t="s">
        <v>218</v>
      </c>
      <c r="I1" s="8" t="s">
        <v>219</v>
      </c>
      <c r="J1" s="8" t="s">
        <v>207</v>
      </c>
      <c r="K1" s="8" t="s">
        <v>198</v>
      </c>
    </row>
    <row r="2" spans="1:11" ht="18">
      <c r="A2" s="15">
        <v>1</v>
      </c>
      <c r="B2" s="74" t="s">
        <v>55</v>
      </c>
      <c r="C2" s="28" t="s">
        <v>3</v>
      </c>
      <c r="D2" s="16" t="s">
        <v>33</v>
      </c>
      <c r="E2" s="9"/>
      <c r="F2" s="9">
        <v>1</v>
      </c>
      <c r="G2" s="9">
        <v>1</v>
      </c>
      <c r="H2" s="9">
        <v>1</v>
      </c>
      <c r="I2" s="9">
        <v>1</v>
      </c>
      <c r="J2" s="9"/>
      <c r="K2" s="9">
        <f t="shared" ref="K2:K33" si="0">SUM(E2:J2)</f>
        <v>4</v>
      </c>
    </row>
    <row r="3" spans="1:11" ht="18" customHeight="1">
      <c r="A3" s="15">
        <v>2</v>
      </c>
      <c r="B3" s="74"/>
      <c r="C3" s="28" t="s">
        <v>2</v>
      </c>
      <c r="D3" s="16" t="s">
        <v>33</v>
      </c>
      <c r="E3" s="10"/>
      <c r="F3" s="10">
        <v>1</v>
      </c>
      <c r="G3" s="10"/>
      <c r="H3" s="10"/>
      <c r="I3" s="10">
        <v>1</v>
      </c>
      <c r="J3" s="10"/>
      <c r="K3" s="10">
        <f t="shared" si="0"/>
        <v>2</v>
      </c>
    </row>
    <row r="4" spans="1:11" ht="18" customHeight="1">
      <c r="A4" s="15">
        <v>3</v>
      </c>
      <c r="B4" s="74"/>
      <c r="C4" s="28" t="s">
        <v>34</v>
      </c>
      <c r="D4" s="16" t="s">
        <v>56</v>
      </c>
      <c r="E4" s="9"/>
      <c r="F4" s="9"/>
      <c r="G4" s="9"/>
      <c r="H4" s="9"/>
      <c r="I4" s="9"/>
      <c r="J4" s="9"/>
      <c r="K4" s="9">
        <f t="shared" si="0"/>
        <v>0</v>
      </c>
    </row>
    <row r="5" spans="1:11" ht="18" customHeight="1">
      <c r="A5" s="15">
        <v>4</v>
      </c>
      <c r="B5" s="74"/>
      <c r="C5" s="28" t="s">
        <v>57</v>
      </c>
      <c r="D5" s="16" t="s">
        <v>56</v>
      </c>
      <c r="E5" s="10"/>
      <c r="F5" s="10"/>
      <c r="G5" s="10"/>
      <c r="H5" s="10"/>
      <c r="I5" s="10"/>
      <c r="J5" s="10"/>
      <c r="K5" s="10">
        <f t="shared" si="0"/>
        <v>0</v>
      </c>
    </row>
    <row r="6" spans="1:11" ht="18.75" customHeight="1">
      <c r="A6" s="15">
        <v>5</v>
      </c>
      <c r="B6" s="74"/>
      <c r="C6" s="28" t="s">
        <v>58</v>
      </c>
      <c r="D6" s="16" t="s">
        <v>56</v>
      </c>
      <c r="E6" s="9"/>
      <c r="F6" s="9"/>
      <c r="G6" s="9"/>
      <c r="H6" s="9"/>
      <c r="I6" s="9"/>
      <c r="J6" s="9"/>
      <c r="K6" s="9">
        <f t="shared" si="0"/>
        <v>0</v>
      </c>
    </row>
    <row r="7" spans="1:11" ht="18" customHeight="1">
      <c r="A7" s="15">
        <v>6</v>
      </c>
      <c r="B7" s="74"/>
      <c r="C7" s="28" t="s">
        <v>59</v>
      </c>
      <c r="D7" s="16" t="s">
        <v>56</v>
      </c>
      <c r="E7" s="10"/>
      <c r="F7" s="10"/>
      <c r="G7" s="10"/>
      <c r="H7" s="10"/>
      <c r="I7" s="10"/>
      <c r="J7" s="10"/>
      <c r="K7" s="10">
        <f t="shared" si="0"/>
        <v>0</v>
      </c>
    </row>
    <row r="8" spans="1:11" ht="18" customHeight="1">
      <c r="A8" s="15">
        <v>7</v>
      </c>
      <c r="B8" s="74"/>
      <c r="C8" s="28" t="s">
        <v>60</v>
      </c>
      <c r="D8" s="16" t="s">
        <v>56</v>
      </c>
      <c r="E8" s="9"/>
      <c r="F8" s="9"/>
      <c r="G8" s="9"/>
      <c r="H8" s="9"/>
      <c r="I8" s="9"/>
      <c r="J8" s="9"/>
      <c r="K8" s="9">
        <f t="shared" si="0"/>
        <v>0</v>
      </c>
    </row>
    <row r="9" spans="1:11" ht="18.75" customHeight="1">
      <c r="A9" s="15">
        <v>8</v>
      </c>
      <c r="B9" s="74"/>
      <c r="C9" s="28" t="s">
        <v>61</v>
      </c>
      <c r="D9" s="16" t="s">
        <v>56</v>
      </c>
      <c r="E9" s="10"/>
      <c r="F9" s="10"/>
      <c r="G9" s="10"/>
      <c r="H9" s="10"/>
      <c r="I9" s="10">
        <v>1</v>
      </c>
      <c r="J9" s="10"/>
      <c r="K9" s="10">
        <f t="shared" si="0"/>
        <v>1</v>
      </c>
    </row>
    <row r="10" spans="1:11" ht="18" customHeight="1">
      <c r="A10" s="15">
        <v>9</v>
      </c>
      <c r="B10" s="74"/>
      <c r="C10" s="28" t="s">
        <v>35</v>
      </c>
      <c r="D10" s="16" t="s">
        <v>56</v>
      </c>
      <c r="E10" s="9"/>
      <c r="F10" s="9"/>
      <c r="G10" s="9"/>
      <c r="H10" s="9"/>
      <c r="I10" s="9"/>
      <c r="J10" s="9"/>
      <c r="K10" s="9">
        <f t="shared" si="0"/>
        <v>0</v>
      </c>
    </row>
    <row r="11" spans="1:11" ht="18">
      <c r="A11" s="15">
        <v>10</v>
      </c>
      <c r="B11" s="74"/>
      <c r="C11" s="28" t="s">
        <v>62</v>
      </c>
      <c r="D11" s="16" t="s">
        <v>56</v>
      </c>
      <c r="E11" s="10"/>
      <c r="F11" s="10"/>
      <c r="G11" s="10">
        <v>1</v>
      </c>
      <c r="H11" s="10"/>
      <c r="I11" s="10"/>
      <c r="J11" s="10"/>
      <c r="K11" s="10">
        <f t="shared" si="0"/>
        <v>1</v>
      </c>
    </row>
    <row r="12" spans="1:11" ht="18">
      <c r="A12" s="15">
        <v>11</v>
      </c>
      <c r="B12" s="74"/>
      <c r="C12" s="28" t="s">
        <v>63</v>
      </c>
      <c r="D12" s="16" t="s">
        <v>56</v>
      </c>
      <c r="E12" s="9"/>
      <c r="F12" s="9"/>
      <c r="G12" s="9"/>
      <c r="H12" s="9"/>
      <c r="I12" s="9"/>
      <c r="J12" s="9"/>
      <c r="K12" s="9">
        <f t="shared" si="0"/>
        <v>0</v>
      </c>
    </row>
    <row r="13" spans="1:11" ht="18" customHeight="1">
      <c r="A13" s="15">
        <v>12</v>
      </c>
      <c r="B13" s="74"/>
      <c r="C13" s="28" t="s">
        <v>64</v>
      </c>
      <c r="D13" s="16" t="s">
        <v>56</v>
      </c>
      <c r="E13" s="10"/>
      <c r="F13" s="10">
        <v>1</v>
      </c>
      <c r="G13" s="10"/>
      <c r="H13" s="10"/>
      <c r="I13" s="10"/>
      <c r="J13" s="10"/>
      <c r="K13" s="10">
        <f t="shared" si="0"/>
        <v>1</v>
      </c>
    </row>
    <row r="14" spans="1:11" ht="18" customHeight="1">
      <c r="A14" s="15">
        <v>13</v>
      </c>
      <c r="B14" s="74"/>
      <c r="C14" s="28" t="s">
        <v>65</v>
      </c>
      <c r="D14" s="16" t="s">
        <v>56</v>
      </c>
      <c r="E14" s="9"/>
      <c r="F14" s="9"/>
      <c r="G14" s="9"/>
      <c r="H14" s="9">
        <v>1</v>
      </c>
      <c r="I14" s="9"/>
      <c r="J14" s="9"/>
      <c r="K14" s="9">
        <f t="shared" si="0"/>
        <v>1</v>
      </c>
    </row>
    <row r="15" spans="1:11" ht="18.75" customHeight="1">
      <c r="A15" s="15">
        <v>14</v>
      </c>
      <c r="B15" s="74"/>
      <c r="C15" s="28" t="s">
        <v>66</v>
      </c>
      <c r="D15" s="16" t="s">
        <v>56</v>
      </c>
      <c r="E15" s="10">
        <v>1</v>
      </c>
      <c r="F15" s="10"/>
      <c r="G15" s="10"/>
      <c r="H15" s="10"/>
      <c r="I15" s="10"/>
      <c r="J15" s="10">
        <v>1</v>
      </c>
      <c r="K15" s="10">
        <f t="shared" si="0"/>
        <v>2</v>
      </c>
    </row>
    <row r="16" spans="1:11" ht="18">
      <c r="A16" s="15">
        <v>15</v>
      </c>
      <c r="B16" s="74"/>
      <c r="C16" s="28" t="s">
        <v>67</v>
      </c>
      <c r="D16" s="16" t="s">
        <v>68</v>
      </c>
      <c r="E16" s="9"/>
      <c r="F16" s="9">
        <v>1</v>
      </c>
      <c r="G16" s="9"/>
      <c r="H16" s="9"/>
      <c r="I16" s="9">
        <v>1</v>
      </c>
      <c r="J16" s="9"/>
      <c r="K16" s="9">
        <f t="shared" si="0"/>
        <v>2</v>
      </c>
    </row>
    <row r="17" spans="1:11" ht="18">
      <c r="A17" s="15">
        <v>16</v>
      </c>
      <c r="B17" s="74"/>
      <c r="C17" s="28" t="s">
        <v>4</v>
      </c>
      <c r="D17" s="16" t="s">
        <v>69</v>
      </c>
      <c r="E17" s="10"/>
      <c r="F17" s="10"/>
      <c r="G17" s="10">
        <v>1</v>
      </c>
      <c r="H17" s="10">
        <v>1</v>
      </c>
      <c r="I17" s="10"/>
      <c r="J17" s="10"/>
      <c r="K17" s="10">
        <f t="shared" si="0"/>
        <v>2</v>
      </c>
    </row>
    <row r="18" spans="1:11" ht="18" customHeight="1">
      <c r="A18" s="15">
        <v>17</v>
      </c>
      <c r="B18" s="74"/>
      <c r="C18" s="28" t="s">
        <v>1</v>
      </c>
      <c r="D18" s="16" t="s">
        <v>70</v>
      </c>
      <c r="E18" s="9"/>
      <c r="F18" s="9"/>
      <c r="G18" s="9"/>
      <c r="H18" s="9"/>
      <c r="I18" s="9"/>
      <c r="J18" s="9"/>
      <c r="K18" s="9">
        <f t="shared" si="0"/>
        <v>0</v>
      </c>
    </row>
    <row r="19" spans="1:11" ht="18" customHeight="1">
      <c r="A19" s="17">
        <v>18</v>
      </c>
      <c r="B19" s="75" t="s">
        <v>36</v>
      </c>
      <c r="C19" s="29" t="s">
        <v>76</v>
      </c>
      <c r="D19" s="18" t="s">
        <v>72</v>
      </c>
      <c r="E19" s="10"/>
      <c r="F19" s="10"/>
      <c r="G19" s="10"/>
      <c r="H19" s="10"/>
      <c r="I19" s="10"/>
      <c r="J19" s="10"/>
      <c r="K19" s="10">
        <f t="shared" si="0"/>
        <v>0</v>
      </c>
    </row>
    <row r="20" spans="1:11" ht="18" customHeight="1">
      <c r="A20" s="17">
        <v>19</v>
      </c>
      <c r="B20" s="75"/>
      <c r="C20" s="29" t="s">
        <v>5</v>
      </c>
      <c r="D20" s="18" t="s">
        <v>73</v>
      </c>
      <c r="E20" s="9"/>
      <c r="F20" s="9"/>
      <c r="G20" s="9"/>
      <c r="H20" s="9"/>
      <c r="I20" s="9"/>
      <c r="J20" s="9"/>
      <c r="K20" s="9">
        <f t="shared" si="0"/>
        <v>0</v>
      </c>
    </row>
    <row r="21" spans="1:11" ht="18.75" customHeight="1">
      <c r="A21" s="17">
        <v>20</v>
      </c>
      <c r="B21" s="75"/>
      <c r="C21" s="29" t="s">
        <v>79</v>
      </c>
      <c r="D21" s="18" t="s">
        <v>75</v>
      </c>
      <c r="E21" s="10">
        <v>1</v>
      </c>
      <c r="F21" s="10">
        <v>1</v>
      </c>
      <c r="G21" s="10">
        <v>1</v>
      </c>
      <c r="H21" s="10"/>
      <c r="I21" s="10"/>
      <c r="J21" s="10"/>
      <c r="K21" s="10">
        <f t="shared" si="0"/>
        <v>3</v>
      </c>
    </row>
    <row r="22" spans="1:11" ht="18">
      <c r="A22" s="17">
        <v>21</v>
      </c>
      <c r="B22" s="75"/>
      <c r="C22" s="29" t="s">
        <v>71</v>
      </c>
      <c r="D22" s="18" t="s">
        <v>77</v>
      </c>
      <c r="E22" s="9"/>
      <c r="F22" s="9"/>
      <c r="G22" s="9"/>
      <c r="H22" s="9"/>
      <c r="I22" s="9"/>
      <c r="J22" s="9"/>
      <c r="K22" s="9">
        <f t="shared" si="0"/>
        <v>0</v>
      </c>
    </row>
    <row r="23" spans="1:11" ht="18">
      <c r="A23" s="17">
        <v>22</v>
      </c>
      <c r="B23" s="75"/>
      <c r="C23" s="29" t="s">
        <v>37</v>
      </c>
      <c r="D23" s="18" t="s">
        <v>78</v>
      </c>
      <c r="E23" s="10"/>
      <c r="F23" s="10"/>
      <c r="G23" s="10"/>
      <c r="H23" s="10"/>
      <c r="I23" s="10"/>
      <c r="J23" s="10"/>
      <c r="K23" s="10">
        <f t="shared" si="0"/>
        <v>0</v>
      </c>
    </row>
    <row r="24" spans="1:11" ht="18">
      <c r="A24" s="17">
        <v>23</v>
      </c>
      <c r="B24" s="75"/>
      <c r="C24" s="29" t="s">
        <v>74</v>
      </c>
      <c r="D24" s="18" t="s">
        <v>80</v>
      </c>
      <c r="E24" s="9"/>
      <c r="F24" s="9"/>
      <c r="G24" s="9">
        <v>1</v>
      </c>
      <c r="H24" s="9"/>
      <c r="I24" s="9"/>
      <c r="J24" s="9"/>
      <c r="K24" s="9">
        <f t="shared" si="0"/>
        <v>1</v>
      </c>
    </row>
    <row r="25" spans="1:11" ht="18" customHeight="1">
      <c r="A25" s="17">
        <v>24</v>
      </c>
      <c r="B25" s="75"/>
      <c r="C25" s="29" t="s">
        <v>81</v>
      </c>
      <c r="D25" s="18" t="s">
        <v>82</v>
      </c>
      <c r="E25" s="10"/>
      <c r="F25" s="10"/>
      <c r="G25" s="10"/>
      <c r="H25" s="10"/>
      <c r="I25" s="10"/>
      <c r="J25" s="10"/>
      <c r="K25" s="10">
        <f t="shared" si="0"/>
        <v>0</v>
      </c>
    </row>
    <row r="26" spans="1:11" ht="18" customHeight="1">
      <c r="A26" s="17">
        <v>25</v>
      </c>
      <c r="B26" s="75"/>
      <c r="C26" s="29" t="s">
        <v>6</v>
      </c>
      <c r="D26" s="18" t="s">
        <v>83</v>
      </c>
      <c r="E26" s="9"/>
      <c r="F26" s="9"/>
      <c r="G26" s="9"/>
      <c r="H26" s="9"/>
      <c r="I26" s="9"/>
      <c r="J26" s="9"/>
      <c r="K26" s="9">
        <f t="shared" si="0"/>
        <v>0</v>
      </c>
    </row>
    <row r="27" spans="1:11" ht="18" customHeight="1">
      <c r="A27" s="15">
        <v>26</v>
      </c>
      <c r="B27" s="74" t="s">
        <v>32</v>
      </c>
      <c r="C27" s="28" t="s">
        <v>7</v>
      </c>
      <c r="D27" s="16" t="s">
        <v>84</v>
      </c>
      <c r="E27" s="10"/>
      <c r="F27" s="10"/>
      <c r="G27" s="10"/>
      <c r="H27" s="10"/>
      <c r="I27" s="10"/>
      <c r="J27" s="10"/>
      <c r="K27" s="10">
        <f t="shared" si="0"/>
        <v>0</v>
      </c>
    </row>
    <row r="28" spans="1:11" ht="18" customHeight="1">
      <c r="A28" s="15">
        <v>27</v>
      </c>
      <c r="B28" s="74"/>
      <c r="C28" s="28" t="s">
        <v>85</v>
      </c>
      <c r="D28" s="16" t="s">
        <v>86</v>
      </c>
      <c r="E28" s="9"/>
      <c r="F28" s="9">
        <v>1</v>
      </c>
      <c r="G28" s="9"/>
      <c r="H28" s="9">
        <v>1</v>
      </c>
      <c r="I28" s="9">
        <v>1</v>
      </c>
      <c r="J28" s="9">
        <v>1</v>
      </c>
      <c r="K28" s="9">
        <f t="shared" si="0"/>
        <v>4</v>
      </c>
    </row>
    <row r="29" spans="1:11" ht="18.75" customHeight="1">
      <c r="A29" s="15">
        <v>28</v>
      </c>
      <c r="B29" s="74"/>
      <c r="C29" s="28" t="s">
        <v>87</v>
      </c>
      <c r="D29" s="16" t="s">
        <v>88</v>
      </c>
      <c r="E29" s="10"/>
      <c r="F29" s="10"/>
      <c r="G29" s="10"/>
      <c r="H29" s="10"/>
      <c r="I29" s="10"/>
      <c r="J29" s="10"/>
      <c r="K29" s="10">
        <f t="shared" si="0"/>
        <v>0</v>
      </c>
    </row>
    <row r="30" spans="1:11" ht="18">
      <c r="A30" s="15">
        <v>29</v>
      </c>
      <c r="B30" s="74"/>
      <c r="C30" s="28" t="s">
        <v>89</v>
      </c>
      <c r="D30" s="16" t="s">
        <v>90</v>
      </c>
      <c r="E30" s="9">
        <v>1</v>
      </c>
      <c r="F30" s="9"/>
      <c r="G30" s="9">
        <v>1</v>
      </c>
      <c r="H30" s="9"/>
      <c r="I30" s="9"/>
      <c r="J30" s="9"/>
      <c r="K30" s="9">
        <f t="shared" si="0"/>
        <v>2</v>
      </c>
    </row>
    <row r="31" spans="1:11" ht="18">
      <c r="A31" s="15">
        <v>30</v>
      </c>
      <c r="B31" s="74"/>
      <c r="C31" s="28" t="s">
        <v>38</v>
      </c>
      <c r="D31" s="16" t="s">
        <v>91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0">
        <f t="shared" si="0"/>
        <v>6</v>
      </c>
    </row>
    <row r="32" spans="1:11" ht="18">
      <c r="A32" s="15">
        <v>31</v>
      </c>
      <c r="B32" s="74"/>
      <c r="C32" s="28" t="s">
        <v>39</v>
      </c>
      <c r="D32" s="16" t="s">
        <v>92</v>
      </c>
      <c r="E32" s="9"/>
      <c r="F32" s="9"/>
      <c r="G32" s="9"/>
      <c r="H32" s="9"/>
      <c r="I32" s="9"/>
      <c r="J32" s="9"/>
      <c r="K32" s="9">
        <f t="shared" si="0"/>
        <v>0</v>
      </c>
    </row>
    <row r="33" spans="1:11" ht="18">
      <c r="A33" s="15">
        <v>32</v>
      </c>
      <c r="B33" s="74"/>
      <c r="C33" s="28" t="s">
        <v>93</v>
      </c>
      <c r="D33" s="16" t="s">
        <v>94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f t="shared" si="0"/>
        <v>6</v>
      </c>
    </row>
    <row r="34" spans="1:11" ht="18">
      <c r="A34" s="17">
        <v>33</v>
      </c>
      <c r="B34" s="75" t="s">
        <v>40</v>
      </c>
      <c r="C34" s="29" t="s">
        <v>95</v>
      </c>
      <c r="D34" s="18" t="s">
        <v>96</v>
      </c>
      <c r="E34" s="9"/>
      <c r="F34" s="9"/>
      <c r="G34" s="9"/>
      <c r="H34" s="9"/>
      <c r="I34" s="9"/>
      <c r="J34" s="9"/>
      <c r="K34" s="9">
        <f t="shared" ref="K34:K65" si="1">SUM(E34:J34)</f>
        <v>0</v>
      </c>
    </row>
    <row r="35" spans="1:11" ht="18">
      <c r="A35" s="17">
        <v>34</v>
      </c>
      <c r="B35" s="75"/>
      <c r="C35" s="29" t="s">
        <v>41</v>
      </c>
      <c r="D35" s="18" t="s">
        <v>99</v>
      </c>
      <c r="E35" s="10"/>
      <c r="F35" s="10"/>
      <c r="G35" s="10"/>
      <c r="H35" s="10"/>
      <c r="I35" s="10"/>
      <c r="J35" s="10"/>
      <c r="K35" s="10">
        <f t="shared" si="1"/>
        <v>0</v>
      </c>
    </row>
    <row r="36" spans="1:11" ht="18">
      <c r="A36" s="17">
        <v>35</v>
      </c>
      <c r="B36" s="75"/>
      <c r="C36" s="29" t="s">
        <v>98</v>
      </c>
      <c r="D36" s="18" t="s">
        <v>97</v>
      </c>
      <c r="E36" s="9">
        <v>1</v>
      </c>
      <c r="F36" s="9">
        <v>1</v>
      </c>
      <c r="G36" s="9">
        <v>1</v>
      </c>
      <c r="H36" s="9">
        <v>1</v>
      </c>
      <c r="I36" s="9">
        <v>1</v>
      </c>
      <c r="J36" s="9">
        <v>1</v>
      </c>
      <c r="K36" s="9">
        <f t="shared" si="1"/>
        <v>6</v>
      </c>
    </row>
    <row r="37" spans="1:11" ht="18">
      <c r="A37" s="17">
        <v>36</v>
      </c>
      <c r="B37" s="75"/>
      <c r="C37" s="29" t="s">
        <v>95</v>
      </c>
      <c r="D37" s="18" t="s">
        <v>100</v>
      </c>
      <c r="E37" s="10"/>
      <c r="F37" s="10"/>
      <c r="G37" s="10"/>
      <c r="H37" s="10"/>
      <c r="I37" s="10"/>
      <c r="J37" s="10"/>
      <c r="K37" s="10">
        <f t="shared" si="1"/>
        <v>0</v>
      </c>
    </row>
    <row r="38" spans="1:11" ht="18">
      <c r="A38" s="17">
        <v>37</v>
      </c>
      <c r="B38" s="75"/>
      <c r="C38" s="29" t="s">
        <v>41</v>
      </c>
      <c r="D38" s="18" t="s">
        <v>101</v>
      </c>
      <c r="E38" s="9"/>
      <c r="F38" s="9"/>
      <c r="G38" s="9"/>
      <c r="H38" s="9"/>
      <c r="I38" s="9"/>
      <c r="J38" s="9"/>
      <c r="K38" s="9">
        <f t="shared" si="1"/>
        <v>0</v>
      </c>
    </row>
    <row r="39" spans="1:11" ht="18">
      <c r="A39" s="17">
        <v>38</v>
      </c>
      <c r="B39" s="75"/>
      <c r="C39" s="29" t="s">
        <v>98</v>
      </c>
      <c r="D39" s="18" t="s">
        <v>102</v>
      </c>
      <c r="E39" s="10"/>
      <c r="F39" s="10"/>
      <c r="G39" s="10"/>
      <c r="H39" s="10"/>
      <c r="I39" s="10"/>
      <c r="J39" s="10"/>
      <c r="K39" s="10">
        <f t="shared" si="1"/>
        <v>0</v>
      </c>
    </row>
    <row r="40" spans="1:11" ht="18">
      <c r="A40" s="15">
        <v>39</v>
      </c>
      <c r="B40" s="74" t="s">
        <v>31</v>
      </c>
      <c r="C40" s="28" t="s">
        <v>103</v>
      </c>
      <c r="D40" s="16" t="s">
        <v>104</v>
      </c>
      <c r="E40" s="9"/>
      <c r="F40" s="9"/>
      <c r="G40" s="9"/>
      <c r="H40" s="9"/>
      <c r="I40" s="9"/>
      <c r="J40" s="9"/>
      <c r="K40" s="9">
        <f t="shared" si="1"/>
        <v>0</v>
      </c>
    </row>
    <row r="41" spans="1:11" ht="18">
      <c r="A41" s="15">
        <v>40</v>
      </c>
      <c r="B41" s="74"/>
      <c r="C41" s="28" t="s">
        <v>42</v>
      </c>
      <c r="D41" s="16" t="s">
        <v>105</v>
      </c>
      <c r="E41" s="10">
        <v>1</v>
      </c>
      <c r="F41" s="10"/>
      <c r="G41" s="10">
        <v>1</v>
      </c>
      <c r="H41" s="10"/>
      <c r="I41" s="10">
        <v>1</v>
      </c>
      <c r="J41" s="10"/>
      <c r="K41" s="10">
        <f t="shared" si="1"/>
        <v>3</v>
      </c>
    </row>
    <row r="42" spans="1:11" ht="18">
      <c r="A42" s="17">
        <v>41</v>
      </c>
      <c r="B42" s="75" t="s">
        <v>106</v>
      </c>
      <c r="C42" s="29" t="s">
        <v>8</v>
      </c>
      <c r="D42" s="18" t="s">
        <v>107</v>
      </c>
      <c r="E42" s="9">
        <v>1</v>
      </c>
      <c r="F42" s="9">
        <v>1</v>
      </c>
      <c r="G42" s="9">
        <v>1</v>
      </c>
      <c r="H42" s="9">
        <v>1</v>
      </c>
      <c r="I42" s="9">
        <v>1</v>
      </c>
      <c r="J42" s="9">
        <v>1</v>
      </c>
      <c r="K42" s="9">
        <f t="shared" si="1"/>
        <v>6</v>
      </c>
    </row>
    <row r="43" spans="1:11" ht="18">
      <c r="A43" s="17">
        <v>42</v>
      </c>
      <c r="B43" s="75"/>
      <c r="C43" s="29" t="s">
        <v>9</v>
      </c>
      <c r="D43" s="18" t="s">
        <v>108</v>
      </c>
      <c r="E43" s="10">
        <v>3</v>
      </c>
      <c r="F43" s="10">
        <v>3</v>
      </c>
      <c r="G43" s="10">
        <v>3</v>
      </c>
      <c r="H43" s="10">
        <v>3</v>
      </c>
      <c r="I43" s="10">
        <v>5</v>
      </c>
      <c r="J43" s="10">
        <v>2</v>
      </c>
      <c r="K43" s="10">
        <f t="shared" si="1"/>
        <v>19</v>
      </c>
    </row>
    <row r="44" spans="1:11" ht="18">
      <c r="A44" s="17">
        <v>43</v>
      </c>
      <c r="B44" s="75"/>
      <c r="C44" s="29" t="s">
        <v>109</v>
      </c>
      <c r="D44" s="18" t="s">
        <v>110</v>
      </c>
      <c r="E44" s="9"/>
      <c r="F44" s="9"/>
      <c r="G44" s="9"/>
      <c r="H44" s="9"/>
      <c r="I44" s="9"/>
      <c r="J44" s="9"/>
      <c r="K44" s="9">
        <f t="shared" si="1"/>
        <v>0</v>
      </c>
    </row>
    <row r="45" spans="1:11" ht="18">
      <c r="A45" s="17">
        <v>44</v>
      </c>
      <c r="B45" s="75"/>
      <c r="C45" s="29" t="s">
        <v>10</v>
      </c>
      <c r="D45" s="18" t="s">
        <v>111</v>
      </c>
      <c r="E45" s="10"/>
      <c r="F45" s="10"/>
      <c r="G45" s="10"/>
      <c r="H45" s="10"/>
      <c r="I45" s="10"/>
      <c r="J45" s="10"/>
      <c r="K45" s="10">
        <f t="shared" si="1"/>
        <v>0</v>
      </c>
    </row>
    <row r="46" spans="1:11" ht="18">
      <c r="A46" s="17">
        <v>45</v>
      </c>
      <c r="B46" s="75"/>
      <c r="C46" s="29" t="s">
        <v>11</v>
      </c>
      <c r="D46" s="18" t="s">
        <v>112</v>
      </c>
      <c r="E46" s="9">
        <v>3</v>
      </c>
      <c r="F46" s="9">
        <v>4</v>
      </c>
      <c r="G46" s="9">
        <v>3</v>
      </c>
      <c r="H46" s="9">
        <v>3</v>
      </c>
      <c r="I46" s="9">
        <v>3</v>
      </c>
      <c r="J46" s="9">
        <v>3</v>
      </c>
      <c r="K46" s="9">
        <f t="shared" si="1"/>
        <v>19</v>
      </c>
    </row>
    <row r="47" spans="1:11" ht="18">
      <c r="A47" s="17">
        <v>46</v>
      </c>
      <c r="B47" s="75"/>
      <c r="C47" s="29" t="s">
        <v>113</v>
      </c>
      <c r="D47" s="18" t="s">
        <v>114</v>
      </c>
      <c r="E47" s="10"/>
      <c r="F47" s="10"/>
      <c r="G47" s="10"/>
      <c r="H47" s="10"/>
      <c r="I47" s="10"/>
      <c r="J47" s="10"/>
      <c r="K47" s="10">
        <f t="shared" si="1"/>
        <v>0</v>
      </c>
    </row>
    <row r="48" spans="1:11" ht="18">
      <c r="A48" s="17">
        <v>47</v>
      </c>
      <c r="B48" s="75"/>
      <c r="C48" s="29" t="s">
        <v>115</v>
      </c>
      <c r="D48" s="18" t="s">
        <v>116</v>
      </c>
      <c r="E48" s="9"/>
      <c r="F48" s="9"/>
      <c r="G48" s="9"/>
      <c r="H48" s="9"/>
      <c r="I48" s="9"/>
      <c r="J48" s="9"/>
      <c r="K48" s="9">
        <f t="shared" si="1"/>
        <v>0</v>
      </c>
    </row>
    <row r="49" spans="1:11" ht="18">
      <c r="A49" s="17">
        <v>48</v>
      </c>
      <c r="B49" s="75"/>
      <c r="C49" s="29" t="s">
        <v>117</v>
      </c>
      <c r="D49" s="18" t="s">
        <v>118</v>
      </c>
      <c r="E49" s="10"/>
      <c r="F49" s="10"/>
      <c r="G49" s="10"/>
      <c r="H49" s="10"/>
      <c r="I49" s="10"/>
      <c r="J49" s="10"/>
      <c r="K49" s="10">
        <f t="shared" si="1"/>
        <v>0</v>
      </c>
    </row>
    <row r="50" spans="1:11" ht="18">
      <c r="A50" s="17">
        <v>49</v>
      </c>
      <c r="B50" s="75"/>
      <c r="C50" s="29" t="s">
        <v>119</v>
      </c>
      <c r="D50" s="18" t="s">
        <v>120</v>
      </c>
      <c r="E50" s="9"/>
      <c r="F50" s="9"/>
      <c r="G50" s="9"/>
      <c r="H50" s="9"/>
      <c r="I50" s="9"/>
      <c r="J50" s="9"/>
      <c r="K50" s="9">
        <f t="shared" si="1"/>
        <v>0</v>
      </c>
    </row>
    <row r="51" spans="1:11" ht="18">
      <c r="A51" s="17">
        <v>50</v>
      </c>
      <c r="B51" s="75"/>
      <c r="C51" s="29" t="s">
        <v>121</v>
      </c>
      <c r="D51" s="18" t="s">
        <v>122</v>
      </c>
      <c r="E51" s="10"/>
      <c r="F51" s="10"/>
      <c r="G51" s="10"/>
      <c r="H51" s="10"/>
      <c r="I51" s="10"/>
      <c r="J51" s="10"/>
      <c r="K51" s="10">
        <f t="shared" si="1"/>
        <v>0</v>
      </c>
    </row>
    <row r="52" spans="1:11" ht="18">
      <c r="A52" s="15">
        <v>51</v>
      </c>
      <c r="B52" s="74" t="s">
        <v>123</v>
      </c>
      <c r="C52" s="28" t="s">
        <v>12</v>
      </c>
      <c r="D52" s="16" t="s">
        <v>43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J52" s="9">
        <v>1</v>
      </c>
      <c r="K52" s="9">
        <f t="shared" si="1"/>
        <v>6</v>
      </c>
    </row>
    <row r="53" spans="1:11" ht="18">
      <c r="A53" s="15">
        <v>52</v>
      </c>
      <c r="B53" s="74"/>
      <c r="C53" s="28" t="s">
        <v>124</v>
      </c>
      <c r="D53" s="16" t="s">
        <v>125</v>
      </c>
      <c r="E53" s="10"/>
      <c r="F53" s="10"/>
      <c r="G53" s="10"/>
      <c r="H53" s="10"/>
      <c r="I53" s="10"/>
      <c r="J53" s="10"/>
      <c r="K53" s="10">
        <f t="shared" si="1"/>
        <v>0</v>
      </c>
    </row>
    <row r="54" spans="1:11" ht="18">
      <c r="A54" s="15">
        <v>53</v>
      </c>
      <c r="B54" s="74"/>
      <c r="C54" s="28" t="s">
        <v>13</v>
      </c>
      <c r="D54" s="16" t="s">
        <v>44</v>
      </c>
      <c r="E54" s="9">
        <v>2</v>
      </c>
      <c r="F54" s="9">
        <v>3</v>
      </c>
      <c r="G54" s="9">
        <v>2</v>
      </c>
      <c r="H54" s="9">
        <v>4</v>
      </c>
      <c r="I54" s="9">
        <v>4</v>
      </c>
      <c r="J54" s="9">
        <v>2</v>
      </c>
      <c r="K54" s="9">
        <f t="shared" si="1"/>
        <v>17</v>
      </c>
    </row>
    <row r="55" spans="1:11" ht="18">
      <c r="A55" s="15">
        <v>54</v>
      </c>
      <c r="B55" s="74"/>
      <c r="C55" s="28" t="s">
        <v>14</v>
      </c>
      <c r="D55" s="16" t="s">
        <v>45</v>
      </c>
      <c r="E55" s="10"/>
      <c r="F55" s="10"/>
      <c r="G55" s="10">
        <v>1</v>
      </c>
      <c r="H55" s="10"/>
      <c r="I55" s="10"/>
      <c r="J55" s="10"/>
      <c r="K55" s="10">
        <f t="shared" si="1"/>
        <v>1</v>
      </c>
    </row>
    <row r="56" spans="1:11" ht="18">
      <c r="A56" s="15">
        <v>55</v>
      </c>
      <c r="B56" s="74"/>
      <c r="C56" s="28" t="s">
        <v>15</v>
      </c>
      <c r="D56" s="16" t="s">
        <v>46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J56" s="9"/>
      <c r="K56" s="9">
        <f t="shared" si="1"/>
        <v>5</v>
      </c>
    </row>
    <row r="57" spans="1:11" ht="18">
      <c r="A57" s="15">
        <v>56</v>
      </c>
      <c r="B57" s="74"/>
      <c r="C57" s="28" t="s">
        <v>16</v>
      </c>
      <c r="D57" s="16" t="s">
        <v>47</v>
      </c>
      <c r="E57" s="10">
        <v>2</v>
      </c>
      <c r="F57" s="10">
        <v>2</v>
      </c>
      <c r="G57" s="10">
        <v>2</v>
      </c>
      <c r="H57" s="10">
        <v>2</v>
      </c>
      <c r="I57" s="10">
        <v>2</v>
      </c>
      <c r="J57" s="10">
        <v>1</v>
      </c>
      <c r="K57" s="10">
        <f t="shared" si="1"/>
        <v>11</v>
      </c>
    </row>
    <row r="58" spans="1:11" ht="18">
      <c r="A58" s="15">
        <v>57</v>
      </c>
      <c r="B58" s="74"/>
      <c r="C58" s="28" t="s">
        <v>126</v>
      </c>
      <c r="D58" s="16" t="s">
        <v>127</v>
      </c>
      <c r="E58" s="9"/>
      <c r="F58" s="9"/>
      <c r="G58" s="9"/>
      <c r="H58" s="9"/>
      <c r="I58" s="9"/>
      <c r="J58" s="9"/>
      <c r="K58" s="9">
        <f t="shared" si="1"/>
        <v>0</v>
      </c>
    </row>
    <row r="59" spans="1:11" ht="18">
      <c r="A59" s="15">
        <v>58</v>
      </c>
      <c r="B59" s="74"/>
      <c r="C59" s="28" t="s">
        <v>17</v>
      </c>
      <c r="D59" s="16" t="s">
        <v>29</v>
      </c>
      <c r="E59" s="10"/>
      <c r="F59" s="10"/>
      <c r="G59" s="10"/>
      <c r="H59" s="10"/>
      <c r="I59" s="10"/>
      <c r="J59" s="10"/>
      <c r="K59" s="10">
        <f t="shared" si="1"/>
        <v>0</v>
      </c>
    </row>
    <row r="60" spans="1:11" ht="18">
      <c r="A60" s="15">
        <v>59</v>
      </c>
      <c r="B60" s="74"/>
      <c r="C60" s="28" t="s">
        <v>128</v>
      </c>
      <c r="D60" s="16" t="s">
        <v>29</v>
      </c>
      <c r="E60" s="9"/>
      <c r="F60" s="9"/>
      <c r="G60" s="9">
        <v>2</v>
      </c>
      <c r="H60" s="9"/>
      <c r="I60" s="9"/>
      <c r="J60" s="9"/>
      <c r="K60" s="9">
        <f t="shared" si="1"/>
        <v>2</v>
      </c>
    </row>
    <row r="61" spans="1:11" ht="18">
      <c r="A61" s="15">
        <v>60</v>
      </c>
      <c r="B61" s="74"/>
      <c r="C61" s="28" t="s">
        <v>18</v>
      </c>
      <c r="D61" s="16" t="s">
        <v>29</v>
      </c>
      <c r="E61" s="10">
        <v>1</v>
      </c>
      <c r="F61" s="10">
        <v>1</v>
      </c>
      <c r="G61" s="10"/>
      <c r="H61" s="10">
        <v>1</v>
      </c>
      <c r="I61" s="10">
        <v>1</v>
      </c>
      <c r="J61" s="10">
        <v>1</v>
      </c>
      <c r="K61" s="10">
        <f t="shared" si="1"/>
        <v>5</v>
      </c>
    </row>
    <row r="62" spans="1:11" ht="18">
      <c r="A62" s="15">
        <v>61</v>
      </c>
      <c r="B62" s="74"/>
      <c r="C62" s="28" t="s">
        <v>19</v>
      </c>
      <c r="D62" s="16" t="s">
        <v>29</v>
      </c>
      <c r="E62" s="9"/>
      <c r="F62" s="9">
        <v>1</v>
      </c>
      <c r="G62" s="9"/>
      <c r="H62" s="9">
        <v>1</v>
      </c>
      <c r="I62" s="9">
        <v>1</v>
      </c>
      <c r="J62" s="9"/>
      <c r="K62" s="9">
        <f t="shared" si="1"/>
        <v>3</v>
      </c>
    </row>
    <row r="63" spans="1:11" ht="18">
      <c r="A63" s="17">
        <v>62</v>
      </c>
      <c r="B63" s="75" t="s">
        <v>48</v>
      </c>
      <c r="C63" s="29" t="s">
        <v>20</v>
      </c>
      <c r="D63" s="18" t="s">
        <v>129</v>
      </c>
      <c r="E63" s="10">
        <v>5</v>
      </c>
      <c r="F63" s="10">
        <v>5</v>
      </c>
      <c r="G63" s="10">
        <v>7</v>
      </c>
      <c r="H63" s="10">
        <v>5</v>
      </c>
      <c r="I63" s="10">
        <v>7</v>
      </c>
      <c r="J63" s="10">
        <v>6</v>
      </c>
      <c r="K63" s="10">
        <f t="shared" si="1"/>
        <v>35</v>
      </c>
    </row>
    <row r="64" spans="1:11" ht="18">
      <c r="A64" s="17">
        <v>63</v>
      </c>
      <c r="B64" s="75"/>
      <c r="C64" s="29" t="s">
        <v>130</v>
      </c>
      <c r="D64" s="18" t="s">
        <v>131</v>
      </c>
      <c r="E64" s="9">
        <v>1</v>
      </c>
      <c r="F64" s="9"/>
      <c r="G64" s="9">
        <v>1</v>
      </c>
      <c r="H64" s="9">
        <v>1</v>
      </c>
      <c r="I64" s="9">
        <v>1</v>
      </c>
      <c r="J64" s="9">
        <v>1</v>
      </c>
      <c r="K64" s="9">
        <f t="shared" si="1"/>
        <v>5</v>
      </c>
    </row>
    <row r="65" spans="1:11" ht="18">
      <c r="A65" s="17">
        <v>64</v>
      </c>
      <c r="B65" s="75"/>
      <c r="C65" s="29" t="s">
        <v>132</v>
      </c>
      <c r="D65" s="18" t="s">
        <v>133</v>
      </c>
      <c r="E65" s="10"/>
      <c r="F65" s="10"/>
      <c r="G65" s="10"/>
      <c r="H65" s="10"/>
      <c r="I65" s="10"/>
      <c r="J65" s="10"/>
      <c r="K65" s="10">
        <f t="shared" si="1"/>
        <v>0</v>
      </c>
    </row>
    <row r="66" spans="1:11" ht="18">
      <c r="A66" s="17">
        <v>65</v>
      </c>
      <c r="B66" s="75"/>
      <c r="C66" s="29" t="s">
        <v>21</v>
      </c>
      <c r="D66" s="18" t="s">
        <v>131</v>
      </c>
      <c r="E66" s="9"/>
      <c r="F66" s="9"/>
      <c r="G66" s="9"/>
      <c r="H66" s="9"/>
      <c r="I66" s="9"/>
      <c r="J66" s="9"/>
      <c r="K66" s="9">
        <f t="shared" ref="K66:K91" si="2">SUM(E66:J66)</f>
        <v>0</v>
      </c>
    </row>
    <row r="67" spans="1:11" ht="18">
      <c r="A67" s="17">
        <v>66</v>
      </c>
      <c r="B67" s="75"/>
      <c r="C67" s="29" t="s">
        <v>134</v>
      </c>
      <c r="D67" s="18" t="s">
        <v>133</v>
      </c>
      <c r="E67" s="10"/>
      <c r="F67" s="10"/>
      <c r="G67" s="10"/>
      <c r="H67" s="10"/>
      <c r="I67" s="10"/>
      <c r="J67" s="10"/>
      <c r="K67" s="10">
        <f t="shared" si="2"/>
        <v>0</v>
      </c>
    </row>
    <row r="68" spans="1:11" ht="18">
      <c r="A68" s="17">
        <v>67</v>
      </c>
      <c r="B68" s="75"/>
      <c r="C68" s="29" t="s">
        <v>135</v>
      </c>
      <c r="D68" s="18" t="s">
        <v>129</v>
      </c>
      <c r="E68" s="9"/>
      <c r="F68" s="9"/>
      <c r="G68" s="9"/>
      <c r="H68" s="9"/>
      <c r="I68" s="9"/>
      <c r="J68" s="9"/>
      <c r="K68" s="9">
        <f t="shared" si="2"/>
        <v>0</v>
      </c>
    </row>
    <row r="69" spans="1:11" ht="18">
      <c r="A69" s="17">
        <v>68</v>
      </c>
      <c r="B69" s="75"/>
      <c r="C69" s="29" t="s">
        <v>136</v>
      </c>
      <c r="D69" s="18" t="s">
        <v>131</v>
      </c>
      <c r="E69" s="10"/>
      <c r="F69" s="10"/>
      <c r="G69" s="10"/>
      <c r="H69" s="10"/>
      <c r="I69" s="10"/>
      <c r="J69" s="10"/>
      <c r="K69" s="10">
        <f t="shared" si="2"/>
        <v>0</v>
      </c>
    </row>
    <row r="70" spans="1:11" ht="18">
      <c r="A70" s="17">
        <v>69</v>
      </c>
      <c r="B70" s="75"/>
      <c r="C70" s="29" t="s">
        <v>137</v>
      </c>
      <c r="D70" s="18" t="s">
        <v>133</v>
      </c>
      <c r="E70" s="9"/>
      <c r="F70" s="9"/>
      <c r="G70" s="9"/>
      <c r="H70" s="9"/>
      <c r="I70" s="9"/>
      <c r="J70" s="9"/>
      <c r="K70" s="9">
        <f t="shared" si="2"/>
        <v>0</v>
      </c>
    </row>
    <row r="71" spans="1:11" ht="18">
      <c r="A71" s="17">
        <v>70</v>
      </c>
      <c r="B71" s="75"/>
      <c r="C71" s="29" t="s">
        <v>138</v>
      </c>
      <c r="D71" s="18" t="s">
        <v>131</v>
      </c>
      <c r="E71" s="10"/>
      <c r="F71" s="10"/>
      <c r="G71" s="10"/>
      <c r="H71" s="10"/>
      <c r="I71" s="10"/>
      <c r="J71" s="10"/>
      <c r="K71" s="10">
        <f t="shared" si="2"/>
        <v>0</v>
      </c>
    </row>
    <row r="72" spans="1:11" ht="18">
      <c r="A72" s="17">
        <v>71</v>
      </c>
      <c r="B72" s="75"/>
      <c r="C72" s="29" t="s">
        <v>139</v>
      </c>
      <c r="D72" s="18" t="s">
        <v>133</v>
      </c>
      <c r="E72" s="9"/>
      <c r="F72" s="9"/>
      <c r="G72" s="9"/>
      <c r="H72" s="9"/>
      <c r="I72" s="9"/>
      <c r="J72" s="9"/>
      <c r="K72" s="9">
        <f t="shared" si="2"/>
        <v>0</v>
      </c>
    </row>
    <row r="73" spans="1:11" ht="18">
      <c r="A73" s="15">
        <v>72</v>
      </c>
      <c r="B73" s="74" t="s">
        <v>49</v>
      </c>
      <c r="C73" s="28" t="s">
        <v>140</v>
      </c>
      <c r="D73" s="16" t="s">
        <v>141</v>
      </c>
      <c r="E73" s="10"/>
      <c r="F73" s="10"/>
      <c r="G73" s="10"/>
      <c r="H73" s="10"/>
      <c r="I73" s="10"/>
      <c r="J73" s="10"/>
      <c r="K73" s="10">
        <f t="shared" si="2"/>
        <v>0</v>
      </c>
    </row>
    <row r="74" spans="1:11" ht="18">
      <c r="A74" s="15">
        <v>73</v>
      </c>
      <c r="B74" s="74"/>
      <c r="C74" s="28" t="s">
        <v>22</v>
      </c>
      <c r="D74" s="16" t="s">
        <v>142</v>
      </c>
      <c r="E74" s="9">
        <v>2</v>
      </c>
      <c r="F74" s="9">
        <v>2</v>
      </c>
      <c r="G74" s="9">
        <v>2</v>
      </c>
      <c r="H74" s="9">
        <v>2</v>
      </c>
      <c r="I74" s="9">
        <v>2</v>
      </c>
      <c r="J74" s="9">
        <v>2</v>
      </c>
      <c r="K74" s="9">
        <f t="shared" si="2"/>
        <v>12</v>
      </c>
    </row>
    <row r="75" spans="1:11" ht="18">
      <c r="A75" s="15">
        <v>74</v>
      </c>
      <c r="B75" s="74"/>
      <c r="C75" s="28" t="s">
        <v>143</v>
      </c>
      <c r="D75" s="16" t="s">
        <v>144</v>
      </c>
      <c r="E75" s="10"/>
      <c r="F75" s="10"/>
      <c r="G75" s="10"/>
      <c r="H75" s="10"/>
      <c r="I75" s="10"/>
      <c r="J75" s="10"/>
      <c r="K75" s="10">
        <f t="shared" si="2"/>
        <v>0</v>
      </c>
    </row>
    <row r="76" spans="1:11" ht="18">
      <c r="A76" s="15">
        <v>75</v>
      </c>
      <c r="B76" s="74"/>
      <c r="C76" s="28" t="s">
        <v>145</v>
      </c>
      <c r="D76" s="16" t="s">
        <v>146</v>
      </c>
      <c r="E76" s="9"/>
      <c r="F76" s="9"/>
      <c r="G76" s="9"/>
      <c r="H76" s="9"/>
      <c r="I76" s="9"/>
      <c r="J76" s="9"/>
      <c r="K76" s="9">
        <f t="shared" si="2"/>
        <v>0</v>
      </c>
    </row>
    <row r="77" spans="1:11" ht="18">
      <c r="A77" s="15">
        <v>76</v>
      </c>
      <c r="B77" s="74"/>
      <c r="C77" s="28" t="s">
        <v>23</v>
      </c>
      <c r="D77" s="16" t="s">
        <v>147</v>
      </c>
      <c r="E77" s="10"/>
      <c r="F77" s="10"/>
      <c r="G77" s="10"/>
      <c r="H77" s="10"/>
      <c r="I77" s="10"/>
      <c r="J77" s="10"/>
      <c r="K77" s="10">
        <f t="shared" si="2"/>
        <v>0</v>
      </c>
    </row>
    <row r="78" spans="1:11" ht="18">
      <c r="A78" s="15">
        <v>77</v>
      </c>
      <c r="B78" s="74"/>
      <c r="C78" s="28" t="s">
        <v>148</v>
      </c>
      <c r="D78" s="16" t="s">
        <v>149</v>
      </c>
      <c r="E78" s="9"/>
      <c r="F78" s="9"/>
      <c r="G78" s="9"/>
      <c r="H78" s="9"/>
      <c r="I78" s="9"/>
      <c r="J78" s="9"/>
      <c r="K78" s="9">
        <f t="shared" si="2"/>
        <v>0</v>
      </c>
    </row>
    <row r="79" spans="1:11" ht="18">
      <c r="A79" s="17">
        <v>78</v>
      </c>
      <c r="B79" s="88" t="s">
        <v>50</v>
      </c>
      <c r="C79" s="29" t="s">
        <v>25</v>
      </c>
      <c r="D79" s="18" t="s">
        <v>51</v>
      </c>
      <c r="E79" s="10"/>
      <c r="F79" s="10"/>
      <c r="G79" s="10"/>
      <c r="H79" s="10"/>
      <c r="I79" s="10"/>
      <c r="J79" s="10"/>
      <c r="K79" s="10">
        <f t="shared" si="2"/>
        <v>0</v>
      </c>
    </row>
    <row r="80" spans="1:11" ht="18">
      <c r="A80" s="17">
        <v>79</v>
      </c>
      <c r="B80" s="89"/>
      <c r="C80" s="29" t="s">
        <v>24</v>
      </c>
      <c r="D80" s="18" t="s">
        <v>30</v>
      </c>
      <c r="E80" s="9">
        <v>3</v>
      </c>
      <c r="F80" s="9"/>
      <c r="G80" s="9">
        <v>2</v>
      </c>
      <c r="H80" s="9">
        <v>5</v>
      </c>
      <c r="I80" s="9">
        <v>2</v>
      </c>
      <c r="J80" s="9"/>
      <c r="K80" s="9">
        <f t="shared" si="2"/>
        <v>12</v>
      </c>
    </row>
    <row r="81" spans="1:11" ht="18">
      <c r="A81" s="17">
        <v>80</v>
      </c>
      <c r="B81" s="89"/>
      <c r="C81" s="29" t="s">
        <v>26</v>
      </c>
      <c r="D81" s="18" t="s">
        <v>203</v>
      </c>
      <c r="E81" s="10">
        <v>3</v>
      </c>
      <c r="F81" s="10"/>
      <c r="G81" s="10">
        <v>3</v>
      </c>
      <c r="H81" s="10">
        <v>5</v>
      </c>
      <c r="I81" s="10">
        <v>2</v>
      </c>
      <c r="J81" s="10"/>
      <c r="K81" s="10">
        <f t="shared" si="2"/>
        <v>13</v>
      </c>
    </row>
    <row r="82" spans="1:11" ht="18">
      <c r="A82" s="17">
        <v>81</v>
      </c>
      <c r="B82" s="89"/>
      <c r="C82" s="29" t="s">
        <v>27</v>
      </c>
      <c r="D82" s="18" t="s">
        <v>204</v>
      </c>
      <c r="E82" s="9"/>
      <c r="F82" s="9"/>
      <c r="G82" s="9"/>
      <c r="H82" s="9"/>
      <c r="I82" s="9"/>
      <c r="J82" s="9"/>
      <c r="K82" s="9">
        <f t="shared" si="2"/>
        <v>0</v>
      </c>
    </row>
    <row r="83" spans="1:11" ht="18">
      <c r="A83" s="17">
        <v>82</v>
      </c>
      <c r="B83" s="89"/>
      <c r="C83" s="29" t="s">
        <v>28</v>
      </c>
      <c r="D83" s="18" t="s">
        <v>205</v>
      </c>
      <c r="E83" s="10"/>
      <c r="F83" s="10"/>
      <c r="G83" s="10"/>
      <c r="H83" s="10"/>
      <c r="I83" s="10"/>
      <c r="J83" s="10"/>
      <c r="K83" s="10">
        <f t="shared" si="2"/>
        <v>0</v>
      </c>
    </row>
    <row r="84" spans="1:11" ht="18">
      <c r="A84" s="17">
        <v>83</v>
      </c>
      <c r="B84" s="90"/>
      <c r="C84" s="29" t="s">
        <v>202</v>
      </c>
      <c r="D84" s="18" t="s">
        <v>206</v>
      </c>
      <c r="E84" s="9"/>
      <c r="F84" s="9"/>
      <c r="G84" s="9"/>
      <c r="H84" s="9"/>
      <c r="I84" s="9"/>
      <c r="J84" s="9"/>
      <c r="K84" s="9">
        <f t="shared" si="2"/>
        <v>0</v>
      </c>
    </row>
    <row r="85" spans="1:11" ht="18">
      <c r="A85" s="28">
        <v>84</v>
      </c>
      <c r="B85" s="74" t="s">
        <v>150</v>
      </c>
      <c r="C85" s="28" t="s">
        <v>151</v>
      </c>
      <c r="D85" s="16" t="s">
        <v>152</v>
      </c>
      <c r="E85" s="10"/>
      <c r="F85" s="10"/>
      <c r="G85" s="10"/>
      <c r="H85" s="10"/>
      <c r="I85" s="10"/>
      <c r="J85" s="10"/>
      <c r="K85" s="10">
        <f t="shared" si="2"/>
        <v>0</v>
      </c>
    </row>
    <row r="86" spans="1:11" ht="18">
      <c r="A86" s="28">
        <v>85</v>
      </c>
      <c r="B86" s="74"/>
      <c r="C86" s="28" t="s">
        <v>153</v>
      </c>
      <c r="D86" s="16" t="s">
        <v>154</v>
      </c>
      <c r="E86" s="9"/>
      <c r="F86" s="9"/>
      <c r="G86" s="9"/>
      <c r="H86" s="9"/>
      <c r="I86" s="9"/>
      <c r="J86" s="9"/>
      <c r="K86" s="9">
        <f t="shared" si="2"/>
        <v>0</v>
      </c>
    </row>
    <row r="87" spans="1:11" ht="18">
      <c r="A87" s="28">
        <v>86</v>
      </c>
      <c r="B87" s="74"/>
      <c r="C87" s="28" t="s">
        <v>155</v>
      </c>
      <c r="D87" s="16" t="s">
        <v>156</v>
      </c>
      <c r="E87" s="10"/>
      <c r="F87" s="10"/>
      <c r="G87" s="10"/>
      <c r="H87" s="10"/>
      <c r="I87" s="10"/>
      <c r="J87" s="10"/>
      <c r="K87" s="10">
        <f t="shared" si="2"/>
        <v>0</v>
      </c>
    </row>
    <row r="88" spans="1:11" ht="18">
      <c r="A88" s="29">
        <v>87</v>
      </c>
      <c r="B88" s="29" t="s">
        <v>157</v>
      </c>
      <c r="C88" s="29" t="s">
        <v>158</v>
      </c>
      <c r="D88" s="18"/>
      <c r="E88" s="9">
        <v>1</v>
      </c>
      <c r="F88" s="9">
        <v>1</v>
      </c>
      <c r="G88" s="9">
        <v>1</v>
      </c>
      <c r="H88" s="9">
        <v>1</v>
      </c>
      <c r="I88" s="9"/>
      <c r="J88" s="9"/>
      <c r="K88" s="9">
        <f t="shared" si="2"/>
        <v>4</v>
      </c>
    </row>
    <row r="89" spans="1:11" ht="18">
      <c r="A89" s="28">
        <v>88</v>
      </c>
      <c r="B89" s="28" t="s">
        <v>159</v>
      </c>
      <c r="C89" s="28" t="s">
        <v>220</v>
      </c>
      <c r="D89" s="16"/>
      <c r="E89" s="10">
        <v>5</v>
      </c>
      <c r="F89" s="10">
        <v>5</v>
      </c>
      <c r="G89" s="10">
        <v>5</v>
      </c>
      <c r="H89" s="10">
        <v>5</v>
      </c>
      <c r="I89" s="10">
        <v>5</v>
      </c>
      <c r="J89" s="10">
        <v>3</v>
      </c>
      <c r="K89" s="10">
        <f t="shared" si="2"/>
        <v>28</v>
      </c>
    </row>
    <row r="90" spans="1:11" ht="18">
      <c r="A90" s="29">
        <v>89</v>
      </c>
      <c r="B90" s="29"/>
      <c r="C90" s="29"/>
      <c r="D90" s="18"/>
      <c r="E90" s="9"/>
      <c r="F90" s="9"/>
      <c r="G90" s="9"/>
      <c r="H90" s="9"/>
      <c r="I90" s="9"/>
      <c r="J90" s="9"/>
      <c r="K90" s="9">
        <f t="shared" si="2"/>
        <v>0</v>
      </c>
    </row>
    <row r="91" spans="1:11" ht="18">
      <c r="A91" s="28">
        <v>90</v>
      </c>
      <c r="B91" s="28"/>
      <c r="C91" s="28"/>
      <c r="D91" s="16"/>
      <c r="E91" s="10"/>
      <c r="F91" s="10"/>
      <c r="G91" s="10"/>
      <c r="H91" s="10"/>
      <c r="I91" s="10"/>
      <c r="J91" s="10"/>
      <c r="K91" s="10">
        <f t="shared" si="2"/>
        <v>0</v>
      </c>
    </row>
    <row r="92" spans="1:11" ht="15" customHeight="1" thickBot="1">
      <c r="A92" s="85" t="s">
        <v>199</v>
      </c>
      <c r="B92" s="86"/>
      <c r="C92" s="86"/>
      <c r="D92" s="87"/>
      <c r="E92" s="11">
        <f t="shared" ref="E92:J92" si="3">SUM(E2:E91)</f>
        <v>41</v>
      </c>
      <c r="F92" s="11">
        <f t="shared" si="3"/>
        <v>39</v>
      </c>
      <c r="G92" s="11">
        <f t="shared" si="3"/>
        <v>47</v>
      </c>
      <c r="H92" s="11">
        <f t="shared" si="3"/>
        <v>48</v>
      </c>
      <c r="I92" s="11">
        <f t="shared" si="3"/>
        <v>47</v>
      </c>
      <c r="J92" s="11">
        <f t="shared" si="3"/>
        <v>28</v>
      </c>
      <c r="K92" s="11">
        <f>SUM(K2:K91)</f>
        <v>250</v>
      </c>
    </row>
  </sheetData>
  <mergeCells count="12">
    <mergeCell ref="A92:D92"/>
    <mergeCell ref="B2:B18"/>
    <mergeCell ref="B19:B26"/>
    <mergeCell ref="B27:B33"/>
    <mergeCell ref="B34:B39"/>
    <mergeCell ref="B40:B41"/>
    <mergeCell ref="B42:B51"/>
    <mergeCell ref="B52:B62"/>
    <mergeCell ref="B63:B72"/>
    <mergeCell ref="B73:B78"/>
    <mergeCell ref="B79:B84"/>
    <mergeCell ref="B85:B8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10"/>
  <sheetViews>
    <sheetView rightToLeft="1" topLeftCell="A34" workbookViewId="0">
      <selection activeCell="A89" sqref="A89:XFD89"/>
    </sheetView>
  </sheetViews>
  <sheetFormatPr defaultRowHeight="15"/>
  <cols>
    <col min="1" max="1" width="4.5703125" bestFit="1" customWidth="1"/>
    <col min="2" max="2" width="13" bestFit="1" customWidth="1"/>
    <col min="3" max="3" width="10.42578125" bestFit="1" customWidth="1"/>
    <col min="4" max="4" width="32.42578125" customWidth="1"/>
    <col min="5" max="5" width="4.42578125" bestFit="1" customWidth="1"/>
  </cols>
  <sheetData>
    <row r="1" spans="1:5" ht="127.5" customHeight="1">
      <c r="A1" s="12" t="s">
        <v>0</v>
      </c>
      <c r="B1" s="13" t="s">
        <v>52</v>
      </c>
      <c r="C1" s="13" t="s">
        <v>53</v>
      </c>
      <c r="D1" s="14" t="s">
        <v>54</v>
      </c>
      <c r="E1" s="8" t="s">
        <v>238</v>
      </c>
    </row>
    <row r="2" spans="1:5" ht="18">
      <c r="A2" s="15">
        <v>1</v>
      </c>
      <c r="B2" s="74" t="s">
        <v>55</v>
      </c>
      <c r="C2" s="62" t="s">
        <v>3</v>
      </c>
      <c r="D2" s="16" t="s">
        <v>33</v>
      </c>
      <c r="E2" s="9"/>
    </row>
    <row r="3" spans="1:5" ht="18" customHeight="1">
      <c r="A3" s="15">
        <v>2</v>
      </c>
      <c r="B3" s="74"/>
      <c r="C3" s="62" t="s">
        <v>2</v>
      </c>
      <c r="D3" s="16" t="s">
        <v>33</v>
      </c>
      <c r="E3" s="10"/>
    </row>
    <row r="4" spans="1:5" ht="18" customHeight="1">
      <c r="A4" s="15">
        <v>3</v>
      </c>
      <c r="B4" s="74"/>
      <c r="C4" s="62" t="s">
        <v>34</v>
      </c>
      <c r="D4" s="16" t="s">
        <v>56</v>
      </c>
      <c r="E4" s="9"/>
    </row>
    <row r="5" spans="1:5" ht="18" customHeight="1">
      <c r="A5" s="15">
        <v>4</v>
      </c>
      <c r="B5" s="74"/>
      <c r="C5" s="62" t="s">
        <v>57</v>
      </c>
      <c r="D5" s="16" t="s">
        <v>56</v>
      </c>
      <c r="E5" s="10"/>
    </row>
    <row r="6" spans="1:5" ht="18.75" customHeight="1">
      <c r="A6" s="15">
        <v>5</v>
      </c>
      <c r="B6" s="74"/>
      <c r="C6" s="62" t="s">
        <v>58</v>
      </c>
      <c r="D6" s="16" t="s">
        <v>56</v>
      </c>
      <c r="E6" s="9"/>
    </row>
    <row r="7" spans="1:5" ht="18" customHeight="1">
      <c r="A7" s="15">
        <v>6</v>
      </c>
      <c r="B7" s="74"/>
      <c r="C7" s="62" t="s">
        <v>59</v>
      </c>
      <c r="D7" s="16" t="s">
        <v>56</v>
      </c>
      <c r="E7" s="10"/>
    </row>
    <row r="8" spans="1:5" ht="18" customHeight="1">
      <c r="A8" s="15">
        <v>7</v>
      </c>
      <c r="B8" s="74"/>
      <c r="C8" s="62" t="s">
        <v>60</v>
      </c>
      <c r="D8" s="16" t="s">
        <v>56</v>
      </c>
      <c r="E8" s="9"/>
    </row>
    <row r="9" spans="1:5" ht="18.75" customHeight="1">
      <c r="A9" s="15">
        <v>8</v>
      </c>
      <c r="B9" s="74"/>
      <c r="C9" s="62" t="s">
        <v>61</v>
      </c>
      <c r="D9" s="16" t="s">
        <v>56</v>
      </c>
      <c r="E9" s="10"/>
    </row>
    <row r="10" spans="1:5" ht="18" customHeight="1">
      <c r="A10" s="15">
        <v>9</v>
      </c>
      <c r="B10" s="74"/>
      <c r="C10" s="62" t="s">
        <v>35</v>
      </c>
      <c r="D10" s="16" t="s">
        <v>56</v>
      </c>
      <c r="E10" s="9"/>
    </row>
    <row r="11" spans="1:5" ht="18">
      <c r="A11" s="15">
        <v>10</v>
      </c>
      <c r="B11" s="74"/>
      <c r="C11" s="62" t="s">
        <v>62</v>
      </c>
      <c r="D11" s="16" t="s">
        <v>56</v>
      </c>
      <c r="E11" s="10"/>
    </row>
    <row r="12" spans="1:5" ht="18">
      <c r="A12" s="15">
        <v>11</v>
      </c>
      <c r="B12" s="74"/>
      <c r="C12" s="62" t="s">
        <v>63</v>
      </c>
      <c r="D12" s="16" t="s">
        <v>56</v>
      </c>
      <c r="E12" s="9"/>
    </row>
    <row r="13" spans="1:5" ht="18" customHeight="1">
      <c r="A13" s="15">
        <v>12</v>
      </c>
      <c r="B13" s="74"/>
      <c r="C13" s="62" t="s">
        <v>64</v>
      </c>
      <c r="D13" s="16" t="s">
        <v>56</v>
      </c>
      <c r="E13" s="10"/>
    </row>
    <row r="14" spans="1:5" ht="18" customHeight="1">
      <c r="A14" s="15">
        <v>13</v>
      </c>
      <c r="B14" s="74"/>
      <c r="C14" s="62" t="s">
        <v>65</v>
      </c>
      <c r="D14" s="16" t="s">
        <v>56</v>
      </c>
      <c r="E14" s="9"/>
    </row>
    <row r="15" spans="1:5" ht="18.75" customHeight="1">
      <c r="A15" s="15">
        <v>14</v>
      </c>
      <c r="B15" s="74"/>
      <c r="C15" s="62" t="s">
        <v>66</v>
      </c>
      <c r="D15" s="16" t="s">
        <v>56</v>
      </c>
      <c r="E15" s="10"/>
    </row>
    <row r="16" spans="1:5" ht="18">
      <c r="A16" s="15">
        <v>15</v>
      </c>
      <c r="B16" s="74"/>
      <c r="C16" s="62" t="s">
        <v>67</v>
      </c>
      <c r="D16" s="16" t="s">
        <v>243</v>
      </c>
      <c r="E16" s="9"/>
    </row>
    <row r="17" spans="1:5" ht="18">
      <c r="A17" s="15">
        <v>16</v>
      </c>
      <c r="B17" s="74"/>
      <c r="C17" s="62" t="s">
        <v>4</v>
      </c>
      <c r="D17" s="16" t="s">
        <v>242</v>
      </c>
      <c r="E17" s="10"/>
    </row>
    <row r="18" spans="1:5" ht="18" customHeight="1">
      <c r="A18" s="15">
        <v>17</v>
      </c>
      <c r="B18" s="74"/>
      <c r="C18" s="62" t="s">
        <v>1</v>
      </c>
      <c r="D18" s="16" t="s">
        <v>244</v>
      </c>
      <c r="E18" s="9"/>
    </row>
    <row r="19" spans="1:5" ht="18" customHeight="1">
      <c r="A19" s="17">
        <v>18</v>
      </c>
      <c r="B19" s="75" t="s">
        <v>36</v>
      </c>
      <c r="C19" s="61" t="s">
        <v>76</v>
      </c>
      <c r="D19" s="18" t="s">
        <v>72</v>
      </c>
      <c r="E19" s="10"/>
    </row>
    <row r="20" spans="1:5" ht="18" customHeight="1">
      <c r="A20" s="17">
        <v>19</v>
      </c>
      <c r="B20" s="75"/>
      <c r="C20" s="61" t="s">
        <v>5</v>
      </c>
      <c r="D20" s="18" t="s">
        <v>73</v>
      </c>
      <c r="E20" s="9">
        <v>2</v>
      </c>
    </row>
    <row r="21" spans="1:5" ht="18.75" customHeight="1">
      <c r="A21" s="17">
        <v>20</v>
      </c>
      <c r="B21" s="75"/>
      <c r="C21" s="61" t="s">
        <v>79</v>
      </c>
      <c r="D21" s="18" t="s">
        <v>75</v>
      </c>
      <c r="E21" s="10">
        <v>2</v>
      </c>
    </row>
    <row r="22" spans="1:5" ht="18">
      <c r="A22" s="17">
        <v>21</v>
      </c>
      <c r="B22" s="75"/>
      <c r="C22" s="61" t="s">
        <v>71</v>
      </c>
      <c r="D22" s="18" t="s">
        <v>77</v>
      </c>
      <c r="E22" s="9"/>
    </row>
    <row r="23" spans="1:5" ht="18">
      <c r="A23" s="17">
        <v>22</v>
      </c>
      <c r="B23" s="75"/>
      <c r="C23" s="61" t="s">
        <v>37</v>
      </c>
      <c r="D23" s="18" t="s">
        <v>78</v>
      </c>
      <c r="E23" s="10">
        <v>2</v>
      </c>
    </row>
    <row r="24" spans="1:5" ht="18">
      <c r="A24" s="17">
        <v>23</v>
      </c>
      <c r="B24" s="75"/>
      <c r="C24" s="61" t="s">
        <v>74</v>
      </c>
      <c r="D24" s="18" t="s">
        <v>80</v>
      </c>
      <c r="E24" s="9">
        <v>1</v>
      </c>
    </row>
    <row r="25" spans="1:5" ht="18" customHeight="1">
      <c r="A25" s="17">
        <v>24</v>
      </c>
      <c r="B25" s="75"/>
      <c r="C25" s="61" t="s">
        <v>81</v>
      </c>
      <c r="D25" s="18" t="s">
        <v>82</v>
      </c>
      <c r="E25" s="10"/>
    </row>
    <row r="26" spans="1:5" ht="18" customHeight="1">
      <c r="A26" s="17">
        <v>25</v>
      </c>
      <c r="B26" s="75"/>
      <c r="C26" s="61" t="s">
        <v>6</v>
      </c>
      <c r="D26" s="18" t="s">
        <v>83</v>
      </c>
      <c r="E26" s="9">
        <v>3</v>
      </c>
    </row>
    <row r="27" spans="1:5" ht="18" customHeight="1">
      <c r="A27" s="15">
        <v>26</v>
      </c>
      <c r="B27" s="74" t="s">
        <v>32</v>
      </c>
      <c r="C27" s="62" t="s">
        <v>7</v>
      </c>
      <c r="D27" s="16" t="s">
        <v>84</v>
      </c>
      <c r="E27" s="10"/>
    </row>
    <row r="28" spans="1:5" ht="18" customHeight="1">
      <c r="A28" s="15">
        <v>27</v>
      </c>
      <c r="B28" s="74"/>
      <c r="C28" s="62" t="s">
        <v>85</v>
      </c>
      <c r="D28" s="16" t="s">
        <v>86</v>
      </c>
      <c r="E28" s="9">
        <v>21</v>
      </c>
    </row>
    <row r="29" spans="1:5" ht="18.75" customHeight="1">
      <c r="A29" s="15">
        <v>28</v>
      </c>
      <c r="B29" s="74"/>
      <c r="C29" s="62" t="s">
        <v>87</v>
      </c>
      <c r="D29" s="16" t="s">
        <v>88</v>
      </c>
      <c r="E29" s="10"/>
    </row>
    <row r="30" spans="1:5" ht="18">
      <c r="A30" s="15">
        <v>29</v>
      </c>
      <c r="B30" s="74"/>
      <c r="C30" s="62" t="s">
        <v>89</v>
      </c>
      <c r="D30" s="16" t="s">
        <v>90</v>
      </c>
      <c r="E30" s="9">
        <v>6</v>
      </c>
    </row>
    <row r="31" spans="1:5" ht="18">
      <c r="A31" s="15">
        <v>30</v>
      </c>
      <c r="B31" s="74"/>
      <c r="C31" s="62" t="s">
        <v>38</v>
      </c>
      <c r="D31" s="16" t="s">
        <v>91</v>
      </c>
      <c r="E31" s="10">
        <v>27</v>
      </c>
    </row>
    <row r="32" spans="1:5" ht="18">
      <c r="A32" s="15">
        <v>31</v>
      </c>
      <c r="B32" s="74"/>
      <c r="C32" s="62" t="s">
        <v>39</v>
      </c>
      <c r="D32" s="16" t="s">
        <v>92</v>
      </c>
      <c r="E32" s="9"/>
    </row>
    <row r="33" spans="1:7" ht="18">
      <c r="A33" s="15">
        <v>32</v>
      </c>
      <c r="B33" s="74"/>
      <c r="C33" s="62" t="s">
        <v>93</v>
      </c>
      <c r="D33" s="16" t="s">
        <v>94</v>
      </c>
      <c r="E33" s="10">
        <v>27</v>
      </c>
    </row>
    <row r="34" spans="1:7" ht="18">
      <c r="A34" s="17">
        <v>33</v>
      </c>
      <c r="B34" s="75" t="s">
        <v>40</v>
      </c>
      <c r="C34" s="61" t="s">
        <v>95</v>
      </c>
      <c r="D34" s="18" t="s">
        <v>96</v>
      </c>
      <c r="E34" s="9"/>
    </row>
    <row r="35" spans="1:7" ht="18">
      <c r="A35" s="17">
        <v>34</v>
      </c>
      <c r="B35" s="75"/>
      <c r="C35" s="61" t="s">
        <v>41</v>
      </c>
      <c r="D35" s="18" t="s">
        <v>99</v>
      </c>
      <c r="E35" s="10"/>
    </row>
    <row r="36" spans="1:7" ht="18">
      <c r="A36" s="17">
        <v>35</v>
      </c>
      <c r="B36" s="75"/>
      <c r="C36" s="61" t="s">
        <v>98</v>
      </c>
      <c r="D36" s="18" t="s">
        <v>97</v>
      </c>
      <c r="E36" s="9">
        <v>14</v>
      </c>
    </row>
    <row r="37" spans="1:7" ht="18">
      <c r="A37" s="17">
        <v>36</v>
      </c>
      <c r="B37" s="75"/>
      <c r="C37" s="61" t="s">
        <v>95</v>
      </c>
      <c r="D37" s="18" t="s">
        <v>100</v>
      </c>
      <c r="E37" s="10"/>
    </row>
    <row r="38" spans="1:7" ht="18">
      <c r="A38" s="17">
        <v>37</v>
      </c>
      <c r="B38" s="75"/>
      <c r="C38" s="61" t="s">
        <v>41</v>
      </c>
      <c r="D38" s="18" t="s">
        <v>102</v>
      </c>
      <c r="E38" s="9">
        <v>0</v>
      </c>
    </row>
    <row r="39" spans="1:7" ht="18">
      <c r="A39" s="17">
        <v>38</v>
      </c>
      <c r="B39" s="75"/>
      <c r="C39" s="61" t="s">
        <v>98</v>
      </c>
      <c r="D39" s="18" t="s">
        <v>101</v>
      </c>
      <c r="E39" s="10">
        <v>2</v>
      </c>
      <c r="G39" t="s">
        <v>102</v>
      </c>
    </row>
    <row r="40" spans="1:7" ht="18">
      <c r="A40" s="15">
        <v>39</v>
      </c>
      <c r="B40" s="74" t="s">
        <v>31</v>
      </c>
      <c r="C40" s="62" t="s">
        <v>103</v>
      </c>
      <c r="D40" s="16" t="s">
        <v>104</v>
      </c>
      <c r="E40" s="9"/>
    </row>
    <row r="41" spans="1:7" ht="18">
      <c r="A41" s="15">
        <v>40</v>
      </c>
      <c r="B41" s="74"/>
      <c r="C41" s="62" t="s">
        <v>42</v>
      </c>
      <c r="D41" s="16" t="s">
        <v>105</v>
      </c>
      <c r="E41" s="10">
        <v>9</v>
      </c>
    </row>
    <row r="42" spans="1:7" ht="18">
      <c r="A42" s="17">
        <v>41</v>
      </c>
      <c r="B42" s="75" t="s">
        <v>106</v>
      </c>
      <c r="C42" s="61" t="s">
        <v>8</v>
      </c>
      <c r="D42" s="18" t="s">
        <v>107</v>
      </c>
      <c r="E42" s="9">
        <v>23</v>
      </c>
    </row>
    <row r="43" spans="1:7" ht="18">
      <c r="A43" s="17">
        <v>42</v>
      </c>
      <c r="B43" s="75"/>
      <c r="C43" s="61" t="s">
        <v>9</v>
      </c>
      <c r="D43" s="18" t="s">
        <v>108</v>
      </c>
      <c r="E43" s="10">
        <v>58</v>
      </c>
    </row>
    <row r="44" spans="1:7" ht="18">
      <c r="A44" s="17">
        <v>43</v>
      </c>
      <c r="B44" s="75"/>
      <c r="C44" s="61" t="s">
        <v>109</v>
      </c>
      <c r="D44" s="18" t="s">
        <v>110</v>
      </c>
      <c r="E44" s="9"/>
    </row>
    <row r="45" spans="1:7" ht="18">
      <c r="A45" s="17">
        <v>44</v>
      </c>
      <c r="B45" s="75"/>
      <c r="C45" s="61" t="s">
        <v>10</v>
      </c>
      <c r="D45" s="18" t="s">
        <v>111</v>
      </c>
      <c r="E45" s="10"/>
    </row>
    <row r="46" spans="1:7" ht="18">
      <c r="A46" s="17">
        <v>45</v>
      </c>
      <c r="B46" s="75"/>
      <c r="C46" s="61" t="s">
        <v>11</v>
      </c>
      <c r="D46" s="18" t="s">
        <v>112</v>
      </c>
      <c r="E46" s="9">
        <v>38</v>
      </c>
    </row>
    <row r="47" spans="1:7" ht="18">
      <c r="A47" s="17">
        <v>46</v>
      </c>
      <c r="B47" s="75"/>
      <c r="C47" s="61" t="s">
        <v>113</v>
      </c>
      <c r="D47" s="18" t="s">
        <v>114</v>
      </c>
      <c r="E47" s="10"/>
    </row>
    <row r="48" spans="1:7" ht="18">
      <c r="A48" s="17">
        <v>47</v>
      </c>
      <c r="B48" s="75"/>
      <c r="C48" s="61" t="s">
        <v>115</v>
      </c>
      <c r="D48" s="18" t="s">
        <v>116</v>
      </c>
      <c r="E48" s="9"/>
    </row>
    <row r="49" spans="1:5" ht="18">
      <c r="A49" s="17">
        <v>48</v>
      </c>
      <c r="B49" s="75"/>
      <c r="C49" s="61" t="s">
        <v>117</v>
      </c>
      <c r="D49" s="18" t="s">
        <v>118</v>
      </c>
      <c r="E49" s="10"/>
    </row>
    <row r="50" spans="1:5" ht="18">
      <c r="A50" s="17">
        <v>49</v>
      </c>
      <c r="B50" s="75"/>
      <c r="C50" s="61" t="s">
        <v>119</v>
      </c>
      <c r="D50" s="18" t="s">
        <v>120</v>
      </c>
      <c r="E50" s="9"/>
    </row>
    <row r="51" spans="1:5" ht="18">
      <c r="A51" s="17">
        <v>50</v>
      </c>
      <c r="B51" s="75"/>
      <c r="C51" s="61" t="s">
        <v>121</v>
      </c>
      <c r="D51" s="18" t="s">
        <v>122</v>
      </c>
      <c r="E51" s="10"/>
    </row>
    <row r="52" spans="1:5" ht="18">
      <c r="A52" s="15">
        <v>51</v>
      </c>
      <c r="B52" s="74" t="s">
        <v>123</v>
      </c>
      <c r="C52" s="62" t="s">
        <v>12</v>
      </c>
      <c r="D52" s="16" t="s">
        <v>43</v>
      </c>
      <c r="E52" s="9">
        <v>15</v>
      </c>
    </row>
    <row r="53" spans="1:5" ht="18">
      <c r="A53" s="15">
        <v>52</v>
      </c>
      <c r="B53" s="74"/>
      <c r="C53" s="62" t="s">
        <v>124</v>
      </c>
      <c r="D53" s="16" t="s">
        <v>125</v>
      </c>
      <c r="E53" s="10"/>
    </row>
    <row r="54" spans="1:5" ht="18">
      <c r="A54" s="15">
        <v>53</v>
      </c>
      <c r="B54" s="74"/>
      <c r="C54" s="62" t="s">
        <v>13</v>
      </c>
      <c r="D54" s="16" t="s">
        <v>44</v>
      </c>
      <c r="E54" s="9">
        <v>27</v>
      </c>
    </row>
    <row r="55" spans="1:5" ht="18">
      <c r="A55" s="15">
        <v>54</v>
      </c>
      <c r="B55" s="74"/>
      <c r="C55" s="62" t="s">
        <v>14</v>
      </c>
      <c r="D55" s="16" t="s">
        <v>45</v>
      </c>
      <c r="E55" s="10"/>
    </row>
    <row r="56" spans="1:5" ht="18">
      <c r="A56" s="15">
        <v>55</v>
      </c>
      <c r="B56" s="74"/>
      <c r="C56" s="62" t="s">
        <v>15</v>
      </c>
      <c r="D56" s="16" t="s">
        <v>46</v>
      </c>
      <c r="E56" s="9">
        <v>20</v>
      </c>
    </row>
    <row r="57" spans="1:5" ht="18">
      <c r="A57" s="15">
        <v>56</v>
      </c>
      <c r="B57" s="74"/>
      <c r="C57" s="62" t="s">
        <v>16</v>
      </c>
      <c r="D57" s="16" t="s">
        <v>47</v>
      </c>
      <c r="E57" s="10">
        <v>26</v>
      </c>
    </row>
    <row r="58" spans="1:5" ht="18">
      <c r="A58" s="15">
        <v>57</v>
      </c>
      <c r="B58" s="74"/>
      <c r="C58" s="62" t="s">
        <v>126</v>
      </c>
      <c r="D58" s="16" t="s">
        <v>127</v>
      </c>
      <c r="E58" s="9"/>
    </row>
    <row r="59" spans="1:5" ht="18">
      <c r="A59" s="15">
        <v>58</v>
      </c>
      <c r="B59" s="74"/>
      <c r="C59" s="62" t="s">
        <v>17</v>
      </c>
      <c r="D59" s="16" t="s">
        <v>29</v>
      </c>
      <c r="E59" s="10"/>
    </row>
    <row r="60" spans="1:5" ht="18">
      <c r="A60" s="15">
        <v>59</v>
      </c>
      <c r="B60" s="74"/>
      <c r="C60" s="62" t="s">
        <v>128</v>
      </c>
      <c r="D60" s="16" t="s">
        <v>29</v>
      </c>
      <c r="E60" s="9">
        <v>4</v>
      </c>
    </row>
    <row r="61" spans="1:5" ht="18">
      <c r="A61" s="15">
        <v>60</v>
      </c>
      <c r="B61" s="74"/>
      <c r="C61" s="62" t="s">
        <v>18</v>
      </c>
      <c r="D61" s="16" t="s">
        <v>29</v>
      </c>
      <c r="E61" s="10">
        <v>13</v>
      </c>
    </row>
    <row r="62" spans="1:5" ht="18">
      <c r="A62" s="15">
        <v>61</v>
      </c>
      <c r="B62" s="74"/>
      <c r="C62" s="62" t="s">
        <v>19</v>
      </c>
      <c r="D62" s="16" t="s">
        <v>29</v>
      </c>
      <c r="E62" s="9">
        <v>6</v>
      </c>
    </row>
    <row r="63" spans="1:5" ht="18">
      <c r="A63" s="17">
        <v>62</v>
      </c>
      <c r="B63" s="75" t="s">
        <v>48</v>
      </c>
      <c r="C63" s="61" t="s">
        <v>20</v>
      </c>
      <c r="D63" s="18" t="s">
        <v>129</v>
      </c>
      <c r="E63" s="10">
        <v>105</v>
      </c>
    </row>
    <row r="64" spans="1:5" ht="18">
      <c r="A64" s="17">
        <v>63</v>
      </c>
      <c r="B64" s="75"/>
      <c r="C64" s="61" t="s">
        <v>130</v>
      </c>
      <c r="D64" s="18" t="s">
        <v>131</v>
      </c>
      <c r="E64" s="9">
        <v>17</v>
      </c>
    </row>
    <row r="65" spans="1:5" ht="18">
      <c r="A65" s="17">
        <v>64</v>
      </c>
      <c r="B65" s="75"/>
      <c r="C65" s="61" t="s">
        <v>132</v>
      </c>
      <c r="D65" s="18" t="s">
        <v>133</v>
      </c>
      <c r="E65" s="10"/>
    </row>
    <row r="66" spans="1:5" ht="18">
      <c r="A66" s="17">
        <v>65</v>
      </c>
      <c r="B66" s="75"/>
      <c r="C66" s="61" t="s">
        <v>21</v>
      </c>
      <c r="D66" s="18" t="s">
        <v>131</v>
      </c>
      <c r="E66" s="9"/>
    </row>
    <row r="67" spans="1:5" ht="18">
      <c r="A67" s="17">
        <v>66</v>
      </c>
      <c r="B67" s="75"/>
      <c r="C67" s="61" t="s">
        <v>134</v>
      </c>
      <c r="D67" s="18" t="s">
        <v>133</v>
      </c>
      <c r="E67" s="10"/>
    </row>
    <row r="68" spans="1:5" ht="18">
      <c r="A68" s="17">
        <v>67</v>
      </c>
      <c r="B68" s="75"/>
      <c r="C68" s="61" t="s">
        <v>135</v>
      </c>
      <c r="D68" s="18" t="s">
        <v>129</v>
      </c>
      <c r="E68" s="9"/>
    </row>
    <row r="69" spans="1:5" ht="18">
      <c r="A69" s="17">
        <v>68</v>
      </c>
      <c r="B69" s="75"/>
      <c r="C69" s="61" t="s">
        <v>136</v>
      </c>
      <c r="D69" s="18" t="s">
        <v>131</v>
      </c>
      <c r="E69" s="10"/>
    </row>
    <row r="70" spans="1:5" ht="18">
      <c r="A70" s="17">
        <v>69</v>
      </c>
      <c r="B70" s="75"/>
      <c r="C70" s="61" t="s">
        <v>137</v>
      </c>
      <c r="D70" s="18" t="s">
        <v>133</v>
      </c>
      <c r="E70" s="9"/>
    </row>
    <row r="71" spans="1:5" ht="18">
      <c r="A71" s="17">
        <v>70</v>
      </c>
      <c r="B71" s="75"/>
      <c r="C71" s="61" t="s">
        <v>138</v>
      </c>
      <c r="D71" s="18" t="s">
        <v>131</v>
      </c>
      <c r="E71" s="10"/>
    </row>
    <row r="72" spans="1:5" ht="18">
      <c r="A72" s="17">
        <v>71</v>
      </c>
      <c r="B72" s="75"/>
      <c r="C72" s="61" t="s">
        <v>139</v>
      </c>
      <c r="D72" s="18" t="s">
        <v>133</v>
      </c>
      <c r="E72" s="9"/>
    </row>
    <row r="73" spans="1:5" ht="18">
      <c r="A73" s="15">
        <v>72</v>
      </c>
      <c r="B73" s="74" t="s">
        <v>49</v>
      </c>
      <c r="C73" s="62" t="s">
        <v>140</v>
      </c>
      <c r="D73" s="16" t="s">
        <v>141</v>
      </c>
      <c r="E73" s="10">
        <v>2</v>
      </c>
    </row>
    <row r="74" spans="1:5" ht="18">
      <c r="A74" s="15">
        <v>73</v>
      </c>
      <c r="B74" s="74"/>
      <c r="C74" s="62" t="s">
        <v>22</v>
      </c>
      <c r="D74" s="16" t="s">
        <v>142</v>
      </c>
      <c r="E74" s="9">
        <v>42</v>
      </c>
    </row>
    <row r="75" spans="1:5" ht="18">
      <c r="A75" s="15">
        <v>74</v>
      </c>
      <c r="B75" s="74"/>
      <c r="C75" s="62" t="s">
        <v>143</v>
      </c>
      <c r="D75" s="16" t="s">
        <v>144</v>
      </c>
      <c r="E75" s="10"/>
    </row>
    <row r="76" spans="1:5" ht="18">
      <c r="A76" s="15">
        <v>75</v>
      </c>
      <c r="B76" s="74"/>
      <c r="C76" s="62" t="s">
        <v>145</v>
      </c>
      <c r="D76" s="16" t="s">
        <v>146</v>
      </c>
      <c r="E76" s="9"/>
    </row>
    <row r="77" spans="1:5" ht="18">
      <c r="A77" s="15">
        <v>76</v>
      </c>
      <c r="B77" s="74"/>
      <c r="C77" s="62" t="s">
        <v>23</v>
      </c>
      <c r="D77" s="16" t="s">
        <v>147</v>
      </c>
      <c r="E77" s="10"/>
    </row>
    <row r="78" spans="1:5" ht="18">
      <c r="A78" s="15">
        <v>77</v>
      </c>
      <c r="B78" s="74"/>
      <c r="C78" s="62" t="s">
        <v>148</v>
      </c>
      <c r="D78" s="16" t="s">
        <v>149</v>
      </c>
      <c r="E78" s="9"/>
    </row>
    <row r="79" spans="1:5" ht="18">
      <c r="A79" s="17">
        <v>78</v>
      </c>
      <c r="B79" s="88" t="s">
        <v>50</v>
      </c>
      <c r="C79" s="61" t="s">
        <v>25</v>
      </c>
      <c r="D79" s="18" t="s">
        <v>51</v>
      </c>
      <c r="E79" s="10"/>
    </row>
    <row r="80" spans="1:5" ht="18">
      <c r="A80" s="17">
        <v>79</v>
      </c>
      <c r="B80" s="89"/>
      <c r="C80" s="61" t="s">
        <v>24</v>
      </c>
      <c r="D80" s="18" t="s">
        <v>30</v>
      </c>
      <c r="E80" s="9">
        <v>50</v>
      </c>
    </row>
    <row r="81" spans="1:5" ht="18">
      <c r="A81" s="17">
        <v>80</v>
      </c>
      <c r="B81" s="89"/>
      <c r="C81" s="61" t="s">
        <v>26</v>
      </c>
      <c r="D81" s="18" t="s">
        <v>203</v>
      </c>
      <c r="E81" s="10">
        <v>50</v>
      </c>
    </row>
    <row r="82" spans="1:5" ht="18">
      <c r="A82" s="17">
        <v>81</v>
      </c>
      <c r="B82" s="89"/>
      <c r="C82" s="61" t="s">
        <v>27</v>
      </c>
      <c r="D82" s="18" t="s">
        <v>204</v>
      </c>
      <c r="E82" s="9"/>
    </row>
    <row r="83" spans="1:5" ht="18">
      <c r="A83" s="17">
        <v>82</v>
      </c>
      <c r="B83" s="89"/>
      <c r="C83" s="61" t="s">
        <v>28</v>
      </c>
      <c r="D83" s="18" t="s">
        <v>205</v>
      </c>
      <c r="E83" s="10"/>
    </row>
    <row r="84" spans="1:5" ht="18">
      <c r="A84" s="17">
        <v>83</v>
      </c>
      <c r="B84" s="90"/>
      <c r="C84" s="61" t="s">
        <v>202</v>
      </c>
      <c r="D84" s="18" t="s">
        <v>206</v>
      </c>
      <c r="E84" s="9"/>
    </row>
    <row r="85" spans="1:5" ht="18">
      <c r="A85" s="62">
        <v>84</v>
      </c>
      <c r="B85" s="74" t="s">
        <v>150</v>
      </c>
      <c r="C85" s="62" t="s">
        <v>151</v>
      </c>
      <c r="D85" s="16" t="s">
        <v>152</v>
      </c>
      <c r="E85" s="10"/>
    </row>
    <row r="86" spans="1:5" ht="18">
      <c r="A86" s="62">
        <v>85</v>
      </c>
      <c r="B86" s="74"/>
      <c r="C86" s="62" t="s">
        <v>153</v>
      </c>
      <c r="D86" s="16" t="s">
        <v>154</v>
      </c>
      <c r="E86" s="9"/>
    </row>
    <row r="87" spans="1:5" ht="18">
      <c r="A87" s="62">
        <v>86</v>
      </c>
      <c r="B87" s="74"/>
      <c r="C87" s="62" t="s">
        <v>155</v>
      </c>
      <c r="D87" s="16" t="s">
        <v>156</v>
      </c>
      <c r="E87" s="10"/>
    </row>
    <row r="88" spans="1:5" ht="18">
      <c r="A88" s="61">
        <v>87</v>
      </c>
      <c r="B88" s="61" t="s">
        <v>157</v>
      </c>
      <c r="C88" s="61" t="s">
        <v>158</v>
      </c>
      <c r="D88" s="18"/>
      <c r="E88" s="9"/>
    </row>
    <row r="89" spans="1:5" ht="18">
      <c r="A89" s="62">
        <v>88</v>
      </c>
      <c r="B89" s="62" t="s">
        <v>159</v>
      </c>
      <c r="C89" s="62" t="s">
        <v>220</v>
      </c>
      <c r="D89" s="16"/>
      <c r="E89" s="10">
        <f>140-62</f>
        <v>78</v>
      </c>
    </row>
    <row r="90" spans="1:5" ht="18">
      <c r="A90" s="61">
        <v>89</v>
      </c>
      <c r="B90" s="61"/>
      <c r="C90" s="61"/>
      <c r="D90" s="18"/>
      <c r="E90" s="9"/>
    </row>
    <row r="91" spans="1:5" ht="18">
      <c r="A91" s="62">
        <v>90</v>
      </c>
      <c r="B91" s="62"/>
      <c r="C91" s="62"/>
      <c r="D91" s="16"/>
      <c r="E91" s="10"/>
    </row>
    <row r="92" spans="1:5" ht="15" customHeight="1" thickBot="1">
      <c r="A92" s="85" t="s">
        <v>199</v>
      </c>
      <c r="B92" s="86"/>
      <c r="C92" s="86"/>
      <c r="D92" s="87"/>
      <c r="E92" s="11"/>
    </row>
    <row r="96" spans="1:5" ht="22.5" customHeight="1"/>
    <row r="103" ht="22.5" customHeight="1"/>
    <row r="110" ht="22.5" customHeight="1"/>
  </sheetData>
  <mergeCells count="12">
    <mergeCell ref="A92:D92"/>
    <mergeCell ref="B2:B18"/>
    <mergeCell ref="B19:B26"/>
    <mergeCell ref="B27:B33"/>
    <mergeCell ref="B34:B39"/>
    <mergeCell ref="B40:B41"/>
    <mergeCell ref="B42:B51"/>
    <mergeCell ref="B52:B62"/>
    <mergeCell ref="B63:B72"/>
    <mergeCell ref="B73:B78"/>
    <mergeCell ref="B79:B84"/>
    <mergeCell ref="B85:B8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F0"/>
  </sheetPr>
  <dimension ref="A1:G90"/>
  <sheetViews>
    <sheetView rightToLeft="1" zoomScale="70" zoomScaleNormal="70" workbookViewId="0">
      <pane ySplit="1" topLeftCell="A2" activePane="bottomLeft" state="frozen"/>
      <selection activeCell="A89" sqref="A89:XFD89"/>
      <selection pane="bottomLeft" activeCell="A89" sqref="A89:XFD89"/>
    </sheetView>
  </sheetViews>
  <sheetFormatPr defaultRowHeight="32.25"/>
  <cols>
    <col min="1" max="1" width="4.7109375" bestFit="1" customWidth="1"/>
    <col min="2" max="2" width="13" bestFit="1" customWidth="1"/>
    <col min="3" max="3" width="11.7109375" bestFit="1" customWidth="1"/>
    <col min="4" max="4" width="32.42578125" bestFit="1" customWidth="1"/>
    <col min="5" max="5" width="21" style="39" bestFit="1" customWidth="1"/>
  </cols>
  <sheetData>
    <row r="1" spans="1:7">
      <c r="A1" s="1" t="s">
        <v>0</v>
      </c>
      <c r="B1" s="1" t="s">
        <v>52</v>
      </c>
      <c r="C1" s="1" t="s">
        <v>53</v>
      </c>
      <c r="D1" s="1" t="s">
        <v>54</v>
      </c>
      <c r="E1" s="36" t="s">
        <v>238</v>
      </c>
    </row>
    <row r="2" spans="1:7">
      <c r="A2" s="2">
        <v>1</v>
      </c>
      <c r="B2" s="74" t="s">
        <v>55</v>
      </c>
      <c r="C2" s="2" t="s">
        <v>3</v>
      </c>
      <c r="D2" s="2" t="s">
        <v>33</v>
      </c>
      <c r="E2" s="37"/>
    </row>
    <row r="3" spans="1:7">
      <c r="A3" s="2">
        <v>2</v>
      </c>
      <c r="B3" s="74"/>
      <c r="C3" s="2" t="s">
        <v>2</v>
      </c>
      <c r="D3" s="2" t="s">
        <v>33</v>
      </c>
      <c r="E3" s="37"/>
    </row>
    <row r="4" spans="1:7">
      <c r="A4" s="2">
        <v>3</v>
      </c>
      <c r="B4" s="74"/>
      <c r="C4" s="2" t="s">
        <v>34</v>
      </c>
      <c r="D4" s="2" t="s">
        <v>56</v>
      </c>
      <c r="E4" s="37"/>
    </row>
    <row r="5" spans="1:7">
      <c r="A5" s="2">
        <v>4</v>
      </c>
      <c r="B5" s="74"/>
      <c r="C5" s="2" t="s">
        <v>57</v>
      </c>
      <c r="D5" s="2" t="s">
        <v>56</v>
      </c>
      <c r="E5" s="37"/>
    </row>
    <row r="6" spans="1:7">
      <c r="A6" s="2">
        <v>5</v>
      </c>
      <c r="B6" s="74"/>
      <c r="C6" s="2" t="s">
        <v>58</v>
      </c>
      <c r="D6" s="2" t="s">
        <v>56</v>
      </c>
      <c r="E6" s="37"/>
    </row>
    <row r="7" spans="1:7">
      <c r="A7" s="2">
        <v>6</v>
      </c>
      <c r="B7" s="74"/>
      <c r="C7" s="2" t="s">
        <v>59</v>
      </c>
      <c r="D7" s="2" t="s">
        <v>56</v>
      </c>
      <c r="E7" s="37"/>
    </row>
    <row r="8" spans="1:7">
      <c r="A8" s="2">
        <v>7</v>
      </c>
      <c r="B8" s="74"/>
      <c r="C8" s="2" t="s">
        <v>60</v>
      </c>
      <c r="D8" s="2" t="s">
        <v>56</v>
      </c>
      <c r="E8" s="37"/>
    </row>
    <row r="9" spans="1:7">
      <c r="A9" s="2">
        <v>8</v>
      </c>
      <c r="B9" s="74"/>
      <c r="C9" s="2" t="s">
        <v>61</v>
      </c>
      <c r="D9" s="2" t="s">
        <v>56</v>
      </c>
      <c r="E9" s="37"/>
    </row>
    <row r="10" spans="1:7">
      <c r="A10" s="2">
        <v>9</v>
      </c>
      <c r="B10" s="74"/>
      <c r="C10" s="2" t="s">
        <v>35</v>
      </c>
      <c r="D10" s="2" t="s">
        <v>56</v>
      </c>
      <c r="E10" s="37"/>
    </row>
    <row r="11" spans="1:7">
      <c r="A11" s="2">
        <v>10</v>
      </c>
      <c r="B11" s="74"/>
      <c r="C11" s="2" t="s">
        <v>62</v>
      </c>
      <c r="D11" s="2" t="s">
        <v>56</v>
      </c>
      <c r="E11" s="37"/>
    </row>
    <row r="12" spans="1:7">
      <c r="A12" s="2">
        <v>11</v>
      </c>
      <c r="B12" s="74"/>
      <c r="C12" s="2" t="s">
        <v>63</v>
      </c>
      <c r="D12" s="2" t="s">
        <v>56</v>
      </c>
      <c r="E12" s="37"/>
    </row>
    <row r="13" spans="1:7">
      <c r="A13" s="2">
        <v>12</v>
      </c>
      <c r="B13" s="74"/>
      <c r="C13" s="2" t="s">
        <v>64</v>
      </c>
      <c r="D13" s="2" t="s">
        <v>56</v>
      </c>
      <c r="E13" s="37"/>
    </row>
    <row r="14" spans="1:7">
      <c r="A14" s="2">
        <v>13</v>
      </c>
      <c r="B14" s="74"/>
      <c r="C14" s="2" t="s">
        <v>65</v>
      </c>
      <c r="D14" s="2" t="s">
        <v>56</v>
      </c>
      <c r="E14" s="37"/>
    </row>
    <row r="15" spans="1:7">
      <c r="A15" s="2">
        <v>14</v>
      </c>
      <c r="B15" s="74"/>
      <c r="C15" s="2" t="s">
        <v>66</v>
      </c>
      <c r="D15" s="2" t="s">
        <v>56</v>
      </c>
      <c r="E15" s="37"/>
      <c r="G15">
        <f>SUM(E9:E15)</f>
        <v>0</v>
      </c>
    </row>
    <row r="16" spans="1:7">
      <c r="A16" s="2">
        <v>15</v>
      </c>
      <c r="B16" s="74"/>
      <c r="C16" s="2" t="s">
        <v>67</v>
      </c>
      <c r="D16" s="2" t="s">
        <v>243</v>
      </c>
      <c r="E16" s="37"/>
    </row>
    <row r="17" spans="1:5">
      <c r="A17" s="2">
        <v>16</v>
      </c>
      <c r="B17" s="74"/>
      <c r="C17" s="2" t="s">
        <v>4</v>
      </c>
      <c r="D17" s="69" t="s">
        <v>242</v>
      </c>
      <c r="E17" s="37"/>
    </row>
    <row r="18" spans="1:5">
      <c r="A18" s="2">
        <v>17</v>
      </c>
      <c r="B18" s="74"/>
      <c r="C18" s="2" t="s">
        <v>1</v>
      </c>
      <c r="D18" s="2" t="s">
        <v>244</v>
      </c>
      <c r="E18" s="37"/>
    </row>
    <row r="19" spans="1:5">
      <c r="A19" s="3">
        <v>18</v>
      </c>
      <c r="B19" s="75" t="s">
        <v>36</v>
      </c>
      <c r="C19" s="3" t="s">
        <v>76</v>
      </c>
      <c r="D19" s="3" t="s">
        <v>72</v>
      </c>
      <c r="E19" s="38"/>
    </row>
    <row r="20" spans="1:5">
      <c r="A20" s="3">
        <v>19</v>
      </c>
      <c r="B20" s="75"/>
      <c r="C20" s="3" t="s">
        <v>5</v>
      </c>
      <c r="D20" s="3" t="s">
        <v>73</v>
      </c>
      <c r="E20" s="38">
        <v>2</v>
      </c>
    </row>
    <row r="21" spans="1:5">
      <c r="A21" s="3">
        <v>20</v>
      </c>
      <c r="B21" s="75"/>
      <c r="C21" s="3" t="s">
        <v>79</v>
      </c>
      <c r="D21" s="3" t="s">
        <v>75</v>
      </c>
      <c r="E21" s="38">
        <v>2</v>
      </c>
    </row>
    <row r="22" spans="1:5">
      <c r="A22" s="3">
        <v>21</v>
      </c>
      <c r="B22" s="75"/>
      <c r="C22" s="3" t="s">
        <v>71</v>
      </c>
      <c r="D22" s="3" t="s">
        <v>77</v>
      </c>
      <c r="E22" s="38"/>
    </row>
    <row r="23" spans="1:5">
      <c r="A23" s="3">
        <v>22</v>
      </c>
      <c r="B23" s="75"/>
      <c r="C23" s="3" t="s">
        <v>37</v>
      </c>
      <c r="D23" s="3" t="s">
        <v>78</v>
      </c>
      <c r="E23" s="38">
        <v>2</v>
      </c>
    </row>
    <row r="24" spans="1:5">
      <c r="A24" s="3">
        <v>23</v>
      </c>
      <c r="B24" s="75"/>
      <c r="C24" s="3" t="s">
        <v>74</v>
      </c>
      <c r="D24" s="3" t="s">
        <v>80</v>
      </c>
      <c r="E24" s="38">
        <v>1</v>
      </c>
    </row>
    <row r="25" spans="1:5">
      <c r="A25" s="3">
        <v>24</v>
      </c>
      <c r="B25" s="75"/>
      <c r="C25" s="3" t="s">
        <v>81</v>
      </c>
      <c r="D25" s="3" t="s">
        <v>82</v>
      </c>
      <c r="E25" s="38"/>
    </row>
    <row r="26" spans="1:5">
      <c r="A26" s="3">
        <v>25</v>
      </c>
      <c r="B26" s="75"/>
      <c r="C26" s="3" t="s">
        <v>6</v>
      </c>
      <c r="D26" s="3" t="s">
        <v>83</v>
      </c>
      <c r="E26" s="38">
        <v>3</v>
      </c>
    </row>
    <row r="27" spans="1:5">
      <c r="A27" s="2">
        <v>26</v>
      </c>
      <c r="B27" s="74" t="s">
        <v>32</v>
      </c>
      <c r="C27" s="2" t="s">
        <v>7</v>
      </c>
      <c r="D27" s="2" t="s">
        <v>84</v>
      </c>
      <c r="E27" s="37"/>
    </row>
    <row r="28" spans="1:5">
      <c r="A28" s="2">
        <v>27</v>
      </c>
      <c r="B28" s="74"/>
      <c r="C28" s="2" t="s">
        <v>85</v>
      </c>
      <c r="D28" s="2" t="s">
        <v>86</v>
      </c>
      <c r="E28" s="37">
        <v>21</v>
      </c>
    </row>
    <row r="29" spans="1:5">
      <c r="A29" s="2">
        <v>28</v>
      </c>
      <c r="B29" s="74"/>
      <c r="C29" s="2" t="s">
        <v>87</v>
      </c>
      <c r="D29" s="2" t="s">
        <v>88</v>
      </c>
      <c r="E29" s="37"/>
    </row>
    <row r="30" spans="1:5">
      <c r="A30" s="2">
        <v>29</v>
      </c>
      <c r="B30" s="74"/>
      <c r="C30" s="2" t="s">
        <v>89</v>
      </c>
      <c r="D30" s="2" t="s">
        <v>90</v>
      </c>
      <c r="E30" s="37">
        <v>6</v>
      </c>
    </row>
    <row r="31" spans="1:5">
      <c r="A31" s="2">
        <v>30</v>
      </c>
      <c r="B31" s="74"/>
      <c r="C31" s="2" t="s">
        <v>38</v>
      </c>
      <c r="D31" s="2" t="s">
        <v>91</v>
      </c>
      <c r="E31" s="37">
        <v>27</v>
      </c>
    </row>
    <row r="32" spans="1:5">
      <c r="A32" s="2">
        <v>31</v>
      </c>
      <c r="B32" s="74"/>
      <c r="C32" s="2" t="s">
        <v>39</v>
      </c>
      <c r="D32" s="2" t="s">
        <v>92</v>
      </c>
      <c r="E32" s="37"/>
    </row>
    <row r="33" spans="1:6">
      <c r="A33" s="2">
        <v>32</v>
      </c>
      <c r="B33" s="74"/>
      <c r="C33" s="2" t="s">
        <v>93</v>
      </c>
      <c r="D33" s="2" t="s">
        <v>94</v>
      </c>
      <c r="E33" s="37">
        <v>27</v>
      </c>
    </row>
    <row r="34" spans="1:6">
      <c r="A34" s="3">
        <v>33</v>
      </c>
      <c r="B34" s="75" t="s">
        <v>40</v>
      </c>
      <c r="C34" s="3" t="s">
        <v>235</v>
      </c>
      <c r="D34" s="3" t="s">
        <v>96</v>
      </c>
      <c r="E34" s="59"/>
    </row>
    <row r="35" spans="1:6">
      <c r="A35" s="3">
        <v>34</v>
      </c>
      <c r="B35" s="75"/>
      <c r="C35" s="3" t="s">
        <v>234</v>
      </c>
      <c r="D35" s="57" t="s">
        <v>99</v>
      </c>
      <c r="E35" s="60"/>
    </row>
    <row r="36" spans="1:6">
      <c r="A36" s="3">
        <v>35</v>
      </c>
      <c r="B36" s="75"/>
      <c r="C36" s="3" t="s">
        <v>233</v>
      </c>
      <c r="D36" s="57" t="s">
        <v>97</v>
      </c>
      <c r="E36" s="58">
        <v>14</v>
      </c>
    </row>
    <row r="37" spans="1:6">
      <c r="A37" s="3">
        <v>36</v>
      </c>
      <c r="B37" s="75"/>
      <c r="C37" s="3" t="s">
        <v>236</v>
      </c>
      <c r="D37" s="3" t="s">
        <v>100</v>
      </c>
      <c r="E37" s="59"/>
    </row>
    <row r="38" spans="1:6">
      <c r="A38" s="3">
        <v>37</v>
      </c>
      <c r="B38" s="75"/>
      <c r="C38" s="3" t="s">
        <v>237</v>
      </c>
      <c r="D38" s="3" t="s">
        <v>102</v>
      </c>
      <c r="E38" s="59">
        <v>0</v>
      </c>
    </row>
    <row r="39" spans="1:6">
      <c r="A39" s="3">
        <v>38</v>
      </c>
      <c r="B39" s="75"/>
      <c r="C39" s="3" t="s">
        <v>232</v>
      </c>
      <c r="D39" s="3" t="s">
        <v>101</v>
      </c>
      <c r="E39" s="38">
        <v>2</v>
      </c>
    </row>
    <row r="40" spans="1:6">
      <c r="A40" s="2">
        <v>39</v>
      </c>
      <c r="B40" s="74" t="s">
        <v>31</v>
      </c>
      <c r="C40" s="2" t="s">
        <v>103</v>
      </c>
      <c r="D40" s="2" t="s">
        <v>104</v>
      </c>
      <c r="E40" s="37"/>
    </row>
    <row r="41" spans="1:6">
      <c r="A41" s="2">
        <v>40</v>
      </c>
      <c r="B41" s="74"/>
      <c r="C41" s="2" t="s">
        <v>42</v>
      </c>
      <c r="D41" s="2" t="s">
        <v>105</v>
      </c>
      <c r="E41" s="37">
        <v>9</v>
      </c>
    </row>
    <row r="42" spans="1:6">
      <c r="A42" s="3">
        <v>41</v>
      </c>
      <c r="B42" s="75" t="s">
        <v>106</v>
      </c>
      <c r="C42" s="3" t="s">
        <v>8</v>
      </c>
      <c r="D42" s="3" t="s">
        <v>107</v>
      </c>
      <c r="E42" s="38">
        <v>23</v>
      </c>
    </row>
    <row r="43" spans="1:6">
      <c r="A43" s="3">
        <v>42</v>
      </c>
      <c r="B43" s="75"/>
      <c r="C43" s="3" t="s">
        <v>9</v>
      </c>
      <c r="D43" s="3" t="s">
        <v>108</v>
      </c>
      <c r="E43" s="38">
        <v>58</v>
      </c>
    </row>
    <row r="44" spans="1:6">
      <c r="A44" s="3">
        <v>43</v>
      </c>
      <c r="B44" s="75"/>
      <c r="C44" s="3" t="s">
        <v>109</v>
      </c>
      <c r="D44" s="3" t="s">
        <v>110</v>
      </c>
      <c r="E44" s="38"/>
      <c r="F44">
        <f>SUM(E42:E46)</f>
        <v>119</v>
      </c>
    </row>
    <row r="45" spans="1:6">
      <c r="A45" s="3">
        <v>44</v>
      </c>
      <c r="B45" s="75"/>
      <c r="C45" s="3" t="s">
        <v>10</v>
      </c>
      <c r="D45" s="3" t="s">
        <v>111</v>
      </c>
      <c r="E45" s="38"/>
    </row>
    <row r="46" spans="1:6">
      <c r="A46" s="3">
        <v>45</v>
      </c>
      <c r="B46" s="75"/>
      <c r="C46" s="3" t="s">
        <v>11</v>
      </c>
      <c r="D46" s="3" t="s">
        <v>112</v>
      </c>
      <c r="E46" s="38">
        <v>38</v>
      </c>
    </row>
    <row r="47" spans="1:6">
      <c r="A47" s="3">
        <v>46</v>
      </c>
      <c r="B47" s="75"/>
      <c r="C47" s="3" t="s">
        <v>113</v>
      </c>
      <c r="D47" s="3" t="s">
        <v>114</v>
      </c>
      <c r="E47" s="38"/>
    </row>
    <row r="48" spans="1:6">
      <c r="A48" s="3">
        <v>47</v>
      </c>
      <c r="B48" s="75"/>
      <c r="C48" s="3" t="s">
        <v>115</v>
      </c>
      <c r="D48" s="3" t="s">
        <v>116</v>
      </c>
      <c r="E48" s="38"/>
    </row>
    <row r="49" spans="1:6">
      <c r="A49" s="3">
        <v>48</v>
      </c>
      <c r="B49" s="75"/>
      <c r="C49" s="3" t="s">
        <v>117</v>
      </c>
      <c r="D49" s="3" t="s">
        <v>118</v>
      </c>
      <c r="E49" s="38"/>
    </row>
    <row r="50" spans="1:6">
      <c r="A50" s="3">
        <v>49</v>
      </c>
      <c r="B50" s="75"/>
      <c r="C50" s="3" t="s">
        <v>119</v>
      </c>
      <c r="D50" s="3" t="s">
        <v>120</v>
      </c>
      <c r="E50" s="38"/>
    </row>
    <row r="51" spans="1:6">
      <c r="A51" s="3">
        <v>50</v>
      </c>
      <c r="B51" s="75"/>
      <c r="C51" s="3" t="s">
        <v>121</v>
      </c>
      <c r="D51" s="3" t="s">
        <v>122</v>
      </c>
      <c r="E51" s="38"/>
    </row>
    <row r="52" spans="1:6">
      <c r="A52" s="2">
        <v>51</v>
      </c>
      <c r="B52" s="74" t="s">
        <v>123</v>
      </c>
      <c r="C52" s="2" t="s">
        <v>12</v>
      </c>
      <c r="D52" s="2" t="s">
        <v>43</v>
      </c>
      <c r="E52" s="37">
        <v>15</v>
      </c>
    </row>
    <row r="53" spans="1:6">
      <c r="A53" s="2">
        <v>52</v>
      </c>
      <c r="B53" s="74"/>
      <c r="C53" s="2" t="s">
        <v>124</v>
      </c>
      <c r="D53" s="2" t="s">
        <v>125</v>
      </c>
      <c r="E53" s="37"/>
    </row>
    <row r="54" spans="1:6">
      <c r="A54" s="2">
        <v>53</v>
      </c>
      <c r="B54" s="74"/>
      <c r="C54" s="2" t="s">
        <v>13</v>
      </c>
      <c r="D54" s="2" t="s">
        <v>44</v>
      </c>
      <c r="E54" s="37">
        <v>27</v>
      </c>
    </row>
    <row r="55" spans="1:6">
      <c r="A55" s="2">
        <v>54</v>
      </c>
      <c r="B55" s="74"/>
      <c r="C55" s="2" t="s">
        <v>14</v>
      </c>
      <c r="D55" s="2" t="s">
        <v>45</v>
      </c>
      <c r="E55" s="37"/>
    </row>
    <row r="56" spans="1:6">
      <c r="A56" s="2">
        <v>55</v>
      </c>
      <c r="B56" s="74"/>
      <c r="C56" s="2" t="s">
        <v>15</v>
      </c>
      <c r="D56" s="2" t="s">
        <v>46</v>
      </c>
      <c r="E56" s="37">
        <v>20</v>
      </c>
    </row>
    <row r="57" spans="1:6">
      <c r="A57" s="2">
        <v>56</v>
      </c>
      <c r="B57" s="74"/>
      <c r="C57" s="2" t="s">
        <v>16</v>
      </c>
      <c r="D57" s="2" t="s">
        <v>47</v>
      </c>
      <c r="E57" s="37">
        <v>26</v>
      </c>
    </row>
    <row r="58" spans="1:6">
      <c r="A58" s="2">
        <v>57</v>
      </c>
      <c r="B58" s="74"/>
      <c r="C58" s="2" t="s">
        <v>126</v>
      </c>
      <c r="D58" s="2" t="s">
        <v>127</v>
      </c>
      <c r="E58" s="37"/>
    </row>
    <row r="59" spans="1:6">
      <c r="A59" s="2">
        <v>58</v>
      </c>
      <c r="B59" s="74"/>
      <c r="C59" s="2" t="s">
        <v>17</v>
      </c>
      <c r="D59" s="2" t="s">
        <v>29</v>
      </c>
      <c r="E59" s="37"/>
    </row>
    <row r="60" spans="1:6">
      <c r="A60" s="2">
        <v>59</v>
      </c>
      <c r="B60" s="74"/>
      <c r="C60" s="2" t="s">
        <v>128</v>
      </c>
      <c r="D60" s="2" t="s">
        <v>29</v>
      </c>
      <c r="E60" s="37">
        <v>4</v>
      </c>
    </row>
    <row r="61" spans="1:6">
      <c r="A61" s="2">
        <v>60</v>
      </c>
      <c r="B61" s="74"/>
      <c r="C61" s="2" t="s">
        <v>18</v>
      </c>
      <c r="D61" s="2" t="s">
        <v>29</v>
      </c>
      <c r="E61" s="37">
        <v>13</v>
      </c>
    </row>
    <row r="62" spans="1:6">
      <c r="A62" s="2">
        <v>61</v>
      </c>
      <c r="B62" s="74"/>
      <c r="C62" s="2" t="s">
        <v>19</v>
      </c>
      <c r="D62" s="2" t="s">
        <v>29</v>
      </c>
      <c r="E62" s="37">
        <v>6</v>
      </c>
      <c r="F62">
        <f>SUM(E52:E62)</f>
        <v>111</v>
      </c>
    </row>
    <row r="63" spans="1:6">
      <c r="A63" s="3">
        <v>62</v>
      </c>
      <c r="B63" s="75" t="s">
        <v>48</v>
      </c>
      <c r="C63" s="3" t="s">
        <v>20</v>
      </c>
      <c r="D63" s="3" t="s">
        <v>129</v>
      </c>
      <c r="E63" s="38">
        <v>105</v>
      </c>
    </row>
    <row r="64" spans="1:6">
      <c r="A64" s="3">
        <v>63</v>
      </c>
      <c r="B64" s="75"/>
      <c r="C64" s="3" t="s">
        <v>130</v>
      </c>
      <c r="D64" s="3" t="s">
        <v>131</v>
      </c>
      <c r="E64" s="38">
        <v>17</v>
      </c>
    </row>
    <row r="65" spans="1:5">
      <c r="A65" s="3">
        <v>64</v>
      </c>
      <c r="B65" s="75"/>
      <c r="C65" s="3" t="s">
        <v>132</v>
      </c>
      <c r="D65" s="3" t="s">
        <v>133</v>
      </c>
      <c r="E65" s="38"/>
    </row>
    <row r="66" spans="1:5">
      <c r="A66" s="3">
        <v>65</v>
      </c>
      <c r="B66" s="75"/>
      <c r="C66" s="3" t="s">
        <v>21</v>
      </c>
      <c r="D66" s="3" t="s">
        <v>131</v>
      </c>
      <c r="E66" s="38"/>
    </row>
    <row r="67" spans="1:5">
      <c r="A67" s="3">
        <v>66</v>
      </c>
      <c r="B67" s="75"/>
      <c r="C67" s="3" t="s">
        <v>134</v>
      </c>
      <c r="D67" s="3" t="s">
        <v>133</v>
      </c>
      <c r="E67" s="38"/>
    </row>
    <row r="68" spans="1:5">
      <c r="A68" s="3">
        <v>67</v>
      </c>
      <c r="B68" s="75"/>
      <c r="C68" s="3" t="s">
        <v>135</v>
      </c>
      <c r="D68" s="3" t="s">
        <v>129</v>
      </c>
      <c r="E68" s="38"/>
    </row>
    <row r="69" spans="1:5">
      <c r="A69" s="3">
        <v>68</v>
      </c>
      <c r="B69" s="75"/>
      <c r="C69" s="3" t="s">
        <v>136</v>
      </c>
      <c r="D69" s="3" t="s">
        <v>131</v>
      </c>
      <c r="E69" s="38"/>
    </row>
    <row r="70" spans="1:5">
      <c r="A70" s="3">
        <v>69</v>
      </c>
      <c r="B70" s="75"/>
      <c r="C70" s="3" t="s">
        <v>137</v>
      </c>
      <c r="D70" s="3" t="s">
        <v>133</v>
      </c>
      <c r="E70" s="38"/>
    </row>
    <row r="71" spans="1:5">
      <c r="A71" s="3">
        <v>70</v>
      </c>
      <c r="B71" s="75"/>
      <c r="C71" s="3" t="s">
        <v>138</v>
      </c>
      <c r="D71" s="3" t="s">
        <v>131</v>
      </c>
      <c r="E71" s="38"/>
    </row>
    <row r="72" spans="1:5">
      <c r="A72" s="3">
        <v>71</v>
      </c>
      <c r="B72" s="75"/>
      <c r="C72" s="3" t="s">
        <v>139</v>
      </c>
      <c r="D72" s="3" t="s">
        <v>133</v>
      </c>
      <c r="E72" s="38"/>
    </row>
    <row r="73" spans="1:5">
      <c r="A73" s="2">
        <v>72</v>
      </c>
      <c r="B73" s="74" t="s">
        <v>49</v>
      </c>
      <c r="C73" s="2" t="s">
        <v>140</v>
      </c>
      <c r="D73" s="2" t="s">
        <v>141</v>
      </c>
      <c r="E73" s="37">
        <v>2</v>
      </c>
    </row>
    <row r="74" spans="1:5">
      <c r="A74" s="2">
        <v>73</v>
      </c>
      <c r="B74" s="74"/>
      <c r="C74" s="2" t="s">
        <v>22</v>
      </c>
      <c r="D74" s="2" t="s">
        <v>142</v>
      </c>
      <c r="E74" s="37">
        <v>42</v>
      </c>
    </row>
    <row r="75" spans="1:5">
      <c r="A75" s="2">
        <v>74</v>
      </c>
      <c r="B75" s="74"/>
      <c r="C75" s="2" t="s">
        <v>143</v>
      </c>
      <c r="D75" s="2" t="s">
        <v>144</v>
      </c>
      <c r="E75" s="37"/>
    </row>
    <row r="76" spans="1:5">
      <c r="A76" s="2">
        <v>75</v>
      </c>
      <c r="B76" s="74"/>
      <c r="C76" s="2" t="s">
        <v>145</v>
      </c>
      <c r="D76" s="2" t="s">
        <v>146</v>
      </c>
      <c r="E76" s="37"/>
    </row>
    <row r="77" spans="1:5">
      <c r="A77" s="2">
        <v>76</v>
      </c>
      <c r="B77" s="74"/>
      <c r="C77" s="2" t="s">
        <v>23</v>
      </c>
      <c r="D77" s="2" t="s">
        <v>147</v>
      </c>
      <c r="E77" s="37"/>
    </row>
    <row r="78" spans="1:5">
      <c r="A78" s="2">
        <v>77</v>
      </c>
      <c r="B78" s="74"/>
      <c r="C78" s="2" t="s">
        <v>148</v>
      </c>
      <c r="D78" s="2" t="s">
        <v>149</v>
      </c>
      <c r="E78" s="37"/>
    </row>
    <row r="79" spans="1:5">
      <c r="A79" s="3">
        <v>78</v>
      </c>
      <c r="B79" s="75" t="s">
        <v>50</v>
      </c>
      <c r="C79" s="3" t="s">
        <v>25</v>
      </c>
      <c r="D79" s="3" t="s">
        <v>51</v>
      </c>
      <c r="E79" s="38"/>
    </row>
    <row r="80" spans="1:5">
      <c r="A80" s="3">
        <v>79</v>
      </c>
      <c r="B80" s="75"/>
      <c r="C80" s="3" t="s">
        <v>24</v>
      </c>
      <c r="D80" s="3" t="s">
        <v>30</v>
      </c>
      <c r="E80" s="38">
        <v>50</v>
      </c>
    </row>
    <row r="81" spans="1:5">
      <c r="A81" s="3">
        <v>80</v>
      </c>
      <c r="B81" s="75"/>
      <c r="C81" s="3" t="s">
        <v>26</v>
      </c>
      <c r="D81" s="3" t="s">
        <v>203</v>
      </c>
      <c r="E81" s="38">
        <v>50</v>
      </c>
    </row>
    <row r="82" spans="1:5">
      <c r="A82" s="3">
        <v>81</v>
      </c>
      <c r="B82" s="75"/>
      <c r="C82" s="3" t="s">
        <v>27</v>
      </c>
      <c r="D82" s="3" t="s">
        <v>204</v>
      </c>
      <c r="E82" s="38"/>
    </row>
    <row r="83" spans="1:5">
      <c r="A83" s="23"/>
      <c r="B83" s="75"/>
      <c r="C83" s="23" t="s">
        <v>28</v>
      </c>
      <c r="D83" s="23" t="s">
        <v>205</v>
      </c>
      <c r="E83" s="38"/>
    </row>
    <row r="84" spans="1:5">
      <c r="A84" s="3">
        <v>82</v>
      </c>
      <c r="B84" s="75"/>
      <c r="C84" s="23" t="s">
        <v>202</v>
      </c>
      <c r="D84" s="23" t="s">
        <v>206</v>
      </c>
      <c r="E84" s="38"/>
    </row>
    <row r="85" spans="1:5">
      <c r="A85" s="2">
        <v>83</v>
      </c>
      <c r="B85" s="74" t="s">
        <v>150</v>
      </c>
      <c r="C85" s="2" t="s">
        <v>151</v>
      </c>
      <c r="D85" s="2" t="s">
        <v>152</v>
      </c>
      <c r="E85" s="37"/>
    </row>
    <row r="86" spans="1:5">
      <c r="A86" s="2">
        <v>84</v>
      </c>
      <c r="B86" s="74"/>
      <c r="C86" s="2" t="s">
        <v>153</v>
      </c>
      <c r="D86" s="2" t="s">
        <v>154</v>
      </c>
      <c r="E86" s="37"/>
    </row>
    <row r="87" spans="1:5">
      <c r="A87" s="2">
        <v>85</v>
      </c>
      <c r="B87" s="74"/>
      <c r="C87" s="2" t="s">
        <v>155</v>
      </c>
      <c r="D87" s="2" t="s">
        <v>156</v>
      </c>
      <c r="E87" s="37"/>
    </row>
    <row r="88" spans="1:5">
      <c r="A88" s="3">
        <v>86</v>
      </c>
      <c r="B88" s="3" t="s">
        <v>157</v>
      </c>
      <c r="C88" s="3" t="s">
        <v>158</v>
      </c>
      <c r="D88" s="3"/>
      <c r="E88" s="38"/>
    </row>
    <row r="89" spans="1:5">
      <c r="A89" s="2">
        <v>87</v>
      </c>
      <c r="B89" s="2" t="s">
        <v>159</v>
      </c>
      <c r="C89" s="2" t="s">
        <v>160</v>
      </c>
      <c r="D89" s="2"/>
      <c r="E89" s="37">
        <v>78</v>
      </c>
    </row>
    <row r="90" spans="1:5">
      <c r="A90" s="73" t="s">
        <v>199</v>
      </c>
      <c r="B90" s="73"/>
      <c r="C90" s="73"/>
      <c r="D90" s="73"/>
      <c r="E90" s="37"/>
    </row>
  </sheetData>
  <mergeCells count="12">
    <mergeCell ref="A90:D90"/>
    <mergeCell ref="B85:B87"/>
    <mergeCell ref="B40:B41"/>
    <mergeCell ref="B42:B51"/>
    <mergeCell ref="B52:B62"/>
    <mergeCell ref="B63:B72"/>
    <mergeCell ref="B73:B78"/>
    <mergeCell ref="B2:B18"/>
    <mergeCell ref="B19:B26"/>
    <mergeCell ref="B27:B33"/>
    <mergeCell ref="B34:B39"/>
    <mergeCell ref="B79:B84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1"/>
  <sheetViews>
    <sheetView rightToLeft="1" tabSelected="1" topLeftCell="C1" workbookViewId="0">
      <selection activeCell="C6" sqref="C6"/>
    </sheetView>
  </sheetViews>
  <sheetFormatPr defaultRowHeight="15"/>
  <cols>
    <col min="1" max="1" width="2.85546875" hidden="1" customWidth="1"/>
    <col min="2" max="2" width="11.85546875" hidden="1" customWidth="1"/>
    <col min="3" max="3" width="33.28515625" customWidth="1"/>
    <col min="4" max="4" width="13.7109375" style="71" customWidth="1"/>
    <col min="5" max="5" width="13" customWidth="1"/>
  </cols>
  <sheetData>
    <row r="1" spans="1:6" s="70" customFormat="1">
      <c r="B1" s="91" t="s">
        <v>199</v>
      </c>
      <c r="C1" s="70" t="s">
        <v>245</v>
      </c>
      <c r="D1" s="70" t="s">
        <v>246</v>
      </c>
      <c r="E1" s="70" t="s">
        <v>247</v>
      </c>
      <c r="F1" s="70" t="s">
        <v>254</v>
      </c>
    </row>
    <row r="2" spans="1:6">
      <c r="A2">
        <v>5</v>
      </c>
      <c r="B2">
        <f ca="1">INDIRECT("'لیست سفارش کل فروشگاه ها'!" &amp; ADDRESS(Data!$C$2,A2))</f>
        <v>37</v>
      </c>
      <c r="C2" t="str">
        <f ca="1">IF(B2&gt;0,INDIRECT("'لیست سفارش کل فروشگاه ها'!" &amp; ADDRESS(1,A2)),"")</f>
        <v>اصفهان - قلهک</v>
      </c>
      <c r="D2" s="71">
        <v>1</v>
      </c>
    </row>
    <row r="3" spans="1:6">
      <c r="A3">
        <v>6</v>
      </c>
      <c r="B3">
        <f ca="1">INDIRECT("'لیست سفارش کل فروشگاه ها'!" &amp; ADDRESS(Data!$C$2,A3))</f>
        <v>43</v>
      </c>
      <c r="C3" t="str">
        <f t="shared" ref="C3:C51" ca="1" si="0">IF(B3&gt;0,INDIRECT("'لیست سفارش کل فروشگاه ها'!" &amp; ADDRESS(1,A3)),"")</f>
        <v>اصفهان - سه راه درچه</v>
      </c>
      <c r="D3" s="71">
        <v>2</v>
      </c>
    </row>
    <row r="4" spans="1:6">
      <c r="A4">
        <v>7</v>
      </c>
      <c r="B4">
        <f ca="1">INDIRECT("'لیست سفارش کل فروشگاه ها'!" &amp; ADDRESS(Data!$C$2,A4))</f>
        <v>34</v>
      </c>
      <c r="C4" t="str">
        <f t="shared" ca="1" si="0"/>
        <v>اصفهان - عسگریه</v>
      </c>
      <c r="D4" s="71">
        <v>3</v>
      </c>
    </row>
    <row r="5" spans="1:6">
      <c r="A5">
        <v>8</v>
      </c>
      <c r="B5">
        <f ca="1">INDIRECT("'لیست سفارش کل فروشگاه ها'!" &amp; ADDRESS(Data!$C$2,A5))</f>
        <v>34</v>
      </c>
      <c r="C5" t="str">
        <f t="shared" ca="1" si="0"/>
        <v>اصفهان - فولاد شهر</v>
      </c>
      <c r="D5" s="71">
        <v>4</v>
      </c>
    </row>
    <row r="6" spans="1:6">
      <c r="A6">
        <v>9</v>
      </c>
      <c r="B6">
        <f ca="1">INDIRECT("'لیست سفارش کل فروشگاه ها'!" &amp; ADDRESS(Data!$C$2,A6))</f>
        <v>37</v>
      </c>
      <c r="C6" t="str">
        <f t="shared" ca="1" si="0"/>
        <v>اصفهان - گلدشت</v>
      </c>
      <c r="D6" s="71">
        <v>5</v>
      </c>
    </row>
    <row r="7" spans="1:6">
      <c r="A7">
        <v>10</v>
      </c>
      <c r="B7">
        <f ca="1">INDIRECT("'لیست سفارش کل فروشگاه ها'!" &amp; ADDRESS(Data!$C$2,A7))</f>
        <v>41</v>
      </c>
      <c r="C7" t="str">
        <f t="shared" ca="1" si="0"/>
        <v>اصفهان - نجف آباد - شهدا</v>
      </c>
      <c r="D7" s="71">
        <v>6</v>
      </c>
    </row>
    <row r="8" spans="1:6">
      <c r="A8">
        <v>11</v>
      </c>
      <c r="B8">
        <f ca="1">INDIRECT("'لیست سفارش کل فروشگاه ها'!" &amp; ADDRESS(Data!$C$2,A8))</f>
        <v>34</v>
      </c>
      <c r="C8" t="str">
        <f t="shared" ca="1" si="0"/>
        <v>اصفهان- پیر بکران</v>
      </c>
      <c r="D8" s="71">
        <v>13</v>
      </c>
    </row>
    <row r="9" spans="1:6">
      <c r="A9">
        <v>12</v>
      </c>
      <c r="B9">
        <f ca="1">INDIRECT("'لیست سفارش کل فروشگاه ها'!" &amp; ADDRESS(Data!$C$2,A9))</f>
        <v>41</v>
      </c>
      <c r="C9" t="str">
        <f t="shared" ca="1" si="0"/>
        <v>اصفهان- فلاورجان</v>
      </c>
      <c r="D9" s="71">
        <v>8</v>
      </c>
    </row>
    <row r="10" spans="1:6">
      <c r="A10">
        <v>13</v>
      </c>
      <c r="B10">
        <f ca="1">INDIRECT("'لیست سفارش کل فروشگاه ها'!" &amp; ADDRESS(Data!$C$2,A10))</f>
        <v>39</v>
      </c>
      <c r="C10" t="str">
        <f t="shared" ca="1" si="0"/>
        <v>اصفهان-ورنامخواست</v>
      </c>
      <c r="D10" s="71">
        <v>9</v>
      </c>
    </row>
    <row r="11" spans="1:6">
      <c r="A11">
        <v>14</v>
      </c>
      <c r="B11">
        <f ca="1">INDIRECT("'لیست سفارش کل فروشگاه ها'!" &amp; ADDRESS(Data!$C$2,A11))</f>
        <v>47</v>
      </c>
      <c r="C11" t="str">
        <f t="shared" ca="1" si="0"/>
        <v>خمینی شهر- طالقانی</v>
      </c>
      <c r="D11" s="71">
        <v>10</v>
      </c>
    </row>
    <row r="12" spans="1:6">
      <c r="A12">
        <v>15</v>
      </c>
      <c r="B12">
        <f ca="1">INDIRECT("'لیست سفارش کل فروشگاه ها'!" &amp; ADDRESS(Data!$C$2,A12))</f>
        <v>48</v>
      </c>
      <c r="C12" t="str">
        <f t="shared" ca="1" si="0"/>
        <v>درچه - خط گاز</v>
      </c>
      <c r="D12" s="71">
        <v>11</v>
      </c>
    </row>
    <row r="13" spans="1:6">
      <c r="A13">
        <v>16</v>
      </c>
      <c r="B13">
        <f ca="1">INDIRECT("'لیست سفارش کل فروشگاه ها'!" &amp; ADDRESS(Data!$C$2,A13))</f>
        <v>47</v>
      </c>
      <c r="C13" t="str">
        <f t="shared" ca="1" si="0"/>
        <v>فلاورجان - باغ ابریشم</v>
      </c>
      <c r="D13" s="71">
        <v>12</v>
      </c>
    </row>
    <row r="14" spans="1:6">
      <c r="A14">
        <v>17</v>
      </c>
      <c r="B14">
        <f ca="1">INDIRECT("'لیست سفارش کل فروشگاه ها'!" &amp; ADDRESS(Data!$C$2,A14))</f>
        <v>28</v>
      </c>
      <c r="C14" t="str">
        <f t="shared" ca="1" si="0"/>
        <v>نجف آباد - شریعتی</v>
      </c>
      <c r="D14" s="71">
        <v>13</v>
      </c>
    </row>
    <row r="15" spans="1:6">
      <c r="A15">
        <v>18</v>
      </c>
      <c r="B15">
        <f ca="1">INDIRECT("'لیست سفارش کل فروشگاه ها'!" &amp; ADDRESS(Data!$C$2,A15))</f>
        <v>0</v>
      </c>
      <c r="C15" t="str">
        <f t="shared" ca="1" si="0"/>
        <v/>
      </c>
      <c r="D15" s="71">
        <v>14</v>
      </c>
    </row>
    <row r="16" spans="1:6">
      <c r="A16">
        <v>19</v>
      </c>
      <c r="B16">
        <f ca="1">INDIRECT("'لیست سفارش کل فروشگاه ها'!" &amp; ADDRESS(Data!$C$2,A16))</f>
        <v>0</v>
      </c>
      <c r="C16" t="str">
        <f t="shared" ca="1" si="0"/>
        <v/>
      </c>
      <c r="D16" s="71">
        <v>15</v>
      </c>
    </row>
    <row r="17" spans="1:4">
      <c r="A17">
        <v>20</v>
      </c>
      <c r="B17">
        <f ca="1">INDIRECT("'لیست سفارش کل فروشگاه ها'!" &amp; ADDRESS(Data!$C$2,A17))</f>
        <v>0</v>
      </c>
      <c r="C17" t="str">
        <f t="shared" ca="1" si="0"/>
        <v/>
      </c>
      <c r="D17" s="71">
        <v>16</v>
      </c>
    </row>
    <row r="18" spans="1:4">
      <c r="A18">
        <v>21</v>
      </c>
      <c r="B18">
        <f ca="1">INDIRECT("'لیست سفارش کل فروشگاه ها'!" &amp; ADDRESS(Data!$C$2,A18))</f>
        <v>0</v>
      </c>
      <c r="C18" t="str">
        <f t="shared" ca="1" si="0"/>
        <v/>
      </c>
      <c r="D18" s="71">
        <v>17</v>
      </c>
    </row>
    <row r="19" spans="1:4">
      <c r="A19">
        <v>22</v>
      </c>
      <c r="B19">
        <f ca="1">INDIRECT("'لیست سفارش کل فروشگاه ها'!" &amp; ADDRESS(Data!$C$2,A19))</f>
        <v>0</v>
      </c>
      <c r="C19" t="str">
        <f t="shared" ca="1" si="0"/>
        <v/>
      </c>
      <c r="D19" s="71">
        <v>18</v>
      </c>
    </row>
    <row r="20" spans="1:4">
      <c r="A20">
        <v>23</v>
      </c>
      <c r="B20">
        <f ca="1">INDIRECT("'لیست سفارش کل فروشگاه ها'!" &amp; ADDRESS(Data!$C$2,A20))</f>
        <v>0</v>
      </c>
      <c r="C20" t="str">
        <f t="shared" ca="1" si="0"/>
        <v/>
      </c>
      <c r="D20" s="71">
        <v>19</v>
      </c>
    </row>
    <row r="21" spans="1:4">
      <c r="A21">
        <v>24</v>
      </c>
      <c r="B21">
        <f ca="1">INDIRECT("'لیست سفارش کل فروشگاه ها'!" &amp; ADDRESS(Data!$C$2,A21))</f>
        <v>0</v>
      </c>
      <c r="C21" t="str">
        <f t="shared" ca="1" si="0"/>
        <v/>
      </c>
      <c r="D21" s="71">
        <v>20</v>
      </c>
    </row>
    <row r="22" spans="1:4">
      <c r="A22">
        <v>25</v>
      </c>
      <c r="B22">
        <f ca="1">INDIRECT("'لیست سفارش کل فروشگاه ها'!" &amp; ADDRESS(Data!$C$2,A22))</f>
        <v>0</v>
      </c>
      <c r="C22" t="str">
        <f t="shared" ca="1" si="0"/>
        <v/>
      </c>
      <c r="D22" s="71">
        <v>21</v>
      </c>
    </row>
    <row r="23" spans="1:4">
      <c r="A23">
        <v>26</v>
      </c>
      <c r="B23">
        <f ca="1">INDIRECT("'لیست سفارش کل فروشگاه ها'!" &amp; ADDRESS(Data!$C$2,A23))</f>
        <v>0</v>
      </c>
      <c r="C23" t="str">
        <f t="shared" ca="1" si="0"/>
        <v/>
      </c>
      <c r="D23" s="71">
        <v>22</v>
      </c>
    </row>
    <row r="24" spans="1:4">
      <c r="A24">
        <v>27</v>
      </c>
      <c r="B24">
        <f ca="1">INDIRECT("'لیست سفارش کل فروشگاه ها'!" &amp; ADDRESS(Data!$C$2,A24))</f>
        <v>0</v>
      </c>
      <c r="C24" t="str">
        <f t="shared" ca="1" si="0"/>
        <v/>
      </c>
      <c r="D24" s="71">
        <v>23</v>
      </c>
    </row>
    <row r="25" spans="1:4">
      <c r="A25">
        <v>28</v>
      </c>
      <c r="B25">
        <f ca="1">INDIRECT("'لیست سفارش کل فروشگاه ها'!" &amp; ADDRESS(Data!$C$2,A25))</f>
        <v>0</v>
      </c>
      <c r="C25" t="str">
        <f t="shared" ca="1" si="0"/>
        <v/>
      </c>
      <c r="D25" s="71">
        <v>24</v>
      </c>
    </row>
    <row r="26" spans="1:4">
      <c r="A26">
        <v>29</v>
      </c>
      <c r="B26">
        <f ca="1">INDIRECT("'لیست سفارش کل فروشگاه ها'!" &amp; ADDRESS(Data!$C$2,A26))</f>
        <v>0</v>
      </c>
      <c r="C26" t="str">
        <f t="shared" ca="1" si="0"/>
        <v/>
      </c>
      <c r="D26" s="71">
        <v>25</v>
      </c>
    </row>
    <row r="27" spans="1:4">
      <c r="A27">
        <v>30</v>
      </c>
      <c r="B27">
        <f ca="1">INDIRECT("'لیست سفارش کل فروشگاه ها'!" &amp; ADDRESS(Data!$C$2,A27))</f>
        <v>0</v>
      </c>
      <c r="C27" t="str">
        <f t="shared" ca="1" si="0"/>
        <v/>
      </c>
      <c r="D27" s="71">
        <v>26</v>
      </c>
    </row>
    <row r="28" spans="1:4">
      <c r="A28">
        <v>31</v>
      </c>
      <c r="B28">
        <f ca="1">INDIRECT("'لیست سفارش کل فروشگاه ها'!" &amp; ADDRESS(Data!$C$2,A28))</f>
        <v>0</v>
      </c>
      <c r="C28" t="str">
        <f t="shared" ca="1" si="0"/>
        <v/>
      </c>
      <c r="D28" s="71">
        <v>27</v>
      </c>
    </row>
    <row r="29" spans="1:4">
      <c r="A29">
        <v>32</v>
      </c>
      <c r="B29">
        <f ca="1">INDIRECT("'لیست سفارش کل فروشگاه ها'!" &amp; ADDRESS(Data!$C$2,A29))</f>
        <v>0</v>
      </c>
      <c r="C29" t="str">
        <f t="shared" ca="1" si="0"/>
        <v/>
      </c>
      <c r="D29" s="71">
        <v>28</v>
      </c>
    </row>
    <row r="30" spans="1:4">
      <c r="A30">
        <v>33</v>
      </c>
      <c r="B30">
        <f ca="1">INDIRECT("'لیست سفارش کل فروشگاه ها'!" &amp; ADDRESS(Data!$C$2,A30))</f>
        <v>0</v>
      </c>
      <c r="C30" t="str">
        <f t="shared" ca="1" si="0"/>
        <v/>
      </c>
      <c r="D30" s="71">
        <v>29</v>
      </c>
    </row>
    <row r="31" spans="1:4">
      <c r="A31">
        <v>34</v>
      </c>
      <c r="B31">
        <f ca="1">INDIRECT("'لیست سفارش کل فروشگاه ها'!" &amp; ADDRESS(Data!$C$2,A31))</f>
        <v>0</v>
      </c>
      <c r="C31" t="str">
        <f t="shared" ca="1" si="0"/>
        <v/>
      </c>
      <c r="D31" s="71">
        <v>30</v>
      </c>
    </row>
    <row r="32" spans="1:4">
      <c r="A32">
        <v>35</v>
      </c>
      <c r="B32">
        <f ca="1">INDIRECT("'لیست سفارش کل فروشگاه ها'!" &amp; ADDRESS(Data!$C$2,A32))</f>
        <v>0</v>
      </c>
      <c r="C32" t="str">
        <f t="shared" ca="1" si="0"/>
        <v/>
      </c>
      <c r="D32" s="71">
        <v>31</v>
      </c>
    </row>
    <row r="33" spans="1:4">
      <c r="A33">
        <v>36</v>
      </c>
      <c r="B33">
        <f ca="1">INDIRECT("'لیست سفارش کل فروشگاه ها'!" &amp; ADDRESS(Data!$C$2,A33))</f>
        <v>0</v>
      </c>
      <c r="C33" t="str">
        <f t="shared" ca="1" si="0"/>
        <v/>
      </c>
      <c r="D33" s="71">
        <v>32</v>
      </c>
    </row>
    <row r="34" spans="1:4">
      <c r="A34">
        <v>37</v>
      </c>
      <c r="B34">
        <f ca="1">INDIRECT("'لیست سفارش کل فروشگاه ها'!" &amp; ADDRESS(Data!$C$2,A34))</f>
        <v>0</v>
      </c>
      <c r="C34" t="str">
        <f t="shared" ca="1" si="0"/>
        <v/>
      </c>
      <c r="D34" s="71">
        <v>33</v>
      </c>
    </row>
    <row r="35" spans="1:4">
      <c r="A35">
        <v>38</v>
      </c>
      <c r="B35">
        <f ca="1">INDIRECT("'لیست سفارش کل فروشگاه ها'!" &amp; ADDRESS(Data!$C$2,A35))</f>
        <v>0</v>
      </c>
      <c r="C35" t="str">
        <f t="shared" ca="1" si="0"/>
        <v/>
      </c>
      <c r="D35" s="71">
        <v>34</v>
      </c>
    </row>
    <row r="36" spans="1:4">
      <c r="A36">
        <v>39</v>
      </c>
      <c r="B36">
        <f ca="1">INDIRECT("'لیست سفارش کل فروشگاه ها'!" &amp; ADDRESS(Data!$C$2,A36))</f>
        <v>0</v>
      </c>
      <c r="C36" t="str">
        <f t="shared" ca="1" si="0"/>
        <v/>
      </c>
      <c r="D36" s="71">
        <v>35</v>
      </c>
    </row>
    <row r="37" spans="1:4">
      <c r="A37">
        <v>40</v>
      </c>
      <c r="B37">
        <f ca="1">INDIRECT("'لیست سفارش کل فروشگاه ها'!" &amp; ADDRESS(Data!$C$2,A37))</f>
        <v>0</v>
      </c>
      <c r="C37" t="str">
        <f t="shared" ca="1" si="0"/>
        <v/>
      </c>
      <c r="D37" s="71">
        <v>36</v>
      </c>
    </row>
    <row r="38" spans="1:4">
      <c r="A38">
        <v>41</v>
      </c>
      <c r="B38">
        <f ca="1">INDIRECT("'لیست سفارش کل فروشگاه ها'!" &amp; ADDRESS(Data!$C$2,A38))</f>
        <v>0</v>
      </c>
      <c r="C38" t="str">
        <f t="shared" ca="1" si="0"/>
        <v/>
      </c>
      <c r="D38" s="71">
        <v>37</v>
      </c>
    </row>
    <row r="39" spans="1:4">
      <c r="A39">
        <v>42</v>
      </c>
      <c r="B39">
        <f ca="1">INDIRECT("'لیست سفارش کل فروشگاه ها'!" &amp; ADDRESS(Data!$C$2,A39))</f>
        <v>0</v>
      </c>
      <c r="C39" t="str">
        <f t="shared" ca="1" si="0"/>
        <v/>
      </c>
      <c r="D39" s="71">
        <v>38</v>
      </c>
    </row>
    <row r="40" spans="1:4">
      <c r="A40">
        <v>43</v>
      </c>
      <c r="B40">
        <f ca="1">INDIRECT("'لیست سفارش کل فروشگاه ها'!" &amp; ADDRESS(Data!$C$2,A40))</f>
        <v>0</v>
      </c>
      <c r="C40" t="str">
        <f t="shared" ca="1" si="0"/>
        <v/>
      </c>
      <c r="D40" s="71">
        <v>39</v>
      </c>
    </row>
    <row r="41" spans="1:4">
      <c r="A41">
        <v>44</v>
      </c>
      <c r="B41">
        <f ca="1">INDIRECT("'لیست سفارش کل فروشگاه ها'!" &amp; ADDRESS(Data!$C$2,A41))</f>
        <v>0</v>
      </c>
      <c r="C41" t="str">
        <f t="shared" ca="1" si="0"/>
        <v/>
      </c>
      <c r="D41" s="71">
        <v>40</v>
      </c>
    </row>
    <row r="42" spans="1:4">
      <c r="A42">
        <v>45</v>
      </c>
      <c r="B42">
        <f ca="1">INDIRECT("'لیست سفارش کل فروشگاه ها'!" &amp; ADDRESS(Data!$C$2,A42))</f>
        <v>0</v>
      </c>
      <c r="C42" t="str">
        <f t="shared" ca="1" si="0"/>
        <v/>
      </c>
      <c r="D42" s="71">
        <v>41</v>
      </c>
    </row>
    <row r="43" spans="1:4">
      <c r="A43">
        <v>46</v>
      </c>
      <c r="B43">
        <f ca="1">INDIRECT("'لیست سفارش کل فروشگاه ها'!" &amp; ADDRESS(Data!$C$2,A43))</f>
        <v>0</v>
      </c>
      <c r="C43" t="str">
        <f t="shared" ca="1" si="0"/>
        <v/>
      </c>
      <c r="D43" s="71">
        <v>42</v>
      </c>
    </row>
    <row r="44" spans="1:4">
      <c r="A44">
        <v>47</v>
      </c>
      <c r="B44">
        <f ca="1">INDIRECT("'لیست سفارش کل فروشگاه ها'!" &amp; ADDRESS(Data!$C$2,A44))</f>
        <v>0</v>
      </c>
      <c r="C44" t="str">
        <f t="shared" ca="1" si="0"/>
        <v/>
      </c>
      <c r="D44" s="71">
        <v>43</v>
      </c>
    </row>
    <row r="45" spans="1:4">
      <c r="A45">
        <v>48</v>
      </c>
      <c r="B45">
        <f ca="1">INDIRECT("'لیست سفارش کل فروشگاه ها'!" &amp; ADDRESS(Data!$C$2,A45))</f>
        <v>0</v>
      </c>
      <c r="C45" t="str">
        <f t="shared" ca="1" si="0"/>
        <v/>
      </c>
      <c r="D45" s="71">
        <v>44</v>
      </c>
    </row>
    <row r="46" spans="1:4">
      <c r="A46">
        <v>49</v>
      </c>
      <c r="B46">
        <f ca="1">INDIRECT("'لیست سفارش کل فروشگاه ها'!" &amp; ADDRESS(Data!$C$2,A46))</f>
        <v>0</v>
      </c>
      <c r="C46" t="str">
        <f t="shared" ca="1" si="0"/>
        <v/>
      </c>
      <c r="D46" s="71">
        <v>45</v>
      </c>
    </row>
    <row r="47" spans="1:4">
      <c r="A47">
        <v>50</v>
      </c>
      <c r="B47">
        <f ca="1">INDIRECT("'لیست سفارش کل فروشگاه ها'!" &amp; ADDRESS(Data!$C$2,A47))</f>
        <v>0</v>
      </c>
      <c r="C47" t="str">
        <f t="shared" ca="1" si="0"/>
        <v/>
      </c>
      <c r="D47" s="71">
        <v>46</v>
      </c>
    </row>
    <row r="48" spans="1:4">
      <c r="A48">
        <v>51</v>
      </c>
      <c r="B48">
        <f ca="1">INDIRECT("'لیست سفارش کل فروشگاه ها'!" &amp; ADDRESS(Data!$C$2,A48))</f>
        <v>0</v>
      </c>
      <c r="C48" t="str">
        <f t="shared" ca="1" si="0"/>
        <v/>
      </c>
      <c r="D48" s="71">
        <v>47</v>
      </c>
    </row>
    <row r="49" spans="1:4">
      <c r="A49">
        <v>52</v>
      </c>
      <c r="B49">
        <f ca="1">INDIRECT("'لیست سفارش کل فروشگاه ها'!" &amp; ADDRESS(Data!$C$2,A49))</f>
        <v>0</v>
      </c>
      <c r="C49" t="str">
        <f t="shared" ca="1" si="0"/>
        <v/>
      </c>
      <c r="D49" s="71">
        <v>48</v>
      </c>
    </row>
    <row r="50" spans="1:4">
      <c r="A50">
        <v>53</v>
      </c>
      <c r="B50">
        <f ca="1">INDIRECT("'لیست سفارش کل فروشگاه ها'!" &amp; ADDRESS(Data!$C$2,A50))</f>
        <v>0</v>
      </c>
      <c r="C50" t="str">
        <f t="shared" ca="1" si="0"/>
        <v/>
      </c>
      <c r="D50" s="71">
        <v>49</v>
      </c>
    </row>
    <row r="51" spans="1:4">
      <c r="A51">
        <v>54</v>
      </c>
      <c r="B51">
        <f ca="1">INDIRECT("'لیست سفارش کل فروشگاه ها'!" &amp; ADDRESS(Data!$C$2,A51))</f>
        <v>0</v>
      </c>
      <c r="C51" t="str">
        <f t="shared" ca="1" si="0"/>
        <v/>
      </c>
      <c r="D51" s="71">
        <v>50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Data!$A$2:$A$52</xm:f>
          </x14:formula1>
          <xm:sqref>D2:D51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89"/>
  <sheetViews>
    <sheetView rightToLeft="1" workbookViewId="0">
      <selection activeCell="J9" sqref="J9"/>
    </sheetView>
  </sheetViews>
  <sheetFormatPr defaultRowHeight="15"/>
  <cols>
    <col min="1" max="1" width="19.5703125" customWidth="1"/>
    <col min="2" max="2" width="13.5703125" customWidth="1"/>
  </cols>
  <sheetData>
    <row r="1" spans="1:3" s="70" customFormat="1">
      <c r="A1" s="70" t="s">
        <v>249</v>
      </c>
      <c r="B1" s="70" t="s">
        <v>248</v>
      </c>
      <c r="C1" s="70" t="s">
        <v>255</v>
      </c>
    </row>
    <row r="2" spans="1:3">
      <c r="A2" t="s">
        <v>3</v>
      </c>
      <c r="B2">
        <v>10</v>
      </c>
      <c r="C2">
        <v>1</v>
      </c>
    </row>
    <row r="3" spans="1:3">
      <c r="A3" t="s">
        <v>2</v>
      </c>
      <c r="B3">
        <v>10</v>
      </c>
      <c r="C3">
        <v>1</v>
      </c>
    </row>
    <row r="4" spans="1:3">
      <c r="A4" t="s">
        <v>34</v>
      </c>
      <c r="B4">
        <v>10</v>
      </c>
      <c r="C4">
        <v>1</v>
      </c>
    </row>
    <row r="5" spans="1:3">
      <c r="A5" t="s">
        <v>57</v>
      </c>
      <c r="B5">
        <v>10</v>
      </c>
      <c r="C5">
        <v>1</v>
      </c>
    </row>
    <row r="6" spans="1:3">
      <c r="A6" t="s">
        <v>58</v>
      </c>
      <c r="B6">
        <v>10</v>
      </c>
      <c r="C6">
        <v>1</v>
      </c>
    </row>
    <row r="7" spans="1:3">
      <c r="A7" t="s">
        <v>59</v>
      </c>
      <c r="B7">
        <v>10</v>
      </c>
      <c r="C7">
        <v>1</v>
      </c>
    </row>
    <row r="8" spans="1:3">
      <c r="A8" t="s">
        <v>60</v>
      </c>
      <c r="B8">
        <v>10</v>
      </c>
      <c r="C8">
        <v>1</v>
      </c>
    </row>
    <row r="9" spans="1:3">
      <c r="A9" t="s">
        <v>61</v>
      </c>
      <c r="B9">
        <v>10</v>
      </c>
      <c r="C9">
        <v>1</v>
      </c>
    </row>
    <row r="10" spans="1:3">
      <c r="A10" t="s">
        <v>35</v>
      </c>
      <c r="B10">
        <v>10</v>
      </c>
      <c r="C10">
        <v>1</v>
      </c>
    </row>
    <row r="11" spans="1:3">
      <c r="A11" t="s">
        <v>62</v>
      </c>
      <c r="B11">
        <v>10</v>
      </c>
      <c r="C11">
        <v>1</v>
      </c>
    </row>
    <row r="12" spans="1:3">
      <c r="A12" t="s">
        <v>63</v>
      </c>
      <c r="B12">
        <v>10</v>
      </c>
      <c r="C12">
        <v>1</v>
      </c>
    </row>
    <row r="13" spans="1:3">
      <c r="A13" t="s">
        <v>64</v>
      </c>
      <c r="B13">
        <v>10</v>
      </c>
      <c r="C13">
        <v>1</v>
      </c>
    </row>
    <row r="14" spans="1:3">
      <c r="A14" t="s">
        <v>65</v>
      </c>
      <c r="B14">
        <v>10</v>
      </c>
      <c r="C14">
        <v>1</v>
      </c>
    </row>
    <row r="15" spans="1:3">
      <c r="A15" t="s">
        <v>66</v>
      </c>
      <c r="B15">
        <v>10</v>
      </c>
      <c r="C15">
        <v>1</v>
      </c>
    </row>
    <row r="16" spans="1:3">
      <c r="A16" t="s">
        <v>67</v>
      </c>
      <c r="B16">
        <v>10</v>
      </c>
      <c r="C16">
        <v>1</v>
      </c>
    </row>
    <row r="17" spans="1:3">
      <c r="A17" t="s">
        <v>4</v>
      </c>
      <c r="B17">
        <v>10</v>
      </c>
      <c r="C17">
        <v>1</v>
      </c>
    </row>
    <row r="18" spans="1:3">
      <c r="A18" t="s">
        <v>1</v>
      </c>
      <c r="B18">
        <v>10</v>
      </c>
      <c r="C18">
        <v>1</v>
      </c>
    </row>
    <row r="19" spans="1:3">
      <c r="A19" t="s">
        <v>76</v>
      </c>
      <c r="B19">
        <v>10</v>
      </c>
      <c r="C19">
        <v>1</v>
      </c>
    </row>
    <row r="20" spans="1:3">
      <c r="A20" t="s">
        <v>5</v>
      </c>
      <c r="B20">
        <v>10</v>
      </c>
      <c r="C20">
        <v>1</v>
      </c>
    </row>
    <row r="21" spans="1:3">
      <c r="A21" t="s">
        <v>79</v>
      </c>
      <c r="B21">
        <v>10</v>
      </c>
      <c r="C21">
        <v>1</v>
      </c>
    </row>
    <row r="22" spans="1:3">
      <c r="A22" t="s">
        <v>71</v>
      </c>
      <c r="B22">
        <v>10</v>
      </c>
      <c r="C22">
        <v>1</v>
      </c>
    </row>
    <row r="23" spans="1:3">
      <c r="A23" t="s">
        <v>37</v>
      </c>
      <c r="B23">
        <v>10</v>
      </c>
      <c r="C23">
        <v>1</v>
      </c>
    </row>
    <row r="24" spans="1:3">
      <c r="A24" t="s">
        <v>74</v>
      </c>
      <c r="B24">
        <v>10</v>
      </c>
      <c r="C24">
        <v>1</v>
      </c>
    </row>
    <row r="25" spans="1:3">
      <c r="A25" t="s">
        <v>81</v>
      </c>
      <c r="B25">
        <v>10</v>
      </c>
      <c r="C25">
        <v>1</v>
      </c>
    </row>
    <row r="26" spans="1:3">
      <c r="A26" t="s">
        <v>6</v>
      </c>
      <c r="B26">
        <v>10</v>
      </c>
      <c r="C26">
        <v>1</v>
      </c>
    </row>
    <row r="27" spans="1:3">
      <c r="A27" t="s">
        <v>7</v>
      </c>
      <c r="B27">
        <v>10</v>
      </c>
      <c r="C27">
        <v>1</v>
      </c>
    </row>
    <row r="28" spans="1:3">
      <c r="A28" t="s">
        <v>85</v>
      </c>
      <c r="B28">
        <v>10</v>
      </c>
      <c r="C28">
        <v>1</v>
      </c>
    </row>
    <row r="29" spans="1:3">
      <c r="A29" t="s">
        <v>87</v>
      </c>
      <c r="B29">
        <v>10</v>
      </c>
      <c r="C29">
        <v>1</v>
      </c>
    </row>
    <row r="30" spans="1:3">
      <c r="A30" t="s">
        <v>89</v>
      </c>
      <c r="B30">
        <v>10</v>
      </c>
      <c r="C30">
        <v>1</v>
      </c>
    </row>
    <row r="31" spans="1:3">
      <c r="A31" t="s">
        <v>38</v>
      </c>
      <c r="B31">
        <v>10</v>
      </c>
      <c r="C31">
        <v>1</v>
      </c>
    </row>
    <row r="32" spans="1:3">
      <c r="A32" t="s">
        <v>39</v>
      </c>
      <c r="B32">
        <v>10</v>
      </c>
      <c r="C32">
        <v>1</v>
      </c>
    </row>
    <row r="33" spans="1:3">
      <c r="A33" t="s">
        <v>93</v>
      </c>
      <c r="B33">
        <v>10</v>
      </c>
      <c r="C33">
        <v>1</v>
      </c>
    </row>
    <row r="34" spans="1:3">
      <c r="A34" t="s">
        <v>95</v>
      </c>
      <c r="B34">
        <v>10</v>
      </c>
      <c r="C34">
        <v>1</v>
      </c>
    </row>
    <row r="35" spans="1:3">
      <c r="A35" t="s">
        <v>41</v>
      </c>
      <c r="B35">
        <v>10</v>
      </c>
      <c r="C35">
        <v>1</v>
      </c>
    </row>
    <row r="36" spans="1:3">
      <c r="A36" t="s">
        <v>98</v>
      </c>
      <c r="B36">
        <v>10</v>
      </c>
      <c r="C36">
        <v>1</v>
      </c>
    </row>
    <row r="37" spans="1:3">
      <c r="A37" t="s">
        <v>95</v>
      </c>
      <c r="B37">
        <v>10</v>
      </c>
      <c r="C37">
        <v>1</v>
      </c>
    </row>
    <row r="38" spans="1:3">
      <c r="A38" t="s">
        <v>41</v>
      </c>
      <c r="B38">
        <v>10</v>
      </c>
      <c r="C38">
        <v>1</v>
      </c>
    </row>
    <row r="39" spans="1:3">
      <c r="A39" t="s">
        <v>98</v>
      </c>
      <c r="B39">
        <v>10</v>
      </c>
      <c r="C39">
        <v>1</v>
      </c>
    </row>
    <row r="40" spans="1:3">
      <c r="A40" t="s">
        <v>103</v>
      </c>
      <c r="B40">
        <v>10</v>
      </c>
      <c r="C40">
        <v>1</v>
      </c>
    </row>
    <row r="41" spans="1:3">
      <c r="A41" t="s">
        <v>42</v>
      </c>
      <c r="B41">
        <v>10</v>
      </c>
      <c r="C41">
        <v>1</v>
      </c>
    </row>
    <row r="42" spans="1:3">
      <c r="A42" t="s">
        <v>8</v>
      </c>
      <c r="B42">
        <v>10</v>
      </c>
      <c r="C42">
        <v>1</v>
      </c>
    </row>
    <row r="43" spans="1:3">
      <c r="A43" t="s">
        <v>9</v>
      </c>
      <c r="B43">
        <v>10</v>
      </c>
      <c r="C43">
        <v>1</v>
      </c>
    </row>
    <row r="44" spans="1:3">
      <c r="A44" t="s">
        <v>109</v>
      </c>
      <c r="B44">
        <v>10</v>
      </c>
      <c r="C44">
        <v>1</v>
      </c>
    </row>
    <row r="45" spans="1:3">
      <c r="A45" t="s">
        <v>10</v>
      </c>
      <c r="B45">
        <v>10</v>
      </c>
      <c r="C45">
        <v>1</v>
      </c>
    </row>
    <row r="46" spans="1:3">
      <c r="A46" t="s">
        <v>11</v>
      </c>
      <c r="B46">
        <v>10</v>
      </c>
      <c r="C46">
        <v>1</v>
      </c>
    </row>
    <row r="47" spans="1:3">
      <c r="A47" t="s">
        <v>113</v>
      </c>
      <c r="B47">
        <v>10</v>
      </c>
      <c r="C47">
        <v>1</v>
      </c>
    </row>
    <row r="48" spans="1:3">
      <c r="A48" t="s">
        <v>115</v>
      </c>
      <c r="B48">
        <v>10</v>
      </c>
      <c r="C48">
        <v>1</v>
      </c>
    </row>
    <row r="49" spans="1:3">
      <c r="A49" t="s">
        <v>117</v>
      </c>
      <c r="B49">
        <v>10</v>
      </c>
      <c r="C49">
        <v>1</v>
      </c>
    </row>
    <row r="50" spans="1:3">
      <c r="A50" t="s">
        <v>119</v>
      </c>
      <c r="B50">
        <v>10</v>
      </c>
      <c r="C50">
        <v>1</v>
      </c>
    </row>
    <row r="51" spans="1:3">
      <c r="A51" t="s">
        <v>121</v>
      </c>
      <c r="B51">
        <v>10</v>
      </c>
      <c r="C51">
        <v>1</v>
      </c>
    </row>
    <row r="52" spans="1:3">
      <c r="A52" t="s">
        <v>12</v>
      </c>
      <c r="B52">
        <v>10</v>
      </c>
      <c r="C52">
        <v>1</v>
      </c>
    </row>
    <row r="53" spans="1:3">
      <c r="A53" t="s">
        <v>124</v>
      </c>
      <c r="B53">
        <v>10</v>
      </c>
      <c r="C53">
        <v>1</v>
      </c>
    </row>
    <row r="54" spans="1:3">
      <c r="A54" t="s">
        <v>13</v>
      </c>
      <c r="B54">
        <v>10</v>
      </c>
      <c r="C54">
        <v>1</v>
      </c>
    </row>
    <row r="55" spans="1:3">
      <c r="A55" t="s">
        <v>14</v>
      </c>
      <c r="B55">
        <v>10</v>
      </c>
      <c r="C55">
        <v>1</v>
      </c>
    </row>
    <row r="56" spans="1:3">
      <c r="A56" t="s">
        <v>15</v>
      </c>
      <c r="B56">
        <v>10</v>
      </c>
      <c r="C56">
        <v>1</v>
      </c>
    </row>
    <row r="57" spans="1:3">
      <c r="A57" t="s">
        <v>16</v>
      </c>
      <c r="B57">
        <v>10</v>
      </c>
      <c r="C57">
        <v>1</v>
      </c>
    </row>
    <row r="58" spans="1:3">
      <c r="A58" t="s">
        <v>126</v>
      </c>
      <c r="B58">
        <v>10</v>
      </c>
      <c r="C58">
        <v>1</v>
      </c>
    </row>
    <row r="59" spans="1:3">
      <c r="A59" t="s">
        <v>17</v>
      </c>
      <c r="B59">
        <v>10</v>
      </c>
      <c r="C59">
        <v>1</v>
      </c>
    </row>
    <row r="60" spans="1:3">
      <c r="A60" t="s">
        <v>128</v>
      </c>
      <c r="B60">
        <v>10</v>
      </c>
      <c r="C60">
        <v>1</v>
      </c>
    </row>
    <row r="61" spans="1:3">
      <c r="A61" t="s">
        <v>18</v>
      </c>
      <c r="B61">
        <v>10</v>
      </c>
      <c r="C61">
        <v>1</v>
      </c>
    </row>
    <row r="62" spans="1:3">
      <c r="A62" t="s">
        <v>19</v>
      </c>
      <c r="B62">
        <v>10</v>
      </c>
      <c r="C62">
        <v>1</v>
      </c>
    </row>
    <row r="63" spans="1:3">
      <c r="A63" t="s">
        <v>20</v>
      </c>
      <c r="B63">
        <v>10</v>
      </c>
      <c r="C63">
        <v>1</v>
      </c>
    </row>
    <row r="64" spans="1:3">
      <c r="A64" t="s">
        <v>130</v>
      </c>
      <c r="B64">
        <v>10</v>
      </c>
      <c r="C64">
        <v>1</v>
      </c>
    </row>
    <row r="65" spans="1:3">
      <c r="A65" t="s">
        <v>132</v>
      </c>
      <c r="B65">
        <v>10</v>
      </c>
      <c r="C65">
        <v>1</v>
      </c>
    </row>
    <row r="66" spans="1:3">
      <c r="A66" t="s">
        <v>21</v>
      </c>
      <c r="B66">
        <v>10</v>
      </c>
      <c r="C66">
        <v>1</v>
      </c>
    </row>
    <row r="67" spans="1:3">
      <c r="A67" t="s">
        <v>134</v>
      </c>
      <c r="B67">
        <v>10</v>
      </c>
      <c r="C67">
        <v>1</v>
      </c>
    </row>
    <row r="68" spans="1:3">
      <c r="A68" t="s">
        <v>135</v>
      </c>
      <c r="B68">
        <v>10</v>
      </c>
      <c r="C68">
        <v>1</v>
      </c>
    </row>
    <row r="69" spans="1:3">
      <c r="A69" t="s">
        <v>136</v>
      </c>
      <c r="B69">
        <v>10</v>
      </c>
      <c r="C69">
        <v>1</v>
      </c>
    </row>
    <row r="70" spans="1:3">
      <c r="A70" t="s">
        <v>137</v>
      </c>
      <c r="B70">
        <v>10</v>
      </c>
      <c r="C70">
        <v>1</v>
      </c>
    </row>
    <row r="71" spans="1:3">
      <c r="A71" t="s">
        <v>138</v>
      </c>
      <c r="B71">
        <v>10</v>
      </c>
      <c r="C71">
        <v>1</v>
      </c>
    </row>
    <row r="72" spans="1:3">
      <c r="A72" t="s">
        <v>139</v>
      </c>
      <c r="B72">
        <v>10</v>
      </c>
      <c r="C72">
        <v>1</v>
      </c>
    </row>
    <row r="73" spans="1:3">
      <c r="A73" t="s">
        <v>140</v>
      </c>
      <c r="B73">
        <v>10</v>
      </c>
      <c r="C73">
        <v>1</v>
      </c>
    </row>
    <row r="74" spans="1:3">
      <c r="A74" t="s">
        <v>22</v>
      </c>
      <c r="B74">
        <v>10</v>
      </c>
      <c r="C74">
        <v>1</v>
      </c>
    </row>
    <row r="75" spans="1:3">
      <c r="A75" t="s">
        <v>143</v>
      </c>
      <c r="B75">
        <v>10</v>
      </c>
      <c r="C75">
        <v>1</v>
      </c>
    </row>
    <row r="76" spans="1:3">
      <c r="A76" t="s">
        <v>145</v>
      </c>
      <c r="B76">
        <v>10</v>
      </c>
      <c r="C76">
        <v>1</v>
      </c>
    </row>
    <row r="77" spans="1:3">
      <c r="A77" t="s">
        <v>23</v>
      </c>
      <c r="B77">
        <v>10</v>
      </c>
      <c r="C77">
        <v>1</v>
      </c>
    </row>
    <row r="78" spans="1:3">
      <c r="A78" t="s">
        <v>148</v>
      </c>
      <c r="B78">
        <v>10</v>
      </c>
      <c r="C78">
        <v>1</v>
      </c>
    </row>
    <row r="79" spans="1:3">
      <c r="A79" t="s">
        <v>25</v>
      </c>
      <c r="B79">
        <v>10</v>
      </c>
      <c r="C79">
        <v>1</v>
      </c>
    </row>
    <row r="80" spans="1:3">
      <c r="A80" t="s">
        <v>24</v>
      </c>
      <c r="B80">
        <v>10</v>
      </c>
      <c r="C80">
        <v>1</v>
      </c>
    </row>
    <row r="81" spans="1:3">
      <c r="A81" t="s">
        <v>26</v>
      </c>
      <c r="B81">
        <v>10</v>
      </c>
      <c r="C81">
        <v>1</v>
      </c>
    </row>
    <row r="82" spans="1:3">
      <c r="A82" t="s">
        <v>27</v>
      </c>
      <c r="B82">
        <v>10</v>
      </c>
      <c r="C82">
        <v>1</v>
      </c>
    </row>
    <row r="83" spans="1:3">
      <c r="A83" t="s">
        <v>28</v>
      </c>
      <c r="B83">
        <v>10</v>
      </c>
      <c r="C83">
        <v>1</v>
      </c>
    </row>
    <row r="84" spans="1:3">
      <c r="A84" t="s">
        <v>202</v>
      </c>
      <c r="B84">
        <v>10</v>
      </c>
      <c r="C84">
        <v>1</v>
      </c>
    </row>
    <row r="85" spans="1:3">
      <c r="A85" t="s">
        <v>151</v>
      </c>
      <c r="B85">
        <v>10</v>
      </c>
      <c r="C85">
        <v>1</v>
      </c>
    </row>
    <row r="86" spans="1:3">
      <c r="A86" t="s">
        <v>153</v>
      </c>
      <c r="B86">
        <v>10</v>
      </c>
      <c r="C86">
        <v>1</v>
      </c>
    </row>
    <row r="87" spans="1:3">
      <c r="A87" t="s">
        <v>155</v>
      </c>
      <c r="B87">
        <v>10</v>
      </c>
      <c r="C87">
        <v>1</v>
      </c>
    </row>
    <row r="88" spans="1:3">
      <c r="A88" t="s">
        <v>158</v>
      </c>
      <c r="B88">
        <v>10</v>
      </c>
      <c r="C88">
        <v>1</v>
      </c>
    </row>
    <row r="89" spans="1:3">
      <c r="A89" t="s">
        <v>220</v>
      </c>
      <c r="B89">
        <v>10</v>
      </c>
      <c r="C8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2"/>
  <sheetViews>
    <sheetView rightToLeft="1" topLeftCell="A10" workbookViewId="0">
      <selection activeCell="D11" sqref="D11"/>
    </sheetView>
  </sheetViews>
  <sheetFormatPr defaultRowHeight="15"/>
  <cols>
    <col min="2" max="2" width="11" customWidth="1"/>
    <col min="3" max="3" width="14" customWidth="1"/>
    <col min="4" max="4" width="18.85546875" customWidth="1"/>
  </cols>
  <sheetData>
    <row r="1" spans="1:4">
      <c r="A1" t="s">
        <v>250</v>
      </c>
    </row>
    <row r="2" spans="1:4">
      <c r="A2" t="s">
        <v>251</v>
      </c>
      <c r="B2" t="s">
        <v>252</v>
      </c>
      <c r="C2" t="s">
        <v>253</v>
      </c>
      <c r="D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Sheet2</vt:lpstr>
      <vt:lpstr>یراق</vt:lpstr>
      <vt:lpstr>لیست سفارش کل فروشگاه ها</vt:lpstr>
      <vt:lpstr>سفارش 1</vt:lpstr>
      <vt:lpstr>سفارش 2</vt:lpstr>
      <vt:lpstr>سفارش 3و4</vt:lpstr>
      <vt:lpstr>لینک</vt:lpstr>
      <vt:lpstr>Priorities</vt:lpstr>
      <vt:lpstr>Inventory</vt:lpstr>
      <vt:lpstr>Progress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Mehdi Rahimi 14354</cp:lastModifiedBy>
  <cp:lastPrinted>2021-06-20T21:36:15Z</cp:lastPrinted>
  <dcterms:created xsi:type="dcterms:W3CDTF">2018-01-08T19:13:51Z</dcterms:created>
  <dcterms:modified xsi:type="dcterms:W3CDTF">2021-07-01T07:17:55Z</dcterms:modified>
</cp:coreProperties>
</file>