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/>
  <bookViews>
    <workbookView xWindow="0" yWindow="0" windowWidth="19455" windowHeight="8685" tabRatio="923" activeTab="1"/>
  </bookViews>
  <sheets>
    <sheet name="لینک" sheetId="27" r:id="rId1"/>
    <sheet name="مهندس نیکفرد-نیکفرد" sheetId="47" r:id="rId2"/>
  </sheets>
  <externalReferences>
    <externalReference r:id="rId3"/>
  </externalReferences>
  <definedNames>
    <definedName name="_xlnm._FilterDatabase" localSheetId="1" hidden="1">'مهندس نیکفرد-نیکفرد'!$A$1:$P$66</definedName>
    <definedName name="A">#REF!</definedName>
    <definedName name="MA">#REF!</definedName>
    <definedName name="Mat">#REF!</definedName>
    <definedName name="name">#REF!</definedName>
    <definedName name="_xlnm.Print_Titles" localSheetId="1">'مهندس نیکفرد-نیکفرد'!$1:$1</definedName>
    <definedName name="Pvc">#REF!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61" i="47" l="1"/>
  <c r="L60" i="47"/>
  <c r="L59" i="47"/>
  <c r="L55" i="47"/>
  <c r="L54" i="47"/>
  <c r="L53" i="47"/>
  <c r="L52" i="47"/>
  <c r="L51" i="47"/>
  <c r="L50" i="47"/>
  <c r="L49" i="47"/>
  <c r="L48" i="47"/>
  <c r="L47" i="47"/>
  <c r="L46" i="47"/>
  <c r="L45" i="47"/>
  <c r="L44" i="47"/>
  <c r="L43" i="47"/>
  <c r="L42" i="47"/>
  <c r="L41" i="47"/>
  <c r="L40" i="47"/>
  <c r="L39" i="47"/>
  <c r="L38" i="47"/>
  <c r="L37" i="47"/>
  <c r="L36" i="47"/>
  <c r="L35" i="47"/>
  <c r="L34" i="47"/>
  <c r="L33" i="47"/>
  <c r="L32" i="47"/>
  <c r="L31" i="47"/>
  <c r="L30" i="47"/>
  <c r="L29" i="47"/>
  <c r="L6" i="47"/>
  <c r="L5" i="47"/>
  <c r="L4" i="47"/>
  <c r="L3" i="47"/>
  <c r="L2" i="47"/>
  <c r="E4" i="27"/>
  <c r="E3" i="27"/>
  <c r="E2" i="27"/>
  <c r="P55" i="47" l="1"/>
  <c r="P54" i="47"/>
  <c r="O54" i="47"/>
  <c r="O55" i="47" s="1"/>
  <c r="P44" i="47"/>
  <c r="O44" i="47"/>
  <c r="P28" i="47"/>
  <c r="P27" i="47"/>
  <c r="O27" i="47"/>
  <c r="O28" i="47" s="1"/>
  <c r="P19" i="47"/>
  <c r="O19" i="47"/>
  <c r="O6" i="47"/>
  <c r="N41" i="47" l="1"/>
  <c r="N37" i="47"/>
  <c r="N33" i="47"/>
  <c r="N38" i="47"/>
  <c r="N40" i="47"/>
  <c r="N36" i="47"/>
  <c r="N32" i="47"/>
  <c r="N42" i="47"/>
  <c r="N30" i="47"/>
  <c r="N43" i="47"/>
  <c r="N39" i="47"/>
  <c r="N35" i="47"/>
  <c r="N31" i="47"/>
  <c r="N34" i="47"/>
  <c r="N29" i="47"/>
  <c r="N5" i="47"/>
  <c r="N6" i="47"/>
  <c r="N4" i="47"/>
  <c r="N3" i="47"/>
  <c r="N2" i="47"/>
  <c r="L58" i="47"/>
  <c r="L25" i="47"/>
  <c r="L57" i="47"/>
  <c r="L20" i="47"/>
  <c r="L17" i="47"/>
  <c r="L14" i="47"/>
  <c r="L63" i="47"/>
  <c r="L8" i="47"/>
  <c r="L26" i="47"/>
  <c r="L18" i="47"/>
  <c r="L11" i="47"/>
  <c r="L28" i="47"/>
  <c r="L66" i="47"/>
  <c r="L65" i="47"/>
  <c r="L56" i="47"/>
  <c r="L64" i="47"/>
  <c r="L13" i="47"/>
  <c r="L62" i="47"/>
  <c r="L21" i="47"/>
  <c r="L9" i="47"/>
  <c r="N9" i="47" s="1"/>
  <c r="L27" i="47"/>
  <c r="L24" i="47"/>
  <c r="L22" i="47"/>
  <c r="L19" i="47"/>
  <c r="L16" i="47"/>
  <c r="L12" i="47"/>
  <c r="L10" i="47"/>
  <c r="N10" i="47" s="1"/>
  <c r="L23" i="47"/>
  <c r="L15" i="47"/>
  <c r="L7" i="47"/>
  <c r="N8" i="47" l="1"/>
  <c r="N7" i="47"/>
  <c r="N44" i="47"/>
  <c r="N45" i="47" l="1"/>
  <c r="N46" i="47" l="1"/>
  <c r="N48" i="47"/>
  <c r="N47" i="47"/>
  <c r="N50" i="47" l="1"/>
  <c r="N49" i="47"/>
  <c r="N52" i="47" l="1"/>
  <c r="N51" i="47"/>
  <c r="N54" i="47" l="1"/>
  <c r="N53" i="47"/>
  <c r="N55" i="47" l="1"/>
  <c r="N12" i="47" l="1"/>
  <c r="N11" i="47"/>
  <c r="N62" i="47"/>
  <c r="N14" i="47" l="1"/>
  <c r="N13" i="47"/>
  <c r="N63" i="47"/>
  <c r="N15" i="47" l="1"/>
  <c r="N16" i="47" l="1"/>
  <c r="N64" i="47"/>
  <c r="N18" i="47"/>
  <c r="N17" i="47"/>
  <c r="N56" i="47"/>
  <c r="N19" i="47" l="1"/>
  <c r="N20" i="47" l="1"/>
  <c r="N59" i="47"/>
  <c r="N22" i="47" l="1"/>
  <c r="N57" i="47"/>
  <c r="N21" i="47"/>
  <c r="N65" i="47"/>
  <c r="N60" i="47"/>
  <c r="N61" i="47"/>
  <c r="N24" i="47" l="1"/>
  <c r="N23" i="47"/>
  <c r="N25" i="47" l="1"/>
  <c r="N66" i="47"/>
  <c r="N27" i="47" l="1"/>
  <c r="N26" i="47"/>
  <c r="N28" i="47" l="1"/>
  <c r="N58" i="47"/>
</calcChain>
</file>

<file path=xl/sharedStrings.xml><?xml version="1.0" encoding="utf-8"?>
<sst xmlns="http://schemas.openxmlformats.org/spreadsheetml/2006/main" count="505" uniqueCount="97">
  <si>
    <t>ردیف</t>
  </si>
  <si>
    <t>طبقه</t>
  </si>
  <si>
    <t>پاخور</t>
  </si>
  <si>
    <t>نام قطعه</t>
  </si>
  <si>
    <t>تعداد لولا گازور</t>
  </si>
  <si>
    <t>تعداد قطعه</t>
  </si>
  <si>
    <t>یک طول</t>
  </si>
  <si>
    <t>محل نوار PVC</t>
  </si>
  <si>
    <t>نام ماژول</t>
  </si>
  <si>
    <t>برشکاری فارسی</t>
  </si>
  <si>
    <t>جنس قطعه</t>
  </si>
  <si>
    <t>Mdf 16mm سفید</t>
  </si>
  <si>
    <t>Mdf 3mm سه میل</t>
  </si>
  <si>
    <t>بدنه</t>
  </si>
  <si>
    <t>تعدادکل</t>
  </si>
  <si>
    <t>سه میل</t>
  </si>
  <si>
    <t>کف</t>
  </si>
  <si>
    <t>وادار وسط</t>
  </si>
  <si>
    <t>لقمه پشت</t>
  </si>
  <si>
    <t>طاق</t>
  </si>
  <si>
    <t>یک طول و دو عرض</t>
  </si>
  <si>
    <t>دوبل</t>
  </si>
  <si>
    <t>صفحه پشت</t>
  </si>
  <si>
    <t>درب کشو</t>
  </si>
  <si>
    <t>بدنه کشو</t>
  </si>
  <si>
    <t>صفحه رویی</t>
  </si>
  <si>
    <t>کانتر</t>
  </si>
  <si>
    <t>صفحه</t>
  </si>
  <si>
    <t>کاور کانتر</t>
  </si>
  <si>
    <t>یونیت زیر کانتر</t>
  </si>
  <si>
    <t>کشو کانتر</t>
  </si>
  <si>
    <t xml:space="preserve">بدنه </t>
  </si>
  <si>
    <t>کف و طاق</t>
  </si>
  <si>
    <t>کد لیبل</t>
  </si>
  <si>
    <t>یک طول32mm</t>
  </si>
  <si>
    <t>شیار</t>
  </si>
  <si>
    <t>تعداد سفارش</t>
  </si>
  <si>
    <t>CO_001F</t>
  </si>
  <si>
    <t>CT_001F</t>
  </si>
  <si>
    <t>نام ماژول:</t>
  </si>
  <si>
    <t>کد ماژول</t>
  </si>
  <si>
    <t>نام فارسی</t>
  </si>
  <si>
    <t>میز ال-1280</t>
  </si>
  <si>
    <t>میز-1520</t>
  </si>
  <si>
    <t>CT_002F</t>
  </si>
  <si>
    <t>میز-1020</t>
  </si>
  <si>
    <t>یک طول16mm</t>
  </si>
  <si>
    <t>نوار کم شده است</t>
  </si>
  <si>
    <t>دو طول و یک عرض32mm</t>
  </si>
  <si>
    <t>یک طول و یک عرض32mm</t>
  </si>
  <si>
    <t>یک عرض</t>
  </si>
  <si>
    <t>یک طول و یک عرض(چپ و راست)</t>
  </si>
  <si>
    <t>چهار طرف 16mm</t>
  </si>
  <si>
    <t xml:space="preserve">درب </t>
  </si>
  <si>
    <t>لقمه زیر کشو</t>
  </si>
  <si>
    <t>عرض- cm</t>
  </si>
  <si>
    <t>طول- cm</t>
  </si>
  <si>
    <t>خدمات</t>
  </si>
  <si>
    <t>نام پ</t>
  </si>
  <si>
    <t>مهندس نیکفرد</t>
  </si>
  <si>
    <t>CT_001</t>
  </si>
  <si>
    <t>23 فروشگاه آینده</t>
  </si>
  <si>
    <t>Co_001_A1</t>
  </si>
  <si>
    <t>Co_001_A2</t>
  </si>
  <si>
    <t>Co_001_A3</t>
  </si>
  <si>
    <t>Co_001_A4</t>
  </si>
  <si>
    <t>Co_001_A5</t>
  </si>
  <si>
    <t>CT_002_A1</t>
  </si>
  <si>
    <t>CT_002_A2</t>
  </si>
  <si>
    <t>CT_002_A3</t>
  </si>
  <si>
    <t>CT_002_A4</t>
  </si>
  <si>
    <t>CT_002_A5</t>
  </si>
  <si>
    <t>CT_002_A6</t>
  </si>
  <si>
    <t>CT_002_A7</t>
  </si>
  <si>
    <t>CT_002_A8</t>
  </si>
  <si>
    <t>CT_002_A9</t>
  </si>
  <si>
    <t>CT_002_B1</t>
  </si>
  <si>
    <t>CT_002_B2</t>
  </si>
  <si>
    <t>CT_002_B3</t>
  </si>
  <si>
    <t>CT_002_B4</t>
  </si>
  <si>
    <t>CT_002_B5</t>
  </si>
  <si>
    <t>CT_002_B6</t>
  </si>
  <si>
    <t>CT_002_B7</t>
  </si>
  <si>
    <t>CT_002_C1</t>
  </si>
  <si>
    <t>CT_002_C2</t>
  </si>
  <si>
    <t>CT_002_C3</t>
  </si>
  <si>
    <t>CT_002_C4</t>
  </si>
  <si>
    <t>CT_002_C5</t>
  </si>
  <si>
    <t>CT_002_C6</t>
  </si>
  <si>
    <t>CT_002_C7</t>
  </si>
  <si>
    <t>CT_002_C8</t>
  </si>
  <si>
    <t>CT_002_C9</t>
  </si>
  <si>
    <t>CT_002_C10</t>
  </si>
  <si>
    <t>CT_002_C11</t>
  </si>
  <si>
    <t>CT_002_C13</t>
  </si>
  <si>
    <t>CT_002_C12</t>
  </si>
  <si>
    <t>CT_002_B8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</si>
</sst>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Arial"/>
      <family val="2"/>
      <charset val="178"/>
      <scheme val="minor"/>
    </font>
    <font>
      <sz val="10"/>
      <color theme="1"/>
      <name val="B Zar"/>
      <charset val="178"/>
    </font>
    <font>
      <sz val="10"/>
      <color theme="1"/>
      <name val="Times New Roman"/>
      <family val="1"/>
      <scheme val="major"/>
    </font>
    <font>
      <sz val="11"/>
      <color theme="1"/>
      <name val="B Nazanin"/>
      <charset val="178"/>
    </font>
    <font>
      <b/>
      <sz val="12"/>
      <name val="Arial"/>
      <family val="2"/>
      <charset val="178"/>
      <scheme val="minor"/>
    </font>
    <font>
      <sz val="11"/>
      <name val="B Zar"/>
      <charset val="178"/>
    </font>
    <font>
      <b/>
      <sz val="16"/>
      <name val="B Titr"/>
      <charset val="178"/>
    </font>
    <font>
      <sz val="16"/>
      <color theme="1"/>
      <name val="B Titr"/>
      <charset val="178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theme="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000"/>
        <bgColor theme="4" tint="0.59999389629810485"/>
      </patternFill>
    </fill>
    <fill>
      <patternFill patternType="solid">
        <fgColor theme="0" tint="-4.9989318521683403E-2"/>
        <bgColor theme="4" tint="0.59999389629810485"/>
      </patternFill>
    </fill>
    <fill>
      <patternFill patternType="solid">
        <fgColor theme="0" tint="-4.9989318521683403E-2"/>
        <bgColor theme="4" tint="0.79998168889431442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4" fillId="2" borderId="3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 readingOrder="2"/>
    </xf>
    <xf numFmtId="0" fontId="6" fillId="2" borderId="3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 readingOrder="2"/>
    </xf>
    <xf numFmtId="0" fontId="7" fillId="0" borderId="0" xfId="0" applyFont="1"/>
    <xf numFmtId="0" fontId="5" fillId="4" borderId="3" xfId="0" applyFont="1" applyFill="1" applyBorder="1" applyAlignment="1" applyProtection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8" borderId="3" xfId="0" applyFont="1" applyFill="1" applyBorder="1" applyAlignment="1">
      <alignment horizontal="center" vertical="center" wrapText="1"/>
    </xf>
    <xf numFmtId="0" fontId="1" fillId="8" borderId="3" xfId="0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horizontal="center" vertical="center" wrapText="1"/>
    </xf>
    <xf numFmtId="0" fontId="1" fillId="7" borderId="3" xfId="0" applyFont="1" applyFill="1" applyBorder="1" applyAlignment="1">
      <alignment horizontal="center" vertical="center" wrapText="1"/>
    </xf>
    <xf numFmtId="0" fontId="1" fillId="0" borderId="11" xfId="0" applyFont="1" applyFill="1" applyBorder="1" applyAlignment="1">
      <alignment horizontal="center" vertical="center" wrapText="1"/>
    </xf>
    <xf numFmtId="0" fontId="2" fillId="5" borderId="12" xfId="0" applyFont="1" applyFill="1" applyBorder="1" applyAlignment="1">
      <alignment horizontal="center" vertical="center" wrapText="1"/>
    </xf>
    <xf numFmtId="0" fontId="2" fillId="0" borderId="10" xfId="0" applyFont="1" applyFill="1" applyBorder="1" applyAlignment="1">
      <alignment horizontal="center" vertical="center" wrapText="1"/>
    </xf>
    <xf numFmtId="0" fontId="1" fillId="7" borderId="11" xfId="0" applyFont="1" applyFill="1" applyBorder="1" applyAlignment="1">
      <alignment horizontal="center" vertical="center" wrapText="1"/>
    </xf>
    <xf numFmtId="0" fontId="2" fillId="6" borderId="12" xfId="0" applyFont="1" applyFill="1" applyBorder="1" applyAlignment="1">
      <alignment horizontal="center" vertical="center" wrapText="1"/>
    </xf>
    <xf numFmtId="0" fontId="2" fillId="7" borderId="10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8" borderId="10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8" borderId="5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2" fillId="0" borderId="14" xfId="0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 wrapText="1"/>
    </xf>
    <xf numFmtId="0" fontId="2" fillId="7" borderId="8" xfId="0" applyFont="1" applyFill="1" applyBorder="1" applyAlignment="1">
      <alignment horizontal="center" vertical="center" wrapText="1"/>
    </xf>
    <xf numFmtId="0" fontId="2" fillId="8" borderId="8" xfId="0" applyFont="1" applyFill="1" applyBorder="1" applyAlignment="1">
      <alignment horizontal="center" vertical="center" wrapText="1"/>
    </xf>
    <xf numFmtId="0" fontId="2" fillId="0" borderId="13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2" fillId="0" borderId="12" xfId="0" applyFont="1" applyFill="1" applyBorder="1" applyAlignment="1">
      <alignment horizontal="center" vertical="center" wrapText="1"/>
    </xf>
    <xf numFmtId="0" fontId="2" fillId="7" borderId="11" xfId="0" applyFont="1" applyFill="1" applyBorder="1" applyAlignment="1">
      <alignment horizontal="center" vertical="center" wrapText="1"/>
    </xf>
    <xf numFmtId="0" fontId="2" fillId="8" borderId="11" xfId="0" applyFont="1" applyFill="1" applyBorder="1" applyAlignment="1">
      <alignment horizontal="center" vertical="center" wrapText="1"/>
    </xf>
    <xf numFmtId="0" fontId="2" fillId="7" borderId="15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2" fillId="7" borderId="6" xfId="0" applyFont="1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 wrapText="1"/>
    </xf>
    <xf numFmtId="0" fontId="1" fillId="7" borderId="2" xfId="0" applyFont="1" applyFill="1" applyBorder="1" applyAlignment="1">
      <alignment horizontal="center" vertical="center" wrapText="1"/>
    </xf>
    <xf numFmtId="0" fontId="1" fillId="7" borderId="7" xfId="0" applyFont="1" applyFill="1" applyBorder="1" applyAlignment="1">
      <alignment horizontal="center" vertical="center" wrapText="1"/>
    </xf>
    <xf numFmtId="0" fontId="1" fillId="8" borderId="9" xfId="0" applyFont="1" applyFill="1" applyBorder="1" applyAlignment="1">
      <alignment horizontal="center" vertical="center" wrapText="1"/>
    </xf>
    <xf numFmtId="0" fontId="1" fillId="7" borderId="9" xfId="0" applyFont="1" applyFill="1" applyBorder="1" applyAlignment="1">
      <alignment horizontal="center" vertical="center" wrapText="1"/>
    </xf>
    <xf numFmtId="0" fontId="2" fillId="7" borderId="13" xfId="0" applyFont="1" applyFill="1" applyBorder="1" applyAlignment="1">
      <alignment horizontal="center" vertical="center" wrapText="1"/>
    </xf>
    <xf numFmtId="0" fontId="2" fillId="7" borderId="4" xfId="0" applyFont="1" applyFill="1" applyBorder="1" applyAlignment="1">
      <alignment horizontal="center" vertical="center" wrapText="1"/>
    </xf>
    <xf numFmtId="0" fontId="1" fillId="7" borderId="4" xfId="0" applyFont="1" applyFill="1" applyBorder="1" applyAlignment="1">
      <alignment horizontal="center" vertical="center" wrapText="1"/>
    </xf>
    <xf numFmtId="0" fontId="1" fillId="7" borderId="16" xfId="0" applyFont="1" applyFill="1" applyBorder="1" applyAlignment="1">
      <alignment horizontal="center" vertical="center" wrapText="1"/>
    </xf>
    <xf numFmtId="0" fontId="2" fillId="7" borderId="7" xfId="0" applyFont="1" applyFill="1" applyBorder="1" applyAlignment="1">
      <alignment horizontal="center" vertical="center" wrapText="1"/>
    </xf>
    <xf numFmtId="0" fontId="2" fillId="8" borderId="9" xfId="0" applyFont="1" applyFill="1" applyBorder="1" applyAlignment="1">
      <alignment horizontal="center" vertical="center" wrapText="1"/>
    </xf>
    <xf numFmtId="0" fontId="2" fillId="7" borderId="9" xfId="0" applyFont="1" applyFill="1" applyBorder="1" applyAlignment="1">
      <alignment horizontal="center" vertical="center" wrapText="1"/>
    </xf>
    <xf numFmtId="0" fontId="2" fillId="7" borderId="16" xfId="0" applyFont="1" applyFill="1" applyBorder="1" applyAlignment="1">
      <alignment horizontal="center" vertical="center" wrapText="1"/>
    </xf>
    <xf numFmtId="0" fontId="2" fillId="0" borderId="11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center" vertical="center" wrapText="1"/>
    </xf>
    <xf numFmtId="0" fontId="2" fillId="8" borderId="2" xfId="0" applyFont="1" applyFill="1" applyBorder="1" applyAlignment="1">
      <alignment horizontal="center" vertical="center" wrapText="1"/>
    </xf>
    <xf numFmtId="0" fontId="1" fillId="8" borderId="2" xfId="0" applyFont="1" applyFill="1" applyBorder="1" applyAlignment="1">
      <alignment horizontal="center" vertical="center" wrapText="1"/>
    </xf>
    <xf numFmtId="0" fontId="1" fillId="8" borderId="7" xfId="0" applyFont="1" applyFill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 wrapText="1"/>
    </xf>
    <xf numFmtId="0" fontId="1" fillId="0" borderId="16" xfId="0" applyFont="1" applyFill="1" applyBorder="1" applyAlignment="1">
      <alignment horizontal="center" vertical="center" wrapText="1"/>
    </xf>
    <xf numFmtId="0" fontId="2" fillId="8" borderId="7" xfId="0" applyFont="1" applyFill="1" applyBorder="1" applyAlignment="1">
      <alignment horizontal="center" vertical="center" wrapText="1"/>
    </xf>
    <xf numFmtId="0" fontId="2" fillId="0" borderId="9" xfId="0" applyFont="1" applyFill="1" applyBorder="1" applyAlignment="1">
      <alignment horizontal="center" vertical="center" wrapText="1"/>
    </xf>
    <xf numFmtId="0" fontId="2" fillId="0" borderId="16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1" fillId="8" borderId="17" xfId="0" applyFont="1" applyFill="1" applyBorder="1" applyAlignment="1">
      <alignment horizontal="center" vertical="center" wrapText="1"/>
    </xf>
    <xf numFmtId="0" fontId="2" fillId="8" borderId="18" xfId="0" applyFont="1" applyFill="1" applyBorder="1" applyAlignment="1">
      <alignment horizontal="center" vertical="center" wrapText="1"/>
    </xf>
    <xf numFmtId="0" fontId="2" fillId="8" borderId="17" xfId="0" applyFont="1" applyFill="1" applyBorder="1" applyAlignment="1">
      <alignment horizontal="center" vertical="center" wrapText="1"/>
    </xf>
    <xf numFmtId="0" fontId="2" fillId="0" borderId="19" xfId="0" applyFont="1" applyFill="1" applyBorder="1" applyAlignment="1">
      <alignment horizontal="center" vertical="center" wrapText="1"/>
    </xf>
    <xf numFmtId="0" fontId="2" fillId="0" borderId="20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readingOrder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Lin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یراق"/>
      <sheetName val="لیست سفارش کل فروشگاه ها"/>
      <sheetName val="سفارش 1"/>
      <sheetName val="سفارش 2"/>
      <sheetName val="سفارش 3"/>
      <sheetName val="لینک"/>
    </sheetNames>
    <sheetDataSet>
      <sheetData sheetId="0"/>
      <sheetData sheetId="1"/>
      <sheetData sheetId="2"/>
      <sheetData sheetId="3"/>
      <sheetData sheetId="4"/>
      <sheetData sheetId="5"/>
      <sheetData sheetId="6">
        <row r="31">
          <cell r="E31">
            <v>27</v>
          </cell>
        </row>
        <row r="33">
          <cell r="E33">
            <v>27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E4"/>
  <sheetViews>
    <sheetView rightToLeft="1" zoomScale="70" zoomScaleNormal="70" workbookViewId="0">
      <pane ySplit="1" topLeftCell="A2" activePane="bottomLeft" state="frozen"/>
      <selection pane="bottomLeft" activeCell="E5" sqref="E5"/>
    </sheetView>
  </sheetViews>
  <sheetFormatPr defaultRowHeight="32.25" x14ac:dyDescent="0.85"/>
  <cols>
    <col min="1" max="1" width="4.75" bestFit="1" customWidth="1"/>
    <col min="2" max="2" width="13" bestFit="1" customWidth="1"/>
    <col min="3" max="3" width="11.75" bestFit="1" customWidth="1"/>
    <col min="4" max="4" width="32.5" bestFit="1" customWidth="1"/>
    <col min="5" max="5" width="21" style="5" bestFit="1" customWidth="1"/>
  </cols>
  <sheetData>
    <row r="1" spans="1:5" x14ac:dyDescent="0.2">
      <c r="A1" s="1" t="s">
        <v>0</v>
      </c>
      <c r="B1" s="1" t="s">
        <v>39</v>
      </c>
      <c r="C1" s="1" t="s">
        <v>40</v>
      </c>
      <c r="D1" s="1" t="s">
        <v>41</v>
      </c>
      <c r="E1" s="3" t="s">
        <v>61</v>
      </c>
    </row>
    <row r="2" spans="1:5" x14ac:dyDescent="0.2">
      <c r="A2" s="2">
        <v>30</v>
      </c>
      <c r="B2" s="72"/>
      <c r="C2" s="2" t="s">
        <v>37</v>
      </c>
      <c r="D2" s="2" t="s">
        <v>42</v>
      </c>
      <c r="E2" s="4">
        <f>[1]لینک!$E$31</f>
        <v>27</v>
      </c>
    </row>
    <row r="3" spans="1:5" x14ac:dyDescent="0.2">
      <c r="A3" s="2">
        <v>31</v>
      </c>
      <c r="B3" s="72"/>
      <c r="C3" s="2" t="s">
        <v>38</v>
      </c>
      <c r="D3" s="2" t="s">
        <v>43</v>
      </c>
      <c r="E3" s="4">
        <f>[1]لینک!$E$32</f>
        <v>0</v>
      </c>
    </row>
    <row r="4" spans="1:5" x14ac:dyDescent="0.2">
      <c r="A4" s="2">
        <v>32</v>
      </c>
      <c r="B4" s="72"/>
      <c r="C4" s="2" t="s">
        <v>44</v>
      </c>
      <c r="D4" s="2" t="s">
        <v>45</v>
      </c>
      <c r="E4" s="4">
        <f>[1]لینک!$E$33</f>
        <v>27</v>
      </c>
    </row>
  </sheetData>
  <mergeCells count="1">
    <mergeCell ref="B2:B4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P66"/>
  <sheetViews>
    <sheetView rightToLeft="1" tabSelected="1" view="pageLayout" zoomScaleNormal="100" workbookViewId="0">
      <selection activeCell="J4" sqref="J4"/>
    </sheetView>
  </sheetViews>
  <sheetFormatPr defaultRowHeight="14.25" x14ac:dyDescent="0.2"/>
  <cols>
    <col min="1" max="1" width="6" customWidth="1"/>
    <col min="4" max="4" width="9.125" bestFit="1" customWidth="1"/>
    <col min="12" max="12" width="9" hidden="1" customWidth="1"/>
    <col min="13" max="13" width="7.375" hidden="1" customWidth="1"/>
    <col min="14" max="15" width="7.375" customWidth="1"/>
  </cols>
  <sheetData>
    <row r="1" spans="1:16" ht="39.75" thickBot="1" x14ac:dyDescent="0.25">
      <c r="A1" s="6" t="s">
        <v>0</v>
      </c>
      <c r="B1" s="6" t="s">
        <v>58</v>
      </c>
      <c r="C1" s="6" t="s">
        <v>57</v>
      </c>
      <c r="D1" s="6" t="s">
        <v>33</v>
      </c>
      <c r="E1" s="6" t="s">
        <v>8</v>
      </c>
      <c r="F1" s="6" t="s">
        <v>3</v>
      </c>
      <c r="G1" s="6" t="s">
        <v>10</v>
      </c>
      <c r="H1" s="6" t="s">
        <v>35</v>
      </c>
      <c r="I1" s="6" t="s">
        <v>4</v>
      </c>
      <c r="J1" s="6" t="s">
        <v>9</v>
      </c>
      <c r="K1" s="6" t="s">
        <v>7</v>
      </c>
      <c r="L1" s="6" t="s">
        <v>36</v>
      </c>
      <c r="M1" s="6" t="s">
        <v>5</v>
      </c>
      <c r="N1" s="6" t="s">
        <v>14</v>
      </c>
      <c r="O1" s="6" t="s">
        <v>55</v>
      </c>
      <c r="P1" s="6" t="s">
        <v>56</v>
      </c>
    </row>
    <row r="2" spans="1:16" ht="35.25" thickBot="1" x14ac:dyDescent="0.25">
      <c r="A2" s="7">
        <v>281</v>
      </c>
      <c r="B2" s="7" t="s">
        <v>59</v>
      </c>
      <c r="C2" s="7" t="s">
        <v>59</v>
      </c>
      <c r="D2" s="7" t="s">
        <v>62</v>
      </c>
      <c r="E2" s="7" t="s">
        <v>26</v>
      </c>
      <c r="F2" s="8" t="s">
        <v>13</v>
      </c>
      <c r="G2" s="8" t="s">
        <v>11</v>
      </c>
      <c r="H2" s="8"/>
      <c r="I2" s="8" t="s">
        <v>47</v>
      </c>
      <c r="J2" s="8" t="s">
        <v>50</v>
      </c>
      <c r="K2" s="14" t="s">
        <v>48</v>
      </c>
      <c r="L2" s="15">
        <f>لینک!E2</f>
        <v>27</v>
      </c>
      <c r="M2" s="16">
        <v>2</v>
      </c>
      <c r="N2" s="7">
        <f t="shared" ref="N2:N33" si="0">M2*L2</f>
        <v>54</v>
      </c>
      <c r="O2" s="7">
        <v>69.599999999999994</v>
      </c>
      <c r="P2" s="7">
        <v>79.8</v>
      </c>
    </row>
    <row r="3" spans="1:16" ht="34.5" x14ac:dyDescent="0.2">
      <c r="A3" s="7">
        <v>282</v>
      </c>
      <c r="B3" s="7" t="s">
        <v>59</v>
      </c>
      <c r="C3" s="7" t="s">
        <v>59</v>
      </c>
      <c r="D3" s="7" t="s">
        <v>63</v>
      </c>
      <c r="E3" s="7" t="s">
        <v>26</v>
      </c>
      <c r="F3" s="8" t="s">
        <v>27</v>
      </c>
      <c r="G3" s="8" t="s">
        <v>11</v>
      </c>
      <c r="H3" s="7"/>
      <c r="I3" s="7" t="s">
        <v>47</v>
      </c>
      <c r="J3" s="8" t="s">
        <v>50</v>
      </c>
      <c r="K3" s="8" t="s">
        <v>48</v>
      </c>
      <c r="L3" s="20">
        <f>لینک!E2</f>
        <v>27</v>
      </c>
      <c r="M3" s="7">
        <v>1</v>
      </c>
      <c r="N3" s="7">
        <f t="shared" si="0"/>
        <v>27</v>
      </c>
      <c r="O3" s="7">
        <v>69.599999999999994</v>
      </c>
      <c r="P3" s="7">
        <v>127.8</v>
      </c>
    </row>
    <row r="4" spans="1:16" ht="34.5" x14ac:dyDescent="0.2">
      <c r="A4" s="7">
        <v>283</v>
      </c>
      <c r="B4" s="7" t="s">
        <v>59</v>
      </c>
      <c r="C4" s="7" t="s">
        <v>59</v>
      </c>
      <c r="D4" s="7" t="s">
        <v>64</v>
      </c>
      <c r="E4" s="7" t="s">
        <v>26</v>
      </c>
      <c r="F4" s="8" t="s">
        <v>21</v>
      </c>
      <c r="G4" s="8" t="s">
        <v>11</v>
      </c>
      <c r="H4" s="8"/>
      <c r="I4" s="8"/>
      <c r="J4" s="8"/>
      <c r="K4" s="8"/>
      <c r="L4" s="7">
        <f>لینک!E2</f>
        <v>27</v>
      </c>
      <c r="M4" s="7">
        <v>2</v>
      </c>
      <c r="N4" s="7">
        <f t="shared" si="0"/>
        <v>54</v>
      </c>
      <c r="O4" s="7">
        <v>15</v>
      </c>
      <c r="P4" s="7">
        <v>127.8</v>
      </c>
    </row>
    <row r="5" spans="1:16" ht="34.5" x14ac:dyDescent="0.2">
      <c r="A5" s="7">
        <v>284</v>
      </c>
      <c r="B5" s="7" t="s">
        <v>59</v>
      </c>
      <c r="C5" s="7" t="s">
        <v>59</v>
      </c>
      <c r="D5" s="7" t="s">
        <v>65</v>
      </c>
      <c r="E5" s="7" t="s">
        <v>26</v>
      </c>
      <c r="F5" s="8" t="s">
        <v>21</v>
      </c>
      <c r="G5" s="8" t="s">
        <v>11</v>
      </c>
      <c r="H5" s="7"/>
      <c r="I5" s="7"/>
      <c r="J5" s="8"/>
      <c r="K5" s="8"/>
      <c r="L5" s="7">
        <f>لینک!E2</f>
        <v>27</v>
      </c>
      <c r="M5" s="7">
        <v>2</v>
      </c>
      <c r="N5" s="7">
        <f t="shared" si="0"/>
        <v>54</v>
      </c>
      <c r="O5" s="7">
        <v>15</v>
      </c>
      <c r="P5" s="7">
        <v>39.5</v>
      </c>
    </row>
    <row r="6" spans="1:16" ht="34.5" x14ac:dyDescent="0.2">
      <c r="A6" s="7">
        <v>285</v>
      </c>
      <c r="B6" s="7" t="s">
        <v>59</v>
      </c>
      <c r="C6" s="7" t="s">
        <v>59</v>
      </c>
      <c r="D6" s="7" t="s">
        <v>66</v>
      </c>
      <c r="E6" s="7" t="s">
        <v>26</v>
      </c>
      <c r="F6" s="8" t="s">
        <v>17</v>
      </c>
      <c r="G6" s="8" t="s">
        <v>11</v>
      </c>
      <c r="H6" s="8"/>
      <c r="I6" s="8" t="s">
        <v>47</v>
      </c>
      <c r="J6" s="8"/>
      <c r="K6" s="8" t="s">
        <v>46</v>
      </c>
      <c r="L6" s="7">
        <f>لینک!E2</f>
        <v>27</v>
      </c>
      <c r="M6" s="7">
        <v>1</v>
      </c>
      <c r="N6" s="7">
        <f t="shared" si="0"/>
        <v>27</v>
      </c>
      <c r="O6" s="7">
        <f>76.8-0.1</f>
        <v>76.7</v>
      </c>
      <c r="P6" s="7">
        <v>124.7</v>
      </c>
    </row>
    <row r="7" spans="1:16" ht="69.75" hidden="1" thickBot="1" x14ac:dyDescent="0.25">
      <c r="A7" s="12">
        <v>290</v>
      </c>
      <c r="B7" s="12" t="s">
        <v>59</v>
      </c>
      <c r="C7" s="12" t="s">
        <v>59</v>
      </c>
      <c r="D7" s="12" t="s">
        <v>60</v>
      </c>
      <c r="E7" s="12" t="s">
        <v>28</v>
      </c>
      <c r="F7" s="13" t="s">
        <v>13</v>
      </c>
      <c r="G7" s="13" t="s">
        <v>11</v>
      </c>
      <c r="H7" s="13"/>
      <c r="I7" s="13"/>
      <c r="J7" s="13" t="s">
        <v>51</v>
      </c>
      <c r="K7" s="17" t="s">
        <v>49</v>
      </c>
      <c r="L7" s="18" t="e">
        <f>#REF!</f>
        <v>#REF!</v>
      </c>
      <c r="M7" s="19">
        <v>2</v>
      </c>
      <c r="N7" s="12" t="e">
        <f t="shared" si="0"/>
        <v>#REF!</v>
      </c>
      <c r="O7" s="12">
        <v>69.8</v>
      </c>
      <c r="P7" s="12">
        <v>79.8</v>
      </c>
    </row>
    <row r="8" spans="1:16" ht="34.5" hidden="1" x14ac:dyDescent="0.2">
      <c r="A8" s="10">
        <v>291</v>
      </c>
      <c r="B8" s="10" t="s">
        <v>59</v>
      </c>
      <c r="C8" s="10" t="s">
        <v>59</v>
      </c>
      <c r="D8" s="10" t="s">
        <v>60</v>
      </c>
      <c r="E8" s="10" t="s">
        <v>28</v>
      </c>
      <c r="F8" s="11" t="s">
        <v>21</v>
      </c>
      <c r="G8" s="11" t="s">
        <v>11</v>
      </c>
      <c r="H8" s="10"/>
      <c r="I8" s="10"/>
      <c r="J8" s="11"/>
      <c r="K8" s="11"/>
      <c r="L8" s="24" t="e">
        <f>#REF!</f>
        <v>#REF!</v>
      </c>
      <c r="M8" s="10">
        <v>4</v>
      </c>
      <c r="N8" s="10" t="e">
        <f t="shared" si="0"/>
        <v>#REF!</v>
      </c>
      <c r="O8" s="10">
        <v>10</v>
      </c>
      <c r="P8" s="10">
        <v>79.8</v>
      </c>
    </row>
    <row r="9" spans="1:16" ht="34.5" hidden="1" x14ac:dyDescent="0.2">
      <c r="A9" s="12">
        <v>292</v>
      </c>
      <c r="B9" s="12" t="s">
        <v>59</v>
      </c>
      <c r="C9" s="12" t="s">
        <v>59</v>
      </c>
      <c r="D9" s="12" t="s">
        <v>60</v>
      </c>
      <c r="E9" s="12" t="s">
        <v>28</v>
      </c>
      <c r="F9" s="13" t="s">
        <v>21</v>
      </c>
      <c r="G9" s="13" t="s">
        <v>11</v>
      </c>
      <c r="H9" s="13"/>
      <c r="I9" s="13"/>
      <c r="J9" s="13"/>
      <c r="K9" s="13"/>
      <c r="L9" s="12" t="e">
        <f>#REF!</f>
        <v>#REF!</v>
      </c>
      <c r="M9" s="12">
        <v>2</v>
      </c>
      <c r="N9" s="12" t="e">
        <f t="shared" si="0"/>
        <v>#REF!</v>
      </c>
      <c r="O9" s="12">
        <v>10</v>
      </c>
      <c r="P9" s="12">
        <v>49.7</v>
      </c>
    </row>
    <row r="10" spans="1:16" ht="34.5" hidden="1" x14ac:dyDescent="0.2">
      <c r="A10" s="10">
        <v>293</v>
      </c>
      <c r="B10" s="10" t="s">
        <v>59</v>
      </c>
      <c r="C10" s="10" t="s">
        <v>59</v>
      </c>
      <c r="D10" s="10" t="s">
        <v>60</v>
      </c>
      <c r="E10" s="10" t="s">
        <v>28</v>
      </c>
      <c r="F10" s="11" t="s">
        <v>25</v>
      </c>
      <c r="G10" s="11" t="s">
        <v>11</v>
      </c>
      <c r="H10" s="10"/>
      <c r="I10" s="10" t="s">
        <v>47</v>
      </c>
      <c r="J10" s="11" t="s">
        <v>20</v>
      </c>
      <c r="K10" s="11" t="s">
        <v>34</v>
      </c>
      <c r="L10" s="10" t="e">
        <f>#REF!</f>
        <v>#REF!</v>
      </c>
      <c r="M10" s="10">
        <v>1</v>
      </c>
      <c r="N10" s="10" t="e">
        <f t="shared" si="0"/>
        <v>#REF!</v>
      </c>
      <c r="O10" s="10">
        <v>69.8</v>
      </c>
      <c r="P10" s="10">
        <v>152</v>
      </c>
    </row>
    <row r="11" spans="1:16" ht="34.5" hidden="1" x14ac:dyDescent="0.2">
      <c r="A11" s="12">
        <v>296</v>
      </c>
      <c r="B11" s="12" t="s">
        <v>59</v>
      </c>
      <c r="C11" s="12" t="s">
        <v>59</v>
      </c>
      <c r="D11" s="12" t="s">
        <v>60</v>
      </c>
      <c r="E11" s="12" t="s">
        <v>28</v>
      </c>
      <c r="F11" s="13" t="s">
        <v>22</v>
      </c>
      <c r="G11" s="13" t="s">
        <v>11</v>
      </c>
      <c r="H11" s="13"/>
      <c r="I11" s="13" t="s">
        <v>47</v>
      </c>
      <c r="J11" s="13" t="s">
        <v>20</v>
      </c>
      <c r="K11" s="13" t="s">
        <v>34</v>
      </c>
      <c r="L11" s="12" t="e">
        <f>#REF!</f>
        <v>#REF!</v>
      </c>
      <c r="M11" s="12">
        <v>1</v>
      </c>
      <c r="N11" s="12" t="e">
        <f t="shared" si="0"/>
        <v>#REF!</v>
      </c>
      <c r="O11" s="12">
        <v>79.8</v>
      </c>
      <c r="P11" s="12">
        <v>152</v>
      </c>
    </row>
    <row r="12" spans="1:16" ht="34.5" hidden="1" x14ac:dyDescent="0.2">
      <c r="A12" s="10">
        <v>297</v>
      </c>
      <c r="B12" s="10" t="s">
        <v>59</v>
      </c>
      <c r="C12" s="10" t="s">
        <v>59</v>
      </c>
      <c r="D12" s="10" t="s">
        <v>60</v>
      </c>
      <c r="E12" s="10" t="s">
        <v>28</v>
      </c>
      <c r="F12" s="11" t="s">
        <v>21</v>
      </c>
      <c r="G12" s="11" t="s">
        <v>11</v>
      </c>
      <c r="H12" s="10"/>
      <c r="I12" s="10"/>
      <c r="J12" s="11"/>
      <c r="K12" s="11"/>
      <c r="L12" s="10" t="e">
        <f>#REF!</f>
        <v>#REF!</v>
      </c>
      <c r="M12" s="10">
        <v>2</v>
      </c>
      <c r="N12" s="10" t="e">
        <f t="shared" si="0"/>
        <v>#REF!</v>
      </c>
      <c r="O12" s="10">
        <v>10</v>
      </c>
      <c r="P12" s="10">
        <v>152</v>
      </c>
    </row>
    <row r="13" spans="1:16" ht="34.5" hidden="1" x14ac:dyDescent="0.2">
      <c r="A13" s="12">
        <v>298</v>
      </c>
      <c r="B13" s="12" t="s">
        <v>59</v>
      </c>
      <c r="C13" s="12" t="s">
        <v>59</v>
      </c>
      <c r="D13" s="12" t="s">
        <v>60</v>
      </c>
      <c r="E13" s="12" t="s">
        <v>28</v>
      </c>
      <c r="F13" s="13" t="s">
        <v>21</v>
      </c>
      <c r="G13" s="13" t="s">
        <v>11</v>
      </c>
      <c r="H13" s="13"/>
      <c r="I13" s="13"/>
      <c r="J13" s="13"/>
      <c r="K13" s="13"/>
      <c r="L13" s="12" t="e">
        <f>#REF!</f>
        <v>#REF!</v>
      </c>
      <c r="M13" s="12">
        <v>2</v>
      </c>
      <c r="N13" s="12" t="e">
        <f t="shared" si="0"/>
        <v>#REF!</v>
      </c>
      <c r="O13" s="12">
        <v>10</v>
      </c>
      <c r="P13" s="12">
        <v>59.7</v>
      </c>
    </row>
    <row r="14" spans="1:16" ht="34.5" hidden="1" x14ac:dyDescent="0.2">
      <c r="A14" s="10">
        <v>299</v>
      </c>
      <c r="B14" s="10" t="s">
        <v>59</v>
      </c>
      <c r="C14" s="10" t="s">
        <v>59</v>
      </c>
      <c r="D14" s="10" t="s">
        <v>60</v>
      </c>
      <c r="E14" s="10" t="s">
        <v>29</v>
      </c>
      <c r="F14" s="11" t="s">
        <v>13</v>
      </c>
      <c r="G14" s="11" t="s">
        <v>11</v>
      </c>
      <c r="H14" s="10" t="s">
        <v>6</v>
      </c>
      <c r="I14" s="10"/>
      <c r="J14" s="11" t="s">
        <v>47</v>
      </c>
      <c r="K14" s="11" t="s">
        <v>46</v>
      </c>
      <c r="L14" s="10" t="e">
        <f>#REF!</f>
        <v>#REF!</v>
      </c>
      <c r="M14" s="10">
        <v>2</v>
      </c>
      <c r="N14" s="10" t="e">
        <f t="shared" si="0"/>
        <v>#REF!</v>
      </c>
      <c r="O14" s="10">
        <v>50</v>
      </c>
      <c r="P14" s="10">
        <v>75.2</v>
      </c>
    </row>
    <row r="15" spans="1:16" ht="34.5" hidden="1" x14ac:dyDescent="0.2">
      <c r="A15" s="12">
        <v>300</v>
      </c>
      <c r="B15" s="12" t="s">
        <v>59</v>
      </c>
      <c r="C15" s="12" t="s">
        <v>59</v>
      </c>
      <c r="D15" s="12" t="s">
        <v>60</v>
      </c>
      <c r="E15" s="12" t="s">
        <v>29</v>
      </c>
      <c r="F15" s="13" t="s">
        <v>16</v>
      </c>
      <c r="G15" s="13" t="s">
        <v>11</v>
      </c>
      <c r="H15" s="13"/>
      <c r="I15" s="13"/>
      <c r="J15" s="13" t="s">
        <v>47</v>
      </c>
      <c r="K15" s="13" t="s">
        <v>46</v>
      </c>
      <c r="L15" s="12" t="e">
        <f>#REF!</f>
        <v>#REF!</v>
      </c>
      <c r="M15" s="12">
        <v>1</v>
      </c>
      <c r="N15" s="12" t="e">
        <f t="shared" si="0"/>
        <v>#REF!</v>
      </c>
      <c r="O15" s="12">
        <v>48</v>
      </c>
      <c r="P15" s="12">
        <v>78.8</v>
      </c>
    </row>
    <row r="16" spans="1:16" ht="34.5" hidden="1" x14ac:dyDescent="0.2">
      <c r="A16" s="10">
        <v>301</v>
      </c>
      <c r="B16" s="10" t="s">
        <v>59</v>
      </c>
      <c r="C16" s="10" t="s">
        <v>59</v>
      </c>
      <c r="D16" s="10" t="s">
        <v>60</v>
      </c>
      <c r="E16" s="10" t="s">
        <v>29</v>
      </c>
      <c r="F16" s="11" t="s">
        <v>19</v>
      </c>
      <c r="G16" s="11" t="s">
        <v>11</v>
      </c>
      <c r="H16" s="10"/>
      <c r="I16" s="10"/>
      <c r="J16" s="11" t="s">
        <v>47</v>
      </c>
      <c r="K16" s="11" t="s">
        <v>46</v>
      </c>
      <c r="L16" s="10" t="e">
        <f>#REF!</f>
        <v>#REF!</v>
      </c>
      <c r="M16" s="10">
        <v>1</v>
      </c>
      <c r="N16" s="10" t="e">
        <f t="shared" si="0"/>
        <v>#REF!</v>
      </c>
      <c r="O16" s="10">
        <v>48</v>
      </c>
      <c r="P16" s="10">
        <v>78.8</v>
      </c>
    </row>
    <row r="17" spans="1:16" ht="34.5" hidden="1" x14ac:dyDescent="0.2">
      <c r="A17" s="12">
        <v>303</v>
      </c>
      <c r="B17" s="12" t="s">
        <v>59</v>
      </c>
      <c r="C17" s="12" t="s">
        <v>59</v>
      </c>
      <c r="D17" s="12" t="s">
        <v>60</v>
      </c>
      <c r="E17" s="12" t="s">
        <v>29</v>
      </c>
      <c r="F17" s="13" t="s">
        <v>1</v>
      </c>
      <c r="G17" s="13" t="s">
        <v>11</v>
      </c>
      <c r="H17" s="13"/>
      <c r="I17" s="13"/>
      <c r="J17" s="13" t="s">
        <v>47</v>
      </c>
      <c r="K17" s="13" t="s">
        <v>46</v>
      </c>
      <c r="L17" s="12" t="e">
        <f>#REF!</f>
        <v>#REF!</v>
      </c>
      <c r="M17" s="12">
        <v>1</v>
      </c>
      <c r="N17" s="12" t="e">
        <f t="shared" si="0"/>
        <v>#REF!</v>
      </c>
      <c r="O17" s="12">
        <v>47</v>
      </c>
      <c r="P17" s="12">
        <v>78.8</v>
      </c>
    </row>
    <row r="18" spans="1:16" ht="34.5" hidden="1" x14ac:dyDescent="0.2">
      <c r="A18" s="10">
        <v>304</v>
      </c>
      <c r="B18" s="10" t="s">
        <v>59</v>
      </c>
      <c r="C18" s="10" t="s">
        <v>59</v>
      </c>
      <c r="D18" s="10" t="s">
        <v>60</v>
      </c>
      <c r="E18" s="10" t="s">
        <v>29</v>
      </c>
      <c r="F18" s="11" t="s">
        <v>2</v>
      </c>
      <c r="G18" s="11" t="s">
        <v>11</v>
      </c>
      <c r="H18" s="10"/>
      <c r="I18" s="10"/>
      <c r="J18" s="11"/>
      <c r="K18" s="11"/>
      <c r="L18" s="10" t="e">
        <f>#REF!</f>
        <v>#REF!</v>
      </c>
      <c r="M18" s="10">
        <v>1</v>
      </c>
      <c r="N18" s="10" t="e">
        <f t="shared" si="0"/>
        <v>#REF!</v>
      </c>
      <c r="O18" s="10">
        <v>6</v>
      </c>
      <c r="P18" s="10">
        <v>78.8</v>
      </c>
    </row>
    <row r="19" spans="1:16" ht="34.5" hidden="1" x14ac:dyDescent="0.2">
      <c r="A19" s="12">
        <v>305</v>
      </c>
      <c r="B19" s="12" t="s">
        <v>59</v>
      </c>
      <c r="C19" s="12" t="s">
        <v>59</v>
      </c>
      <c r="D19" s="12" t="s">
        <v>60</v>
      </c>
      <c r="E19" s="12" t="s">
        <v>29</v>
      </c>
      <c r="F19" s="13" t="s">
        <v>53</v>
      </c>
      <c r="G19" s="13" t="s">
        <v>11</v>
      </c>
      <c r="H19" s="13"/>
      <c r="I19" s="13"/>
      <c r="J19" s="13" t="s">
        <v>47</v>
      </c>
      <c r="K19" s="13" t="s">
        <v>52</v>
      </c>
      <c r="L19" s="12" t="e">
        <f>#REF!</f>
        <v>#REF!</v>
      </c>
      <c r="M19" s="12">
        <v>2</v>
      </c>
      <c r="N19" s="12" t="e">
        <f t="shared" si="0"/>
        <v>#REF!</v>
      </c>
      <c r="O19" s="12">
        <f>40.7-0.2</f>
        <v>40.5</v>
      </c>
      <c r="P19" s="12">
        <f>70-0.2</f>
        <v>69.8</v>
      </c>
    </row>
    <row r="20" spans="1:16" ht="34.5" hidden="1" x14ac:dyDescent="0.2">
      <c r="A20" s="12">
        <v>307</v>
      </c>
      <c r="B20" s="12" t="s">
        <v>59</v>
      </c>
      <c r="C20" s="12" t="s">
        <v>59</v>
      </c>
      <c r="D20" s="12" t="s">
        <v>60</v>
      </c>
      <c r="E20" s="12" t="s">
        <v>30</v>
      </c>
      <c r="F20" s="13" t="s">
        <v>2</v>
      </c>
      <c r="G20" s="13" t="s">
        <v>11</v>
      </c>
      <c r="H20" s="13"/>
      <c r="I20" s="13"/>
      <c r="J20" s="13"/>
      <c r="K20" s="13"/>
      <c r="L20" s="12" t="e">
        <f>#REF!</f>
        <v>#REF!</v>
      </c>
      <c r="M20" s="12">
        <v>1</v>
      </c>
      <c r="N20" s="12" t="e">
        <f t="shared" si="0"/>
        <v>#REF!</v>
      </c>
      <c r="O20" s="12">
        <v>6</v>
      </c>
      <c r="P20" s="12">
        <v>56.8</v>
      </c>
    </row>
    <row r="21" spans="1:16" ht="34.5" hidden="1" x14ac:dyDescent="0.2">
      <c r="A21" s="10">
        <v>308</v>
      </c>
      <c r="B21" s="10" t="s">
        <v>59</v>
      </c>
      <c r="C21" s="10" t="s">
        <v>59</v>
      </c>
      <c r="D21" s="10" t="s">
        <v>60</v>
      </c>
      <c r="E21" s="10" t="s">
        <v>30</v>
      </c>
      <c r="F21" s="11" t="s">
        <v>31</v>
      </c>
      <c r="G21" s="11" t="s">
        <v>11</v>
      </c>
      <c r="H21" s="10" t="s">
        <v>6</v>
      </c>
      <c r="I21" s="10"/>
      <c r="J21" s="11" t="s">
        <v>47</v>
      </c>
      <c r="K21" s="11" t="s">
        <v>46</v>
      </c>
      <c r="L21" s="10" t="e">
        <f>#REF!</f>
        <v>#REF!</v>
      </c>
      <c r="M21" s="10">
        <v>2</v>
      </c>
      <c r="N21" s="10" t="e">
        <f t="shared" si="0"/>
        <v>#REF!</v>
      </c>
      <c r="O21" s="10">
        <v>50</v>
      </c>
      <c r="P21" s="10">
        <v>75.2</v>
      </c>
    </row>
    <row r="22" spans="1:16" ht="34.5" hidden="1" x14ac:dyDescent="0.2">
      <c r="A22" s="12">
        <v>309</v>
      </c>
      <c r="B22" s="12" t="s">
        <v>59</v>
      </c>
      <c r="C22" s="12" t="s">
        <v>59</v>
      </c>
      <c r="D22" s="12" t="s">
        <v>60</v>
      </c>
      <c r="E22" s="12" t="s">
        <v>30</v>
      </c>
      <c r="F22" s="13" t="s">
        <v>32</v>
      </c>
      <c r="G22" s="13" t="s">
        <v>11</v>
      </c>
      <c r="H22" s="13"/>
      <c r="I22" s="13"/>
      <c r="J22" s="13" t="s">
        <v>47</v>
      </c>
      <c r="K22" s="13" t="s">
        <v>46</v>
      </c>
      <c r="L22" s="12" t="e">
        <f>#REF!</f>
        <v>#REF!</v>
      </c>
      <c r="M22" s="12">
        <v>2</v>
      </c>
      <c r="N22" s="12" t="e">
        <f t="shared" si="0"/>
        <v>#REF!</v>
      </c>
      <c r="O22" s="12">
        <v>48</v>
      </c>
      <c r="P22" s="12">
        <v>56.8</v>
      </c>
    </row>
    <row r="23" spans="1:16" ht="34.5" hidden="1" x14ac:dyDescent="0.2">
      <c r="A23" s="12">
        <v>312</v>
      </c>
      <c r="B23" s="12" t="s">
        <v>59</v>
      </c>
      <c r="C23" s="12" t="s">
        <v>59</v>
      </c>
      <c r="D23" s="12" t="s">
        <v>60</v>
      </c>
      <c r="E23" s="12" t="s">
        <v>30</v>
      </c>
      <c r="F23" s="13" t="s">
        <v>24</v>
      </c>
      <c r="G23" s="13" t="s">
        <v>11</v>
      </c>
      <c r="H23" s="13" t="s">
        <v>6</v>
      </c>
      <c r="I23" s="13"/>
      <c r="J23" s="13" t="s">
        <v>47</v>
      </c>
      <c r="K23" s="13" t="s">
        <v>46</v>
      </c>
      <c r="L23" s="12" t="e">
        <f>#REF!</f>
        <v>#REF!</v>
      </c>
      <c r="M23" s="12">
        <v>4</v>
      </c>
      <c r="N23" s="12" t="e">
        <f t="shared" si="0"/>
        <v>#REF!</v>
      </c>
      <c r="O23" s="12">
        <v>14</v>
      </c>
      <c r="P23" s="12">
        <v>51</v>
      </c>
    </row>
    <row r="24" spans="1:16" ht="34.5" hidden="1" x14ac:dyDescent="0.2">
      <c r="A24" s="10">
        <v>313</v>
      </c>
      <c r="B24" s="10" t="s">
        <v>59</v>
      </c>
      <c r="C24" s="10" t="s">
        <v>59</v>
      </c>
      <c r="D24" s="10" t="s">
        <v>60</v>
      </c>
      <c r="E24" s="10" t="s">
        <v>30</v>
      </c>
      <c r="F24" s="11" t="s">
        <v>24</v>
      </c>
      <c r="G24" s="11" t="s">
        <v>11</v>
      </c>
      <c r="H24" s="10" t="s">
        <v>6</v>
      </c>
      <c r="I24" s="10"/>
      <c r="J24" s="11" t="s">
        <v>47</v>
      </c>
      <c r="K24" s="11" t="s">
        <v>46</v>
      </c>
      <c r="L24" s="10" t="e">
        <f>#REF!</f>
        <v>#REF!</v>
      </c>
      <c r="M24" s="10">
        <v>4</v>
      </c>
      <c r="N24" s="10" t="e">
        <f t="shared" si="0"/>
        <v>#REF!</v>
      </c>
      <c r="O24" s="10">
        <v>14</v>
      </c>
      <c r="P24" s="10">
        <v>45</v>
      </c>
    </row>
    <row r="25" spans="1:16" ht="34.5" hidden="1" x14ac:dyDescent="0.2">
      <c r="A25" s="10">
        <v>315</v>
      </c>
      <c r="B25" s="10" t="s">
        <v>59</v>
      </c>
      <c r="C25" s="10" t="s">
        <v>59</v>
      </c>
      <c r="D25" s="10" t="s">
        <v>60</v>
      </c>
      <c r="E25" s="10" t="s">
        <v>30</v>
      </c>
      <c r="F25" s="11" t="s">
        <v>24</v>
      </c>
      <c r="G25" s="11" t="s">
        <v>11</v>
      </c>
      <c r="H25" s="10" t="s">
        <v>6</v>
      </c>
      <c r="I25" s="10"/>
      <c r="J25" s="11" t="s">
        <v>47</v>
      </c>
      <c r="K25" s="11" t="s">
        <v>46</v>
      </c>
      <c r="L25" s="10" t="e">
        <f>#REF!</f>
        <v>#REF!</v>
      </c>
      <c r="M25" s="10">
        <v>2</v>
      </c>
      <c r="N25" s="10" t="e">
        <f t="shared" si="0"/>
        <v>#REF!</v>
      </c>
      <c r="O25" s="10">
        <v>20</v>
      </c>
      <c r="P25" s="10">
        <v>51</v>
      </c>
    </row>
    <row r="26" spans="1:16" ht="34.5" hidden="1" x14ac:dyDescent="0.2">
      <c r="A26" s="12">
        <v>316</v>
      </c>
      <c r="B26" s="12" t="s">
        <v>59</v>
      </c>
      <c r="C26" s="12" t="s">
        <v>59</v>
      </c>
      <c r="D26" s="12" t="s">
        <v>60</v>
      </c>
      <c r="E26" s="12" t="s">
        <v>30</v>
      </c>
      <c r="F26" s="13" t="s">
        <v>24</v>
      </c>
      <c r="G26" s="13" t="s">
        <v>11</v>
      </c>
      <c r="H26" s="13" t="s">
        <v>6</v>
      </c>
      <c r="I26" s="13"/>
      <c r="J26" s="13" t="s">
        <v>47</v>
      </c>
      <c r="K26" s="13" t="s">
        <v>46</v>
      </c>
      <c r="L26" s="12" t="e">
        <f>#REF!</f>
        <v>#REF!</v>
      </c>
      <c r="M26" s="12">
        <v>2</v>
      </c>
      <c r="N26" s="12" t="e">
        <f t="shared" si="0"/>
        <v>#REF!</v>
      </c>
      <c r="O26" s="12">
        <v>20</v>
      </c>
      <c r="P26" s="12">
        <v>45</v>
      </c>
    </row>
    <row r="27" spans="1:16" ht="34.5" hidden="1" x14ac:dyDescent="0.2">
      <c r="A27" s="10">
        <v>317</v>
      </c>
      <c r="B27" s="10" t="s">
        <v>59</v>
      </c>
      <c r="C27" s="10" t="s">
        <v>59</v>
      </c>
      <c r="D27" s="10" t="s">
        <v>60</v>
      </c>
      <c r="E27" s="10" t="s">
        <v>30</v>
      </c>
      <c r="F27" s="11" t="s">
        <v>23</v>
      </c>
      <c r="G27" s="11" t="s">
        <v>11</v>
      </c>
      <c r="H27" s="10"/>
      <c r="I27" s="10"/>
      <c r="J27" s="11" t="s">
        <v>47</v>
      </c>
      <c r="K27" s="11" t="s">
        <v>52</v>
      </c>
      <c r="L27" s="10" t="e">
        <f>#REF!</f>
        <v>#REF!</v>
      </c>
      <c r="M27" s="10">
        <v>2</v>
      </c>
      <c r="N27" s="10" t="e">
        <f t="shared" si="0"/>
        <v>#REF!</v>
      </c>
      <c r="O27" s="10">
        <f>60-0.2</f>
        <v>59.8</v>
      </c>
      <c r="P27" s="10">
        <f>20-0.2</f>
        <v>19.8</v>
      </c>
    </row>
    <row r="28" spans="1:16" ht="34.5" hidden="1" x14ac:dyDescent="0.2">
      <c r="A28" s="12">
        <v>318</v>
      </c>
      <c r="B28" s="12" t="s">
        <v>59</v>
      </c>
      <c r="C28" s="12" t="s">
        <v>59</v>
      </c>
      <c r="D28" s="12" t="s">
        <v>60</v>
      </c>
      <c r="E28" s="12" t="s">
        <v>30</v>
      </c>
      <c r="F28" s="13" t="s">
        <v>23</v>
      </c>
      <c r="G28" s="13" t="s">
        <v>11</v>
      </c>
      <c r="H28" s="13"/>
      <c r="I28" s="13"/>
      <c r="J28" s="13" t="s">
        <v>47</v>
      </c>
      <c r="K28" s="13" t="s">
        <v>52</v>
      </c>
      <c r="L28" s="12" t="e">
        <f>#REF!</f>
        <v>#REF!</v>
      </c>
      <c r="M28" s="12">
        <v>1</v>
      </c>
      <c r="N28" s="12" t="e">
        <f t="shared" si="0"/>
        <v>#REF!</v>
      </c>
      <c r="O28" s="12">
        <f>O27</f>
        <v>59.8</v>
      </c>
      <c r="P28" s="12">
        <f>29.4-0.2</f>
        <v>29.2</v>
      </c>
    </row>
    <row r="29" spans="1:16" ht="69" x14ac:dyDescent="0.2">
      <c r="A29" s="7">
        <v>320</v>
      </c>
      <c r="B29" s="7" t="s">
        <v>59</v>
      </c>
      <c r="C29" s="7" t="s">
        <v>59</v>
      </c>
      <c r="D29" s="7" t="s">
        <v>67</v>
      </c>
      <c r="E29" s="7" t="s">
        <v>28</v>
      </c>
      <c r="F29" s="8" t="s">
        <v>13</v>
      </c>
      <c r="G29" s="8" t="s">
        <v>11</v>
      </c>
      <c r="H29" s="8"/>
      <c r="I29" s="8"/>
      <c r="J29" s="8" t="s">
        <v>51</v>
      </c>
      <c r="K29" s="8" t="s">
        <v>49</v>
      </c>
      <c r="L29" s="9">
        <f>لینک!E4</f>
        <v>27</v>
      </c>
      <c r="M29" s="7">
        <v>2</v>
      </c>
      <c r="N29" s="7">
        <f t="shared" si="0"/>
        <v>54</v>
      </c>
      <c r="O29" s="7">
        <v>69.8</v>
      </c>
      <c r="P29" s="7">
        <v>79.8</v>
      </c>
    </row>
    <row r="30" spans="1:16" ht="34.5" x14ac:dyDescent="0.2">
      <c r="A30" s="7">
        <v>321</v>
      </c>
      <c r="B30" s="7" t="s">
        <v>59</v>
      </c>
      <c r="C30" s="7" t="s">
        <v>59</v>
      </c>
      <c r="D30" s="7" t="s">
        <v>68</v>
      </c>
      <c r="E30" s="7" t="s">
        <v>28</v>
      </c>
      <c r="F30" s="8" t="s">
        <v>21</v>
      </c>
      <c r="G30" s="8" t="s">
        <v>11</v>
      </c>
      <c r="H30" s="7"/>
      <c r="I30" s="7"/>
      <c r="J30" s="8"/>
      <c r="K30" s="8"/>
      <c r="L30" s="7">
        <f>لینک!E4</f>
        <v>27</v>
      </c>
      <c r="M30" s="7">
        <v>4</v>
      </c>
      <c r="N30" s="7">
        <f t="shared" si="0"/>
        <v>108</v>
      </c>
      <c r="O30" s="7">
        <v>10</v>
      </c>
      <c r="P30" s="7">
        <v>79.8</v>
      </c>
    </row>
    <row r="31" spans="1:16" ht="34.5" x14ac:dyDescent="0.2">
      <c r="A31" s="7">
        <v>322</v>
      </c>
      <c r="B31" s="7" t="s">
        <v>59</v>
      </c>
      <c r="C31" s="7" t="s">
        <v>59</v>
      </c>
      <c r="D31" s="7" t="s">
        <v>69</v>
      </c>
      <c r="E31" s="7" t="s">
        <v>28</v>
      </c>
      <c r="F31" s="8" t="s">
        <v>21</v>
      </c>
      <c r="G31" s="8" t="s">
        <v>11</v>
      </c>
      <c r="H31" s="8"/>
      <c r="I31" s="8"/>
      <c r="J31" s="8"/>
      <c r="K31" s="8"/>
      <c r="L31" s="7">
        <f>لینک!E4</f>
        <v>27</v>
      </c>
      <c r="M31" s="7">
        <v>2</v>
      </c>
      <c r="N31" s="7">
        <f t="shared" si="0"/>
        <v>54</v>
      </c>
      <c r="O31" s="7">
        <v>10</v>
      </c>
      <c r="P31" s="7">
        <v>49.7</v>
      </c>
    </row>
    <row r="32" spans="1:16" ht="34.5" x14ac:dyDescent="0.2">
      <c r="A32" s="7">
        <v>323</v>
      </c>
      <c r="B32" s="7" t="s">
        <v>59</v>
      </c>
      <c r="C32" s="7" t="s">
        <v>59</v>
      </c>
      <c r="D32" s="7" t="s">
        <v>70</v>
      </c>
      <c r="E32" s="7" t="s">
        <v>28</v>
      </c>
      <c r="F32" s="8" t="s">
        <v>25</v>
      </c>
      <c r="G32" s="8" t="s">
        <v>11</v>
      </c>
      <c r="H32" s="7"/>
      <c r="I32" s="7" t="s">
        <v>47</v>
      </c>
      <c r="J32" s="8" t="s">
        <v>20</v>
      </c>
      <c r="K32" s="8" t="s">
        <v>34</v>
      </c>
      <c r="L32" s="7">
        <f>لینک!E4</f>
        <v>27</v>
      </c>
      <c r="M32" s="7">
        <v>1</v>
      </c>
      <c r="N32" s="7">
        <f t="shared" si="0"/>
        <v>27</v>
      </c>
      <c r="O32" s="7">
        <v>69.8</v>
      </c>
      <c r="P32" s="7">
        <v>102</v>
      </c>
    </row>
    <row r="33" spans="1:16" ht="34.5" x14ac:dyDescent="0.2">
      <c r="A33" s="7">
        <v>324</v>
      </c>
      <c r="B33" s="7" t="s">
        <v>59</v>
      </c>
      <c r="C33" s="7" t="s">
        <v>59</v>
      </c>
      <c r="D33" s="7" t="s">
        <v>71</v>
      </c>
      <c r="E33" s="7" t="s">
        <v>28</v>
      </c>
      <c r="F33" s="8" t="s">
        <v>21</v>
      </c>
      <c r="G33" s="8" t="s">
        <v>11</v>
      </c>
      <c r="H33" s="8"/>
      <c r="I33" s="8"/>
      <c r="J33" s="8"/>
      <c r="K33" s="8"/>
      <c r="L33" s="7">
        <f>لینک!E4</f>
        <v>27</v>
      </c>
      <c r="M33" s="7">
        <v>2</v>
      </c>
      <c r="N33" s="7">
        <f t="shared" si="0"/>
        <v>54</v>
      </c>
      <c r="O33" s="7">
        <v>10</v>
      </c>
      <c r="P33" s="7">
        <v>102</v>
      </c>
    </row>
    <row r="34" spans="1:16" ht="34.5" x14ac:dyDescent="0.2">
      <c r="A34" s="7">
        <v>325</v>
      </c>
      <c r="B34" s="7" t="s">
        <v>59</v>
      </c>
      <c r="C34" s="7" t="s">
        <v>59</v>
      </c>
      <c r="D34" s="7" t="s">
        <v>72</v>
      </c>
      <c r="E34" s="7" t="s">
        <v>28</v>
      </c>
      <c r="F34" s="8" t="s">
        <v>21</v>
      </c>
      <c r="G34" s="8" t="s">
        <v>11</v>
      </c>
      <c r="H34" s="7"/>
      <c r="I34" s="7"/>
      <c r="J34" s="8"/>
      <c r="K34" s="8"/>
      <c r="L34" s="7">
        <f>لینک!E4</f>
        <v>27</v>
      </c>
      <c r="M34" s="7">
        <v>4</v>
      </c>
      <c r="N34" s="7">
        <f t="shared" ref="N34:N65" si="1">M34*L34</f>
        <v>108</v>
      </c>
      <c r="O34" s="7">
        <v>10</v>
      </c>
      <c r="P34" s="7">
        <v>49.7</v>
      </c>
    </row>
    <row r="35" spans="1:16" ht="34.5" x14ac:dyDescent="0.2">
      <c r="A35" s="7">
        <v>326</v>
      </c>
      <c r="B35" s="7" t="s">
        <v>59</v>
      </c>
      <c r="C35" s="7" t="s">
        <v>59</v>
      </c>
      <c r="D35" s="7" t="s">
        <v>73</v>
      </c>
      <c r="E35" s="7" t="s">
        <v>28</v>
      </c>
      <c r="F35" s="8" t="s">
        <v>22</v>
      </c>
      <c r="G35" s="8" t="s">
        <v>11</v>
      </c>
      <c r="H35" s="8"/>
      <c r="I35" s="8" t="s">
        <v>47</v>
      </c>
      <c r="J35" s="8" t="s">
        <v>20</v>
      </c>
      <c r="K35" s="8" t="s">
        <v>34</v>
      </c>
      <c r="L35" s="7">
        <f>لینک!E4</f>
        <v>27</v>
      </c>
      <c r="M35" s="7">
        <v>1</v>
      </c>
      <c r="N35" s="7">
        <f t="shared" si="1"/>
        <v>27</v>
      </c>
      <c r="O35" s="7">
        <v>79.8</v>
      </c>
      <c r="P35" s="7">
        <v>102</v>
      </c>
    </row>
    <row r="36" spans="1:16" ht="35.25" thickBot="1" x14ac:dyDescent="0.25">
      <c r="A36" s="7">
        <v>327</v>
      </c>
      <c r="B36" s="7" t="s">
        <v>59</v>
      </c>
      <c r="C36" s="7" t="s">
        <v>59</v>
      </c>
      <c r="D36" s="7" t="s">
        <v>74</v>
      </c>
      <c r="E36" s="7" t="s">
        <v>28</v>
      </c>
      <c r="F36" s="8" t="s">
        <v>21</v>
      </c>
      <c r="G36" s="8" t="s">
        <v>11</v>
      </c>
      <c r="H36" s="7"/>
      <c r="I36" s="7"/>
      <c r="J36" s="8"/>
      <c r="K36" s="8"/>
      <c r="L36" s="21">
        <f>لینک!E4</f>
        <v>27</v>
      </c>
      <c r="M36" s="7">
        <v>2</v>
      </c>
      <c r="N36" s="7">
        <f t="shared" si="1"/>
        <v>54</v>
      </c>
      <c r="O36" s="7">
        <v>10</v>
      </c>
      <c r="P36" s="7">
        <v>102</v>
      </c>
    </row>
    <row r="37" spans="1:16" ht="35.25" thickBot="1" x14ac:dyDescent="0.25">
      <c r="A37" s="7">
        <v>328</v>
      </c>
      <c r="B37" s="7" t="s">
        <v>59</v>
      </c>
      <c r="C37" s="7" t="s">
        <v>59</v>
      </c>
      <c r="D37" s="7" t="s">
        <v>75</v>
      </c>
      <c r="E37" s="7" t="s">
        <v>28</v>
      </c>
      <c r="F37" s="8" t="s">
        <v>21</v>
      </c>
      <c r="G37" s="8" t="s">
        <v>11</v>
      </c>
      <c r="H37" s="8"/>
      <c r="I37" s="8"/>
      <c r="J37" s="8"/>
      <c r="K37" s="14"/>
      <c r="L37" s="35">
        <f>لینک!E4</f>
        <v>27</v>
      </c>
      <c r="M37" s="16">
        <v>2</v>
      </c>
      <c r="N37" s="7">
        <f t="shared" si="1"/>
        <v>54</v>
      </c>
      <c r="O37" s="7">
        <v>10</v>
      </c>
      <c r="P37" s="7">
        <v>59.7</v>
      </c>
    </row>
    <row r="38" spans="1:16" ht="34.5" x14ac:dyDescent="0.2">
      <c r="A38" s="7">
        <v>329</v>
      </c>
      <c r="B38" s="7" t="s">
        <v>59</v>
      </c>
      <c r="C38" s="7" t="s">
        <v>59</v>
      </c>
      <c r="D38" s="7" t="s">
        <v>76</v>
      </c>
      <c r="E38" s="7" t="s">
        <v>29</v>
      </c>
      <c r="F38" s="8" t="s">
        <v>13</v>
      </c>
      <c r="G38" s="8" t="s">
        <v>11</v>
      </c>
      <c r="H38" s="7" t="s">
        <v>6</v>
      </c>
      <c r="I38" s="7"/>
      <c r="J38" s="8" t="s">
        <v>47</v>
      </c>
      <c r="K38" s="8" t="s">
        <v>46</v>
      </c>
      <c r="L38" s="20">
        <f>لینک!E4</f>
        <v>27</v>
      </c>
      <c r="M38" s="7">
        <v>2</v>
      </c>
      <c r="N38" s="7">
        <f t="shared" si="1"/>
        <v>54</v>
      </c>
      <c r="O38" s="7">
        <v>50</v>
      </c>
      <c r="P38" s="7">
        <v>75.2</v>
      </c>
    </row>
    <row r="39" spans="1:16" ht="34.5" x14ac:dyDescent="0.2">
      <c r="A39" s="7">
        <v>330</v>
      </c>
      <c r="B39" s="7" t="s">
        <v>59</v>
      </c>
      <c r="C39" s="7" t="s">
        <v>59</v>
      </c>
      <c r="D39" s="7" t="s">
        <v>77</v>
      </c>
      <c r="E39" s="7" t="s">
        <v>29</v>
      </c>
      <c r="F39" s="8" t="s">
        <v>16</v>
      </c>
      <c r="G39" s="8" t="s">
        <v>11</v>
      </c>
      <c r="H39" s="8"/>
      <c r="I39" s="8"/>
      <c r="J39" s="8" t="s">
        <v>47</v>
      </c>
      <c r="K39" s="8" t="s">
        <v>46</v>
      </c>
      <c r="L39" s="7">
        <f>لینک!E4</f>
        <v>27</v>
      </c>
      <c r="M39" s="7">
        <v>1</v>
      </c>
      <c r="N39" s="7">
        <f t="shared" si="1"/>
        <v>27</v>
      </c>
      <c r="O39" s="7">
        <v>48</v>
      </c>
      <c r="P39" s="7">
        <v>47.3</v>
      </c>
    </row>
    <row r="40" spans="1:16" ht="34.5" x14ac:dyDescent="0.2">
      <c r="A40" s="7">
        <v>331</v>
      </c>
      <c r="B40" s="7" t="s">
        <v>59</v>
      </c>
      <c r="C40" s="7" t="s">
        <v>59</v>
      </c>
      <c r="D40" s="7" t="s">
        <v>78</v>
      </c>
      <c r="E40" s="7" t="s">
        <v>29</v>
      </c>
      <c r="F40" s="8" t="s">
        <v>19</v>
      </c>
      <c r="G40" s="8" t="s">
        <v>11</v>
      </c>
      <c r="H40" s="7"/>
      <c r="I40" s="7"/>
      <c r="J40" s="8" t="s">
        <v>47</v>
      </c>
      <c r="K40" s="8" t="s">
        <v>46</v>
      </c>
      <c r="L40" s="7">
        <f>لینک!E4</f>
        <v>27</v>
      </c>
      <c r="M40" s="7">
        <v>1</v>
      </c>
      <c r="N40" s="7">
        <f t="shared" si="1"/>
        <v>27</v>
      </c>
      <c r="O40" s="7">
        <v>48</v>
      </c>
      <c r="P40" s="7">
        <v>47.3</v>
      </c>
    </row>
    <row r="41" spans="1:16" ht="34.5" x14ac:dyDescent="0.2">
      <c r="A41" s="7">
        <v>332</v>
      </c>
      <c r="B41" s="7" t="s">
        <v>59</v>
      </c>
      <c r="C41" s="7" t="s">
        <v>59</v>
      </c>
      <c r="D41" s="7" t="s">
        <v>79</v>
      </c>
      <c r="E41" s="7" t="s">
        <v>29</v>
      </c>
      <c r="F41" s="8" t="s">
        <v>18</v>
      </c>
      <c r="G41" s="8" t="s">
        <v>11</v>
      </c>
      <c r="H41" s="8"/>
      <c r="I41" s="8"/>
      <c r="J41" s="8"/>
      <c r="K41" s="8"/>
      <c r="L41" s="7">
        <f>لینک!E4</f>
        <v>27</v>
      </c>
      <c r="M41" s="7">
        <v>1</v>
      </c>
      <c r="N41" s="7">
        <f t="shared" si="1"/>
        <v>27</v>
      </c>
      <c r="O41" s="7">
        <v>8</v>
      </c>
      <c r="P41" s="7">
        <v>47.3</v>
      </c>
    </row>
    <row r="42" spans="1:16" ht="34.5" x14ac:dyDescent="0.2">
      <c r="A42" s="7">
        <v>333</v>
      </c>
      <c r="B42" s="7" t="s">
        <v>59</v>
      </c>
      <c r="C42" s="7" t="s">
        <v>59</v>
      </c>
      <c r="D42" s="7" t="s">
        <v>80</v>
      </c>
      <c r="E42" s="7" t="s">
        <v>29</v>
      </c>
      <c r="F42" s="8" t="s">
        <v>1</v>
      </c>
      <c r="G42" s="8" t="s">
        <v>11</v>
      </c>
      <c r="H42" s="7"/>
      <c r="I42" s="7"/>
      <c r="J42" s="8" t="s">
        <v>47</v>
      </c>
      <c r="K42" s="8" t="s">
        <v>46</v>
      </c>
      <c r="L42" s="7">
        <f>لینک!E4</f>
        <v>27</v>
      </c>
      <c r="M42" s="7">
        <v>1</v>
      </c>
      <c r="N42" s="7">
        <f t="shared" si="1"/>
        <v>27</v>
      </c>
      <c r="O42" s="7">
        <v>47</v>
      </c>
      <c r="P42" s="7">
        <v>47.3</v>
      </c>
    </row>
    <row r="43" spans="1:16" ht="34.5" x14ac:dyDescent="0.2">
      <c r="A43" s="7">
        <v>334</v>
      </c>
      <c r="B43" s="7" t="s">
        <v>59</v>
      </c>
      <c r="C43" s="7" t="s">
        <v>59</v>
      </c>
      <c r="D43" s="7" t="s">
        <v>81</v>
      </c>
      <c r="E43" s="7" t="s">
        <v>29</v>
      </c>
      <c r="F43" s="8" t="s">
        <v>2</v>
      </c>
      <c r="G43" s="8" t="s">
        <v>11</v>
      </c>
      <c r="H43" s="8"/>
      <c r="I43" s="8"/>
      <c r="J43" s="8"/>
      <c r="K43" s="8"/>
      <c r="L43" s="7">
        <f>لینک!E4</f>
        <v>27</v>
      </c>
      <c r="M43" s="7">
        <v>1</v>
      </c>
      <c r="N43" s="7">
        <f t="shared" si="1"/>
        <v>27</v>
      </c>
      <c r="O43" s="7">
        <v>6</v>
      </c>
      <c r="P43" s="7">
        <v>47.3</v>
      </c>
    </row>
    <row r="44" spans="1:16" ht="34.5" x14ac:dyDescent="0.2">
      <c r="A44" s="7">
        <v>335</v>
      </c>
      <c r="B44" s="7" t="s">
        <v>59</v>
      </c>
      <c r="C44" s="7" t="s">
        <v>59</v>
      </c>
      <c r="D44" s="7" t="s">
        <v>82</v>
      </c>
      <c r="E44" s="7" t="s">
        <v>29</v>
      </c>
      <c r="F44" s="8" t="s">
        <v>53</v>
      </c>
      <c r="G44" s="8" t="s">
        <v>11</v>
      </c>
      <c r="H44" s="7"/>
      <c r="I44" s="7"/>
      <c r="J44" s="8" t="s">
        <v>47</v>
      </c>
      <c r="K44" s="8" t="s">
        <v>52</v>
      </c>
      <c r="L44" s="7">
        <f>لینک!E4</f>
        <v>27</v>
      </c>
      <c r="M44" s="7">
        <v>1</v>
      </c>
      <c r="N44" s="7">
        <f t="shared" si="1"/>
        <v>27</v>
      </c>
      <c r="O44" s="7">
        <f>50.2-0.2</f>
        <v>50</v>
      </c>
      <c r="P44" s="7">
        <f>70-0.2</f>
        <v>69.8</v>
      </c>
    </row>
    <row r="45" spans="1:16" ht="34.5" x14ac:dyDescent="0.2">
      <c r="A45" s="7">
        <v>337</v>
      </c>
      <c r="B45" s="7" t="s">
        <v>59</v>
      </c>
      <c r="C45" s="7" t="s">
        <v>59</v>
      </c>
      <c r="D45" s="7" t="s">
        <v>83</v>
      </c>
      <c r="E45" s="7" t="s">
        <v>30</v>
      </c>
      <c r="F45" s="8" t="s">
        <v>2</v>
      </c>
      <c r="G45" s="8" t="s">
        <v>11</v>
      </c>
      <c r="H45" s="8"/>
      <c r="I45" s="8"/>
      <c r="J45" s="8"/>
      <c r="K45" s="8"/>
      <c r="L45" s="7">
        <f>لینک!E4</f>
        <v>27</v>
      </c>
      <c r="M45" s="7">
        <v>1</v>
      </c>
      <c r="N45" s="7">
        <f t="shared" si="1"/>
        <v>27</v>
      </c>
      <c r="O45" s="7">
        <v>6</v>
      </c>
      <c r="P45" s="7">
        <v>38.9</v>
      </c>
    </row>
    <row r="46" spans="1:16" ht="34.5" x14ac:dyDescent="0.2">
      <c r="A46" s="7">
        <v>338</v>
      </c>
      <c r="B46" s="7" t="s">
        <v>59</v>
      </c>
      <c r="C46" s="7" t="s">
        <v>59</v>
      </c>
      <c r="D46" s="7" t="s">
        <v>84</v>
      </c>
      <c r="E46" s="7" t="s">
        <v>30</v>
      </c>
      <c r="F46" s="8" t="s">
        <v>31</v>
      </c>
      <c r="G46" s="8" t="s">
        <v>11</v>
      </c>
      <c r="H46" s="7" t="s">
        <v>6</v>
      </c>
      <c r="I46" s="7"/>
      <c r="J46" s="8" t="s">
        <v>47</v>
      </c>
      <c r="K46" s="8" t="s">
        <v>46</v>
      </c>
      <c r="L46" s="7">
        <f>لینک!E4</f>
        <v>27</v>
      </c>
      <c r="M46" s="7">
        <v>2</v>
      </c>
      <c r="N46" s="7">
        <f t="shared" si="1"/>
        <v>54</v>
      </c>
      <c r="O46" s="7">
        <v>50</v>
      </c>
      <c r="P46" s="7">
        <v>75.2</v>
      </c>
    </row>
    <row r="47" spans="1:16" ht="34.5" x14ac:dyDescent="0.2">
      <c r="A47" s="7">
        <v>339</v>
      </c>
      <c r="B47" s="7" t="s">
        <v>59</v>
      </c>
      <c r="C47" s="7" t="s">
        <v>59</v>
      </c>
      <c r="D47" s="7" t="s">
        <v>85</v>
      </c>
      <c r="E47" s="7" t="s">
        <v>30</v>
      </c>
      <c r="F47" s="8" t="s">
        <v>32</v>
      </c>
      <c r="G47" s="8" t="s">
        <v>11</v>
      </c>
      <c r="H47" s="8"/>
      <c r="I47" s="8"/>
      <c r="J47" s="8" t="s">
        <v>47</v>
      </c>
      <c r="K47" s="8" t="s">
        <v>46</v>
      </c>
      <c r="L47" s="7">
        <f>لینک!E4</f>
        <v>27</v>
      </c>
      <c r="M47" s="7">
        <v>2</v>
      </c>
      <c r="N47" s="7">
        <f t="shared" si="1"/>
        <v>54</v>
      </c>
      <c r="O47" s="7">
        <v>48</v>
      </c>
      <c r="P47" s="7">
        <v>38.9</v>
      </c>
    </row>
    <row r="48" spans="1:16" ht="34.5" x14ac:dyDescent="0.2">
      <c r="A48" s="7">
        <v>340</v>
      </c>
      <c r="B48" s="7" t="s">
        <v>59</v>
      </c>
      <c r="C48" s="7" t="s">
        <v>59</v>
      </c>
      <c r="D48" s="7" t="s">
        <v>86</v>
      </c>
      <c r="E48" s="7" t="s">
        <v>30</v>
      </c>
      <c r="F48" s="8" t="s">
        <v>18</v>
      </c>
      <c r="G48" s="8" t="s">
        <v>11</v>
      </c>
      <c r="H48" s="7"/>
      <c r="I48" s="7"/>
      <c r="J48" s="8"/>
      <c r="K48" s="8"/>
      <c r="L48" s="7">
        <f>لینک!E4</f>
        <v>27</v>
      </c>
      <c r="M48" s="7">
        <v>1</v>
      </c>
      <c r="N48" s="7">
        <f t="shared" si="1"/>
        <v>27</v>
      </c>
      <c r="O48" s="7">
        <v>8</v>
      </c>
      <c r="P48" s="7">
        <v>38.9</v>
      </c>
    </row>
    <row r="49" spans="1:16" ht="34.5" x14ac:dyDescent="0.2">
      <c r="A49" s="7">
        <v>342</v>
      </c>
      <c r="B49" s="7" t="s">
        <v>59</v>
      </c>
      <c r="C49" s="7" t="s">
        <v>59</v>
      </c>
      <c r="D49" s="7" t="s">
        <v>87</v>
      </c>
      <c r="E49" s="7" t="s">
        <v>30</v>
      </c>
      <c r="F49" s="8" t="s">
        <v>24</v>
      </c>
      <c r="G49" s="8" t="s">
        <v>11</v>
      </c>
      <c r="H49" s="7" t="s">
        <v>6</v>
      </c>
      <c r="I49" s="7"/>
      <c r="J49" s="8" t="s">
        <v>47</v>
      </c>
      <c r="K49" s="8" t="s">
        <v>46</v>
      </c>
      <c r="L49" s="7">
        <f>لینک!E4</f>
        <v>27</v>
      </c>
      <c r="M49" s="7">
        <v>4</v>
      </c>
      <c r="N49" s="7">
        <f t="shared" si="1"/>
        <v>108</v>
      </c>
      <c r="O49" s="7">
        <v>14</v>
      </c>
      <c r="P49" s="7">
        <v>33.1</v>
      </c>
    </row>
    <row r="50" spans="1:16" ht="34.5" x14ac:dyDescent="0.2">
      <c r="A50" s="7">
        <v>343</v>
      </c>
      <c r="B50" s="7" t="s">
        <v>59</v>
      </c>
      <c r="C50" s="7" t="s">
        <v>59</v>
      </c>
      <c r="D50" s="7" t="s">
        <v>88</v>
      </c>
      <c r="E50" s="7" t="s">
        <v>30</v>
      </c>
      <c r="F50" s="8" t="s">
        <v>24</v>
      </c>
      <c r="G50" s="8" t="s">
        <v>11</v>
      </c>
      <c r="H50" s="8" t="s">
        <v>6</v>
      </c>
      <c r="I50" s="8"/>
      <c r="J50" s="8" t="s">
        <v>47</v>
      </c>
      <c r="K50" s="8" t="s">
        <v>46</v>
      </c>
      <c r="L50" s="7">
        <f>لینک!E4</f>
        <v>27</v>
      </c>
      <c r="M50" s="7">
        <v>4</v>
      </c>
      <c r="N50" s="7">
        <f t="shared" si="1"/>
        <v>108</v>
      </c>
      <c r="O50" s="7">
        <v>14</v>
      </c>
      <c r="P50" s="7">
        <v>45</v>
      </c>
    </row>
    <row r="51" spans="1:16" ht="34.5" x14ac:dyDescent="0.2">
      <c r="A51" s="7">
        <v>344</v>
      </c>
      <c r="B51" s="7" t="s">
        <v>59</v>
      </c>
      <c r="C51" s="7" t="s">
        <v>59</v>
      </c>
      <c r="D51" s="7" t="s">
        <v>89</v>
      </c>
      <c r="E51" s="7" t="s">
        <v>30</v>
      </c>
      <c r="F51" s="8" t="s">
        <v>54</v>
      </c>
      <c r="G51" s="8" t="s">
        <v>11</v>
      </c>
      <c r="H51" s="7"/>
      <c r="I51" s="7"/>
      <c r="J51" s="8"/>
      <c r="K51" s="8"/>
      <c r="L51" s="7">
        <f>لینک!E4</f>
        <v>27</v>
      </c>
      <c r="M51" s="7">
        <v>3</v>
      </c>
      <c r="N51" s="7">
        <f t="shared" si="1"/>
        <v>81</v>
      </c>
      <c r="O51" s="7">
        <v>10</v>
      </c>
      <c r="P51" s="7">
        <v>33.1</v>
      </c>
    </row>
    <row r="52" spans="1:16" ht="34.5" x14ac:dyDescent="0.2">
      <c r="A52" s="7">
        <v>345</v>
      </c>
      <c r="B52" s="7" t="s">
        <v>59</v>
      </c>
      <c r="C52" s="7" t="s">
        <v>59</v>
      </c>
      <c r="D52" s="7" t="s">
        <v>90</v>
      </c>
      <c r="E52" s="7" t="s">
        <v>30</v>
      </c>
      <c r="F52" s="8" t="s">
        <v>24</v>
      </c>
      <c r="G52" s="8" t="s">
        <v>11</v>
      </c>
      <c r="H52" s="8" t="s">
        <v>6</v>
      </c>
      <c r="I52" s="8"/>
      <c r="J52" s="8" t="s">
        <v>47</v>
      </c>
      <c r="K52" s="8" t="s">
        <v>46</v>
      </c>
      <c r="L52" s="7">
        <f>لینک!E4</f>
        <v>27</v>
      </c>
      <c r="M52" s="7">
        <v>2</v>
      </c>
      <c r="N52" s="7">
        <f t="shared" si="1"/>
        <v>54</v>
      </c>
      <c r="O52" s="7">
        <v>20</v>
      </c>
      <c r="P52" s="7">
        <v>33.1</v>
      </c>
    </row>
    <row r="53" spans="1:16" ht="34.5" x14ac:dyDescent="0.2">
      <c r="A53" s="7">
        <v>346</v>
      </c>
      <c r="B53" s="7" t="s">
        <v>59</v>
      </c>
      <c r="C53" s="7" t="s">
        <v>59</v>
      </c>
      <c r="D53" s="7" t="s">
        <v>91</v>
      </c>
      <c r="E53" s="7" t="s">
        <v>30</v>
      </c>
      <c r="F53" s="8" t="s">
        <v>24</v>
      </c>
      <c r="G53" s="8" t="s">
        <v>11</v>
      </c>
      <c r="H53" s="7" t="s">
        <v>6</v>
      </c>
      <c r="I53" s="7"/>
      <c r="J53" s="8" t="s">
        <v>47</v>
      </c>
      <c r="K53" s="8" t="s">
        <v>46</v>
      </c>
      <c r="L53" s="7">
        <f>لینک!E4</f>
        <v>27</v>
      </c>
      <c r="M53" s="7">
        <v>2</v>
      </c>
      <c r="N53" s="7">
        <f t="shared" si="1"/>
        <v>54</v>
      </c>
      <c r="O53" s="7">
        <v>20</v>
      </c>
      <c r="P53" s="7">
        <v>45</v>
      </c>
    </row>
    <row r="54" spans="1:16" ht="34.5" x14ac:dyDescent="0.2">
      <c r="A54" s="7">
        <v>347</v>
      </c>
      <c r="B54" s="7" t="s">
        <v>59</v>
      </c>
      <c r="C54" s="7" t="s">
        <v>59</v>
      </c>
      <c r="D54" s="7" t="s">
        <v>92</v>
      </c>
      <c r="E54" s="7" t="s">
        <v>30</v>
      </c>
      <c r="F54" s="8" t="s">
        <v>23</v>
      </c>
      <c r="G54" s="8" t="s">
        <v>11</v>
      </c>
      <c r="H54" s="8"/>
      <c r="I54" s="8"/>
      <c r="J54" s="8" t="s">
        <v>47</v>
      </c>
      <c r="K54" s="8" t="s">
        <v>52</v>
      </c>
      <c r="L54" s="7">
        <f>لینک!E4</f>
        <v>27</v>
      </c>
      <c r="M54" s="7">
        <v>2</v>
      </c>
      <c r="N54" s="7">
        <f t="shared" si="1"/>
        <v>54</v>
      </c>
      <c r="O54" s="7">
        <f>42.1-0.2</f>
        <v>41.9</v>
      </c>
      <c r="P54" s="7">
        <f>20-0.2</f>
        <v>19.8</v>
      </c>
    </row>
    <row r="55" spans="1:16" ht="35.25" thickBot="1" x14ac:dyDescent="0.25">
      <c r="A55" s="21">
        <v>348</v>
      </c>
      <c r="B55" s="21" t="s">
        <v>59</v>
      </c>
      <c r="C55" s="21" t="s">
        <v>59</v>
      </c>
      <c r="D55" s="7" t="s">
        <v>93</v>
      </c>
      <c r="E55" s="21" t="s">
        <v>30</v>
      </c>
      <c r="F55" s="39" t="s">
        <v>23</v>
      </c>
      <c r="G55" s="39" t="s">
        <v>11</v>
      </c>
      <c r="H55" s="21"/>
      <c r="I55" s="21"/>
      <c r="J55" s="39" t="s">
        <v>47</v>
      </c>
      <c r="K55" s="39" t="s">
        <v>52</v>
      </c>
      <c r="L55" s="7">
        <f>لینک!E4</f>
        <v>27</v>
      </c>
      <c r="M55" s="7">
        <v>1</v>
      </c>
      <c r="N55" s="21">
        <f t="shared" si="1"/>
        <v>27</v>
      </c>
      <c r="O55" s="21">
        <f>O54</f>
        <v>41.9</v>
      </c>
      <c r="P55" s="21">
        <f>29.4-0.2</f>
        <v>29.2</v>
      </c>
    </row>
    <row r="56" spans="1:16" ht="35.25" hidden="1" thickBot="1" x14ac:dyDescent="0.25">
      <c r="A56" s="55">
        <v>306</v>
      </c>
      <c r="B56" s="56" t="s">
        <v>59</v>
      </c>
      <c r="C56" s="56" t="s">
        <v>59</v>
      </c>
      <c r="D56" s="56" t="s">
        <v>60</v>
      </c>
      <c r="E56" s="56" t="s">
        <v>29</v>
      </c>
      <c r="F56" s="57" t="s">
        <v>15</v>
      </c>
      <c r="G56" s="57" t="s">
        <v>12</v>
      </c>
      <c r="H56" s="56"/>
      <c r="I56" s="56"/>
      <c r="J56" s="57"/>
      <c r="K56" s="58"/>
      <c r="L56" s="22" t="e">
        <f>#REF!</f>
        <v>#REF!</v>
      </c>
      <c r="M56" s="37">
        <v>1</v>
      </c>
      <c r="N56" s="55" t="e">
        <f t="shared" si="1"/>
        <v>#REF!</v>
      </c>
      <c r="O56" s="56">
        <v>69</v>
      </c>
      <c r="P56" s="61">
        <v>80.3</v>
      </c>
    </row>
    <row r="57" spans="1:16" ht="35.25" hidden="1" thickBot="1" x14ac:dyDescent="0.25">
      <c r="A57" s="31">
        <v>311</v>
      </c>
      <c r="B57" s="10" t="s">
        <v>59</v>
      </c>
      <c r="C57" s="10" t="s">
        <v>59</v>
      </c>
      <c r="D57" s="10" t="s">
        <v>60</v>
      </c>
      <c r="E57" s="10" t="s">
        <v>30</v>
      </c>
      <c r="F57" s="11" t="s">
        <v>15</v>
      </c>
      <c r="G57" s="11" t="s">
        <v>12</v>
      </c>
      <c r="H57" s="10"/>
      <c r="I57" s="10"/>
      <c r="J57" s="11"/>
      <c r="K57" s="44"/>
      <c r="L57" s="22" t="e">
        <f>#REF!</f>
        <v>#REF!</v>
      </c>
      <c r="M57" s="37">
        <v>1</v>
      </c>
      <c r="N57" s="31" t="e">
        <f t="shared" si="1"/>
        <v>#REF!</v>
      </c>
      <c r="O57" s="10">
        <v>69</v>
      </c>
      <c r="P57" s="51">
        <v>58.3</v>
      </c>
    </row>
    <row r="58" spans="1:16" ht="35.25" hidden="1" thickBot="1" x14ac:dyDescent="0.25">
      <c r="A58" s="68">
        <v>319</v>
      </c>
      <c r="B58" s="23" t="s">
        <v>59</v>
      </c>
      <c r="C58" s="23" t="s">
        <v>59</v>
      </c>
      <c r="D58" s="23" t="s">
        <v>60</v>
      </c>
      <c r="E58" s="23" t="s">
        <v>30</v>
      </c>
      <c r="F58" s="66" t="s">
        <v>15</v>
      </c>
      <c r="G58" s="66" t="s">
        <v>12</v>
      </c>
      <c r="H58" s="23"/>
      <c r="I58" s="23"/>
      <c r="J58" s="66"/>
      <c r="K58" s="67"/>
      <c r="L58" s="22" t="e">
        <f>#REF!</f>
        <v>#REF!</v>
      </c>
      <c r="M58" s="37">
        <v>3</v>
      </c>
      <c r="N58" s="68" t="e">
        <f t="shared" si="1"/>
        <v>#REF!</v>
      </c>
      <c r="O58" s="23">
        <v>43.3</v>
      </c>
      <c r="P58" s="69">
        <v>52.5</v>
      </c>
    </row>
    <row r="59" spans="1:16" ht="34.5" x14ac:dyDescent="0.2">
      <c r="A59" s="25">
        <v>336</v>
      </c>
      <c r="B59" s="28" t="s">
        <v>59</v>
      </c>
      <c r="C59" s="26" t="s">
        <v>59</v>
      </c>
      <c r="D59" s="26" t="s">
        <v>96</v>
      </c>
      <c r="E59" s="26" t="s">
        <v>29</v>
      </c>
      <c r="F59" s="27" t="s">
        <v>15</v>
      </c>
      <c r="G59" s="27" t="s">
        <v>12</v>
      </c>
      <c r="H59" s="27"/>
      <c r="I59" s="27"/>
      <c r="J59" s="27"/>
      <c r="K59" s="64"/>
      <c r="L59" s="16">
        <f>لینک!E4</f>
        <v>27</v>
      </c>
      <c r="M59" s="54">
        <v>1</v>
      </c>
      <c r="N59" s="25">
        <f t="shared" si="1"/>
        <v>27</v>
      </c>
      <c r="O59" s="26">
        <v>69</v>
      </c>
      <c r="P59" s="65">
        <v>48.8</v>
      </c>
    </row>
    <row r="60" spans="1:16" ht="34.5" x14ac:dyDescent="0.2">
      <c r="A60" s="29">
        <v>341</v>
      </c>
      <c r="B60" s="16" t="s">
        <v>59</v>
      </c>
      <c r="C60" s="7" t="s">
        <v>59</v>
      </c>
      <c r="D60" s="7" t="s">
        <v>95</v>
      </c>
      <c r="E60" s="7" t="s">
        <v>30</v>
      </c>
      <c r="F60" s="8" t="s">
        <v>15</v>
      </c>
      <c r="G60" s="8" t="s">
        <v>12</v>
      </c>
      <c r="H60" s="8"/>
      <c r="I60" s="8"/>
      <c r="J60" s="8"/>
      <c r="K60" s="59"/>
      <c r="L60" s="16">
        <f>لینک!E4</f>
        <v>27</v>
      </c>
      <c r="M60" s="54">
        <v>1</v>
      </c>
      <c r="N60" s="29">
        <f t="shared" si="1"/>
        <v>27</v>
      </c>
      <c r="O60" s="7">
        <v>69</v>
      </c>
      <c r="P60" s="62">
        <v>40.4</v>
      </c>
    </row>
    <row r="61" spans="1:16" ht="35.25" thickBot="1" x14ac:dyDescent="0.25">
      <c r="A61" s="32">
        <v>349</v>
      </c>
      <c r="B61" s="71" t="s">
        <v>59</v>
      </c>
      <c r="C61" s="33" t="s">
        <v>59</v>
      </c>
      <c r="D61" s="70" t="s">
        <v>94</v>
      </c>
      <c r="E61" s="33" t="s">
        <v>30</v>
      </c>
      <c r="F61" s="34" t="s">
        <v>15</v>
      </c>
      <c r="G61" s="34" t="s">
        <v>12</v>
      </c>
      <c r="H61" s="34"/>
      <c r="I61" s="34"/>
      <c r="J61" s="34"/>
      <c r="K61" s="60"/>
      <c r="L61" s="16">
        <f>لینک!E4</f>
        <v>27</v>
      </c>
      <c r="M61" s="54">
        <v>3</v>
      </c>
      <c r="N61" s="32">
        <f t="shared" si="1"/>
        <v>81</v>
      </c>
      <c r="O61" s="33">
        <v>43.3</v>
      </c>
      <c r="P61" s="63">
        <v>34.6</v>
      </c>
    </row>
    <row r="62" spans="1:16" ht="34.5" hidden="1" x14ac:dyDescent="0.2">
      <c r="A62" s="40">
        <v>294</v>
      </c>
      <c r="B62" s="41" t="s">
        <v>59</v>
      </c>
      <c r="C62" s="41" t="s">
        <v>59</v>
      </c>
      <c r="D62" s="41" t="s">
        <v>60</v>
      </c>
      <c r="E62" s="41" t="s">
        <v>28</v>
      </c>
      <c r="F62" s="42" t="s">
        <v>21</v>
      </c>
      <c r="G62" s="42" t="s">
        <v>11</v>
      </c>
      <c r="H62" s="42"/>
      <c r="I62" s="42"/>
      <c r="J62" s="42"/>
      <c r="K62" s="43"/>
      <c r="L62" s="19" t="e">
        <f>#REF!</f>
        <v>#REF!</v>
      </c>
      <c r="M62" s="36">
        <v>2</v>
      </c>
      <c r="N62" s="40" t="e">
        <f t="shared" si="1"/>
        <v>#REF!</v>
      </c>
      <c r="O62" s="41">
        <v>10</v>
      </c>
      <c r="P62" s="50">
        <v>152</v>
      </c>
    </row>
    <row r="63" spans="1:16" ht="34.5" hidden="1" x14ac:dyDescent="0.2">
      <c r="A63" s="31">
        <v>295</v>
      </c>
      <c r="B63" s="10" t="s">
        <v>59</v>
      </c>
      <c r="C63" s="10" t="s">
        <v>59</v>
      </c>
      <c r="D63" s="10" t="s">
        <v>60</v>
      </c>
      <c r="E63" s="10" t="s">
        <v>28</v>
      </c>
      <c r="F63" s="11" t="s">
        <v>21</v>
      </c>
      <c r="G63" s="11" t="s">
        <v>11</v>
      </c>
      <c r="H63" s="10"/>
      <c r="I63" s="10"/>
      <c r="J63" s="11"/>
      <c r="K63" s="44"/>
      <c r="L63" s="22" t="e">
        <f>#REF!</f>
        <v>#REF!</v>
      </c>
      <c r="M63" s="37">
        <v>2</v>
      </c>
      <c r="N63" s="31" t="e">
        <f t="shared" si="1"/>
        <v>#REF!</v>
      </c>
      <c r="O63" s="10">
        <v>10</v>
      </c>
      <c r="P63" s="51">
        <v>49.7</v>
      </c>
    </row>
    <row r="64" spans="1:16" ht="34.5" hidden="1" x14ac:dyDescent="0.2">
      <c r="A64" s="31">
        <v>302</v>
      </c>
      <c r="B64" s="10" t="s">
        <v>59</v>
      </c>
      <c r="C64" s="10" t="s">
        <v>59</v>
      </c>
      <c r="D64" s="10" t="s">
        <v>60</v>
      </c>
      <c r="E64" s="10" t="s">
        <v>29</v>
      </c>
      <c r="F64" s="11" t="s">
        <v>18</v>
      </c>
      <c r="G64" s="11" t="s">
        <v>11</v>
      </c>
      <c r="H64" s="10"/>
      <c r="I64" s="10"/>
      <c r="J64" s="11"/>
      <c r="K64" s="44"/>
      <c r="L64" s="22" t="e">
        <f>#REF!</f>
        <v>#REF!</v>
      </c>
      <c r="M64" s="37">
        <v>1</v>
      </c>
      <c r="N64" s="31" t="e">
        <f t="shared" si="1"/>
        <v>#REF!</v>
      </c>
      <c r="O64" s="10">
        <v>8</v>
      </c>
      <c r="P64" s="51">
        <v>78.8</v>
      </c>
    </row>
    <row r="65" spans="1:16" ht="34.5" hidden="1" x14ac:dyDescent="0.2">
      <c r="A65" s="30">
        <v>310</v>
      </c>
      <c r="B65" s="12" t="s">
        <v>59</v>
      </c>
      <c r="C65" s="12" t="s">
        <v>59</v>
      </c>
      <c r="D65" s="12" t="s">
        <v>60</v>
      </c>
      <c r="E65" s="12" t="s">
        <v>30</v>
      </c>
      <c r="F65" s="13" t="s">
        <v>18</v>
      </c>
      <c r="G65" s="13" t="s">
        <v>11</v>
      </c>
      <c r="H65" s="13"/>
      <c r="I65" s="13"/>
      <c r="J65" s="13"/>
      <c r="K65" s="45"/>
      <c r="L65" s="19" t="e">
        <f>#REF!</f>
        <v>#REF!</v>
      </c>
      <c r="M65" s="36">
        <v>1</v>
      </c>
      <c r="N65" s="30" t="e">
        <f t="shared" si="1"/>
        <v>#REF!</v>
      </c>
      <c r="O65" s="12">
        <v>8</v>
      </c>
      <c r="P65" s="52">
        <v>56.8</v>
      </c>
    </row>
    <row r="66" spans="1:16" ht="35.25" hidden="1" thickBot="1" x14ac:dyDescent="0.25">
      <c r="A66" s="46">
        <v>314</v>
      </c>
      <c r="B66" s="47" t="s">
        <v>59</v>
      </c>
      <c r="C66" s="47" t="s">
        <v>59</v>
      </c>
      <c r="D66" s="47" t="s">
        <v>60</v>
      </c>
      <c r="E66" s="47" t="s">
        <v>30</v>
      </c>
      <c r="F66" s="48" t="s">
        <v>54</v>
      </c>
      <c r="G66" s="48" t="s">
        <v>11</v>
      </c>
      <c r="H66" s="48"/>
      <c r="I66" s="48"/>
      <c r="J66" s="48"/>
      <c r="K66" s="49"/>
      <c r="L66" s="38" t="e">
        <f>#REF!</f>
        <v>#REF!</v>
      </c>
      <c r="M66" s="36">
        <v>3</v>
      </c>
      <c r="N66" s="46" t="e">
        <f t="shared" ref="N66" si="2">M66*L66</f>
        <v>#REF!</v>
      </c>
      <c r="O66" s="47">
        <v>10</v>
      </c>
      <c r="P66" s="53">
        <v>51</v>
      </c>
    </row>
  </sheetData>
  <autoFilter ref="A1:P66">
    <filterColumn colId="11">
      <filters>
        <filter val="27"/>
      </filters>
    </filterColumn>
    <sortState ref="A2:P66">
      <sortCondition ref="G1:G66"/>
    </sortState>
  </autoFilter>
  <dataValidations count="2">
    <dataValidation type="list" showInputMessage="1" showErrorMessage="1" sqref="J2:K66">
      <formula1>A</formula1>
    </dataValidation>
    <dataValidation type="list" showInputMessage="1" showErrorMessage="1" sqref="G2:G66">
      <formula1>Mat</formula1>
    </dataValidation>
  </dataValidations>
  <pageMargins left="0.43307086614173229" right="0.65625" top="0.51181102362204722" bottom="0.35433070866141736" header="0.31496062992125984" footer="0.31496062992125984"/>
  <pageSetup paperSize="9" orientation="landscape" verticalDpi="0" r:id="rId1"/>
  <headerFooter>
    <oddHeader>&amp;L&amp;Pاز&amp;N
&amp;C&amp;"-,Bold"کارگاه مهندس نیکفرد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لینک</vt:lpstr>
      <vt:lpstr>مهندس نیکفرد-نیکفرد</vt:lpstr>
      <vt:lpstr>'مهندس نیکفرد-نیکفرد'!Print_Titles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NP</cp:lastModifiedBy>
  <cp:lastPrinted>2021-06-20T21:36:15Z</cp:lastPrinted>
  <dcterms:created xsi:type="dcterms:W3CDTF">2018-01-08T19:13:51Z</dcterms:created>
  <dcterms:modified xsi:type="dcterms:W3CDTF">2021-06-26T19:33:05Z</dcterms:modified>
</cp:coreProperties>
</file>