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19455" windowHeight="8685" tabRatio="923" activeTab="1"/>
  </bookViews>
  <sheets>
    <sheet name="لینک" sheetId="27" r:id="rId1"/>
    <sheet name="مهندس ترکان- زمانیان" sheetId="43" r:id="rId2"/>
  </sheets>
  <externalReferences>
    <externalReference r:id="rId3"/>
  </externalReferences>
  <definedNames>
    <definedName name="_xlnm._FilterDatabase" localSheetId="1" hidden="1">'مهندس ترکان- زمانیان'!$A$1:$P$84</definedName>
    <definedName name="A">#REF!</definedName>
    <definedName name="MA">#REF!</definedName>
    <definedName name="Mat">#REF!</definedName>
    <definedName name="name">#REF!</definedName>
    <definedName name="Pvc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43" l="1"/>
  <c r="E89" i="27" l="1"/>
  <c r="E81" i="27"/>
  <c r="E80" i="27"/>
  <c r="E74" i="27"/>
  <c r="E73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6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" i="27"/>
  <c r="L7" i="43" l="1"/>
  <c r="L3" i="43"/>
  <c r="L2" i="43"/>
  <c r="L4" i="43"/>
  <c r="L6" i="43"/>
  <c r="L8" i="43"/>
  <c r="L9" i="43"/>
  <c r="L5" i="43"/>
  <c r="L76" i="43"/>
  <c r="L83" i="43"/>
  <c r="L79" i="43"/>
  <c r="L75" i="43"/>
  <c r="L82" i="43"/>
  <c r="L78" i="43"/>
  <c r="L84" i="43"/>
  <c r="L74" i="43"/>
  <c r="L81" i="43"/>
  <c r="L77" i="43"/>
  <c r="L80" i="43"/>
  <c r="L29" i="43"/>
  <c r="L27" i="43"/>
  <c r="L23" i="43"/>
  <c r="L28" i="43"/>
  <c r="L20" i="43"/>
  <c r="L26" i="43"/>
  <c r="L22" i="43"/>
  <c r="L24" i="43"/>
  <c r="L19" i="43"/>
  <c r="L25" i="43"/>
  <c r="L21" i="43"/>
  <c r="L18" i="43"/>
  <c r="L16" i="43"/>
  <c r="L12" i="43"/>
  <c r="L17" i="43"/>
  <c r="L15" i="43"/>
  <c r="L11" i="43"/>
  <c r="L10" i="43"/>
  <c r="L14" i="43"/>
  <c r="L13" i="43"/>
  <c r="L64" i="43"/>
  <c r="L70" i="43"/>
  <c r="L66" i="43"/>
  <c r="L65" i="43"/>
  <c r="L67" i="43"/>
  <c r="L73" i="43"/>
  <c r="L69" i="43"/>
  <c r="L71" i="43"/>
  <c r="L72" i="43"/>
  <c r="L68" i="43"/>
  <c r="L40" i="43"/>
  <c r="L36" i="43"/>
  <c r="L31" i="43"/>
  <c r="L41" i="43"/>
  <c r="L39" i="43"/>
  <c r="L35" i="43"/>
  <c r="L30" i="43"/>
  <c r="L37" i="43"/>
  <c r="L32" i="43"/>
  <c r="L38" i="43"/>
  <c r="L34" i="43"/>
  <c r="L33" i="43"/>
  <c r="L62" i="43"/>
  <c r="L58" i="43"/>
  <c r="L55" i="43"/>
  <c r="L63" i="43"/>
  <c r="L61" i="43"/>
  <c r="L57" i="43"/>
  <c r="L53" i="43"/>
  <c r="L54" i="43"/>
  <c r="L60" i="43"/>
  <c r="L56" i="43"/>
  <c r="L59" i="43"/>
  <c r="L52" i="43"/>
  <c r="L50" i="43"/>
  <c r="L47" i="43"/>
  <c r="L43" i="43"/>
  <c r="L42" i="43"/>
  <c r="L49" i="43"/>
  <c r="L46" i="43"/>
  <c r="L51" i="43"/>
  <c r="L48" i="43"/>
  <c r="L45" i="43"/>
  <c r="L44" i="43"/>
  <c r="P57" i="43"/>
  <c r="O57" i="43"/>
  <c r="P45" i="43"/>
  <c r="O45" i="43"/>
  <c r="P39" i="43"/>
  <c r="P35" i="43"/>
  <c r="O35" i="43"/>
  <c r="P23" i="43"/>
  <c r="O23" i="43"/>
  <c r="P16" i="43"/>
  <c r="O16" i="43"/>
  <c r="P8" i="43"/>
  <c r="O8" i="43"/>
  <c r="F44" i="27" l="1"/>
  <c r="N39" i="43" l="1"/>
  <c r="N41" i="43"/>
  <c r="N30" i="43"/>
  <c r="N31" i="43"/>
  <c r="N37" i="43"/>
  <c r="N34" i="43"/>
  <c r="N38" i="43"/>
  <c r="N36" i="43"/>
  <c r="N35" i="43"/>
  <c r="N40" i="43"/>
  <c r="N32" i="43"/>
  <c r="N33" i="43"/>
  <c r="N50" i="43"/>
  <c r="N51" i="43"/>
  <c r="N42" i="43"/>
  <c r="N49" i="43"/>
  <c r="N48" i="43"/>
  <c r="N44" i="43"/>
  <c r="N45" i="43"/>
  <c r="N43" i="43"/>
  <c r="N47" i="43"/>
  <c r="N46" i="43"/>
  <c r="N53" i="43"/>
  <c r="N59" i="43"/>
  <c r="N56" i="43"/>
  <c r="N62" i="43"/>
  <c r="N55" i="43"/>
  <c r="N58" i="43"/>
  <c r="N61" i="43"/>
  <c r="N63" i="43"/>
  <c r="N52" i="43"/>
  <c r="N60" i="43"/>
  <c r="N57" i="43"/>
  <c r="N54" i="43"/>
  <c r="N65" i="43"/>
  <c r="N71" i="43"/>
  <c r="N67" i="43"/>
  <c r="N64" i="43"/>
  <c r="N66" i="43"/>
  <c r="N70" i="43"/>
  <c r="N73" i="43"/>
  <c r="N69" i="43"/>
  <c r="N72" i="43"/>
  <c r="N68" i="43"/>
  <c r="N6" i="43"/>
  <c r="N8" i="43"/>
  <c r="N4" i="43"/>
  <c r="N5" i="43"/>
  <c r="N3" i="43"/>
  <c r="N7" i="43"/>
  <c r="N14" i="43"/>
  <c r="N10" i="43"/>
  <c r="N16" i="43"/>
  <c r="N12" i="43"/>
  <c r="N13" i="43"/>
  <c r="N17" i="43"/>
  <c r="N15" i="43"/>
  <c r="N11" i="43"/>
  <c r="N27" i="43"/>
  <c r="N29" i="43"/>
  <c r="N18" i="43"/>
  <c r="N19" i="43"/>
  <c r="N25" i="43"/>
  <c r="N21" i="43"/>
  <c r="N20" i="43"/>
  <c r="N23" i="43"/>
  <c r="N28" i="43"/>
  <c r="N22" i="43"/>
  <c r="N24" i="43"/>
  <c r="N26" i="43"/>
  <c r="N75" i="43"/>
  <c r="N82" i="43"/>
  <c r="N78" i="43"/>
  <c r="N81" i="43"/>
  <c r="N74" i="43"/>
  <c r="N77" i="43"/>
  <c r="N84" i="43"/>
  <c r="N80" i="43"/>
  <c r="N76" i="43"/>
  <c r="N83" i="43"/>
  <c r="N79" i="43"/>
  <c r="N9" i="43" l="1"/>
  <c r="N2" i="43"/>
  <c r="F62" i="27" l="1"/>
  <c r="G15" i="27"/>
</calcChain>
</file>

<file path=xl/sharedStrings.xml><?xml version="1.0" encoding="utf-8"?>
<sst xmlns="http://schemas.openxmlformats.org/spreadsheetml/2006/main" count="759" uniqueCount="302">
  <si>
    <t>ردیف</t>
  </si>
  <si>
    <t>طبقه</t>
  </si>
  <si>
    <t>پاخور</t>
  </si>
  <si>
    <t>نام قطعه</t>
  </si>
  <si>
    <t>تعداد لولا گازور</t>
  </si>
  <si>
    <t>تعداد قطعه</t>
  </si>
  <si>
    <t>یک طول</t>
  </si>
  <si>
    <t>محل نوار PVC</t>
  </si>
  <si>
    <t>نام ماژول</t>
  </si>
  <si>
    <t>برشکاری فارسی</t>
  </si>
  <si>
    <t>جنس قطعه</t>
  </si>
  <si>
    <t>Mdf 16mm سفید</t>
  </si>
  <si>
    <t>Mdf 3mm سه میل</t>
  </si>
  <si>
    <t>بدنه</t>
  </si>
  <si>
    <t>کفی</t>
  </si>
  <si>
    <t>درب</t>
  </si>
  <si>
    <t>تعدادکل</t>
  </si>
  <si>
    <t>SHC_003</t>
  </si>
  <si>
    <t>BC_002</t>
  </si>
  <si>
    <t>BC_001</t>
  </si>
  <si>
    <t>SHC_002</t>
  </si>
  <si>
    <t>KK_002</t>
  </si>
  <si>
    <t>KL_002</t>
  </si>
  <si>
    <t>CL_001</t>
  </si>
  <si>
    <t>FS_001</t>
  </si>
  <si>
    <t>FS_002</t>
  </si>
  <si>
    <t>FS_004</t>
  </si>
  <si>
    <t>FS_005</t>
  </si>
  <si>
    <t>ISL_001</t>
  </si>
  <si>
    <t>ISL_003</t>
  </si>
  <si>
    <t>ISL_004</t>
  </si>
  <si>
    <t>ISL_005</t>
  </si>
  <si>
    <t>ISL_006</t>
  </si>
  <si>
    <t>ISL_008</t>
  </si>
  <si>
    <t>ISL_010</t>
  </si>
  <si>
    <t>ISL_011</t>
  </si>
  <si>
    <t>LW_001</t>
  </si>
  <si>
    <t>LW_004</t>
  </si>
  <si>
    <t>TS_002</t>
  </si>
  <si>
    <t>TS_005</t>
  </si>
  <si>
    <t>VS_002</t>
  </si>
  <si>
    <t>VS_001</t>
  </si>
  <si>
    <t>VP_001</t>
  </si>
  <si>
    <t>VP_002</t>
  </si>
  <si>
    <t>VP_003</t>
  </si>
  <si>
    <t>سه میل</t>
  </si>
  <si>
    <t>لقمه پشت</t>
  </si>
  <si>
    <t>ساید</t>
  </si>
  <si>
    <t>بدنه بزرگ</t>
  </si>
  <si>
    <t>3 میل</t>
  </si>
  <si>
    <t>بدنه کوچک</t>
  </si>
  <si>
    <t>قید پایین</t>
  </si>
  <si>
    <t>کف و  طاق</t>
  </si>
  <si>
    <t>ثابتی زیر یونیت</t>
  </si>
  <si>
    <t>باکس جزیره</t>
  </si>
  <si>
    <t>باکس مکعبی کوتاه</t>
  </si>
  <si>
    <t>TV ROOM</t>
  </si>
  <si>
    <t>شلف لوازم خانگی کوچک</t>
  </si>
  <si>
    <t>کانتر</t>
  </si>
  <si>
    <t>کف و طاق</t>
  </si>
  <si>
    <t>کمد کافه</t>
  </si>
  <si>
    <t>کد لیبل</t>
  </si>
  <si>
    <t>یک طول32mm</t>
  </si>
  <si>
    <t>شیار</t>
  </si>
  <si>
    <t>تعداد سفارش</t>
  </si>
  <si>
    <t>کمد</t>
  </si>
  <si>
    <t>BR_L_001F</t>
  </si>
  <si>
    <t>BR_L_007F</t>
  </si>
  <si>
    <t>آشپزخانه</t>
  </si>
  <si>
    <t>KB_002F</t>
  </si>
  <si>
    <t>CO_001F</t>
  </si>
  <si>
    <t>CT_001F</t>
  </si>
  <si>
    <t>شلف اکسسوری 1و2</t>
  </si>
  <si>
    <t>TR_002F</t>
  </si>
  <si>
    <t xml:space="preserve">اون و ماکروفر دوتایی </t>
  </si>
  <si>
    <t>ماشین لباسشویی دوتایی</t>
  </si>
  <si>
    <t xml:space="preserve">ماشین لباسشویی و ماشین ظرفشویی </t>
  </si>
  <si>
    <t xml:space="preserve">گاز روکار </t>
  </si>
  <si>
    <t xml:space="preserve">گاز مبله </t>
  </si>
  <si>
    <t>لوگو وال</t>
  </si>
  <si>
    <t>استند TV</t>
  </si>
  <si>
    <t xml:space="preserve">ویترین </t>
  </si>
  <si>
    <t xml:space="preserve">باکس مکعبی بلند </t>
  </si>
  <si>
    <t>نام ماژول:</t>
  </si>
  <si>
    <t>کد ماژول</t>
  </si>
  <si>
    <t>نام فارسی</t>
  </si>
  <si>
    <t>کافه</t>
  </si>
  <si>
    <t>میز حجم</t>
  </si>
  <si>
    <t>BR_L_002F</t>
  </si>
  <si>
    <t>BR_L_003F</t>
  </si>
  <si>
    <t>BR_L_004F</t>
  </si>
  <si>
    <t>BR_L_005F</t>
  </si>
  <si>
    <t>BR_L_006F</t>
  </si>
  <si>
    <t>BR_L_008F</t>
  </si>
  <si>
    <t>BR_L_009F</t>
  </si>
  <si>
    <t>BR_S_001F</t>
  </si>
  <si>
    <t>BR_S_002F</t>
  </si>
  <si>
    <t>BR_S_003F</t>
  </si>
  <si>
    <t>SHC_001</t>
  </si>
  <si>
    <t>شلف طبقات کوچک</t>
  </si>
  <si>
    <t>شلف طبقات متوسط</t>
  </si>
  <si>
    <t>شلف طبقات بزرگ</t>
  </si>
  <si>
    <t>KB_001F</t>
  </si>
  <si>
    <t>آشپزخانه بزرگ</t>
  </si>
  <si>
    <t>آشپزخانه متوسط</t>
  </si>
  <si>
    <t>KB_003F</t>
  </si>
  <si>
    <t>آشپزخانه کوچک</t>
  </si>
  <si>
    <t>KK_001F</t>
  </si>
  <si>
    <t>جزیره آشپزخانه بزرگ</t>
  </si>
  <si>
    <t>جزیره آشپزخانه متوسط</t>
  </si>
  <si>
    <t>KK_003</t>
  </si>
  <si>
    <t>جزیره آشپزخانه کوچک</t>
  </si>
  <si>
    <t>KL_001</t>
  </si>
  <si>
    <t>تاپر قسمت استیشن جزیره بزرگ-1400-ارتفاع:400</t>
  </si>
  <si>
    <t>تاپر قسمت استیشن جزیره کوچک -900-ارتفاع:400</t>
  </si>
  <si>
    <t>تاپر-2800-ارتفاع:400</t>
  </si>
  <si>
    <t>CL_002</t>
  </si>
  <si>
    <t>تاپر-2300-ارتفاع:400</t>
  </si>
  <si>
    <t>CL_003</t>
  </si>
  <si>
    <t>تاپر-2800-ارتفاع:200</t>
  </si>
  <si>
    <t>CL_004</t>
  </si>
  <si>
    <t>تاپر-2300-ارتفاع:200</t>
  </si>
  <si>
    <t>میز ال-1280</t>
  </si>
  <si>
    <t>میز-1520</t>
  </si>
  <si>
    <t>CT_002F</t>
  </si>
  <si>
    <t>میز-1020</t>
  </si>
  <si>
    <t>شلف لوازم خانگی بزرگ- 3200-ارتفاع:2600</t>
  </si>
  <si>
    <t>شلف لوازم خانگی کوچک-1800-ارتفاع:2600</t>
  </si>
  <si>
    <t>شلف لوازم خانگی متوسط- 2400-ارتفاع:2600</t>
  </si>
  <si>
    <t>شلف لوازم خانگی بزرگ- 3200-ارتفاع:2120</t>
  </si>
  <si>
    <t>شلف لوازم خانگی کوچک-1800-ارتفاع:2120</t>
  </si>
  <si>
    <t>شلف لوازم خانگی متوسط- 2400-ارتفاع:2120</t>
  </si>
  <si>
    <t>TR_001F</t>
  </si>
  <si>
    <t>شلف TV -2400</t>
  </si>
  <si>
    <t>شلف TV -1800</t>
  </si>
  <si>
    <t xml:space="preserve">استند یخچال </t>
  </si>
  <si>
    <t>دوقلو-ارتفاع:2600</t>
  </si>
  <si>
    <t>ساید -ارتفاع:2600</t>
  </si>
  <si>
    <t>FS_003</t>
  </si>
  <si>
    <t>کامبی1-ارتفاع:2600</t>
  </si>
  <si>
    <t>کامبی2-ارتفاع:2600</t>
  </si>
  <si>
    <t>کامبی3-ارتفاع:2600</t>
  </si>
  <si>
    <t>FS_001SL</t>
  </si>
  <si>
    <t>دوقلو -ارتفاع:2060</t>
  </si>
  <si>
    <t>FS_002SL</t>
  </si>
  <si>
    <t>ساید -ارتفاع:2080</t>
  </si>
  <si>
    <t>FS_003SL</t>
  </si>
  <si>
    <t>کامبی1 -ارتفاع:2080</t>
  </si>
  <si>
    <t>FS_004SL</t>
  </si>
  <si>
    <t>کامبی2 -ارتفاع:2260</t>
  </si>
  <si>
    <t>FS_005SL</t>
  </si>
  <si>
    <t>کامبی3-ارتفاع:2060</t>
  </si>
  <si>
    <t>جزیره گالری(آیلند)</t>
  </si>
  <si>
    <t>ISL_002</t>
  </si>
  <si>
    <t xml:space="preserve">اون و ماکروفر سه تایی </t>
  </si>
  <si>
    <t>ISL_007</t>
  </si>
  <si>
    <t xml:space="preserve">گاز دوتایی </t>
  </si>
  <si>
    <t>ISL_009</t>
  </si>
  <si>
    <t>لوگو وال پشت کانتر-ارتفاع:2200</t>
  </si>
  <si>
    <t>LW_002</t>
  </si>
  <si>
    <t>لوگو وال ویترین-ارتفاع:2600</t>
  </si>
  <si>
    <t>LW_003</t>
  </si>
  <si>
    <t>لوگو وال ویترین-ارتفاع:3000</t>
  </si>
  <si>
    <t>LW_005</t>
  </si>
  <si>
    <t>LW_006</t>
  </si>
  <si>
    <t>LW_007</t>
  </si>
  <si>
    <t>LW_008</t>
  </si>
  <si>
    <t>LW_009</t>
  </si>
  <si>
    <t>LW_010</t>
  </si>
  <si>
    <t>TS_001</t>
  </si>
  <si>
    <t xml:space="preserve">استند دوتایی1800-ارتفاع:2200 </t>
  </si>
  <si>
    <t xml:space="preserve">استند سه تایی 1800-ارتفاع:2600 </t>
  </si>
  <si>
    <t>TS_003</t>
  </si>
  <si>
    <t xml:space="preserve">استند سه تایی 1800-ارتفاع:3000 </t>
  </si>
  <si>
    <t>TS_004</t>
  </si>
  <si>
    <t xml:space="preserve">استند دو تایی عریض2400-ارتفاع:2200 </t>
  </si>
  <si>
    <t xml:space="preserve">استند سه تایی عریض 2400-ارتفاع:2600 </t>
  </si>
  <si>
    <t>TS_006</t>
  </si>
  <si>
    <t xml:space="preserve">استند سه تایی عریض 2400-ارتفاع:3000 </t>
  </si>
  <si>
    <t>قسمت اداری</t>
  </si>
  <si>
    <t xml:space="preserve">OF-001 </t>
  </si>
  <si>
    <t>اداری کوچک (حداقل طول 100سانت)</t>
  </si>
  <si>
    <t>OF-002</t>
  </si>
  <si>
    <t xml:space="preserve">اداری متوسط </t>
  </si>
  <si>
    <t>OF-003</t>
  </si>
  <si>
    <t>اداری بزرگ (حداکثر طول 250 سانت)</t>
  </si>
  <si>
    <t>Tv Frame</t>
  </si>
  <si>
    <t>TF</t>
  </si>
  <si>
    <t>قرنیز دیواری</t>
  </si>
  <si>
    <t>WC</t>
  </si>
  <si>
    <t>تعداد اقلام سفارش</t>
  </si>
  <si>
    <t xml:space="preserve"> طاق</t>
  </si>
  <si>
    <t>یک طول16mm</t>
  </si>
  <si>
    <t>چهار طرف16mm</t>
  </si>
  <si>
    <t>VP_004</t>
  </si>
  <si>
    <t>صفحه روی باکس یک متری کوتاه</t>
  </si>
  <si>
    <t>صفحه یک و نیم متری کوتاه</t>
  </si>
  <si>
    <t>صفحه روی باکس یک متری بلند</t>
  </si>
  <si>
    <t>صفحه یک و نیم متری بلند</t>
  </si>
  <si>
    <t>ندارد</t>
  </si>
  <si>
    <t>سوبل</t>
  </si>
  <si>
    <t>پایه</t>
  </si>
  <si>
    <t>یک طول و دو عرض48mm</t>
  </si>
  <si>
    <t>نوار کم شده است</t>
  </si>
  <si>
    <t>کلاف داخلی</t>
  </si>
  <si>
    <t>عرض- cm</t>
  </si>
  <si>
    <t>طول- cm</t>
  </si>
  <si>
    <t>مهندس زمانیان</t>
  </si>
  <si>
    <t>خدمات</t>
  </si>
  <si>
    <t>نام پ</t>
  </si>
  <si>
    <t>مهندس ترکان</t>
  </si>
  <si>
    <t>SH_003-h212</t>
  </si>
  <si>
    <t>SH_003-h260</t>
  </si>
  <si>
    <t>SH_002-h260</t>
  </si>
  <si>
    <t>SH_001-h260</t>
  </si>
  <si>
    <t>SH_001-h212</t>
  </si>
  <si>
    <t>SH_002-h212</t>
  </si>
  <si>
    <t>انبار</t>
  </si>
  <si>
    <t>دو طول16mm</t>
  </si>
  <si>
    <t>BC_001_B1</t>
  </si>
  <si>
    <t>BC_001_B2</t>
  </si>
  <si>
    <t>BC_001_B3</t>
  </si>
  <si>
    <t>BC_001_B4</t>
  </si>
  <si>
    <t>BC_001_B5</t>
  </si>
  <si>
    <t>BC_001_B6</t>
  </si>
  <si>
    <t>BC_001_B7</t>
  </si>
  <si>
    <t>BC_001_E1</t>
  </si>
  <si>
    <t>BC_002_E1</t>
  </si>
  <si>
    <t>BC_002_B1</t>
  </si>
  <si>
    <t>BC_002_B2</t>
  </si>
  <si>
    <t>BC_002_B3</t>
  </si>
  <si>
    <t>BC_002_B4</t>
  </si>
  <si>
    <t>BC_002_B5</t>
  </si>
  <si>
    <t>BC_002_B6</t>
  </si>
  <si>
    <t>BC_002_B7</t>
  </si>
  <si>
    <t>FS_001_B1</t>
  </si>
  <si>
    <t>FS_001_B2</t>
  </si>
  <si>
    <t>FS_001_B3</t>
  </si>
  <si>
    <t>FS_001_B4</t>
  </si>
  <si>
    <t>FS_001_B5</t>
  </si>
  <si>
    <t>FS_001_B6</t>
  </si>
  <si>
    <t>FS_001_B7</t>
  </si>
  <si>
    <t>FS_001_B8</t>
  </si>
  <si>
    <t>FS_001_B9</t>
  </si>
  <si>
    <t>FS_001_B10</t>
  </si>
  <si>
    <t>FS_001_B11</t>
  </si>
  <si>
    <t>FS_001_E1</t>
  </si>
  <si>
    <t>FS_002_B1</t>
  </si>
  <si>
    <t>FS_002_B2</t>
  </si>
  <si>
    <t>FS_002_B3</t>
  </si>
  <si>
    <t>FS_002_B4</t>
  </si>
  <si>
    <t>FS_002_B5</t>
  </si>
  <si>
    <t>FS_002_B6</t>
  </si>
  <si>
    <t>FS_002_B7</t>
  </si>
  <si>
    <t>FS_002_B8</t>
  </si>
  <si>
    <t>FS_002_B9</t>
  </si>
  <si>
    <t>FS_002_B10</t>
  </si>
  <si>
    <t>FS_002_B11</t>
  </si>
  <si>
    <t>FS_002_E1</t>
  </si>
  <si>
    <t>FS_004_B1</t>
  </si>
  <si>
    <t>FS_004_B2</t>
  </si>
  <si>
    <t>FS_004_B3</t>
  </si>
  <si>
    <t>FS_004_B4</t>
  </si>
  <si>
    <t>FS_004_B5</t>
  </si>
  <si>
    <t>FS_004_B6</t>
  </si>
  <si>
    <t>FS_004_B7</t>
  </si>
  <si>
    <t>FS_004_B8</t>
  </si>
  <si>
    <t>FS_004_E1</t>
  </si>
  <si>
    <t>FS_004_B9</t>
  </si>
  <si>
    <t>FS_005_B1</t>
  </si>
  <si>
    <t>FS_005_B2</t>
  </si>
  <si>
    <t>FS_005_B3</t>
  </si>
  <si>
    <t>FS_005_B4</t>
  </si>
  <si>
    <t>FS_005_B5</t>
  </si>
  <si>
    <t>FS_005_B6</t>
  </si>
  <si>
    <t>FS_005_B7</t>
  </si>
  <si>
    <t>FS_005_B8</t>
  </si>
  <si>
    <t>FS_005_B9</t>
  </si>
  <si>
    <t>FS_005_B10</t>
  </si>
  <si>
    <t>FS_005_B11</t>
  </si>
  <si>
    <t>FS_005_E1</t>
  </si>
  <si>
    <t>SH_003-h212_B2</t>
  </si>
  <si>
    <t>SH_003-h212_B3</t>
  </si>
  <si>
    <t>SH_003-h212_B4</t>
  </si>
  <si>
    <t>SH_003-h212_B5</t>
  </si>
  <si>
    <t>SH_003-h212_B6</t>
  </si>
  <si>
    <t>SH_003-h212_B7</t>
  </si>
  <si>
    <t>SH_003-h212_B8</t>
  </si>
  <si>
    <t>SH_003-h212_B9</t>
  </si>
  <si>
    <t>SH_003-h212_B10</t>
  </si>
  <si>
    <t>SH_003-h212_B11</t>
  </si>
  <si>
    <t>SH_003-h260_B2</t>
  </si>
  <si>
    <t>SH_003-h260_B3</t>
  </si>
  <si>
    <t>SH_003-h260_B4</t>
  </si>
  <si>
    <t>SH_003-h260_B5</t>
  </si>
  <si>
    <t>SH_003-h260_B6</t>
  </si>
  <si>
    <t>SH_003-h260_B7</t>
  </si>
  <si>
    <t>SH_003-h260_B8</t>
  </si>
  <si>
    <t>SH_003-h260_B9</t>
  </si>
  <si>
    <t>SH_003-h260_B10</t>
  </si>
  <si>
    <t>SH_003-h260_B11</t>
  </si>
  <si>
    <t>SH_003-h260_B12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</si>
</sst>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8"/>
      <scheme val="minor"/>
    </font>
    <font>
      <sz val="10"/>
      <color theme="1"/>
      <name val="B Zar"/>
      <charset val="178"/>
    </font>
    <font>
      <sz val="10"/>
      <color theme="1"/>
      <name val="Times New Roman"/>
      <family val="1"/>
      <scheme val="major"/>
    </font>
    <font>
      <sz val="11"/>
      <color theme="1"/>
      <name val="B Nazanin"/>
      <charset val="178"/>
    </font>
    <font>
      <b/>
      <sz val="12"/>
      <name val="Arial"/>
      <family val="2"/>
      <charset val="178"/>
      <scheme val="minor"/>
    </font>
    <font>
      <sz val="11"/>
      <name val="B Zar"/>
      <charset val="178"/>
    </font>
    <font>
      <b/>
      <sz val="16"/>
      <name val="B Titr"/>
      <charset val="178"/>
    </font>
    <font>
      <sz val="16"/>
      <color theme="1"/>
      <name val="B Titr"/>
      <charset val="17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readingOrder="2"/>
    </xf>
    <xf numFmtId="0" fontId="3" fillId="4" borderId="2" xfId="0" applyFont="1" applyFill="1" applyBorder="1" applyAlignment="1">
      <alignment horizontal="center" vertical="center" readingOrder="2"/>
    </xf>
    <xf numFmtId="0" fontId="3" fillId="4" borderId="2" xfId="0" applyFont="1" applyFill="1" applyBorder="1" applyAlignment="1">
      <alignment horizontal="center" vertical="center" readingOrder="2"/>
    </xf>
    <xf numFmtId="0" fontId="6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readingOrder="2"/>
    </xf>
    <xf numFmtId="0" fontId="7" fillId="4" borderId="2" xfId="0" applyFont="1" applyFill="1" applyBorder="1" applyAlignment="1">
      <alignment horizontal="center" vertical="center" readingOrder="2"/>
    </xf>
    <xf numFmtId="0" fontId="7" fillId="0" borderId="0" xfId="0" applyFont="1"/>
    <xf numFmtId="0" fontId="3" fillId="4" borderId="2" xfId="0" applyFont="1" applyFill="1" applyBorder="1" applyAlignment="1">
      <alignment horizontal="center" vertical="center" readingOrder="2"/>
    </xf>
    <xf numFmtId="0" fontId="7" fillId="4" borderId="4" xfId="0" applyFont="1" applyFill="1" applyBorder="1" applyAlignment="1">
      <alignment horizontal="center" vertical="center" readingOrder="2"/>
    </xf>
    <xf numFmtId="0" fontId="7" fillId="5" borderId="2" xfId="0" applyFont="1" applyFill="1" applyBorder="1" applyAlignment="1">
      <alignment horizontal="center" vertical="center" readingOrder="2"/>
    </xf>
    <xf numFmtId="0" fontId="7" fillId="5" borderId="4" xfId="0" applyFont="1" applyFill="1" applyBorder="1" applyAlignment="1">
      <alignment horizontal="center" vertical="center" readingOrder="2"/>
    </xf>
    <xf numFmtId="0" fontId="2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 readingOrder="2"/>
    </xf>
    <xf numFmtId="0" fontId="2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0" fillId="0" borderId="0" xfId="0" applyFill="1"/>
    <xf numFmtId="0" fontId="3" fillId="3" borderId="2" xfId="0" applyFont="1" applyFill="1" applyBorder="1" applyAlignment="1">
      <alignment horizontal="left" vertical="center" readingOrder="2"/>
    </xf>
    <xf numFmtId="0" fontId="3" fillId="3" borderId="2" xfId="0" applyFont="1" applyFill="1" applyBorder="1" applyAlignment="1">
      <alignment horizontal="center" vertical="center" readingOrder="2"/>
    </xf>
    <xf numFmtId="0" fontId="3" fillId="4" borderId="2" xfId="0" applyFont="1" applyFill="1" applyBorder="1" applyAlignment="1">
      <alignment horizontal="center" vertical="center" readingOrder="2"/>
    </xf>
    <xf numFmtId="0" fontId="2" fillId="6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یراق"/>
      <sheetName val="لیست سفارش کل فروشگاه ها"/>
      <sheetName val="سفارش 1"/>
      <sheetName val="سفارش 2"/>
      <sheetName val="سفارش 3"/>
      <sheetName val="لینک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23 فروشگاه آینده</v>
          </cell>
        </row>
        <row r="2">
          <cell r="E2"/>
        </row>
        <row r="3">
          <cell r="E3"/>
        </row>
        <row r="4">
          <cell r="E4"/>
        </row>
        <row r="5">
          <cell r="E5"/>
        </row>
        <row r="6">
          <cell r="E6"/>
        </row>
        <row r="7">
          <cell r="E7"/>
        </row>
        <row r="8">
          <cell r="E8"/>
        </row>
        <row r="9">
          <cell r="E9"/>
        </row>
        <row r="10">
          <cell r="E10"/>
        </row>
        <row r="11">
          <cell r="E11"/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>
            <v>2</v>
          </cell>
        </row>
        <row r="21">
          <cell r="E21">
            <v>2</v>
          </cell>
        </row>
        <row r="22">
          <cell r="E22"/>
        </row>
        <row r="23">
          <cell r="E23">
            <v>2</v>
          </cell>
        </row>
        <row r="24">
          <cell r="E24">
            <v>1</v>
          </cell>
        </row>
        <row r="25">
          <cell r="E25"/>
        </row>
        <row r="26">
          <cell r="E26">
            <v>3</v>
          </cell>
        </row>
        <row r="27">
          <cell r="E27"/>
        </row>
        <row r="28">
          <cell r="E28">
            <v>21</v>
          </cell>
        </row>
        <row r="29">
          <cell r="E29"/>
        </row>
        <row r="30">
          <cell r="E30">
            <v>6</v>
          </cell>
        </row>
        <row r="31">
          <cell r="E31">
            <v>27</v>
          </cell>
        </row>
        <row r="32">
          <cell r="E32"/>
        </row>
        <row r="33">
          <cell r="E33">
            <v>27</v>
          </cell>
        </row>
        <row r="36">
          <cell r="E36">
            <v>14</v>
          </cell>
        </row>
        <row r="39">
          <cell r="E39">
            <v>2</v>
          </cell>
        </row>
        <row r="40">
          <cell r="E40"/>
        </row>
        <row r="41">
          <cell r="E41">
            <v>9</v>
          </cell>
        </row>
        <row r="42">
          <cell r="E42">
            <v>23</v>
          </cell>
        </row>
        <row r="43">
          <cell r="E43">
            <v>58</v>
          </cell>
        </row>
        <row r="44">
          <cell r="E44"/>
        </row>
        <row r="45">
          <cell r="E45"/>
        </row>
        <row r="46">
          <cell r="E46">
            <v>38</v>
          </cell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>
            <v>15</v>
          </cell>
        </row>
        <row r="53">
          <cell r="E53"/>
        </row>
        <row r="54">
          <cell r="E54">
            <v>27</v>
          </cell>
        </row>
        <row r="55">
          <cell r="E55"/>
        </row>
        <row r="56">
          <cell r="E56">
            <v>20</v>
          </cell>
        </row>
        <row r="57">
          <cell r="E57">
            <v>26</v>
          </cell>
        </row>
        <row r="58">
          <cell r="E58"/>
        </row>
        <row r="59">
          <cell r="E59"/>
        </row>
        <row r="60">
          <cell r="E60">
            <v>4</v>
          </cell>
        </row>
        <row r="61">
          <cell r="E61">
            <v>13</v>
          </cell>
        </row>
        <row r="62">
          <cell r="E62">
            <v>6</v>
          </cell>
        </row>
        <row r="63">
          <cell r="E63">
            <v>105</v>
          </cell>
        </row>
        <row r="64">
          <cell r="E64">
            <v>17</v>
          </cell>
        </row>
        <row r="73">
          <cell r="E73">
            <v>2</v>
          </cell>
        </row>
        <row r="74">
          <cell r="E74">
            <v>42</v>
          </cell>
        </row>
        <row r="80">
          <cell r="E80">
            <v>50</v>
          </cell>
        </row>
        <row r="81">
          <cell r="E81">
            <v>50</v>
          </cell>
        </row>
        <row r="89">
          <cell r="E89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0"/>
  <sheetViews>
    <sheetView rightToLeft="1" zoomScale="70" zoomScaleNormal="70" workbookViewId="0">
      <pane ySplit="1" topLeftCell="A26" activePane="bottomLeft" state="frozen"/>
      <selection pane="bottomLeft" activeCell="G38" sqref="G38"/>
    </sheetView>
  </sheetViews>
  <sheetFormatPr defaultRowHeight="32.25" x14ac:dyDescent="0.85"/>
  <cols>
    <col min="1" max="1" width="4.75" bestFit="1" customWidth="1"/>
    <col min="2" max="2" width="13" bestFit="1" customWidth="1"/>
    <col min="3" max="3" width="11.75" bestFit="1" customWidth="1"/>
    <col min="4" max="4" width="32.375" bestFit="1" customWidth="1"/>
    <col min="5" max="5" width="21" style="8" bestFit="1" customWidth="1"/>
  </cols>
  <sheetData>
    <row r="1" spans="1:7" x14ac:dyDescent="0.2">
      <c r="A1" s="1" t="s">
        <v>0</v>
      </c>
      <c r="B1" s="1" t="s">
        <v>83</v>
      </c>
      <c r="C1" s="1" t="s">
        <v>84</v>
      </c>
      <c r="D1" s="1" t="s">
        <v>85</v>
      </c>
      <c r="E1" s="5" t="str">
        <f>[1]لینک!$E$1</f>
        <v>23 فروشگاه آینده</v>
      </c>
    </row>
    <row r="2" spans="1:7" x14ac:dyDescent="0.2">
      <c r="A2" s="2">
        <v>1</v>
      </c>
      <c r="B2" s="25" t="s">
        <v>86</v>
      </c>
      <c r="C2" s="2" t="s">
        <v>19</v>
      </c>
      <c r="D2" s="2" t="s">
        <v>65</v>
      </c>
      <c r="E2" s="6">
        <f>[1]لینک!$E$2</f>
        <v>0</v>
      </c>
    </row>
    <row r="3" spans="1:7" x14ac:dyDescent="0.2">
      <c r="A3" s="2">
        <v>2</v>
      </c>
      <c r="B3" s="25"/>
      <c r="C3" s="2" t="s">
        <v>18</v>
      </c>
      <c r="D3" s="2" t="s">
        <v>65</v>
      </c>
      <c r="E3" s="6">
        <f>[1]لینک!$E$3</f>
        <v>0</v>
      </c>
    </row>
    <row r="4" spans="1:7" x14ac:dyDescent="0.2">
      <c r="A4" s="2">
        <v>3</v>
      </c>
      <c r="B4" s="25"/>
      <c r="C4" s="2" t="s">
        <v>66</v>
      </c>
      <c r="D4" s="2" t="s">
        <v>87</v>
      </c>
      <c r="E4" s="6">
        <f>[1]لینک!$E$4</f>
        <v>0</v>
      </c>
    </row>
    <row r="5" spans="1:7" x14ac:dyDescent="0.2">
      <c r="A5" s="2">
        <v>4</v>
      </c>
      <c r="B5" s="25"/>
      <c r="C5" s="2" t="s">
        <v>88</v>
      </c>
      <c r="D5" s="2" t="s">
        <v>87</v>
      </c>
      <c r="E5" s="6">
        <f>[1]لینک!$E$5</f>
        <v>0</v>
      </c>
    </row>
    <row r="6" spans="1:7" x14ac:dyDescent="0.2">
      <c r="A6" s="2">
        <v>5</v>
      </c>
      <c r="B6" s="25"/>
      <c r="C6" s="2" t="s">
        <v>89</v>
      </c>
      <c r="D6" s="2" t="s">
        <v>87</v>
      </c>
      <c r="E6" s="6">
        <f>[1]لینک!$E$6</f>
        <v>0</v>
      </c>
    </row>
    <row r="7" spans="1:7" x14ac:dyDescent="0.2">
      <c r="A7" s="2">
        <v>6</v>
      </c>
      <c r="B7" s="25"/>
      <c r="C7" s="2" t="s">
        <v>90</v>
      </c>
      <c r="D7" s="2" t="s">
        <v>87</v>
      </c>
      <c r="E7" s="6">
        <f>[1]لینک!$E$7</f>
        <v>0</v>
      </c>
    </row>
    <row r="8" spans="1:7" x14ac:dyDescent="0.2">
      <c r="A8" s="2">
        <v>7</v>
      </c>
      <c r="B8" s="25"/>
      <c r="C8" s="2" t="s">
        <v>91</v>
      </c>
      <c r="D8" s="2" t="s">
        <v>87</v>
      </c>
      <c r="E8" s="6">
        <f>[1]لینک!$E$8</f>
        <v>0</v>
      </c>
    </row>
    <row r="9" spans="1:7" x14ac:dyDescent="0.2">
      <c r="A9" s="2">
        <v>8</v>
      </c>
      <c r="B9" s="25"/>
      <c r="C9" s="2" t="s">
        <v>92</v>
      </c>
      <c r="D9" s="2" t="s">
        <v>87</v>
      </c>
      <c r="E9" s="6">
        <f>[1]لینک!$E$9</f>
        <v>0</v>
      </c>
    </row>
    <row r="10" spans="1:7" x14ac:dyDescent="0.2">
      <c r="A10" s="2">
        <v>9</v>
      </c>
      <c r="B10" s="25"/>
      <c r="C10" s="2" t="s">
        <v>67</v>
      </c>
      <c r="D10" s="2" t="s">
        <v>87</v>
      </c>
      <c r="E10" s="6">
        <f>[1]لینک!$E$10</f>
        <v>0</v>
      </c>
    </row>
    <row r="11" spans="1:7" x14ac:dyDescent="0.2">
      <c r="A11" s="2">
        <v>10</v>
      </c>
      <c r="B11" s="25"/>
      <c r="C11" s="2" t="s">
        <v>93</v>
      </c>
      <c r="D11" s="2" t="s">
        <v>87</v>
      </c>
      <c r="E11" s="6">
        <f>[1]لینک!$E$11</f>
        <v>0</v>
      </c>
    </row>
    <row r="12" spans="1:7" x14ac:dyDescent="0.2">
      <c r="A12" s="2">
        <v>11</v>
      </c>
      <c r="B12" s="25"/>
      <c r="C12" s="2" t="s">
        <v>94</v>
      </c>
      <c r="D12" s="2" t="s">
        <v>87</v>
      </c>
      <c r="E12" s="6">
        <f>[1]لینک!$E$12</f>
        <v>0</v>
      </c>
    </row>
    <row r="13" spans="1:7" x14ac:dyDescent="0.2">
      <c r="A13" s="2">
        <v>12</v>
      </c>
      <c r="B13" s="25"/>
      <c r="C13" s="2" t="s">
        <v>95</v>
      </c>
      <c r="D13" s="2" t="s">
        <v>87</v>
      </c>
      <c r="E13" s="6">
        <f>[1]لینک!$E$13</f>
        <v>0</v>
      </c>
    </row>
    <row r="14" spans="1:7" x14ac:dyDescent="0.2">
      <c r="A14" s="2">
        <v>13</v>
      </c>
      <c r="B14" s="25"/>
      <c r="C14" s="2" t="s">
        <v>96</v>
      </c>
      <c r="D14" s="2" t="s">
        <v>87</v>
      </c>
      <c r="E14" s="6">
        <f>[1]لینک!$E$14</f>
        <v>0</v>
      </c>
    </row>
    <row r="15" spans="1:7" x14ac:dyDescent="0.2">
      <c r="A15" s="2">
        <v>14</v>
      </c>
      <c r="B15" s="25"/>
      <c r="C15" s="2" t="s">
        <v>97</v>
      </c>
      <c r="D15" s="2" t="s">
        <v>87</v>
      </c>
      <c r="E15" s="6">
        <f>[1]لینک!$E$15</f>
        <v>0</v>
      </c>
      <c r="G15">
        <f>SUM(E9:E15)</f>
        <v>0</v>
      </c>
    </row>
    <row r="16" spans="1:7" x14ac:dyDescent="0.2">
      <c r="A16" s="2">
        <v>15</v>
      </c>
      <c r="B16" s="25"/>
      <c r="C16" s="2" t="s">
        <v>98</v>
      </c>
      <c r="D16" s="2" t="s">
        <v>99</v>
      </c>
      <c r="E16" s="6">
        <f>[1]لینک!$E$16</f>
        <v>0</v>
      </c>
    </row>
    <row r="17" spans="1:5" x14ac:dyDescent="0.2">
      <c r="A17" s="2">
        <v>16</v>
      </c>
      <c r="B17" s="25"/>
      <c r="C17" s="2" t="s">
        <v>20</v>
      </c>
      <c r="D17" s="2" t="s">
        <v>100</v>
      </c>
      <c r="E17" s="6">
        <f>[1]لینک!$E$17</f>
        <v>0</v>
      </c>
    </row>
    <row r="18" spans="1:5" x14ac:dyDescent="0.2">
      <c r="A18" s="2">
        <v>17</v>
      </c>
      <c r="B18" s="25"/>
      <c r="C18" s="2" t="s">
        <v>17</v>
      </c>
      <c r="D18" s="2" t="s">
        <v>101</v>
      </c>
      <c r="E18" s="6">
        <f>[1]لینک!$E$18</f>
        <v>0</v>
      </c>
    </row>
    <row r="19" spans="1:5" x14ac:dyDescent="0.2">
      <c r="A19" s="3">
        <v>18</v>
      </c>
      <c r="B19" s="26" t="s">
        <v>68</v>
      </c>
      <c r="C19" s="3" t="s">
        <v>107</v>
      </c>
      <c r="D19" s="3" t="s">
        <v>103</v>
      </c>
      <c r="E19" s="7">
        <f>[1]لینک!$E$19</f>
        <v>0</v>
      </c>
    </row>
    <row r="20" spans="1:5" x14ac:dyDescent="0.2">
      <c r="A20" s="3">
        <v>19</v>
      </c>
      <c r="B20" s="26"/>
      <c r="C20" s="3" t="s">
        <v>21</v>
      </c>
      <c r="D20" s="3" t="s">
        <v>104</v>
      </c>
      <c r="E20" s="7">
        <f>[1]لینک!$E$20</f>
        <v>2</v>
      </c>
    </row>
    <row r="21" spans="1:5" x14ac:dyDescent="0.2">
      <c r="A21" s="3">
        <v>20</v>
      </c>
      <c r="B21" s="26"/>
      <c r="C21" s="3" t="s">
        <v>110</v>
      </c>
      <c r="D21" s="3" t="s">
        <v>106</v>
      </c>
      <c r="E21" s="7">
        <f>[1]لینک!$E$21</f>
        <v>2</v>
      </c>
    </row>
    <row r="22" spans="1:5" x14ac:dyDescent="0.2">
      <c r="A22" s="3">
        <v>21</v>
      </c>
      <c r="B22" s="26"/>
      <c r="C22" s="3" t="s">
        <v>102</v>
      </c>
      <c r="D22" s="3" t="s">
        <v>108</v>
      </c>
      <c r="E22" s="7">
        <f>[1]لینک!$E$22</f>
        <v>0</v>
      </c>
    </row>
    <row r="23" spans="1:5" x14ac:dyDescent="0.2">
      <c r="A23" s="3">
        <v>22</v>
      </c>
      <c r="B23" s="26"/>
      <c r="C23" s="3" t="s">
        <v>69</v>
      </c>
      <c r="D23" s="3" t="s">
        <v>109</v>
      </c>
      <c r="E23" s="7">
        <f>[1]لینک!$E$23</f>
        <v>2</v>
      </c>
    </row>
    <row r="24" spans="1:5" x14ac:dyDescent="0.2">
      <c r="A24" s="3">
        <v>23</v>
      </c>
      <c r="B24" s="26"/>
      <c r="C24" s="3" t="s">
        <v>105</v>
      </c>
      <c r="D24" s="3" t="s">
        <v>111</v>
      </c>
      <c r="E24" s="7">
        <f>[1]لینک!$E$24</f>
        <v>1</v>
      </c>
    </row>
    <row r="25" spans="1:5" x14ac:dyDescent="0.2">
      <c r="A25" s="3">
        <v>24</v>
      </c>
      <c r="B25" s="26"/>
      <c r="C25" s="3" t="s">
        <v>112</v>
      </c>
      <c r="D25" s="3" t="s">
        <v>113</v>
      </c>
      <c r="E25" s="7">
        <f>[1]لینک!$E$25</f>
        <v>0</v>
      </c>
    </row>
    <row r="26" spans="1:5" x14ac:dyDescent="0.2">
      <c r="A26" s="3">
        <v>25</v>
      </c>
      <c r="B26" s="26"/>
      <c r="C26" s="3" t="s">
        <v>22</v>
      </c>
      <c r="D26" s="3" t="s">
        <v>114</v>
      </c>
      <c r="E26" s="7">
        <f>[1]لینک!$E$26</f>
        <v>3</v>
      </c>
    </row>
    <row r="27" spans="1:5" x14ac:dyDescent="0.2">
      <c r="A27" s="2">
        <v>26</v>
      </c>
      <c r="B27" s="25" t="s">
        <v>58</v>
      </c>
      <c r="C27" s="2" t="s">
        <v>23</v>
      </c>
      <c r="D27" s="2" t="s">
        <v>115</v>
      </c>
      <c r="E27" s="6">
        <f>[1]لینک!$E$27</f>
        <v>0</v>
      </c>
    </row>
    <row r="28" spans="1:5" x14ac:dyDescent="0.2">
      <c r="A28" s="2">
        <v>27</v>
      </c>
      <c r="B28" s="25"/>
      <c r="C28" s="2" t="s">
        <v>116</v>
      </c>
      <c r="D28" s="2" t="s">
        <v>117</v>
      </c>
      <c r="E28" s="6">
        <f>[1]لینک!$E$28</f>
        <v>21</v>
      </c>
    </row>
    <row r="29" spans="1:5" x14ac:dyDescent="0.2">
      <c r="A29" s="2">
        <v>28</v>
      </c>
      <c r="B29" s="25"/>
      <c r="C29" s="2" t="s">
        <v>118</v>
      </c>
      <c r="D29" s="2" t="s">
        <v>119</v>
      </c>
      <c r="E29" s="6">
        <f>[1]لینک!$E$29</f>
        <v>0</v>
      </c>
    </row>
    <row r="30" spans="1:5" x14ac:dyDescent="0.2">
      <c r="A30" s="2">
        <v>29</v>
      </c>
      <c r="B30" s="25"/>
      <c r="C30" s="2" t="s">
        <v>120</v>
      </c>
      <c r="D30" s="2" t="s">
        <v>121</v>
      </c>
      <c r="E30" s="6">
        <f>[1]لینک!$E$30</f>
        <v>6</v>
      </c>
    </row>
    <row r="31" spans="1:5" x14ac:dyDescent="0.2">
      <c r="A31" s="2">
        <v>30</v>
      </c>
      <c r="B31" s="25"/>
      <c r="C31" s="2" t="s">
        <v>70</v>
      </c>
      <c r="D31" s="2" t="s">
        <v>122</v>
      </c>
      <c r="E31" s="6">
        <f>[1]لینک!$E$31</f>
        <v>27</v>
      </c>
    </row>
    <row r="32" spans="1:5" x14ac:dyDescent="0.2">
      <c r="A32" s="2">
        <v>31</v>
      </c>
      <c r="B32" s="25"/>
      <c r="C32" s="2" t="s">
        <v>71</v>
      </c>
      <c r="D32" s="2" t="s">
        <v>123</v>
      </c>
      <c r="E32" s="6">
        <f>[1]لینک!$E$32</f>
        <v>0</v>
      </c>
    </row>
    <row r="33" spans="1:6" x14ac:dyDescent="0.2">
      <c r="A33" s="2">
        <v>32</v>
      </c>
      <c r="B33" s="25"/>
      <c r="C33" s="2" t="s">
        <v>124</v>
      </c>
      <c r="D33" s="2" t="s">
        <v>125</v>
      </c>
      <c r="E33" s="6">
        <f>[1]لینک!$E$33</f>
        <v>27</v>
      </c>
    </row>
    <row r="34" spans="1:6" x14ac:dyDescent="0.2">
      <c r="A34" s="3">
        <v>33</v>
      </c>
      <c r="B34" s="26" t="s">
        <v>72</v>
      </c>
      <c r="C34" s="3" t="s">
        <v>214</v>
      </c>
      <c r="D34" s="3" t="s">
        <v>126</v>
      </c>
      <c r="E34" s="11"/>
    </row>
    <row r="35" spans="1:6" x14ac:dyDescent="0.2">
      <c r="A35" s="3">
        <v>34</v>
      </c>
      <c r="B35" s="26"/>
      <c r="C35" s="3" t="s">
        <v>213</v>
      </c>
      <c r="D35" s="9" t="s">
        <v>128</v>
      </c>
      <c r="E35" s="12"/>
    </row>
    <row r="36" spans="1:6" x14ac:dyDescent="0.2">
      <c r="A36" s="3">
        <v>35</v>
      </c>
      <c r="B36" s="26"/>
      <c r="C36" s="3" t="s">
        <v>212</v>
      </c>
      <c r="D36" s="9" t="s">
        <v>127</v>
      </c>
      <c r="E36" s="10">
        <f>[1]لینک!$E$36</f>
        <v>14</v>
      </c>
    </row>
    <row r="37" spans="1:6" x14ac:dyDescent="0.2">
      <c r="A37" s="3">
        <v>36</v>
      </c>
      <c r="B37" s="26"/>
      <c r="C37" s="3" t="s">
        <v>215</v>
      </c>
      <c r="D37" s="3" t="s">
        <v>129</v>
      </c>
      <c r="E37" s="11"/>
    </row>
    <row r="38" spans="1:6" x14ac:dyDescent="0.2">
      <c r="A38" s="3">
        <v>37</v>
      </c>
      <c r="B38" s="26"/>
      <c r="C38" s="3" t="s">
        <v>216</v>
      </c>
      <c r="D38" s="3" t="s">
        <v>131</v>
      </c>
      <c r="E38" s="11"/>
    </row>
    <row r="39" spans="1:6" x14ac:dyDescent="0.2">
      <c r="A39" s="3">
        <v>38</v>
      </c>
      <c r="B39" s="26"/>
      <c r="C39" s="3" t="s">
        <v>211</v>
      </c>
      <c r="D39" s="3" t="s">
        <v>130</v>
      </c>
      <c r="E39" s="7">
        <f>[1]لینک!$E$39</f>
        <v>2</v>
      </c>
    </row>
    <row r="40" spans="1:6" x14ac:dyDescent="0.2">
      <c r="A40" s="2">
        <v>39</v>
      </c>
      <c r="B40" s="25" t="s">
        <v>56</v>
      </c>
      <c r="C40" s="2" t="s">
        <v>132</v>
      </c>
      <c r="D40" s="2" t="s">
        <v>133</v>
      </c>
      <c r="E40" s="6">
        <f>[1]لینک!$E$40</f>
        <v>0</v>
      </c>
    </row>
    <row r="41" spans="1:6" x14ac:dyDescent="0.2">
      <c r="A41" s="2">
        <v>40</v>
      </c>
      <c r="B41" s="25"/>
      <c r="C41" s="2" t="s">
        <v>73</v>
      </c>
      <c r="D41" s="2" t="s">
        <v>134</v>
      </c>
      <c r="E41" s="6">
        <f>[1]لینک!$E$41</f>
        <v>9</v>
      </c>
    </row>
    <row r="42" spans="1:6" x14ac:dyDescent="0.2">
      <c r="A42" s="3">
        <v>41</v>
      </c>
      <c r="B42" s="26" t="s">
        <v>135</v>
      </c>
      <c r="C42" s="3" t="s">
        <v>24</v>
      </c>
      <c r="D42" s="3" t="s">
        <v>136</v>
      </c>
      <c r="E42" s="7">
        <f>[1]لینک!$E$42</f>
        <v>23</v>
      </c>
    </row>
    <row r="43" spans="1:6" x14ac:dyDescent="0.2">
      <c r="A43" s="3">
        <v>42</v>
      </c>
      <c r="B43" s="26"/>
      <c r="C43" s="3" t="s">
        <v>25</v>
      </c>
      <c r="D43" s="3" t="s">
        <v>137</v>
      </c>
      <c r="E43" s="7">
        <f>[1]لینک!$E$43</f>
        <v>58</v>
      </c>
    </row>
    <row r="44" spans="1:6" x14ac:dyDescent="0.2">
      <c r="A44" s="3">
        <v>43</v>
      </c>
      <c r="B44" s="26"/>
      <c r="C44" s="3" t="s">
        <v>138</v>
      </c>
      <c r="D44" s="3" t="s">
        <v>139</v>
      </c>
      <c r="E44" s="7">
        <f>[1]لینک!$E$44</f>
        <v>0</v>
      </c>
      <c r="F44">
        <f>SUM(E42:E46)</f>
        <v>119</v>
      </c>
    </row>
    <row r="45" spans="1:6" x14ac:dyDescent="0.2">
      <c r="A45" s="3">
        <v>44</v>
      </c>
      <c r="B45" s="26"/>
      <c r="C45" s="3" t="s">
        <v>26</v>
      </c>
      <c r="D45" s="3" t="s">
        <v>140</v>
      </c>
      <c r="E45" s="7">
        <f>[1]لینک!$E$45</f>
        <v>0</v>
      </c>
    </row>
    <row r="46" spans="1:6" x14ac:dyDescent="0.2">
      <c r="A46" s="3">
        <v>45</v>
      </c>
      <c r="B46" s="26"/>
      <c r="C46" s="3" t="s">
        <v>27</v>
      </c>
      <c r="D46" s="3" t="s">
        <v>141</v>
      </c>
      <c r="E46" s="7">
        <f>[1]لینک!$E$46</f>
        <v>38</v>
      </c>
    </row>
    <row r="47" spans="1:6" x14ac:dyDescent="0.2">
      <c r="A47" s="3">
        <v>46</v>
      </c>
      <c r="B47" s="26"/>
      <c r="C47" s="3" t="s">
        <v>142</v>
      </c>
      <c r="D47" s="3" t="s">
        <v>143</v>
      </c>
      <c r="E47" s="7">
        <f>[1]لینک!$E$47</f>
        <v>0</v>
      </c>
    </row>
    <row r="48" spans="1:6" x14ac:dyDescent="0.2">
      <c r="A48" s="3">
        <v>47</v>
      </c>
      <c r="B48" s="26"/>
      <c r="C48" s="3" t="s">
        <v>144</v>
      </c>
      <c r="D48" s="3" t="s">
        <v>145</v>
      </c>
      <c r="E48" s="7">
        <f>[1]لینک!$E$48</f>
        <v>0</v>
      </c>
    </row>
    <row r="49" spans="1:6" x14ac:dyDescent="0.2">
      <c r="A49" s="3">
        <v>48</v>
      </c>
      <c r="B49" s="26"/>
      <c r="C49" s="3" t="s">
        <v>146</v>
      </c>
      <c r="D49" s="3" t="s">
        <v>147</v>
      </c>
      <c r="E49" s="7">
        <f>[1]لینک!$E$49</f>
        <v>0</v>
      </c>
    </row>
    <row r="50" spans="1:6" x14ac:dyDescent="0.2">
      <c r="A50" s="3">
        <v>49</v>
      </c>
      <c r="B50" s="26"/>
      <c r="C50" s="3" t="s">
        <v>148</v>
      </c>
      <c r="D50" s="3" t="s">
        <v>149</v>
      </c>
      <c r="E50" s="7">
        <f>[1]لینک!$E$50</f>
        <v>0</v>
      </c>
    </row>
    <row r="51" spans="1:6" x14ac:dyDescent="0.2">
      <c r="A51" s="3">
        <v>50</v>
      </c>
      <c r="B51" s="26"/>
      <c r="C51" s="3" t="s">
        <v>150</v>
      </c>
      <c r="D51" s="3" t="s">
        <v>151</v>
      </c>
      <c r="E51" s="7">
        <f>[1]لینک!$E$51</f>
        <v>0</v>
      </c>
    </row>
    <row r="52" spans="1:6" x14ac:dyDescent="0.2">
      <c r="A52" s="2">
        <v>51</v>
      </c>
      <c r="B52" s="25" t="s">
        <v>152</v>
      </c>
      <c r="C52" s="2" t="s">
        <v>28</v>
      </c>
      <c r="D52" s="2" t="s">
        <v>74</v>
      </c>
      <c r="E52" s="6">
        <f>[1]لینک!$E$52</f>
        <v>15</v>
      </c>
    </row>
    <row r="53" spans="1:6" x14ac:dyDescent="0.2">
      <c r="A53" s="2">
        <v>52</v>
      </c>
      <c r="B53" s="25"/>
      <c r="C53" s="2" t="s">
        <v>153</v>
      </c>
      <c r="D53" s="2" t="s">
        <v>154</v>
      </c>
      <c r="E53" s="6">
        <f>[1]لینک!$E$53</f>
        <v>0</v>
      </c>
    </row>
    <row r="54" spans="1:6" x14ac:dyDescent="0.2">
      <c r="A54" s="2">
        <v>53</v>
      </c>
      <c r="B54" s="25"/>
      <c r="C54" s="2" t="s">
        <v>29</v>
      </c>
      <c r="D54" s="2" t="s">
        <v>75</v>
      </c>
      <c r="E54" s="6">
        <f>[1]لینک!$E$54</f>
        <v>27</v>
      </c>
    </row>
    <row r="55" spans="1:6" x14ac:dyDescent="0.2">
      <c r="A55" s="2">
        <v>54</v>
      </c>
      <c r="B55" s="25"/>
      <c r="C55" s="2" t="s">
        <v>30</v>
      </c>
      <c r="D55" s="2" t="s">
        <v>76</v>
      </c>
      <c r="E55" s="6">
        <f>[1]لینک!$E$55</f>
        <v>0</v>
      </c>
    </row>
    <row r="56" spans="1:6" x14ac:dyDescent="0.2">
      <c r="A56" s="2">
        <v>55</v>
      </c>
      <c r="B56" s="25"/>
      <c r="C56" s="2" t="s">
        <v>31</v>
      </c>
      <c r="D56" s="2" t="s">
        <v>77</v>
      </c>
      <c r="E56" s="6">
        <f>[1]لینک!$E$56</f>
        <v>20</v>
      </c>
    </row>
    <row r="57" spans="1:6" x14ac:dyDescent="0.2">
      <c r="A57" s="2">
        <v>56</v>
      </c>
      <c r="B57" s="25"/>
      <c r="C57" s="2" t="s">
        <v>32</v>
      </c>
      <c r="D57" s="2" t="s">
        <v>78</v>
      </c>
      <c r="E57" s="6">
        <f>[1]لینک!$E$57</f>
        <v>26</v>
      </c>
    </row>
    <row r="58" spans="1:6" x14ac:dyDescent="0.2">
      <c r="A58" s="2">
        <v>57</v>
      </c>
      <c r="B58" s="25"/>
      <c r="C58" s="2" t="s">
        <v>155</v>
      </c>
      <c r="D58" s="2" t="s">
        <v>156</v>
      </c>
      <c r="E58" s="6">
        <f>[1]لینک!$E$58</f>
        <v>0</v>
      </c>
    </row>
    <row r="59" spans="1:6" x14ac:dyDescent="0.2">
      <c r="A59" s="2">
        <v>58</v>
      </c>
      <c r="B59" s="25"/>
      <c r="C59" s="2" t="s">
        <v>33</v>
      </c>
      <c r="D59" s="2" t="s">
        <v>54</v>
      </c>
      <c r="E59" s="6">
        <f>[1]لینک!$E$59</f>
        <v>0</v>
      </c>
    </row>
    <row r="60" spans="1:6" x14ac:dyDescent="0.2">
      <c r="A60" s="2">
        <v>59</v>
      </c>
      <c r="B60" s="25"/>
      <c r="C60" s="2" t="s">
        <v>157</v>
      </c>
      <c r="D60" s="2" t="s">
        <v>54</v>
      </c>
      <c r="E60" s="6">
        <f>[1]لینک!$E$60</f>
        <v>4</v>
      </c>
    </row>
    <row r="61" spans="1:6" x14ac:dyDescent="0.2">
      <c r="A61" s="2">
        <v>60</v>
      </c>
      <c r="B61" s="25"/>
      <c r="C61" s="2" t="s">
        <v>34</v>
      </c>
      <c r="D61" s="2" t="s">
        <v>54</v>
      </c>
      <c r="E61" s="6">
        <f>[1]لینک!$E$61</f>
        <v>13</v>
      </c>
    </row>
    <row r="62" spans="1:6" x14ac:dyDescent="0.2">
      <c r="A62" s="2">
        <v>61</v>
      </c>
      <c r="B62" s="25"/>
      <c r="C62" s="2" t="s">
        <v>35</v>
      </c>
      <c r="D62" s="2" t="s">
        <v>54</v>
      </c>
      <c r="E62" s="6">
        <f>[1]لینک!$E$62</f>
        <v>6</v>
      </c>
      <c r="F62">
        <f>SUM(E52:E62)</f>
        <v>111</v>
      </c>
    </row>
    <row r="63" spans="1:6" x14ac:dyDescent="0.2">
      <c r="A63" s="3">
        <v>62</v>
      </c>
      <c r="B63" s="26" t="s">
        <v>79</v>
      </c>
      <c r="C63" s="3" t="s">
        <v>36</v>
      </c>
      <c r="D63" s="3" t="s">
        <v>158</v>
      </c>
      <c r="E63" s="7">
        <f>[1]لینک!$E$63</f>
        <v>105</v>
      </c>
    </row>
    <row r="64" spans="1:6" x14ac:dyDescent="0.2">
      <c r="A64" s="3">
        <v>63</v>
      </c>
      <c r="B64" s="26"/>
      <c r="C64" s="3" t="s">
        <v>159</v>
      </c>
      <c r="D64" s="3" t="s">
        <v>160</v>
      </c>
      <c r="E64" s="7">
        <f>[1]لینک!$E$64</f>
        <v>17</v>
      </c>
    </row>
    <row r="65" spans="1:5" x14ac:dyDescent="0.2">
      <c r="A65" s="3">
        <v>64</v>
      </c>
      <c r="B65" s="26"/>
      <c r="C65" s="3" t="s">
        <v>161</v>
      </c>
      <c r="D65" s="3" t="s">
        <v>162</v>
      </c>
      <c r="E65" s="7"/>
    </row>
    <row r="66" spans="1:5" x14ac:dyDescent="0.2">
      <c r="A66" s="3">
        <v>65</v>
      </c>
      <c r="B66" s="26"/>
      <c r="C66" s="3" t="s">
        <v>37</v>
      </c>
      <c r="D66" s="3" t="s">
        <v>160</v>
      </c>
      <c r="E66" s="7"/>
    </row>
    <row r="67" spans="1:5" x14ac:dyDescent="0.2">
      <c r="A67" s="3">
        <v>66</v>
      </c>
      <c r="B67" s="26"/>
      <c r="C67" s="3" t="s">
        <v>163</v>
      </c>
      <c r="D67" s="3" t="s">
        <v>162</v>
      </c>
      <c r="E67" s="7"/>
    </row>
    <row r="68" spans="1:5" x14ac:dyDescent="0.2">
      <c r="A68" s="3">
        <v>67</v>
      </c>
      <c r="B68" s="26"/>
      <c r="C68" s="3" t="s">
        <v>164</v>
      </c>
      <c r="D68" s="3" t="s">
        <v>158</v>
      </c>
      <c r="E68" s="7"/>
    </row>
    <row r="69" spans="1:5" x14ac:dyDescent="0.2">
      <c r="A69" s="3">
        <v>68</v>
      </c>
      <c r="B69" s="26"/>
      <c r="C69" s="3" t="s">
        <v>165</v>
      </c>
      <c r="D69" s="3" t="s">
        <v>160</v>
      </c>
      <c r="E69" s="7"/>
    </row>
    <row r="70" spans="1:5" x14ac:dyDescent="0.2">
      <c r="A70" s="3">
        <v>69</v>
      </c>
      <c r="B70" s="26"/>
      <c r="C70" s="3" t="s">
        <v>166</v>
      </c>
      <c r="D70" s="3" t="s">
        <v>162</v>
      </c>
      <c r="E70" s="7"/>
    </row>
    <row r="71" spans="1:5" x14ac:dyDescent="0.2">
      <c r="A71" s="3">
        <v>70</v>
      </c>
      <c r="B71" s="26"/>
      <c r="C71" s="3" t="s">
        <v>167</v>
      </c>
      <c r="D71" s="3" t="s">
        <v>160</v>
      </c>
      <c r="E71" s="7"/>
    </row>
    <row r="72" spans="1:5" x14ac:dyDescent="0.2">
      <c r="A72" s="3">
        <v>71</v>
      </c>
      <c r="B72" s="26"/>
      <c r="C72" s="3" t="s">
        <v>168</v>
      </c>
      <c r="D72" s="3" t="s">
        <v>162</v>
      </c>
      <c r="E72" s="7"/>
    </row>
    <row r="73" spans="1:5" x14ac:dyDescent="0.2">
      <c r="A73" s="2">
        <v>72</v>
      </c>
      <c r="B73" s="25" t="s">
        <v>80</v>
      </c>
      <c r="C73" s="2" t="s">
        <v>169</v>
      </c>
      <c r="D73" s="2" t="s">
        <v>170</v>
      </c>
      <c r="E73" s="6">
        <f>[1]لینک!$E$73</f>
        <v>2</v>
      </c>
    </row>
    <row r="74" spans="1:5" x14ac:dyDescent="0.2">
      <c r="A74" s="2">
        <v>73</v>
      </c>
      <c r="B74" s="25"/>
      <c r="C74" s="2" t="s">
        <v>38</v>
      </c>
      <c r="D74" s="2" t="s">
        <v>171</v>
      </c>
      <c r="E74" s="6">
        <f>[1]لینک!$E$74</f>
        <v>42</v>
      </c>
    </row>
    <row r="75" spans="1:5" x14ac:dyDescent="0.2">
      <c r="A75" s="2">
        <v>74</v>
      </c>
      <c r="B75" s="25"/>
      <c r="C75" s="2" t="s">
        <v>172</v>
      </c>
      <c r="D75" s="2" t="s">
        <v>173</v>
      </c>
      <c r="E75" s="6"/>
    </row>
    <row r="76" spans="1:5" x14ac:dyDescent="0.2">
      <c r="A76" s="2">
        <v>75</v>
      </c>
      <c r="B76" s="25"/>
      <c r="C76" s="2" t="s">
        <v>174</v>
      </c>
      <c r="D76" s="2" t="s">
        <v>175</v>
      </c>
      <c r="E76" s="6"/>
    </row>
    <row r="77" spans="1:5" x14ac:dyDescent="0.2">
      <c r="A77" s="2">
        <v>76</v>
      </c>
      <c r="B77" s="25"/>
      <c r="C77" s="2" t="s">
        <v>39</v>
      </c>
      <c r="D77" s="2" t="s">
        <v>176</v>
      </c>
      <c r="E77" s="6"/>
    </row>
    <row r="78" spans="1:5" x14ac:dyDescent="0.2">
      <c r="A78" s="2">
        <v>77</v>
      </c>
      <c r="B78" s="25"/>
      <c r="C78" s="2" t="s">
        <v>177</v>
      </c>
      <c r="D78" s="2" t="s">
        <v>178</v>
      </c>
      <c r="E78" s="6"/>
    </row>
    <row r="79" spans="1:5" x14ac:dyDescent="0.2">
      <c r="A79" s="3">
        <v>78</v>
      </c>
      <c r="B79" s="26" t="s">
        <v>81</v>
      </c>
      <c r="C79" s="3" t="s">
        <v>41</v>
      </c>
      <c r="D79" s="3" t="s">
        <v>82</v>
      </c>
      <c r="E79" s="7"/>
    </row>
    <row r="80" spans="1:5" x14ac:dyDescent="0.2">
      <c r="A80" s="3">
        <v>79</v>
      </c>
      <c r="B80" s="26"/>
      <c r="C80" s="3" t="s">
        <v>40</v>
      </c>
      <c r="D80" s="3" t="s">
        <v>55</v>
      </c>
      <c r="E80" s="7">
        <f>[1]لینک!$E$80</f>
        <v>50</v>
      </c>
    </row>
    <row r="81" spans="1:5" x14ac:dyDescent="0.2">
      <c r="A81" s="3">
        <v>80</v>
      </c>
      <c r="B81" s="26"/>
      <c r="C81" s="3" t="s">
        <v>42</v>
      </c>
      <c r="D81" s="3" t="s">
        <v>195</v>
      </c>
      <c r="E81" s="7">
        <f>[1]لینک!$E$81</f>
        <v>50</v>
      </c>
    </row>
    <row r="82" spans="1:5" x14ac:dyDescent="0.2">
      <c r="A82" s="3">
        <v>81</v>
      </c>
      <c r="B82" s="26"/>
      <c r="C82" s="3" t="s">
        <v>43</v>
      </c>
      <c r="D82" s="3" t="s">
        <v>196</v>
      </c>
      <c r="E82" s="7"/>
    </row>
    <row r="83" spans="1:5" x14ac:dyDescent="0.2">
      <c r="A83" s="4"/>
      <c r="B83" s="26"/>
      <c r="C83" s="4" t="s">
        <v>44</v>
      </c>
      <c r="D83" s="4" t="s">
        <v>197</v>
      </c>
      <c r="E83" s="7"/>
    </row>
    <row r="84" spans="1:5" x14ac:dyDescent="0.2">
      <c r="A84" s="3">
        <v>82</v>
      </c>
      <c r="B84" s="26"/>
      <c r="C84" s="4" t="s">
        <v>194</v>
      </c>
      <c r="D84" s="4" t="s">
        <v>198</v>
      </c>
      <c r="E84" s="7"/>
    </row>
    <row r="85" spans="1:5" x14ac:dyDescent="0.2">
      <c r="A85" s="2">
        <v>83</v>
      </c>
      <c r="B85" s="25" t="s">
        <v>179</v>
      </c>
      <c r="C85" s="2" t="s">
        <v>180</v>
      </c>
      <c r="D85" s="2" t="s">
        <v>181</v>
      </c>
      <c r="E85" s="6"/>
    </row>
    <row r="86" spans="1:5" x14ac:dyDescent="0.2">
      <c r="A86" s="2">
        <v>84</v>
      </c>
      <c r="B86" s="25"/>
      <c r="C86" s="2" t="s">
        <v>182</v>
      </c>
      <c r="D86" s="2" t="s">
        <v>183</v>
      </c>
      <c r="E86" s="6"/>
    </row>
    <row r="87" spans="1:5" x14ac:dyDescent="0.2">
      <c r="A87" s="2">
        <v>85</v>
      </c>
      <c r="B87" s="25"/>
      <c r="C87" s="2" t="s">
        <v>184</v>
      </c>
      <c r="D87" s="2" t="s">
        <v>185</v>
      </c>
      <c r="E87" s="6"/>
    </row>
    <row r="88" spans="1:5" x14ac:dyDescent="0.2">
      <c r="A88" s="3">
        <v>86</v>
      </c>
      <c r="B88" s="3" t="s">
        <v>186</v>
      </c>
      <c r="C88" s="3" t="s">
        <v>187</v>
      </c>
      <c r="D88" s="3"/>
      <c r="E88" s="7"/>
    </row>
    <row r="89" spans="1:5" x14ac:dyDescent="0.2">
      <c r="A89" s="2">
        <v>87</v>
      </c>
      <c r="B89" s="2" t="s">
        <v>188</v>
      </c>
      <c r="C89" s="2" t="s">
        <v>189</v>
      </c>
      <c r="D89" s="2"/>
      <c r="E89" s="6">
        <f>[1]لینک!$E$89</f>
        <v>78</v>
      </c>
    </row>
    <row r="90" spans="1:5" x14ac:dyDescent="0.2">
      <c r="A90" s="24" t="s">
        <v>190</v>
      </c>
      <c r="B90" s="24"/>
      <c r="C90" s="24"/>
      <c r="D90" s="24"/>
      <c r="E90" s="6"/>
    </row>
  </sheetData>
  <mergeCells count="12">
    <mergeCell ref="B2:B18"/>
    <mergeCell ref="B19:B26"/>
    <mergeCell ref="B27:B33"/>
    <mergeCell ref="B34:B39"/>
    <mergeCell ref="B79:B84"/>
    <mergeCell ref="A90:D90"/>
    <mergeCell ref="B85:B87"/>
    <mergeCell ref="B40:B41"/>
    <mergeCell ref="B42:B51"/>
    <mergeCell ref="B52:B62"/>
    <mergeCell ref="B63:B72"/>
    <mergeCell ref="B73:B7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rightToLeft="1" tabSelected="1" topLeftCell="B59" workbookViewId="0">
      <selection activeCell="L74" sqref="L74"/>
    </sheetView>
  </sheetViews>
  <sheetFormatPr defaultColWidth="9" defaultRowHeight="14.25" x14ac:dyDescent="0.2"/>
  <cols>
    <col min="1" max="3" width="9" style="23"/>
    <col min="4" max="4" width="15.75" style="23" customWidth="1"/>
    <col min="5" max="11" width="9" style="23"/>
    <col min="12" max="13" width="9" style="23" customWidth="1"/>
    <col min="14" max="16384" width="9" style="23"/>
  </cols>
  <sheetData>
    <row r="1" spans="1:16" ht="39" x14ac:dyDescent="0.2">
      <c r="A1" s="22" t="s">
        <v>0</v>
      </c>
      <c r="B1" s="22" t="s">
        <v>209</v>
      </c>
      <c r="C1" s="22" t="s">
        <v>208</v>
      </c>
      <c r="D1" s="22" t="s">
        <v>61</v>
      </c>
      <c r="E1" s="22" t="s">
        <v>8</v>
      </c>
      <c r="F1" s="22" t="s">
        <v>3</v>
      </c>
      <c r="G1" s="22" t="s">
        <v>10</v>
      </c>
      <c r="H1" s="22" t="s">
        <v>63</v>
      </c>
      <c r="I1" s="22" t="s">
        <v>4</v>
      </c>
      <c r="J1" s="22" t="s">
        <v>9</v>
      </c>
      <c r="K1" s="22" t="s">
        <v>7</v>
      </c>
      <c r="L1" s="22" t="s">
        <v>64</v>
      </c>
      <c r="M1" s="22" t="s">
        <v>5</v>
      </c>
      <c r="N1" s="22" t="s">
        <v>16</v>
      </c>
      <c r="O1" s="22" t="s">
        <v>205</v>
      </c>
      <c r="P1" s="22" t="s">
        <v>206</v>
      </c>
    </row>
    <row r="2" spans="1:16" ht="34.5" x14ac:dyDescent="0.2">
      <c r="A2" s="13">
        <v>1</v>
      </c>
      <c r="B2" s="13" t="s">
        <v>207</v>
      </c>
      <c r="C2" s="13" t="s">
        <v>210</v>
      </c>
      <c r="D2" s="13" t="s">
        <v>219</v>
      </c>
      <c r="E2" s="14" t="s">
        <v>60</v>
      </c>
      <c r="F2" s="14" t="s">
        <v>13</v>
      </c>
      <c r="G2" s="14" t="s">
        <v>11</v>
      </c>
      <c r="H2" s="14" t="s">
        <v>6</v>
      </c>
      <c r="I2" s="13"/>
      <c r="J2" s="14"/>
      <c r="K2" s="14" t="s">
        <v>192</v>
      </c>
      <c r="L2" s="13">
        <f>لینک!E2</f>
        <v>0</v>
      </c>
      <c r="M2" s="13">
        <v>2</v>
      </c>
      <c r="N2" s="13">
        <f>M2*L2</f>
        <v>0</v>
      </c>
      <c r="O2" s="13">
        <v>33</v>
      </c>
      <c r="P2" s="13">
        <v>70.2</v>
      </c>
    </row>
    <row r="3" spans="1:16" ht="34.5" x14ac:dyDescent="0.2">
      <c r="A3" s="13">
        <v>2</v>
      </c>
      <c r="B3" s="13" t="s">
        <v>207</v>
      </c>
      <c r="C3" s="13" t="s">
        <v>210</v>
      </c>
      <c r="D3" s="13" t="s">
        <v>220</v>
      </c>
      <c r="E3" s="13" t="s">
        <v>60</v>
      </c>
      <c r="F3" s="14" t="s">
        <v>14</v>
      </c>
      <c r="G3" s="14" t="s">
        <v>11</v>
      </c>
      <c r="H3" s="14" t="s">
        <v>6</v>
      </c>
      <c r="I3" s="14"/>
      <c r="J3" s="14"/>
      <c r="K3" s="14" t="s">
        <v>192</v>
      </c>
      <c r="L3" s="13">
        <f>لینک!E2</f>
        <v>0</v>
      </c>
      <c r="M3" s="13">
        <v>1</v>
      </c>
      <c r="N3" s="13">
        <f>M3*L3</f>
        <v>0</v>
      </c>
      <c r="O3" s="13">
        <v>33</v>
      </c>
      <c r="P3" s="13">
        <v>57</v>
      </c>
    </row>
    <row r="4" spans="1:16" ht="34.5" x14ac:dyDescent="0.2">
      <c r="A4" s="13">
        <v>3</v>
      </c>
      <c r="B4" s="13" t="s">
        <v>207</v>
      </c>
      <c r="C4" s="13" t="s">
        <v>210</v>
      </c>
      <c r="D4" s="13" t="s">
        <v>221</v>
      </c>
      <c r="E4" s="14" t="s">
        <v>60</v>
      </c>
      <c r="F4" s="14" t="s">
        <v>191</v>
      </c>
      <c r="G4" s="14" t="s">
        <v>11</v>
      </c>
      <c r="H4" s="14"/>
      <c r="I4" s="13"/>
      <c r="J4" s="14"/>
      <c r="K4" s="14" t="s">
        <v>192</v>
      </c>
      <c r="L4" s="13">
        <f>لینک!E2</f>
        <v>0</v>
      </c>
      <c r="M4" s="13">
        <v>2</v>
      </c>
      <c r="N4" s="13">
        <f>M4*L4</f>
        <v>0</v>
      </c>
      <c r="O4" s="13">
        <v>7</v>
      </c>
      <c r="P4" s="13">
        <v>57</v>
      </c>
    </row>
    <row r="5" spans="1:16" ht="34.5" x14ac:dyDescent="0.2">
      <c r="A5" s="13">
        <v>4</v>
      </c>
      <c r="B5" s="13" t="s">
        <v>207</v>
      </c>
      <c r="C5" s="13" t="s">
        <v>210</v>
      </c>
      <c r="D5" s="13" t="s">
        <v>222</v>
      </c>
      <c r="E5" s="14" t="s">
        <v>60</v>
      </c>
      <c r="F5" s="14" t="s">
        <v>46</v>
      </c>
      <c r="G5" s="14" t="s">
        <v>11</v>
      </c>
      <c r="H5" s="14"/>
      <c r="I5" s="13"/>
      <c r="J5" s="14"/>
      <c r="K5" s="14"/>
      <c r="L5" s="13">
        <f>لینک!E2</f>
        <v>0</v>
      </c>
      <c r="M5" s="13">
        <v>1</v>
      </c>
      <c r="N5" s="13">
        <f>M5*L5</f>
        <v>0</v>
      </c>
      <c r="O5" s="13">
        <v>7</v>
      </c>
      <c r="P5" s="13">
        <v>57</v>
      </c>
    </row>
    <row r="6" spans="1:16" ht="34.5" x14ac:dyDescent="0.2">
      <c r="A6" s="13">
        <v>5</v>
      </c>
      <c r="B6" s="13" t="s">
        <v>207</v>
      </c>
      <c r="C6" s="13" t="s">
        <v>210</v>
      </c>
      <c r="D6" s="13" t="s">
        <v>223</v>
      </c>
      <c r="E6" s="14" t="s">
        <v>60</v>
      </c>
      <c r="F6" s="14" t="s">
        <v>1</v>
      </c>
      <c r="G6" s="14" t="s">
        <v>11</v>
      </c>
      <c r="H6" s="14"/>
      <c r="I6" s="14"/>
      <c r="J6" s="14"/>
      <c r="K6" s="14" t="s">
        <v>192</v>
      </c>
      <c r="L6" s="13">
        <f>لینک!E2</f>
        <v>0</v>
      </c>
      <c r="M6" s="13">
        <v>1</v>
      </c>
      <c r="N6" s="13">
        <f>M6*L6</f>
        <v>0</v>
      </c>
      <c r="O6" s="13">
        <v>30.5</v>
      </c>
      <c r="P6" s="13">
        <v>57</v>
      </c>
    </row>
    <row r="7" spans="1:16" ht="34.5" x14ac:dyDescent="0.2">
      <c r="A7" s="13">
        <v>6</v>
      </c>
      <c r="B7" s="13" t="s">
        <v>207</v>
      </c>
      <c r="C7" s="13" t="s">
        <v>210</v>
      </c>
      <c r="D7" s="13" t="s">
        <v>224</v>
      </c>
      <c r="E7" s="14" t="s">
        <v>60</v>
      </c>
      <c r="F7" s="14" t="s">
        <v>2</v>
      </c>
      <c r="G7" s="14" t="s">
        <v>11</v>
      </c>
      <c r="H7" s="14"/>
      <c r="I7" s="13"/>
      <c r="J7" s="14"/>
      <c r="K7" s="14" t="s">
        <v>192</v>
      </c>
      <c r="L7" s="13">
        <f>لینک!E2</f>
        <v>0</v>
      </c>
      <c r="M7" s="13">
        <v>1</v>
      </c>
      <c r="N7" s="13">
        <f>M7*L7</f>
        <v>0</v>
      </c>
      <c r="O7" s="13">
        <v>6</v>
      </c>
      <c r="P7" s="13">
        <v>57</v>
      </c>
    </row>
    <row r="8" spans="1:16" ht="34.5" x14ac:dyDescent="0.2">
      <c r="A8" s="13">
        <v>7</v>
      </c>
      <c r="B8" s="13" t="s">
        <v>207</v>
      </c>
      <c r="C8" s="13" t="s">
        <v>210</v>
      </c>
      <c r="D8" s="13" t="s">
        <v>225</v>
      </c>
      <c r="E8" s="14" t="s">
        <v>60</v>
      </c>
      <c r="F8" s="14" t="s">
        <v>15</v>
      </c>
      <c r="G8" s="14" t="s">
        <v>11</v>
      </c>
      <c r="H8" s="14"/>
      <c r="I8" s="14">
        <v>2</v>
      </c>
      <c r="J8" s="14"/>
      <c r="K8" s="14" t="s">
        <v>193</v>
      </c>
      <c r="L8" s="13">
        <f>لینک!E2</f>
        <v>0</v>
      </c>
      <c r="M8" s="13">
        <v>1</v>
      </c>
      <c r="N8" s="13">
        <f>M8*L8</f>
        <v>0</v>
      </c>
      <c r="O8" s="13">
        <f>59.9-0.2</f>
        <v>59.699999999999996</v>
      </c>
      <c r="P8" s="13">
        <f>68-0.2</f>
        <v>67.8</v>
      </c>
    </row>
    <row r="9" spans="1:16" ht="34.5" x14ac:dyDescent="0.2">
      <c r="A9" s="13">
        <v>8</v>
      </c>
      <c r="B9" s="13" t="s">
        <v>207</v>
      </c>
      <c r="C9" s="13" t="s">
        <v>210</v>
      </c>
      <c r="D9" s="13" t="s">
        <v>226</v>
      </c>
      <c r="E9" s="14" t="s">
        <v>60</v>
      </c>
      <c r="F9" s="14" t="s">
        <v>45</v>
      </c>
      <c r="G9" s="14" t="s">
        <v>12</v>
      </c>
      <c r="H9" s="14"/>
      <c r="I9" s="14"/>
      <c r="J9" s="14"/>
      <c r="K9" s="14"/>
      <c r="L9" s="13">
        <f>لینک!E2</f>
        <v>0</v>
      </c>
      <c r="M9" s="13">
        <v>1</v>
      </c>
      <c r="N9" s="13">
        <f>M9*L9</f>
        <v>0</v>
      </c>
      <c r="O9" s="13">
        <v>58.5</v>
      </c>
      <c r="P9" s="13">
        <v>63.3</v>
      </c>
    </row>
    <row r="10" spans="1:16" ht="34.5" x14ac:dyDescent="0.2">
      <c r="A10" s="13">
        <v>9</v>
      </c>
      <c r="B10" s="13" t="s">
        <v>207</v>
      </c>
      <c r="C10" s="13" t="s">
        <v>210</v>
      </c>
      <c r="D10" s="13" t="s">
        <v>228</v>
      </c>
      <c r="E10" s="14" t="s">
        <v>60</v>
      </c>
      <c r="F10" s="14" t="s">
        <v>13</v>
      </c>
      <c r="G10" s="14" t="s">
        <v>11</v>
      </c>
      <c r="H10" s="14" t="s">
        <v>6</v>
      </c>
      <c r="I10" s="13"/>
      <c r="J10" s="14"/>
      <c r="K10" s="14" t="s">
        <v>192</v>
      </c>
      <c r="L10" s="13">
        <f>لینک!E3</f>
        <v>0</v>
      </c>
      <c r="M10" s="13">
        <v>2</v>
      </c>
      <c r="N10" s="13">
        <f>M10*L10</f>
        <v>0</v>
      </c>
      <c r="O10" s="13">
        <v>33</v>
      </c>
      <c r="P10" s="13">
        <v>70.2</v>
      </c>
    </row>
    <row r="11" spans="1:16" ht="34.5" x14ac:dyDescent="0.2">
      <c r="A11" s="13">
        <v>10</v>
      </c>
      <c r="B11" s="13" t="s">
        <v>207</v>
      </c>
      <c r="C11" s="13" t="s">
        <v>210</v>
      </c>
      <c r="D11" s="13" t="s">
        <v>229</v>
      </c>
      <c r="E11" s="13" t="s">
        <v>60</v>
      </c>
      <c r="F11" s="14" t="s">
        <v>14</v>
      </c>
      <c r="G11" s="14" t="s">
        <v>11</v>
      </c>
      <c r="H11" s="14" t="s">
        <v>6</v>
      </c>
      <c r="I11" s="14"/>
      <c r="J11" s="14"/>
      <c r="K11" s="14" t="s">
        <v>192</v>
      </c>
      <c r="L11" s="13">
        <f>لینک!E3</f>
        <v>0</v>
      </c>
      <c r="M11" s="13">
        <v>1</v>
      </c>
      <c r="N11" s="13">
        <f>M11*L11</f>
        <v>0</v>
      </c>
      <c r="O11" s="13">
        <v>33</v>
      </c>
      <c r="P11" s="13">
        <v>46.8</v>
      </c>
    </row>
    <row r="12" spans="1:16" ht="34.5" x14ac:dyDescent="0.2">
      <c r="A12" s="13">
        <v>11</v>
      </c>
      <c r="B12" s="13" t="s">
        <v>207</v>
      </c>
      <c r="C12" s="13" t="s">
        <v>210</v>
      </c>
      <c r="D12" s="13" t="s">
        <v>230</v>
      </c>
      <c r="E12" s="14" t="s">
        <v>60</v>
      </c>
      <c r="F12" s="14" t="s">
        <v>191</v>
      </c>
      <c r="G12" s="14" t="s">
        <v>11</v>
      </c>
      <c r="H12" s="14"/>
      <c r="I12" s="13"/>
      <c r="J12" s="14"/>
      <c r="K12" s="14" t="s">
        <v>192</v>
      </c>
      <c r="L12" s="13">
        <f>لینک!E3</f>
        <v>0</v>
      </c>
      <c r="M12" s="13">
        <v>2</v>
      </c>
      <c r="N12" s="13">
        <f>M12*L12</f>
        <v>0</v>
      </c>
      <c r="O12" s="13">
        <v>7</v>
      </c>
      <c r="P12" s="13">
        <v>46.8</v>
      </c>
    </row>
    <row r="13" spans="1:16" ht="34.5" x14ac:dyDescent="0.2">
      <c r="A13" s="13">
        <v>12</v>
      </c>
      <c r="B13" s="13" t="s">
        <v>207</v>
      </c>
      <c r="C13" s="13" t="s">
        <v>210</v>
      </c>
      <c r="D13" s="13" t="s">
        <v>231</v>
      </c>
      <c r="E13" s="14" t="s">
        <v>60</v>
      </c>
      <c r="F13" s="14" t="s">
        <v>46</v>
      </c>
      <c r="G13" s="14" t="s">
        <v>11</v>
      </c>
      <c r="H13" s="14"/>
      <c r="I13" s="14"/>
      <c r="J13" s="14"/>
      <c r="K13" s="14"/>
      <c r="L13" s="13">
        <f>لینک!E3</f>
        <v>0</v>
      </c>
      <c r="M13" s="13">
        <v>1</v>
      </c>
      <c r="N13" s="13">
        <f>M13*L13</f>
        <v>0</v>
      </c>
      <c r="O13" s="13">
        <v>7</v>
      </c>
      <c r="P13" s="13">
        <v>46.8</v>
      </c>
    </row>
    <row r="14" spans="1:16" ht="34.5" x14ac:dyDescent="0.2">
      <c r="A14" s="13">
        <v>13</v>
      </c>
      <c r="B14" s="13" t="s">
        <v>207</v>
      </c>
      <c r="C14" s="13" t="s">
        <v>210</v>
      </c>
      <c r="D14" s="13" t="s">
        <v>232</v>
      </c>
      <c r="E14" s="14" t="s">
        <v>60</v>
      </c>
      <c r="F14" s="14" t="s">
        <v>1</v>
      </c>
      <c r="G14" s="14" t="s">
        <v>11</v>
      </c>
      <c r="H14" s="14"/>
      <c r="I14" s="13"/>
      <c r="J14" s="14"/>
      <c r="K14" s="14" t="s">
        <v>192</v>
      </c>
      <c r="L14" s="13">
        <f>لینک!E3</f>
        <v>0</v>
      </c>
      <c r="M14" s="13">
        <v>1</v>
      </c>
      <c r="N14" s="13">
        <f>M14*L14</f>
        <v>0</v>
      </c>
      <c r="O14" s="13">
        <v>30.5</v>
      </c>
      <c r="P14" s="13">
        <v>46.8</v>
      </c>
    </row>
    <row r="15" spans="1:16" ht="34.5" x14ac:dyDescent="0.2">
      <c r="A15" s="13">
        <v>14</v>
      </c>
      <c r="B15" s="13" t="s">
        <v>207</v>
      </c>
      <c r="C15" s="13" t="s">
        <v>210</v>
      </c>
      <c r="D15" s="13" t="s">
        <v>233</v>
      </c>
      <c r="E15" s="14" t="s">
        <v>60</v>
      </c>
      <c r="F15" s="14" t="s">
        <v>2</v>
      </c>
      <c r="G15" s="14" t="s">
        <v>11</v>
      </c>
      <c r="H15" s="14"/>
      <c r="I15" s="13"/>
      <c r="J15" s="14"/>
      <c r="K15" s="14" t="s">
        <v>192</v>
      </c>
      <c r="L15" s="13">
        <f>لینک!E3</f>
        <v>0</v>
      </c>
      <c r="M15" s="13">
        <v>1</v>
      </c>
      <c r="N15" s="13">
        <f>M15*L15</f>
        <v>0</v>
      </c>
      <c r="O15" s="13">
        <v>6</v>
      </c>
      <c r="P15" s="13">
        <v>46.8</v>
      </c>
    </row>
    <row r="16" spans="1:16" ht="34.5" x14ac:dyDescent="0.2">
      <c r="A16" s="13">
        <v>15</v>
      </c>
      <c r="B16" s="13" t="s">
        <v>207</v>
      </c>
      <c r="C16" s="13" t="s">
        <v>210</v>
      </c>
      <c r="D16" s="13" t="s">
        <v>234</v>
      </c>
      <c r="E16" s="14" t="s">
        <v>60</v>
      </c>
      <c r="F16" s="14" t="s">
        <v>15</v>
      </c>
      <c r="G16" s="14" t="s">
        <v>11</v>
      </c>
      <c r="H16" s="14"/>
      <c r="I16" s="14">
        <v>2</v>
      </c>
      <c r="J16" s="14"/>
      <c r="K16" s="14" t="s">
        <v>193</v>
      </c>
      <c r="L16" s="13">
        <f>لینک!E3</f>
        <v>0</v>
      </c>
      <c r="M16" s="13">
        <v>1</v>
      </c>
      <c r="N16" s="13">
        <f>M16*L16</f>
        <v>0</v>
      </c>
      <c r="O16" s="13">
        <f>49.7-0.2</f>
        <v>49.5</v>
      </c>
      <c r="P16" s="13">
        <f>68-2</f>
        <v>66</v>
      </c>
    </row>
    <row r="17" spans="1:16" ht="34.5" x14ac:dyDescent="0.2">
      <c r="A17" s="13">
        <v>16</v>
      </c>
      <c r="B17" s="13" t="s">
        <v>207</v>
      </c>
      <c r="C17" s="13" t="s">
        <v>210</v>
      </c>
      <c r="D17" s="13" t="s">
        <v>227</v>
      </c>
      <c r="E17" s="14" t="s">
        <v>60</v>
      </c>
      <c r="F17" s="14" t="s">
        <v>45</v>
      </c>
      <c r="G17" s="14" t="s">
        <v>12</v>
      </c>
      <c r="H17" s="14"/>
      <c r="I17" s="13"/>
      <c r="J17" s="14"/>
      <c r="K17" s="14"/>
      <c r="L17" s="13">
        <f>لینک!E3</f>
        <v>0</v>
      </c>
      <c r="M17" s="13">
        <v>1</v>
      </c>
      <c r="N17" s="13">
        <f>M17*L17</f>
        <v>0</v>
      </c>
      <c r="O17" s="13">
        <v>48.3</v>
      </c>
      <c r="P17" s="13">
        <v>63.3</v>
      </c>
    </row>
    <row r="18" spans="1:16" ht="34.5" x14ac:dyDescent="0.2">
      <c r="A18" s="13">
        <v>17</v>
      </c>
      <c r="B18" s="15" t="s">
        <v>217</v>
      </c>
      <c r="C18" s="15" t="s">
        <v>210</v>
      </c>
      <c r="D18" s="15" t="s">
        <v>235</v>
      </c>
      <c r="E18" s="15" t="s">
        <v>47</v>
      </c>
      <c r="F18" s="16" t="s">
        <v>48</v>
      </c>
      <c r="G18" s="16" t="s">
        <v>11</v>
      </c>
      <c r="H18" s="16"/>
      <c r="I18" s="16"/>
      <c r="J18" s="16"/>
      <c r="K18" s="16" t="s">
        <v>62</v>
      </c>
      <c r="L18" s="15">
        <f>لینک!E42</f>
        <v>23</v>
      </c>
      <c r="M18" s="15">
        <v>2</v>
      </c>
      <c r="N18" s="15">
        <f>M18*L18</f>
        <v>46</v>
      </c>
      <c r="O18" s="15">
        <v>89.8</v>
      </c>
      <c r="P18" s="15">
        <v>260</v>
      </c>
    </row>
    <row r="19" spans="1:16" ht="35.25" thickBot="1" x14ac:dyDescent="0.25">
      <c r="A19" s="13">
        <v>18</v>
      </c>
      <c r="B19" s="15" t="s">
        <v>217</v>
      </c>
      <c r="C19" s="15" t="s">
        <v>210</v>
      </c>
      <c r="D19" s="15" t="s">
        <v>244</v>
      </c>
      <c r="E19" s="15" t="s">
        <v>47</v>
      </c>
      <c r="F19" s="16" t="s">
        <v>201</v>
      </c>
      <c r="G19" s="16" t="s">
        <v>11</v>
      </c>
      <c r="H19" s="16"/>
      <c r="I19" s="16"/>
      <c r="J19" s="16"/>
      <c r="K19" s="16"/>
      <c r="L19" s="15">
        <f>لینک!E42</f>
        <v>23</v>
      </c>
      <c r="M19" s="15">
        <v>8</v>
      </c>
      <c r="N19" s="15">
        <f>M19*L19</f>
        <v>184</v>
      </c>
      <c r="O19" s="15">
        <v>5</v>
      </c>
      <c r="P19" s="15">
        <v>10</v>
      </c>
    </row>
    <row r="20" spans="1:16" ht="35.25" thickBot="1" x14ac:dyDescent="0.25">
      <c r="A20" s="13">
        <v>19</v>
      </c>
      <c r="B20" s="15" t="s">
        <v>217</v>
      </c>
      <c r="C20" s="15" t="s">
        <v>210</v>
      </c>
      <c r="D20" s="15" t="s">
        <v>245</v>
      </c>
      <c r="E20" s="15" t="s">
        <v>47</v>
      </c>
      <c r="F20" s="16" t="s">
        <v>51</v>
      </c>
      <c r="G20" s="16" t="s">
        <v>11</v>
      </c>
      <c r="H20" s="15"/>
      <c r="I20" s="15"/>
      <c r="J20" s="16"/>
      <c r="K20" s="17" t="s">
        <v>192</v>
      </c>
      <c r="L20" s="21">
        <f>لینک!E42</f>
        <v>23</v>
      </c>
      <c r="M20" s="18">
        <v>1</v>
      </c>
      <c r="N20" s="15">
        <f>M20*L20</f>
        <v>23</v>
      </c>
      <c r="O20" s="15">
        <v>51</v>
      </c>
      <c r="P20" s="15">
        <v>125.4</v>
      </c>
    </row>
    <row r="21" spans="1:16" ht="34.5" x14ac:dyDescent="0.2">
      <c r="A21" s="13">
        <v>20</v>
      </c>
      <c r="B21" s="15" t="s">
        <v>207</v>
      </c>
      <c r="C21" s="15" t="s">
        <v>210</v>
      </c>
      <c r="D21" s="15" t="s">
        <v>236</v>
      </c>
      <c r="E21" s="15" t="s">
        <v>47</v>
      </c>
      <c r="F21" s="16" t="s">
        <v>50</v>
      </c>
      <c r="G21" s="16" t="s">
        <v>11</v>
      </c>
      <c r="H21" s="15" t="s">
        <v>199</v>
      </c>
      <c r="I21" s="15"/>
      <c r="J21" s="16"/>
      <c r="K21" s="16" t="s">
        <v>192</v>
      </c>
      <c r="L21" s="19">
        <f>لینک!E42</f>
        <v>23</v>
      </c>
      <c r="M21" s="15">
        <v>2</v>
      </c>
      <c r="N21" s="15">
        <f>M21*L21</f>
        <v>46</v>
      </c>
      <c r="O21" s="15">
        <v>60</v>
      </c>
      <c r="P21" s="15">
        <v>47.3</v>
      </c>
    </row>
    <row r="22" spans="1:16" ht="34.5" x14ac:dyDescent="0.2">
      <c r="A22" s="13">
        <v>21</v>
      </c>
      <c r="B22" s="15" t="s">
        <v>207</v>
      </c>
      <c r="C22" s="15" t="s">
        <v>210</v>
      </c>
      <c r="D22" s="15" t="s">
        <v>237</v>
      </c>
      <c r="E22" s="15" t="s">
        <v>47</v>
      </c>
      <c r="F22" s="16" t="s">
        <v>52</v>
      </c>
      <c r="G22" s="16" t="s">
        <v>11</v>
      </c>
      <c r="H22" s="15" t="s">
        <v>199</v>
      </c>
      <c r="I22" s="16"/>
      <c r="J22" s="16"/>
      <c r="K22" s="16" t="s">
        <v>192</v>
      </c>
      <c r="L22" s="15">
        <f>لینک!E42</f>
        <v>23</v>
      </c>
      <c r="M22" s="15">
        <v>2</v>
      </c>
      <c r="N22" s="15">
        <f>M22*L22</f>
        <v>46</v>
      </c>
      <c r="O22" s="15">
        <v>60</v>
      </c>
      <c r="P22" s="15">
        <v>125.4</v>
      </c>
    </row>
    <row r="23" spans="1:16" ht="34.5" x14ac:dyDescent="0.2">
      <c r="A23" s="13">
        <v>22</v>
      </c>
      <c r="B23" s="15" t="s">
        <v>207</v>
      </c>
      <c r="C23" s="15" t="s">
        <v>210</v>
      </c>
      <c r="D23" s="15" t="s">
        <v>238</v>
      </c>
      <c r="E23" s="15" t="s">
        <v>47</v>
      </c>
      <c r="F23" s="16" t="s">
        <v>15</v>
      </c>
      <c r="G23" s="16" t="s">
        <v>11</v>
      </c>
      <c r="H23" s="15"/>
      <c r="I23" s="15"/>
      <c r="J23" s="16"/>
      <c r="K23" s="16" t="s">
        <v>193</v>
      </c>
      <c r="L23" s="15">
        <f>لینک!E42</f>
        <v>23</v>
      </c>
      <c r="M23" s="15">
        <v>2</v>
      </c>
      <c r="N23" s="15">
        <f>M23*L23</f>
        <v>46</v>
      </c>
      <c r="O23" s="15">
        <f>62.3-0.2</f>
        <v>62.099999999999994</v>
      </c>
      <c r="P23" s="15">
        <f>68.7-0.2</f>
        <v>68.5</v>
      </c>
    </row>
    <row r="24" spans="1:16" ht="34.5" x14ac:dyDescent="0.2">
      <c r="A24" s="13">
        <v>23</v>
      </c>
      <c r="B24" s="15" t="s">
        <v>207</v>
      </c>
      <c r="C24" s="15" t="s">
        <v>210</v>
      </c>
      <c r="D24" s="15" t="s">
        <v>239</v>
      </c>
      <c r="E24" s="15" t="s">
        <v>47</v>
      </c>
      <c r="F24" s="16" t="s">
        <v>53</v>
      </c>
      <c r="G24" s="16" t="s">
        <v>11</v>
      </c>
      <c r="H24" s="15"/>
      <c r="I24" s="15"/>
      <c r="J24" s="16"/>
      <c r="K24" s="16"/>
      <c r="L24" s="15">
        <f>لینک!E42</f>
        <v>23</v>
      </c>
      <c r="M24" s="15">
        <v>1</v>
      </c>
      <c r="N24" s="15">
        <f>M24*L24</f>
        <v>23</v>
      </c>
      <c r="O24" s="15">
        <v>16.600000000000001</v>
      </c>
      <c r="P24" s="15">
        <v>125.4</v>
      </c>
    </row>
    <row r="25" spans="1:16" ht="34.5" x14ac:dyDescent="0.2">
      <c r="A25" s="13">
        <v>24</v>
      </c>
      <c r="B25" s="15" t="s">
        <v>207</v>
      </c>
      <c r="C25" s="15" t="s">
        <v>210</v>
      </c>
      <c r="D25" s="15" t="s">
        <v>240</v>
      </c>
      <c r="E25" s="15" t="s">
        <v>47</v>
      </c>
      <c r="F25" s="16" t="s">
        <v>53</v>
      </c>
      <c r="G25" s="16" t="s">
        <v>11</v>
      </c>
      <c r="H25" s="16"/>
      <c r="I25" s="16"/>
      <c r="J25" s="16"/>
      <c r="K25" s="16" t="s">
        <v>192</v>
      </c>
      <c r="L25" s="15">
        <f>لینک!E42</f>
        <v>23</v>
      </c>
      <c r="M25" s="15">
        <v>1</v>
      </c>
      <c r="N25" s="15">
        <f>M25*L25</f>
        <v>23</v>
      </c>
      <c r="O25" s="15">
        <v>15</v>
      </c>
      <c r="P25" s="15">
        <v>125.4</v>
      </c>
    </row>
    <row r="26" spans="1:16" ht="34.5" x14ac:dyDescent="0.2">
      <c r="A26" s="13">
        <v>25</v>
      </c>
      <c r="B26" s="15" t="s">
        <v>217</v>
      </c>
      <c r="C26" s="15" t="s">
        <v>210</v>
      </c>
      <c r="D26" s="15" t="s">
        <v>241</v>
      </c>
      <c r="E26" s="15" t="s">
        <v>47</v>
      </c>
      <c r="F26" s="16" t="s">
        <v>14</v>
      </c>
      <c r="G26" s="16" t="s">
        <v>11</v>
      </c>
      <c r="H26" s="15"/>
      <c r="I26" s="15"/>
      <c r="J26" s="16"/>
      <c r="K26" s="16" t="s">
        <v>202</v>
      </c>
      <c r="L26" s="15">
        <f>لینک!E42</f>
        <v>23</v>
      </c>
      <c r="M26" s="15">
        <v>1</v>
      </c>
      <c r="N26" s="15">
        <f>M26*L26</f>
        <v>23</v>
      </c>
      <c r="O26" s="15">
        <v>92.2</v>
      </c>
      <c r="P26" s="15">
        <v>118.6</v>
      </c>
    </row>
    <row r="27" spans="1:16" ht="34.5" x14ac:dyDescent="0.2">
      <c r="A27" s="13">
        <v>26</v>
      </c>
      <c r="B27" s="15" t="s">
        <v>217</v>
      </c>
      <c r="C27" s="15" t="s">
        <v>210</v>
      </c>
      <c r="D27" s="15" t="s">
        <v>242</v>
      </c>
      <c r="E27" s="15" t="s">
        <v>47</v>
      </c>
      <c r="F27" s="16" t="s">
        <v>200</v>
      </c>
      <c r="G27" s="16" t="s">
        <v>11</v>
      </c>
      <c r="H27" s="16"/>
      <c r="I27" s="16"/>
      <c r="J27" s="16"/>
      <c r="K27" s="16"/>
      <c r="L27" s="15">
        <f>لینک!E42</f>
        <v>23</v>
      </c>
      <c r="M27" s="15">
        <v>4</v>
      </c>
      <c r="N27" s="15">
        <f>M27*L27</f>
        <v>92</v>
      </c>
      <c r="O27" s="15">
        <v>6</v>
      </c>
      <c r="P27" s="15">
        <v>118.6</v>
      </c>
    </row>
    <row r="28" spans="1:16" ht="34.5" x14ac:dyDescent="0.2">
      <c r="A28" s="13">
        <v>27</v>
      </c>
      <c r="B28" s="15" t="s">
        <v>217</v>
      </c>
      <c r="C28" s="15" t="s">
        <v>210</v>
      </c>
      <c r="D28" s="15" t="s">
        <v>243</v>
      </c>
      <c r="E28" s="15" t="s">
        <v>47</v>
      </c>
      <c r="F28" s="16" t="s">
        <v>200</v>
      </c>
      <c r="G28" s="16" t="s">
        <v>11</v>
      </c>
      <c r="H28" s="15"/>
      <c r="I28" s="15"/>
      <c r="J28" s="16"/>
      <c r="K28" s="16"/>
      <c r="L28" s="15">
        <f>لینک!E42</f>
        <v>23</v>
      </c>
      <c r="M28" s="15">
        <v>4</v>
      </c>
      <c r="N28" s="15">
        <f>M28*L28</f>
        <v>92</v>
      </c>
      <c r="O28" s="15">
        <v>6</v>
      </c>
      <c r="P28" s="15">
        <v>80.099999999999994</v>
      </c>
    </row>
    <row r="29" spans="1:16" ht="34.5" x14ac:dyDescent="0.2">
      <c r="A29" s="13">
        <v>28</v>
      </c>
      <c r="B29" s="15" t="s">
        <v>207</v>
      </c>
      <c r="C29" s="15" t="s">
        <v>210</v>
      </c>
      <c r="D29" s="15" t="s">
        <v>246</v>
      </c>
      <c r="E29" s="15" t="s">
        <v>47</v>
      </c>
      <c r="F29" s="20" t="s">
        <v>49</v>
      </c>
      <c r="G29" s="16" t="s">
        <v>12</v>
      </c>
      <c r="H29" s="16"/>
      <c r="I29" s="16"/>
      <c r="J29" s="16"/>
      <c r="K29" s="16"/>
      <c r="L29" s="15">
        <f>لینک!E42</f>
        <v>23</v>
      </c>
      <c r="M29" s="15">
        <v>1</v>
      </c>
      <c r="N29" s="15">
        <f>M29*L29</f>
        <v>23</v>
      </c>
      <c r="O29" s="15">
        <v>50.5</v>
      </c>
      <c r="P29" s="15">
        <v>125.4</v>
      </c>
    </row>
    <row r="30" spans="1:16" ht="34.5" x14ac:dyDescent="0.2">
      <c r="A30" s="13">
        <v>29</v>
      </c>
      <c r="B30" s="15" t="s">
        <v>217</v>
      </c>
      <c r="C30" s="15" t="s">
        <v>210</v>
      </c>
      <c r="D30" s="15" t="s">
        <v>247</v>
      </c>
      <c r="E30" s="15" t="s">
        <v>47</v>
      </c>
      <c r="F30" s="16" t="s">
        <v>48</v>
      </c>
      <c r="G30" s="16" t="s">
        <v>11</v>
      </c>
      <c r="H30" s="16"/>
      <c r="I30" s="16"/>
      <c r="J30" s="16"/>
      <c r="K30" s="16" t="s">
        <v>62</v>
      </c>
      <c r="L30" s="15">
        <f>لینک!E43</f>
        <v>58</v>
      </c>
      <c r="M30" s="15">
        <v>2</v>
      </c>
      <c r="N30" s="15">
        <f>M30*L30</f>
        <v>116</v>
      </c>
      <c r="O30" s="15">
        <v>89.8</v>
      </c>
      <c r="P30" s="15">
        <v>260</v>
      </c>
    </row>
    <row r="31" spans="1:16" ht="35.25" thickBot="1" x14ac:dyDescent="0.25">
      <c r="A31" s="13">
        <v>30</v>
      </c>
      <c r="B31" s="15" t="s">
        <v>217</v>
      </c>
      <c r="C31" s="15" t="s">
        <v>210</v>
      </c>
      <c r="D31" s="15" t="s">
        <v>256</v>
      </c>
      <c r="E31" s="15" t="s">
        <v>47</v>
      </c>
      <c r="F31" s="16" t="s">
        <v>201</v>
      </c>
      <c r="G31" s="16" t="s">
        <v>11</v>
      </c>
      <c r="H31" s="16"/>
      <c r="I31" s="16"/>
      <c r="J31" s="16"/>
      <c r="K31" s="16"/>
      <c r="L31" s="28">
        <f>لینک!E43</f>
        <v>58</v>
      </c>
      <c r="M31" s="15">
        <v>8</v>
      </c>
      <c r="N31" s="15">
        <f>M31*L31</f>
        <v>464</v>
      </c>
      <c r="O31" s="15">
        <v>5</v>
      </c>
      <c r="P31" s="15">
        <v>10</v>
      </c>
    </row>
    <row r="32" spans="1:16" ht="35.25" thickBot="1" x14ac:dyDescent="0.25">
      <c r="A32" s="13">
        <v>31</v>
      </c>
      <c r="B32" s="15" t="s">
        <v>217</v>
      </c>
      <c r="C32" s="15" t="s">
        <v>210</v>
      </c>
      <c r="D32" s="15" t="s">
        <v>257</v>
      </c>
      <c r="E32" s="15" t="s">
        <v>47</v>
      </c>
      <c r="F32" s="16" t="s">
        <v>51</v>
      </c>
      <c r="G32" s="16" t="s">
        <v>11</v>
      </c>
      <c r="H32" s="15"/>
      <c r="I32" s="15"/>
      <c r="J32" s="16"/>
      <c r="K32" s="17" t="s">
        <v>192</v>
      </c>
      <c r="L32" s="21">
        <f>لینک!E43</f>
        <v>58</v>
      </c>
      <c r="M32" s="18">
        <v>1</v>
      </c>
      <c r="N32" s="15">
        <f>M32*L32</f>
        <v>58</v>
      </c>
      <c r="O32" s="15">
        <v>51</v>
      </c>
      <c r="P32" s="15">
        <v>98</v>
      </c>
    </row>
    <row r="33" spans="1:16" ht="34.5" x14ac:dyDescent="0.2">
      <c r="A33" s="13">
        <v>32</v>
      </c>
      <c r="B33" s="15" t="s">
        <v>207</v>
      </c>
      <c r="C33" s="15" t="s">
        <v>210</v>
      </c>
      <c r="D33" s="15" t="s">
        <v>248</v>
      </c>
      <c r="E33" s="15" t="s">
        <v>47</v>
      </c>
      <c r="F33" s="16" t="s">
        <v>50</v>
      </c>
      <c r="G33" s="16" t="s">
        <v>11</v>
      </c>
      <c r="H33" s="15" t="s">
        <v>199</v>
      </c>
      <c r="I33" s="15"/>
      <c r="J33" s="16"/>
      <c r="K33" s="16" t="s">
        <v>192</v>
      </c>
      <c r="L33" s="19">
        <f>لینک!E43</f>
        <v>58</v>
      </c>
      <c r="M33" s="15">
        <v>2</v>
      </c>
      <c r="N33" s="15">
        <f>M33*L33</f>
        <v>116</v>
      </c>
      <c r="O33" s="15">
        <v>60</v>
      </c>
      <c r="P33" s="15">
        <v>47.3</v>
      </c>
    </row>
    <row r="34" spans="1:16" ht="34.5" x14ac:dyDescent="0.2">
      <c r="A34" s="13">
        <v>33</v>
      </c>
      <c r="B34" s="15" t="s">
        <v>207</v>
      </c>
      <c r="C34" s="15" t="s">
        <v>210</v>
      </c>
      <c r="D34" s="15" t="s">
        <v>249</v>
      </c>
      <c r="E34" s="15" t="s">
        <v>47</v>
      </c>
      <c r="F34" s="16" t="s">
        <v>52</v>
      </c>
      <c r="G34" s="16" t="s">
        <v>11</v>
      </c>
      <c r="H34" s="15" t="s">
        <v>199</v>
      </c>
      <c r="I34" s="16"/>
      <c r="J34" s="16"/>
      <c r="K34" s="16" t="s">
        <v>192</v>
      </c>
      <c r="L34" s="15">
        <f>لینک!E43</f>
        <v>58</v>
      </c>
      <c r="M34" s="15">
        <v>2</v>
      </c>
      <c r="N34" s="15">
        <f>M34*L34</f>
        <v>116</v>
      </c>
      <c r="O34" s="15">
        <v>60</v>
      </c>
      <c r="P34" s="15">
        <v>98</v>
      </c>
    </row>
    <row r="35" spans="1:16" ht="34.5" x14ac:dyDescent="0.2">
      <c r="A35" s="13">
        <v>34</v>
      </c>
      <c r="B35" s="15" t="s">
        <v>207</v>
      </c>
      <c r="C35" s="15" t="s">
        <v>210</v>
      </c>
      <c r="D35" s="15" t="s">
        <v>250</v>
      </c>
      <c r="E35" s="15" t="s">
        <v>47</v>
      </c>
      <c r="F35" s="16" t="s">
        <v>15</v>
      </c>
      <c r="G35" s="16" t="s">
        <v>11</v>
      </c>
      <c r="H35" s="15"/>
      <c r="I35" s="15"/>
      <c r="J35" s="16"/>
      <c r="K35" s="16" t="s">
        <v>193</v>
      </c>
      <c r="L35" s="15">
        <f>لینک!E43</f>
        <v>58</v>
      </c>
      <c r="M35" s="15">
        <v>2</v>
      </c>
      <c r="N35" s="15">
        <f>M35*L35</f>
        <v>116</v>
      </c>
      <c r="O35" s="15">
        <f>48.6-0.2</f>
        <v>48.4</v>
      </c>
      <c r="P35" s="15">
        <f>68.7-0.2</f>
        <v>68.5</v>
      </c>
    </row>
    <row r="36" spans="1:16" ht="34.5" x14ac:dyDescent="0.2">
      <c r="A36" s="13">
        <v>35</v>
      </c>
      <c r="B36" s="15" t="s">
        <v>207</v>
      </c>
      <c r="C36" s="15" t="s">
        <v>210</v>
      </c>
      <c r="D36" s="15" t="s">
        <v>251</v>
      </c>
      <c r="E36" s="15" t="s">
        <v>47</v>
      </c>
      <c r="F36" s="16" t="s">
        <v>53</v>
      </c>
      <c r="G36" s="16" t="s">
        <v>11</v>
      </c>
      <c r="H36" s="15"/>
      <c r="I36" s="15"/>
      <c r="J36" s="16"/>
      <c r="K36" s="16"/>
      <c r="L36" s="15">
        <f>لینک!E43</f>
        <v>58</v>
      </c>
      <c r="M36" s="15">
        <v>1</v>
      </c>
      <c r="N36" s="15">
        <f>M36*L36</f>
        <v>58</v>
      </c>
      <c r="O36" s="15">
        <v>16.600000000000001</v>
      </c>
      <c r="P36" s="15">
        <v>98</v>
      </c>
    </row>
    <row r="37" spans="1:16" ht="34.5" x14ac:dyDescent="0.2">
      <c r="A37" s="13">
        <v>36</v>
      </c>
      <c r="B37" s="15" t="s">
        <v>207</v>
      </c>
      <c r="C37" s="15" t="s">
        <v>210</v>
      </c>
      <c r="D37" s="15" t="s">
        <v>252</v>
      </c>
      <c r="E37" s="15" t="s">
        <v>47</v>
      </c>
      <c r="F37" s="16" t="s">
        <v>53</v>
      </c>
      <c r="G37" s="16" t="s">
        <v>11</v>
      </c>
      <c r="H37" s="16"/>
      <c r="I37" s="16"/>
      <c r="J37" s="16"/>
      <c r="K37" s="16" t="s">
        <v>192</v>
      </c>
      <c r="L37" s="15">
        <f>لینک!E43</f>
        <v>58</v>
      </c>
      <c r="M37" s="15">
        <v>1</v>
      </c>
      <c r="N37" s="15">
        <f>M37*L37</f>
        <v>58</v>
      </c>
      <c r="O37" s="15">
        <v>15</v>
      </c>
      <c r="P37" s="15">
        <v>98</v>
      </c>
    </row>
    <row r="38" spans="1:16" ht="34.5" x14ac:dyDescent="0.2">
      <c r="A38" s="13">
        <v>37</v>
      </c>
      <c r="B38" s="15" t="s">
        <v>217</v>
      </c>
      <c r="C38" s="15" t="s">
        <v>210</v>
      </c>
      <c r="D38" s="15" t="s">
        <v>253</v>
      </c>
      <c r="E38" s="15" t="s">
        <v>47</v>
      </c>
      <c r="F38" s="16" t="s">
        <v>14</v>
      </c>
      <c r="G38" s="16" t="s">
        <v>11</v>
      </c>
      <c r="H38" s="15"/>
      <c r="I38" s="15"/>
      <c r="J38" s="16"/>
      <c r="K38" s="16" t="s">
        <v>202</v>
      </c>
      <c r="L38" s="15">
        <f>لینک!E43</f>
        <v>58</v>
      </c>
      <c r="M38" s="15">
        <v>1</v>
      </c>
      <c r="N38" s="15">
        <f>M38*L38</f>
        <v>58</v>
      </c>
      <c r="O38" s="15">
        <v>92.2</v>
      </c>
      <c r="P38" s="15">
        <v>91.2</v>
      </c>
    </row>
    <row r="39" spans="1:16" ht="34.5" x14ac:dyDescent="0.2">
      <c r="A39" s="13">
        <v>38</v>
      </c>
      <c r="B39" s="15" t="s">
        <v>217</v>
      </c>
      <c r="C39" s="15" t="s">
        <v>210</v>
      </c>
      <c r="D39" s="15" t="s">
        <v>254</v>
      </c>
      <c r="E39" s="15" t="s">
        <v>47</v>
      </c>
      <c r="F39" s="16" t="s">
        <v>200</v>
      </c>
      <c r="G39" s="16" t="s">
        <v>11</v>
      </c>
      <c r="H39" s="16"/>
      <c r="I39" s="16"/>
      <c r="J39" s="16"/>
      <c r="K39" s="16"/>
      <c r="L39" s="15">
        <f>لینک!E43</f>
        <v>58</v>
      </c>
      <c r="M39" s="15">
        <v>4</v>
      </c>
      <c r="N39" s="15">
        <f>M39*L39</f>
        <v>232</v>
      </c>
      <c r="O39" s="15">
        <v>6</v>
      </c>
      <c r="P39" s="15">
        <f>P38</f>
        <v>91.2</v>
      </c>
    </row>
    <row r="40" spans="1:16" ht="34.5" x14ac:dyDescent="0.2">
      <c r="A40" s="13">
        <v>39</v>
      </c>
      <c r="B40" s="15" t="s">
        <v>217</v>
      </c>
      <c r="C40" s="15" t="s">
        <v>210</v>
      </c>
      <c r="D40" s="15" t="s">
        <v>255</v>
      </c>
      <c r="E40" s="15" t="s">
        <v>47</v>
      </c>
      <c r="F40" s="16" t="s">
        <v>200</v>
      </c>
      <c r="G40" s="16" t="s">
        <v>11</v>
      </c>
      <c r="H40" s="15"/>
      <c r="I40" s="15"/>
      <c r="J40" s="16"/>
      <c r="K40" s="16"/>
      <c r="L40" s="15">
        <f>لینک!E43</f>
        <v>58</v>
      </c>
      <c r="M40" s="15">
        <v>4</v>
      </c>
      <c r="N40" s="15">
        <f>M40*L40</f>
        <v>232</v>
      </c>
      <c r="O40" s="15">
        <v>6</v>
      </c>
      <c r="P40" s="15">
        <f>O38-12.1</f>
        <v>80.100000000000009</v>
      </c>
    </row>
    <row r="41" spans="1:16" ht="34.5" x14ac:dyDescent="0.2">
      <c r="A41" s="13">
        <v>40</v>
      </c>
      <c r="B41" s="15" t="s">
        <v>207</v>
      </c>
      <c r="C41" s="15" t="s">
        <v>210</v>
      </c>
      <c r="D41" s="15" t="s">
        <v>258</v>
      </c>
      <c r="E41" s="15" t="s">
        <v>47</v>
      </c>
      <c r="F41" s="20" t="s">
        <v>49</v>
      </c>
      <c r="G41" s="16" t="s">
        <v>12</v>
      </c>
      <c r="H41" s="16"/>
      <c r="I41" s="16"/>
      <c r="J41" s="16"/>
      <c r="K41" s="16"/>
      <c r="L41" s="15">
        <f>لینک!E43</f>
        <v>58</v>
      </c>
      <c r="M41" s="15">
        <v>1</v>
      </c>
      <c r="N41" s="15">
        <f>M41*L41</f>
        <v>58</v>
      </c>
      <c r="O41" s="15">
        <v>50.5</v>
      </c>
      <c r="P41" s="15">
        <v>98</v>
      </c>
    </row>
    <row r="42" spans="1:16" ht="34.5" x14ac:dyDescent="0.2">
      <c r="A42" s="13">
        <v>41</v>
      </c>
      <c r="B42" s="15" t="s">
        <v>207</v>
      </c>
      <c r="C42" s="15" t="s">
        <v>210</v>
      </c>
      <c r="D42" s="15" t="s">
        <v>259</v>
      </c>
      <c r="E42" s="15" t="s">
        <v>47</v>
      </c>
      <c r="F42" s="16" t="s">
        <v>48</v>
      </c>
      <c r="G42" s="16" t="s">
        <v>11</v>
      </c>
      <c r="H42" s="16"/>
      <c r="I42" s="16"/>
      <c r="J42" s="16" t="s">
        <v>203</v>
      </c>
      <c r="K42" s="16" t="s">
        <v>62</v>
      </c>
      <c r="L42" s="15">
        <f>لینک!E45</f>
        <v>0</v>
      </c>
      <c r="M42" s="15">
        <v>2</v>
      </c>
      <c r="N42" s="15">
        <f>M42*L42</f>
        <v>0</v>
      </c>
      <c r="O42" s="15">
        <v>89.8</v>
      </c>
      <c r="P42" s="15">
        <v>260</v>
      </c>
    </row>
    <row r="43" spans="1:16" ht="34.5" x14ac:dyDescent="0.2">
      <c r="A43" s="13">
        <v>42</v>
      </c>
      <c r="B43" s="15" t="s">
        <v>207</v>
      </c>
      <c r="C43" s="15" t="s">
        <v>210</v>
      </c>
      <c r="D43" s="15" t="s">
        <v>260</v>
      </c>
      <c r="E43" s="15" t="s">
        <v>47</v>
      </c>
      <c r="F43" s="16" t="s">
        <v>50</v>
      </c>
      <c r="G43" s="16" t="s">
        <v>11</v>
      </c>
      <c r="H43" s="15" t="s">
        <v>199</v>
      </c>
      <c r="I43" s="15"/>
      <c r="J43" s="16"/>
      <c r="K43" s="16" t="s">
        <v>192</v>
      </c>
      <c r="L43" s="15">
        <f>لینک!E45</f>
        <v>0</v>
      </c>
      <c r="M43" s="15">
        <v>2</v>
      </c>
      <c r="N43" s="15">
        <f>M43*L43</f>
        <v>0</v>
      </c>
      <c r="O43" s="15">
        <v>60</v>
      </c>
      <c r="P43" s="15">
        <v>46</v>
      </c>
    </row>
    <row r="44" spans="1:16" ht="34.5" x14ac:dyDescent="0.2">
      <c r="A44" s="13">
        <v>43</v>
      </c>
      <c r="B44" s="15" t="s">
        <v>207</v>
      </c>
      <c r="C44" s="15" t="s">
        <v>210</v>
      </c>
      <c r="D44" s="15" t="s">
        <v>261</v>
      </c>
      <c r="E44" s="15" t="s">
        <v>47</v>
      </c>
      <c r="F44" s="16" t="s">
        <v>52</v>
      </c>
      <c r="G44" s="16" t="s">
        <v>11</v>
      </c>
      <c r="H44" s="15" t="s">
        <v>199</v>
      </c>
      <c r="I44" s="16"/>
      <c r="J44" s="16"/>
      <c r="K44" s="16" t="s">
        <v>192</v>
      </c>
      <c r="L44" s="15">
        <f>لینک!E45</f>
        <v>0</v>
      </c>
      <c r="M44" s="15">
        <v>2</v>
      </c>
      <c r="N44" s="15">
        <f>M44*L44</f>
        <v>0</v>
      </c>
      <c r="O44" s="15">
        <v>60</v>
      </c>
      <c r="P44" s="15">
        <v>73.400000000000006</v>
      </c>
    </row>
    <row r="45" spans="1:16" ht="34.5" x14ac:dyDescent="0.2">
      <c r="A45" s="13">
        <v>44</v>
      </c>
      <c r="B45" s="15" t="s">
        <v>207</v>
      </c>
      <c r="C45" s="15" t="s">
        <v>210</v>
      </c>
      <c r="D45" s="15" t="s">
        <v>262</v>
      </c>
      <c r="E45" s="15" t="s">
        <v>47</v>
      </c>
      <c r="F45" s="16" t="s">
        <v>15</v>
      </c>
      <c r="G45" s="16" t="s">
        <v>11</v>
      </c>
      <c r="H45" s="15"/>
      <c r="I45" s="15"/>
      <c r="J45" s="16"/>
      <c r="K45" s="16" t="s">
        <v>193</v>
      </c>
      <c r="L45" s="15">
        <f>لینک!E45</f>
        <v>0</v>
      </c>
      <c r="M45" s="15">
        <v>1</v>
      </c>
      <c r="N45" s="15">
        <f>M45*L45</f>
        <v>0</v>
      </c>
      <c r="O45" s="15">
        <f>36.3-0.2</f>
        <v>36.099999999999994</v>
      </c>
      <c r="P45" s="15">
        <f>47.9-0.2</f>
        <v>47.699999999999996</v>
      </c>
    </row>
    <row r="46" spans="1:16" ht="34.5" x14ac:dyDescent="0.2">
      <c r="A46" s="13">
        <v>45</v>
      </c>
      <c r="B46" s="15" t="s">
        <v>207</v>
      </c>
      <c r="C46" s="15" t="s">
        <v>210</v>
      </c>
      <c r="D46" s="15" t="s">
        <v>263</v>
      </c>
      <c r="E46" s="15" t="s">
        <v>47</v>
      </c>
      <c r="F46" s="16" t="s">
        <v>14</v>
      </c>
      <c r="G46" s="16" t="s">
        <v>11</v>
      </c>
      <c r="H46" s="15"/>
      <c r="I46" s="15"/>
      <c r="J46" s="16" t="s">
        <v>203</v>
      </c>
      <c r="K46" s="16" t="s">
        <v>202</v>
      </c>
      <c r="L46" s="15">
        <f>لینک!E45</f>
        <v>0</v>
      </c>
      <c r="M46" s="15">
        <v>4</v>
      </c>
      <c r="N46" s="15">
        <f>M46*L46</f>
        <v>0</v>
      </c>
      <c r="O46" s="15">
        <v>92.2</v>
      </c>
      <c r="P46" s="15">
        <v>69.8</v>
      </c>
    </row>
    <row r="47" spans="1:16" ht="34.5" x14ac:dyDescent="0.2">
      <c r="A47" s="13">
        <v>46</v>
      </c>
      <c r="B47" s="15" t="s">
        <v>207</v>
      </c>
      <c r="C47" s="15" t="s">
        <v>210</v>
      </c>
      <c r="D47" s="15" t="s">
        <v>264</v>
      </c>
      <c r="E47" s="15" t="s">
        <v>47</v>
      </c>
      <c r="F47" s="16" t="s">
        <v>51</v>
      </c>
      <c r="G47" s="16" t="s">
        <v>11</v>
      </c>
      <c r="H47" s="15"/>
      <c r="I47" s="15"/>
      <c r="J47" s="16"/>
      <c r="K47" s="16" t="s">
        <v>192</v>
      </c>
      <c r="L47" s="15">
        <f>لینک!E45</f>
        <v>0</v>
      </c>
      <c r="M47" s="15">
        <v>1</v>
      </c>
      <c r="N47" s="15">
        <f>M47*L47</f>
        <v>0</v>
      </c>
      <c r="O47" s="15">
        <v>51</v>
      </c>
      <c r="P47" s="15">
        <v>73.400000000000006</v>
      </c>
    </row>
    <row r="48" spans="1:16" ht="34.5" x14ac:dyDescent="0.2">
      <c r="A48" s="13">
        <v>47</v>
      </c>
      <c r="B48" s="15" t="s">
        <v>207</v>
      </c>
      <c r="C48" s="15" t="s">
        <v>210</v>
      </c>
      <c r="D48" s="15" t="s">
        <v>265</v>
      </c>
      <c r="E48" s="15" t="s">
        <v>47</v>
      </c>
      <c r="F48" s="16" t="s">
        <v>200</v>
      </c>
      <c r="G48" s="16" t="s">
        <v>11</v>
      </c>
      <c r="H48" s="16"/>
      <c r="I48" s="16"/>
      <c r="J48" s="16"/>
      <c r="K48" s="16"/>
      <c r="L48" s="15">
        <f>لینک!E45</f>
        <v>0</v>
      </c>
      <c r="M48" s="15">
        <v>4</v>
      </c>
      <c r="N48" s="15">
        <f>M48*L48</f>
        <v>0</v>
      </c>
      <c r="O48" s="15">
        <v>6</v>
      </c>
      <c r="P48" s="15">
        <v>69.8</v>
      </c>
    </row>
    <row r="49" spans="1:17" ht="34.5" x14ac:dyDescent="0.2">
      <c r="A49" s="13">
        <v>48</v>
      </c>
      <c r="B49" s="15" t="s">
        <v>207</v>
      </c>
      <c r="C49" s="15" t="s">
        <v>210</v>
      </c>
      <c r="D49" s="15" t="s">
        <v>266</v>
      </c>
      <c r="E49" s="15" t="s">
        <v>47</v>
      </c>
      <c r="F49" s="16" t="s">
        <v>200</v>
      </c>
      <c r="G49" s="16" t="s">
        <v>11</v>
      </c>
      <c r="H49" s="15"/>
      <c r="I49" s="15"/>
      <c r="J49" s="16"/>
      <c r="K49" s="16"/>
      <c r="L49" s="15">
        <f>لینک!E45</f>
        <v>0</v>
      </c>
      <c r="M49" s="15">
        <v>2</v>
      </c>
      <c r="N49" s="15">
        <f>M49*L49</f>
        <v>0</v>
      </c>
      <c r="O49" s="15">
        <v>6</v>
      </c>
      <c r="P49" s="15">
        <v>80.099999999999994</v>
      </c>
    </row>
    <row r="50" spans="1:17" ht="34.5" x14ac:dyDescent="0.2">
      <c r="A50" s="13">
        <v>49</v>
      </c>
      <c r="B50" s="15" t="s">
        <v>207</v>
      </c>
      <c r="C50" s="15" t="s">
        <v>210</v>
      </c>
      <c r="D50" s="15" t="s">
        <v>268</v>
      </c>
      <c r="E50" s="15" t="s">
        <v>47</v>
      </c>
      <c r="F50" s="16" t="s">
        <v>201</v>
      </c>
      <c r="G50" s="16" t="s">
        <v>11</v>
      </c>
      <c r="H50" s="16"/>
      <c r="I50" s="16"/>
      <c r="J50" s="16"/>
      <c r="K50" s="16"/>
      <c r="L50" s="15">
        <f>لینک!E45</f>
        <v>0</v>
      </c>
      <c r="M50" s="15">
        <v>8</v>
      </c>
      <c r="N50" s="15">
        <f>M50*L50</f>
        <v>0</v>
      </c>
      <c r="O50" s="15">
        <v>5</v>
      </c>
      <c r="P50" s="15">
        <v>10</v>
      </c>
    </row>
    <row r="51" spans="1:17" ht="34.5" x14ac:dyDescent="0.2">
      <c r="A51" s="13">
        <v>50</v>
      </c>
      <c r="B51" s="15" t="s">
        <v>207</v>
      </c>
      <c r="C51" s="15" t="s">
        <v>210</v>
      </c>
      <c r="D51" s="15" t="s">
        <v>267</v>
      </c>
      <c r="E51" s="15" t="s">
        <v>47</v>
      </c>
      <c r="F51" s="20" t="s">
        <v>49</v>
      </c>
      <c r="G51" s="16" t="s">
        <v>12</v>
      </c>
      <c r="H51" s="16"/>
      <c r="I51" s="16"/>
      <c r="J51" s="16"/>
      <c r="K51" s="16"/>
      <c r="L51" s="15">
        <f>لینک!E45</f>
        <v>0</v>
      </c>
      <c r="M51" s="15">
        <v>1</v>
      </c>
      <c r="N51" s="15">
        <f>M51*L51</f>
        <v>0</v>
      </c>
      <c r="O51" s="15">
        <v>49.2</v>
      </c>
      <c r="P51" s="15">
        <v>73.400000000000006</v>
      </c>
    </row>
    <row r="52" spans="1:17" ht="34.5" x14ac:dyDescent="0.2">
      <c r="A52" s="13">
        <v>51</v>
      </c>
      <c r="B52" s="15" t="s">
        <v>217</v>
      </c>
      <c r="C52" s="15" t="s">
        <v>210</v>
      </c>
      <c r="D52" s="15" t="s">
        <v>269</v>
      </c>
      <c r="E52" s="15" t="s">
        <v>47</v>
      </c>
      <c r="F52" s="16" t="s">
        <v>48</v>
      </c>
      <c r="G52" s="16" t="s">
        <v>11</v>
      </c>
      <c r="H52" s="16"/>
      <c r="I52" s="16"/>
      <c r="J52" s="16"/>
      <c r="K52" s="16" t="s">
        <v>62</v>
      </c>
      <c r="L52" s="15">
        <f>لینک!E46</f>
        <v>38</v>
      </c>
      <c r="M52" s="15">
        <v>2</v>
      </c>
      <c r="N52" s="15">
        <f>M52*L52</f>
        <v>76</v>
      </c>
      <c r="O52" s="15">
        <v>89.8</v>
      </c>
      <c r="P52" s="15">
        <v>260</v>
      </c>
    </row>
    <row r="53" spans="1:17" ht="34.5" x14ac:dyDescent="0.2">
      <c r="A53" s="13">
        <v>52</v>
      </c>
      <c r="B53" s="15" t="s">
        <v>217</v>
      </c>
      <c r="C53" s="15" t="s">
        <v>210</v>
      </c>
      <c r="D53" s="15" t="s">
        <v>278</v>
      </c>
      <c r="E53" s="15" t="s">
        <v>47</v>
      </c>
      <c r="F53" s="16" t="s">
        <v>201</v>
      </c>
      <c r="G53" s="16" t="s">
        <v>11</v>
      </c>
      <c r="H53" s="16"/>
      <c r="I53" s="16"/>
      <c r="J53" s="16"/>
      <c r="K53" s="16"/>
      <c r="L53" s="15">
        <f>لینک!E46</f>
        <v>38</v>
      </c>
      <c r="M53" s="15">
        <v>8</v>
      </c>
      <c r="N53" s="15">
        <f>M53*L53</f>
        <v>304</v>
      </c>
      <c r="O53" s="15">
        <v>5</v>
      </c>
      <c r="P53" s="15">
        <v>10</v>
      </c>
    </row>
    <row r="54" spans="1:17" ht="34.5" x14ac:dyDescent="0.2">
      <c r="A54" s="13">
        <v>53</v>
      </c>
      <c r="B54" s="15" t="s">
        <v>217</v>
      </c>
      <c r="C54" s="15" t="s">
        <v>210</v>
      </c>
      <c r="D54" s="15" t="s">
        <v>279</v>
      </c>
      <c r="E54" s="15" t="s">
        <v>47</v>
      </c>
      <c r="F54" s="16" t="s">
        <v>51</v>
      </c>
      <c r="G54" s="16" t="s">
        <v>11</v>
      </c>
      <c r="H54" s="15"/>
      <c r="I54" s="15"/>
      <c r="J54" s="16"/>
      <c r="K54" s="16" t="s">
        <v>192</v>
      </c>
      <c r="L54" s="15">
        <f>لینک!E46</f>
        <v>38</v>
      </c>
      <c r="M54" s="15">
        <v>1</v>
      </c>
      <c r="N54" s="15">
        <f>M54*L54</f>
        <v>38</v>
      </c>
      <c r="O54" s="15">
        <v>51</v>
      </c>
      <c r="P54" s="15">
        <v>92.4</v>
      </c>
    </row>
    <row r="55" spans="1:17" ht="34.5" x14ac:dyDescent="0.2">
      <c r="A55" s="13">
        <v>54</v>
      </c>
      <c r="B55" s="15" t="s">
        <v>207</v>
      </c>
      <c r="C55" s="15" t="s">
        <v>210</v>
      </c>
      <c r="D55" s="15" t="s">
        <v>270</v>
      </c>
      <c r="E55" s="15" t="s">
        <v>47</v>
      </c>
      <c r="F55" s="16" t="s">
        <v>50</v>
      </c>
      <c r="G55" s="16" t="s">
        <v>11</v>
      </c>
      <c r="H55" s="15" t="s">
        <v>199</v>
      </c>
      <c r="I55" s="15"/>
      <c r="J55" s="16"/>
      <c r="K55" s="16" t="s">
        <v>192</v>
      </c>
      <c r="L55" s="15">
        <f>لینک!E46</f>
        <v>38</v>
      </c>
      <c r="M55" s="15">
        <v>2</v>
      </c>
      <c r="N55" s="15">
        <f>M55*L55</f>
        <v>76</v>
      </c>
      <c r="O55" s="15">
        <v>60</v>
      </c>
      <c r="P55" s="15">
        <v>47.3</v>
      </c>
    </row>
    <row r="56" spans="1:17" ht="34.5" x14ac:dyDescent="0.2">
      <c r="A56" s="13">
        <v>55</v>
      </c>
      <c r="B56" s="15" t="s">
        <v>207</v>
      </c>
      <c r="C56" s="15" t="s">
        <v>210</v>
      </c>
      <c r="D56" s="15" t="s">
        <v>271</v>
      </c>
      <c r="E56" s="15" t="s">
        <v>47</v>
      </c>
      <c r="F56" s="16" t="s">
        <v>52</v>
      </c>
      <c r="G56" s="16" t="s">
        <v>11</v>
      </c>
      <c r="H56" s="15" t="s">
        <v>199</v>
      </c>
      <c r="I56" s="16"/>
      <c r="J56" s="16"/>
      <c r="K56" s="16" t="s">
        <v>192</v>
      </c>
      <c r="L56" s="15">
        <f>لینک!E46</f>
        <v>38</v>
      </c>
      <c r="M56" s="15">
        <v>2</v>
      </c>
      <c r="N56" s="15">
        <f>M56*L56</f>
        <v>76</v>
      </c>
      <c r="O56" s="15">
        <v>60</v>
      </c>
      <c r="P56" s="15">
        <v>92.4</v>
      </c>
    </row>
    <row r="57" spans="1:17" ht="34.5" x14ac:dyDescent="0.2">
      <c r="A57" s="13">
        <v>56</v>
      </c>
      <c r="B57" s="15" t="s">
        <v>207</v>
      </c>
      <c r="C57" s="15" t="s">
        <v>210</v>
      </c>
      <c r="D57" s="15" t="s">
        <v>272</v>
      </c>
      <c r="E57" s="15" t="s">
        <v>47</v>
      </c>
      <c r="F57" s="16" t="s">
        <v>15</v>
      </c>
      <c r="G57" s="16" t="s">
        <v>11</v>
      </c>
      <c r="H57" s="15"/>
      <c r="I57" s="15"/>
      <c r="J57" s="16"/>
      <c r="K57" s="16" t="s">
        <v>193</v>
      </c>
      <c r="L57" s="15">
        <f>لینک!E46</f>
        <v>38</v>
      </c>
      <c r="M57" s="15">
        <v>2</v>
      </c>
      <c r="N57" s="15">
        <f>M57*L57</f>
        <v>76</v>
      </c>
      <c r="O57" s="15">
        <f>45.8-0.2</f>
        <v>45.599999999999994</v>
      </c>
      <c r="P57" s="15">
        <f>68.7-0.2</f>
        <v>68.5</v>
      </c>
    </row>
    <row r="58" spans="1:17" ht="34.5" x14ac:dyDescent="0.2">
      <c r="A58" s="13">
        <v>57</v>
      </c>
      <c r="B58" s="15" t="s">
        <v>207</v>
      </c>
      <c r="C58" s="15" t="s">
        <v>210</v>
      </c>
      <c r="D58" s="15" t="s">
        <v>273</v>
      </c>
      <c r="E58" s="15" t="s">
        <v>47</v>
      </c>
      <c r="F58" s="16" t="s">
        <v>53</v>
      </c>
      <c r="G58" s="16" t="s">
        <v>11</v>
      </c>
      <c r="H58" s="15"/>
      <c r="I58" s="15"/>
      <c r="J58" s="16"/>
      <c r="K58" s="16"/>
      <c r="L58" s="15">
        <f>لینک!E46</f>
        <v>38</v>
      </c>
      <c r="M58" s="15">
        <v>1</v>
      </c>
      <c r="N58" s="15">
        <f>M58*L58</f>
        <v>38</v>
      </c>
      <c r="O58" s="15">
        <v>16.600000000000001</v>
      </c>
      <c r="P58" s="15">
        <v>92.4</v>
      </c>
    </row>
    <row r="59" spans="1:17" ht="34.5" x14ac:dyDescent="0.2">
      <c r="A59" s="13">
        <v>58</v>
      </c>
      <c r="B59" s="15" t="s">
        <v>207</v>
      </c>
      <c r="C59" s="15" t="s">
        <v>210</v>
      </c>
      <c r="D59" s="15" t="s">
        <v>274</v>
      </c>
      <c r="E59" s="15" t="s">
        <v>47</v>
      </c>
      <c r="F59" s="16" t="s">
        <v>53</v>
      </c>
      <c r="G59" s="16" t="s">
        <v>11</v>
      </c>
      <c r="H59" s="16"/>
      <c r="I59" s="16"/>
      <c r="J59" s="16"/>
      <c r="K59" s="16" t="s">
        <v>192</v>
      </c>
      <c r="L59" s="15">
        <f>لینک!E46</f>
        <v>38</v>
      </c>
      <c r="M59" s="15">
        <v>1</v>
      </c>
      <c r="N59" s="15">
        <f>M59*L59</f>
        <v>38</v>
      </c>
      <c r="O59" s="15">
        <v>15</v>
      </c>
      <c r="P59" s="15">
        <v>92.4</v>
      </c>
    </row>
    <row r="60" spans="1:17" ht="34.5" x14ac:dyDescent="0.2">
      <c r="A60" s="13">
        <v>59</v>
      </c>
      <c r="B60" s="15" t="s">
        <v>217</v>
      </c>
      <c r="C60" s="15" t="s">
        <v>210</v>
      </c>
      <c r="D60" s="15" t="s">
        <v>275</v>
      </c>
      <c r="E60" s="15" t="s">
        <v>47</v>
      </c>
      <c r="F60" s="16" t="s">
        <v>14</v>
      </c>
      <c r="G60" s="16" t="s">
        <v>11</v>
      </c>
      <c r="H60" s="15"/>
      <c r="I60" s="15"/>
      <c r="J60" s="16"/>
      <c r="K60" s="16" t="s">
        <v>202</v>
      </c>
      <c r="L60" s="15">
        <f>لینک!E46</f>
        <v>38</v>
      </c>
      <c r="M60" s="15">
        <v>1</v>
      </c>
      <c r="N60" s="15">
        <f>M60*L60</f>
        <v>38</v>
      </c>
      <c r="O60" s="15">
        <v>92.2</v>
      </c>
      <c r="P60" s="15">
        <v>85.6</v>
      </c>
    </row>
    <row r="61" spans="1:17" ht="34.5" x14ac:dyDescent="0.2">
      <c r="A61" s="13">
        <v>60</v>
      </c>
      <c r="B61" s="15" t="s">
        <v>217</v>
      </c>
      <c r="C61" s="15" t="s">
        <v>210</v>
      </c>
      <c r="D61" s="15" t="s">
        <v>276</v>
      </c>
      <c r="E61" s="15" t="s">
        <v>47</v>
      </c>
      <c r="F61" s="16" t="s">
        <v>200</v>
      </c>
      <c r="G61" s="16" t="s">
        <v>11</v>
      </c>
      <c r="H61" s="16"/>
      <c r="I61" s="16"/>
      <c r="J61" s="16"/>
      <c r="K61" s="16"/>
      <c r="L61" s="15">
        <f>لینک!E46</f>
        <v>38</v>
      </c>
      <c r="M61" s="15">
        <v>4</v>
      </c>
      <c r="N61" s="15">
        <f>M61*L61</f>
        <v>152</v>
      </c>
      <c r="O61" s="15">
        <v>6</v>
      </c>
      <c r="P61" s="27">
        <v>85.6</v>
      </c>
    </row>
    <row r="62" spans="1:17" ht="34.5" x14ac:dyDescent="0.2">
      <c r="A62" s="13">
        <v>61</v>
      </c>
      <c r="B62" s="15" t="s">
        <v>217</v>
      </c>
      <c r="C62" s="15" t="s">
        <v>210</v>
      </c>
      <c r="D62" s="15" t="s">
        <v>277</v>
      </c>
      <c r="E62" s="15" t="s">
        <v>47</v>
      </c>
      <c r="F62" s="16" t="s">
        <v>200</v>
      </c>
      <c r="G62" s="16" t="s">
        <v>11</v>
      </c>
      <c r="H62" s="15"/>
      <c r="I62" s="15"/>
      <c r="J62" s="16"/>
      <c r="K62" s="16"/>
      <c r="L62" s="15">
        <f>لینک!E46</f>
        <v>38</v>
      </c>
      <c r="M62" s="15">
        <v>4</v>
      </c>
      <c r="N62" s="15">
        <f>M62*L62</f>
        <v>152</v>
      </c>
      <c r="O62" s="15">
        <v>6</v>
      </c>
      <c r="P62" s="27">
        <v>80.099999999999994</v>
      </c>
      <c r="Q62" s="23" t="s">
        <v>218</v>
      </c>
    </row>
    <row r="63" spans="1:17" ht="34.5" x14ac:dyDescent="0.2">
      <c r="A63" s="13">
        <v>62</v>
      </c>
      <c r="B63" s="15" t="s">
        <v>207</v>
      </c>
      <c r="C63" s="15" t="s">
        <v>210</v>
      </c>
      <c r="D63" s="15" t="s">
        <v>280</v>
      </c>
      <c r="E63" s="15" t="s">
        <v>47</v>
      </c>
      <c r="F63" s="20" t="s">
        <v>49</v>
      </c>
      <c r="G63" s="16" t="s">
        <v>12</v>
      </c>
      <c r="H63" s="16"/>
      <c r="I63" s="16"/>
      <c r="J63" s="16"/>
      <c r="K63" s="16"/>
      <c r="L63" s="15">
        <f>لینک!E46</f>
        <v>38</v>
      </c>
      <c r="M63" s="15">
        <v>1</v>
      </c>
      <c r="N63" s="15">
        <f>M63*L63</f>
        <v>38</v>
      </c>
      <c r="O63" s="15">
        <v>50.5</v>
      </c>
      <c r="P63" s="15">
        <v>92.4</v>
      </c>
    </row>
    <row r="64" spans="1:17" ht="35.25" thickBot="1" x14ac:dyDescent="0.25">
      <c r="A64" s="13">
        <v>64</v>
      </c>
      <c r="B64" s="15" t="s">
        <v>207</v>
      </c>
      <c r="C64" s="15" t="s">
        <v>210</v>
      </c>
      <c r="D64" s="15" t="s">
        <v>289</v>
      </c>
      <c r="E64" s="15" t="s">
        <v>57</v>
      </c>
      <c r="F64" s="16" t="s">
        <v>204</v>
      </c>
      <c r="G64" s="16" t="s">
        <v>11</v>
      </c>
      <c r="H64" s="15"/>
      <c r="I64" s="15"/>
      <c r="J64" s="16"/>
      <c r="K64" s="16" t="s">
        <v>218</v>
      </c>
      <c r="L64" s="15">
        <f>لینک!E39</f>
        <v>2</v>
      </c>
      <c r="M64" s="15">
        <v>4</v>
      </c>
      <c r="N64" s="15">
        <f>M64*L64</f>
        <v>8</v>
      </c>
      <c r="O64" s="15">
        <v>9.1999999999999993</v>
      </c>
      <c r="P64" s="15">
        <v>56.7</v>
      </c>
    </row>
    <row r="65" spans="1:16" ht="35.25" thickBot="1" x14ac:dyDescent="0.25">
      <c r="A65" s="13">
        <v>65</v>
      </c>
      <c r="B65" s="15" t="s">
        <v>207</v>
      </c>
      <c r="C65" s="15" t="s">
        <v>210</v>
      </c>
      <c r="D65" s="15" t="s">
        <v>290</v>
      </c>
      <c r="E65" s="15" t="s">
        <v>57</v>
      </c>
      <c r="F65" s="16" t="s">
        <v>204</v>
      </c>
      <c r="G65" s="16" t="s">
        <v>11</v>
      </c>
      <c r="H65" s="16"/>
      <c r="I65" s="16"/>
      <c r="J65" s="16"/>
      <c r="K65" s="17" t="s">
        <v>218</v>
      </c>
      <c r="L65" s="21">
        <f>لینک!E39</f>
        <v>2</v>
      </c>
      <c r="M65" s="18">
        <v>4</v>
      </c>
      <c r="N65" s="15">
        <f>M65*L65</f>
        <v>8</v>
      </c>
      <c r="O65" s="15">
        <v>9.1999999999999993</v>
      </c>
      <c r="P65" s="15">
        <v>82.9</v>
      </c>
    </row>
    <row r="66" spans="1:16" ht="34.5" x14ac:dyDescent="0.2">
      <c r="A66" s="13">
        <v>66</v>
      </c>
      <c r="B66" s="15" t="s">
        <v>217</v>
      </c>
      <c r="C66" s="15" t="s">
        <v>210</v>
      </c>
      <c r="D66" s="15" t="s">
        <v>281</v>
      </c>
      <c r="E66" s="15" t="s">
        <v>57</v>
      </c>
      <c r="F66" s="16"/>
      <c r="G66" s="16" t="s">
        <v>11</v>
      </c>
      <c r="H66" s="16"/>
      <c r="I66" s="16"/>
      <c r="J66" s="16"/>
      <c r="K66" s="16"/>
      <c r="L66" s="19">
        <f>لینک!E39</f>
        <v>2</v>
      </c>
      <c r="M66" s="15">
        <v>2</v>
      </c>
      <c r="N66" s="15">
        <f>M66*L66</f>
        <v>4</v>
      </c>
      <c r="O66" s="15">
        <v>10</v>
      </c>
      <c r="P66" s="27">
        <v>200</v>
      </c>
    </row>
    <row r="67" spans="1:16" ht="34.5" x14ac:dyDescent="0.2">
      <c r="A67" s="13">
        <v>67</v>
      </c>
      <c r="B67" s="15" t="s">
        <v>217</v>
      </c>
      <c r="C67" s="15" t="s">
        <v>210</v>
      </c>
      <c r="D67" s="15" t="s">
        <v>282</v>
      </c>
      <c r="E67" s="15" t="s">
        <v>57</v>
      </c>
      <c r="F67" s="16"/>
      <c r="G67" s="16" t="s">
        <v>11</v>
      </c>
      <c r="H67" s="15"/>
      <c r="I67" s="15"/>
      <c r="J67" s="16"/>
      <c r="K67" s="16"/>
      <c r="L67" s="15">
        <f>لینک!E39</f>
        <v>2</v>
      </c>
      <c r="M67" s="15">
        <v>2</v>
      </c>
      <c r="N67" s="15">
        <f>M67*L67</f>
        <v>4</v>
      </c>
      <c r="O67" s="15">
        <v>7</v>
      </c>
      <c r="P67" s="27">
        <v>200</v>
      </c>
    </row>
    <row r="68" spans="1:16" ht="34.5" x14ac:dyDescent="0.2">
      <c r="A68" s="13">
        <v>68</v>
      </c>
      <c r="B68" s="15" t="s">
        <v>217</v>
      </c>
      <c r="C68" s="15" t="s">
        <v>210</v>
      </c>
      <c r="D68" s="15" t="s">
        <v>283</v>
      </c>
      <c r="E68" s="15" t="s">
        <v>57</v>
      </c>
      <c r="F68" s="16"/>
      <c r="G68" s="16" t="s">
        <v>11</v>
      </c>
      <c r="H68" s="16"/>
      <c r="I68" s="16"/>
      <c r="J68" s="16"/>
      <c r="K68" s="16" t="s">
        <v>192</v>
      </c>
      <c r="L68" s="15">
        <f>لینک!E39</f>
        <v>2</v>
      </c>
      <c r="M68" s="15">
        <v>2</v>
      </c>
      <c r="N68" s="15">
        <f>M68*L68</f>
        <v>4</v>
      </c>
      <c r="O68" s="15">
        <v>11.6</v>
      </c>
      <c r="P68" s="27">
        <v>212</v>
      </c>
    </row>
    <row r="69" spans="1:16" ht="34.5" x14ac:dyDescent="0.2">
      <c r="A69" s="13">
        <v>69</v>
      </c>
      <c r="B69" s="15" t="s">
        <v>207</v>
      </c>
      <c r="C69" s="15" t="s">
        <v>210</v>
      </c>
      <c r="D69" s="15" t="s">
        <v>284</v>
      </c>
      <c r="E69" s="15" t="s">
        <v>57</v>
      </c>
      <c r="F69" s="16"/>
      <c r="G69" s="16" t="s">
        <v>11</v>
      </c>
      <c r="H69" s="15"/>
      <c r="I69" s="15"/>
      <c r="J69" s="16"/>
      <c r="K69" s="16"/>
      <c r="L69" s="15">
        <f>لینک!E39</f>
        <v>2</v>
      </c>
      <c r="M69" s="15">
        <v>1</v>
      </c>
      <c r="N69" s="15">
        <f>M69*L69</f>
        <v>2</v>
      </c>
      <c r="O69" s="15">
        <v>50</v>
      </c>
      <c r="P69" s="15">
        <v>183.2</v>
      </c>
    </row>
    <row r="70" spans="1:16" ht="34.5" x14ac:dyDescent="0.2">
      <c r="A70" s="13">
        <v>70</v>
      </c>
      <c r="B70" s="15" t="s">
        <v>207</v>
      </c>
      <c r="C70" s="15" t="s">
        <v>210</v>
      </c>
      <c r="D70" s="15" t="s">
        <v>285</v>
      </c>
      <c r="E70" s="15" t="s">
        <v>57</v>
      </c>
      <c r="F70" s="16"/>
      <c r="G70" s="16" t="s">
        <v>11</v>
      </c>
      <c r="H70" s="16"/>
      <c r="I70" s="16"/>
      <c r="J70" s="16"/>
      <c r="K70" s="16"/>
      <c r="L70" s="15">
        <f>لینک!E39</f>
        <v>2</v>
      </c>
      <c r="M70" s="15">
        <v>2</v>
      </c>
      <c r="N70" s="15">
        <f>M70*L70</f>
        <v>4</v>
      </c>
      <c r="O70" s="15">
        <v>10</v>
      </c>
      <c r="P70" s="15">
        <v>183.2</v>
      </c>
    </row>
    <row r="71" spans="1:16" ht="34.5" x14ac:dyDescent="0.2">
      <c r="A71" s="13">
        <v>71</v>
      </c>
      <c r="B71" s="15" t="s">
        <v>207</v>
      </c>
      <c r="C71" s="15" t="s">
        <v>210</v>
      </c>
      <c r="D71" s="15" t="s">
        <v>286</v>
      </c>
      <c r="E71" s="15" t="s">
        <v>57</v>
      </c>
      <c r="F71" s="16"/>
      <c r="G71" s="16" t="s">
        <v>11</v>
      </c>
      <c r="H71" s="15"/>
      <c r="I71" s="15"/>
      <c r="J71" s="16"/>
      <c r="K71" s="16"/>
      <c r="L71" s="15">
        <f>لینک!E39</f>
        <v>2</v>
      </c>
      <c r="M71" s="15">
        <v>2</v>
      </c>
      <c r="N71" s="15">
        <f>M71*L71</f>
        <v>4</v>
      </c>
      <c r="O71" s="15">
        <v>10</v>
      </c>
      <c r="P71" s="15">
        <v>50</v>
      </c>
    </row>
    <row r="72" spans="1:16" ht="34.5" x14ac:dyDescent="0.2">
      <c r="A72" s="13">
        <v>72</v>
      </c>
      <c r="B72" s="15" t="s">
        <v>207</v>
      </c>
      <c r="C72" s="15" t="s">
        <v>210</v>
      </c>
      <c r="D72" s="15" t="s">
        <v>287</v>
      </c>
      <c r="E72" s="15" t="s">
        <v>57</v>
      </c>
      <c r="F72" s="16" t="s">
        <v>59</v>
      </c>
      <c r="G72" s="16" t="s">
        <v>11</v>
      </c>
      <c r="H72" s="16"/>
      <c r="I72" s="16"/>
      <c r="J72" s="16"/>
      <c r="K72" s="16" t="s">
        <v>218</v>
      </c>
      <c r="L72" s="15">
        <f>لینک!E39</f>
        <v>2</v>
      </c>
      <c r="M72" s="15">
        <v>12</v>
      </c>
      <c r="N72" s="15">
        <f>M72*L72</f>
        <v>24</v>
      </c>
      <c r="O72" s="15">
        <v>9.1999999999999993</v>
      </c>
      <c r="P72" s="15">
        <v>43.5</v>
      </c>
    </row>
    <row r="73" spans="1:16" ht="34.5" x14ac:dyDescent="0.2">
      <c r="A73" s="13">
        <v>73</v>
      </c>
      <c r="B73" s="15" t="s">
        <v>207</v>
      </c>
      <c r="C73" s="15" t="s">
        <v>210</v>
      </c>
      <c r="D73" s="15" t="s">
        <v>288</v>
      </c>
      <c r="E73" s="15" t="s">
        <v>57</v>
      </c>
      <c r="F73" s="16" t="s">
        <v>204</v>
      </c>
      <c r="G73" s="16" t="s">
        <v>11</v>
      </c>
      <c r="H73" s="16"/>
      <c r="I73" s="16"/>
      <c r="J73" s="16"/>
      <c r="K73" s="16" t="s">
        <v>218</v>
      </c>
      <c r="L73" s="15">
        <f>لینک!E39</f>
        <v>2</v>
      </c>
      <c r="M73" s="15">
        <v>4</v>
      </c>
      <c r="N73" s="15">
        <f>M73*L73</f>
        <v>8</v>
      </c>
      <c r="O73" s="15">
        <v>9.1999999999999993</v>
      </c>
      <c r="P73" s="15">
        <v>46.7</v>
      </c>
    </row>
    <row r="74" spans="1:16" ht="34.5" x14ac:dyDescent="0.2">
      <c r="A74" s="13">
        <v>75</v>
      </c>
      <c r="B74" s="15" t="s">
        <v>207</v>
      </c>
      <c r="C74" s="15" t="s">
        <v>210</v>
      </c>
      <c r="D74" s="15" t="s">
        <v>299</v>
      </c>
      <c r="E74" s="15" t="s">
        <v>57</v>
      </c>
      <c r="F74" s="16" t="s">
        <v>204</v>
      </c>
      <c r="G74" s="16" t="s">
        <v>11</v>
      </c>
      <c r="H74" s="16"/>
      <c r="I74" s="16"/>
      <c r="J74" s="16"/>
      <c r="K74" s="16" t="s">
        <v>218</v>
      </c>
      <c r="L74" s="15">
        <f>لینک!E36</f>
        <v>14</v>
      </c>
      <c r="M74" s="15">
        <v>4</v>
      </c>
      <c r="N74" s="15">
        <f>M74*L74</f>
        <v>56</v>
      </c>
      <c r="O74" s="15">
        <v>9.1999999999999993</v>
      </c>
      <c r="P74" s="15">
        <v>46.7</v>
      </c>
    </row>
    <row r="75" spans="1:16" ht="35.25" thickBot="1" x14ac:dyDescent="0.25">
      <c r="A75" s="13">
        <v>76</v>
      </c>
      <c r="B75" s="15" t="s">
        <v>207</v>
      </c>
      <c r="C75" s="15" t="s">
        <v>210</v>
      </c>
      <c r="D75" s="15" t="s">
        <v>300</v>
      </c>
      <c r="E75" s="15" t="s">
        <v>57</v>
      </c>
      <c r="F75" s="16" t="s">
        <v>204</v>
      </c>
      <c r="G75" s="16" t="s">
        <v>11</v>
      </c>
      <c r="H75" s="15"/>
      <c r="I75" s="15"/>
      <c r="J75" s="16"/>
      <c r="K75" s="16" t="s">
        <v>218</v>
      </c>
      <c r="L75" s="15">
        <f>لینک!E36</f>
        <v>14</v>
      </c>
      <c r="M75" s="15">
        <v>4</v>
      </c>
      <c r="N75" s="15">
        <f>M75*L75</f>
        <v>56</v>
      </c>
      <c r="O75" s="15">
        <v>9.1999999999999993</v>
      </c>
      <c r="P75" s="15">
        <v>56.7</v>
      </c>
    </row>
    <row r="76" spans="1:16" ht="35.25" thickBot="1" x14ac:dyDescent="0.25">
      <c r="A76" s="13">
        <v>77</v>
      </c>
      <c r="B76" s="15" t="s">
        <v>207</v>
      </c>
      <c r="C76" s="15" t="s">
        <v>210</v>
      </c>
      <c r="D76" s="15" t="s">
        <v>301</v>
      </c>
      <c r="E76" s="15" t="s">
        <v>57</v>
      </c>
      <c r="F76" s="16" t="s">
        <v>204</v>
      </c>
      <c r="G76" s="16" t="s">
        <v>11</v>
      </c>
      <c r="H76" s="16"/>
      <c r="I76" s="16"/>
      <c r="J76" s="16"/>
      <c r="K76" s="17" t="s">
        <v>218</v>
      </c>
      <c r="L76" s="21">
        <f>لینک!E36</f>
        <v>14</v>
      </c>
      <c r="M76" s="18">
        <v>4</v>
      </c>
      <c r="N76" s="15">
        <f>M76*L76</f>
        <v>56</v>
      </c>
      <c r="O76" s="15">
        <v>9.1999999999999993</v>
      </c>
      <c r="P76" s="15">
        <v>82.9</v>
      </c>
    </row>
    <row r="77" spans="1:16" ht="34.5" x14ac:dyDescent="0.2">
      <c r="A77" s="13">
        <v>78</v>
      </c>
      <c r="B77" s="15" t="s">
        <v>217</v>
      </c>
      <c r="C77" s="15" t="s">
        <v>210</v>
      </c>
      <c r="D77" s="15" t="s">
        <v>291</v>
      </c>
      <c r="E77" s="15" t="s">
        <v>57</v>
      </c>
      <c r="F77" s="16"/>
      <c r="G77" s="16" t="s">
        <v>11</v>
      </c>
      <c r="H77" s="16"/>
      <c r="I77" s="16"/>
      <c r="J77" s="16"/>
      <c r="K77" s="16"/>
      <c r="L77" s="19">
        <f>لینک!E36</f>
        <v>14</v>
      </c>
      <c r="M77" s="15">
        <v>2</v>
      </c>
      <c r="N77" s="15">
        <f>M77*L77</f>
        <v>28</v>
      </c>
      <c r="O77" s="15">
        <v>10</v>
      </c>
      <c r="P77" s="27">
        <v>240</v>
      </c>
    </row>
    <row r="78" spans="1:16" ht="34.5" x14ac:dyDescent="0.2">
      <c r="A78" s="13">
        <v>79</v>
      </c>
      <c r="B78" s="15" t="s">
        <v>217</v>
      </c>
      <c r="C78" s="15" t="s">
        <v>210</v>
      </c>
      <c r="D78" s="15" t="s">
        <v>292</v>
      </c>
      <c r="E78" s="15" t="s">
        <v>57</v>
      </c>
      <c r="F78" s="16"/>
      <c r="G78" s="16" t="s">
        <v>11</v>
      </c>
      <c r="H78" s="15"/>
      <c r="I78" s="15"/>
      <c r="J78" s="16"/>
      <c r="K78" s="16"/>
      <c r="L78" s="15">
        <f>لینک!E36</f>
        <v>14</v>
      </c>
      <c r="M78" s="15">
        <v>2</v>
      </c>
      <c r="N78" s="15">
        <f>M78*L78</f>
        <v>28</v>
      </c>
      <c r="O78" s="15">
        <v>7</v>
      </c>
      <c r="P78" s="27">
        <v>240</v>
      </c>
    </row>
    <row r="79" spans="1:16" ht="34.5" x14ac:dyDescent="0.2">
      <c r="A79" s="13">
        <v>80</v>
      </c>
      <c r="B79" s="15" t="s">
        <v>217</v>
      </c>
      <c r="C79" s="15" t="s">
        <v>210</v>
      </c>
      <c r="D79" s="15" t="s">
        <v>293</v>
      </c>
      <c r="E79" s="15" t="s">
        <v>57</v>
      </c>
      <c r="F79" s="16"/>
      <c r="G79" s="16" t="s">
        <v>11</v>
      </c>
      <c r="H79" s="16"/>
      <c r="I79" s="16"/>
      <c r="J79" s="16"/>
      <c r="K79" s="16" t="s">
        <v>192</v>
      </c>
      <c r="L79" s="15">
        <f>لینک!E36</f>
        <v>14</v>
      </c>
      <c r="M79" s="15">
        <v>2</v>
      </c>
      <c r="N79" s="15">
        <f>M79*L79</f>
        <v>28</v>
      </c>
      <c r="O79" s="15">
        <v>11.6</v>
      </c>
      <c r="P79" s="15">
        <v>260</v>
      </c>
    </row>
    <row r="80" spans="1:16" ht="34.5" x14ac:dyDescent="0.2">
      <c r="A80" s="13">
        <v>81</v>
      </c>
      <c r="B80" s="15" t="s">
        <v>207</v>
      </c>
      <c r="C80" s="15" t="s">
        <v>210</v>
      </c>
      <c r="D80" s="15" t="s">
        <v>294</v>
      </c>
      <c r="E80" s="15" t="s">
        <v>57</v>
      </c>
      <c r="F80" s="16"/>
      <c r="G80" s="16" t="s">
        <v>11</v>
      </c>
      <c r="H80" s="15"/>
      <c r="I80" s="15"/>
      <c r="J80" s="16"/>
      <c r="K80" s="16"/>
      <c r="L80" s="15">
        <f>لینک!E36</f>
        <v>14</v>
      </c>
      <c r="M80" s="15">
        <v>1</v>
      </c>
      <c r="N80" s="15">
        <f>M80*L80</f>
        <v>14</v>
      </c>
      <c r="O80" s="15">
        <v>50</v>
      </c>
      <c r="P80" s="15">
        <v>183.2</v>
      </c>
    </row>
    <row r="81" spans="1:16" ht="34.5" x14ac:dyDescent="0.2">
      <c r="A81" s="13">
        <v>82</v>
      </c>
      <c r="B81" s="15" t="s">
        <v>207</v>
      </c>
      <c r="C81" s="15" t="s">
        <v>210</v>
      </c>
      <c r="D81" s="15" t="s">
        <v>295</v>
      </c>
      <c r="E81" s="15" t="s">
        <v>57</v>
      </c>
      <c r="F81" s="16"/>
      <c r="G81" s="16" t="s">
        <v>11</v>
      </c>
      <c r="H81" s="16"/>
      <c r="I81" s="16"/>
      <c r="J81" s="16"/>
      <c r="K81" s="16"/>
      <c r="L81" s="15">
        <f>لینک!E36</f>
        <v>14</v>
      </c>
      <c r="M81" s="15">
        <v>2</v>
      </c>
      <c r="N81" s="15">
        <f>M81*L81</f>
        <v>28</v>
      </c>
      <c r="O81" s="15">
        <v>10</v>
      </c>
      <c r="P81" s="15">
        <v>183.2</v>
      </c>
    </row>
    <row r="82" spans="1:16" ht="34.5" x14ac:dyDescent="0.2">
      <c r="A82" s="13">
        <v>83</v>
      </c>
      <c r="B82" s="15" t="s">
        <v>207</v>
      </c>
      <c r="C82" s="15" t="s">
        <v>210</v>
      </c>
      <c r="D82" s="15" t="s">
        <v>296</v>
      </c>
      <c r="E82" s="15" t="s">
        <v>57</v>
      </c>
      <c r="F82" s="16"/>
      <c r="G82" s="16" t="s">
        <v>11</v>
      </c>
      <c r="H82" s="15"/>
      <c r="I82" s="15"/>
      <c r="J82" s="16"/>
      <c r="K82" s="16"/>
      <c r="L82" s="15">
        <f>لینک!E36</f>
        <v>14</v>
      </c>
      <c r="M82" s="15">
        <v>2</v>
      </c>
      <c r="N82" s="15">
        <f>M82*L82</f>
        <v>28</v>
      </c>
      <c r="O82" s="15">
        <v>10</v>
      </c>
      <c r="P82" s="15">
        <v>50</v>
      </c>
    </row>
    <row r="83" spans="1:16" ht="34.5" x14ac:dyDescent="0.2">
      <c r="A83" s="13">
        <v>84</v>
      </c>
      <c r="B83" s="15" t="s">
        <v>207</v>
      </c>
      <c r="C83" s="15" t="s">
        <v>210</v>
      </c>
      <c r="D83" s="15" t="s">
        <v>297</v>
      </c>
      <c r="E83" s="15" t="s">
        <v>57</v>
      </c>
      <c r="F83" s="16" t="s">
        <v>59</v>
      </c>
      <c r="G83" s="16" t="s">
        <v>11</v>
      </c>
      <c r="H83" s="16"/>
      <c r="I83" s="16"/>
      <c r="J83" s="16"/>
      <c r="K83" s="16" t="s">
        <v>218</v>
      </c>
      <c r="L83" s="15">
        <f>لینک!E36</f>
        <v>14</v>
      </c>
      <c r="M83" s="15">
        <v>16</v>
      </c>
      <c r="N83" s="15">
        <f>M83*L83</f>
        <v>224</v>
      </c>
      <c r="O83" s="15">
        <v>9.1999999999999993</v>
      </c>
      <c r="P83" s="15">
        <v>43.5</v>
      </c>
    </row>
    <row r="84" spans="1:16" ht="34.5" x14ac:dyDescent="0.2">
      <c r="A84" s="13">
        <v>85</v>
      </c>
      <c r="B84" s="15" t="s">
        <v>207</v>
      </c>
      <c r="C84" s="15" t="s">
        <v>210</v>
      </c>
      <c r="D84" s="15" t="s">
        <v>298</v>
      </c>
      <c r="E84" s="15" t="s">
        <v>57</v>
      </c>
      <c r="F84" s="16" t="s">
        <v>204</v>
      </c>
      <c r="G84" s="16" t="s">
        <v>11</v>
      </c>
      <c r="H84" s="15"/>
      <c r="I84" s="15"/>
      <c r="J84" s="16"/>
      <c r="K84" s="16" t="s">
        <v>218</v>
      </c>
      <c r="L84" s="15">
        <f>لینک!E36</f>
        <v>14</v>
      </c>
      <c r="M84" s="15">
        <v>4</v>
      </c>
      <c r="N84" s="15">
        <f>M84*L84</f>
        <v>56</v>
      </c>
      <c r="O84" s="15">
        <v>9.1999999999999993</v>
      </c>
      <c r="P84" s="15">
        <v>43.5</v>
      </c>
    </row>
  </sheetData>
  <autoFilter ref="A1:P84">
    <sortState ref="A2:P84">
      <sortCondition ref="D1:D84"/>
    </sortState>
  </autoFilter>
  <dataValidations disablePrompts="1" count="3">
    <dataValidation type="list" showInputMessage="1" showErrorMessage="1" sqref="J5:K10 K13:K18 K20:K26 K28:K38 K40:K48 K50:K60 J2:K3 J12:J84 K62:K84">
      <formula1>A</formula1>
    </dataValidation>
    <dataValidation type="list" showInputMessage="1" showErrorMessage="1" sqref="I11 G12:G18 G2:G10 G20:G84">
      <formula1>Mat</formula1>
    </dataValidation>
    <dataValidation type="list" showInputMessage="1" showErrorMessage="1" sqref="E14:E19 E6:E11 E82:E84 E71:E75 E44:E64">
      <formula1>MA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لینک</vt:lpstr>
      <vt:lpstr>مهندس ترکان- زمانیان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NP</cp:lastModifiedBy>
  <cp:lastPrinted>2021-06-20T21:36:15Z</cp:lastPrinted>
  <dcterms:created xsi:type="dcterms:W3CDTF">2018-01-08T19:13:51Z</dcterms:created>
  <dcterms:modified xsi:type="dcterms:W3CDTF">2021-06-28T07:31:59Z</dcterms:modified>
</cp:coreProperties>
</file>