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INTERNSHIP\Data Analysis ToolPak\15-feb\"/>
    </mc:Choice>
  </mc:AlternateContent>
  <xr:revisionPtr revIDLastSave="0" documentId="13_ncr:1_{5FB7E53F-4E3C-4E9C-9E31-78C2B6930358}" xr6:coauthVersionLast="36" xr6:coauthVersionMax="47" xr10:uidLastSave="{00000000-0000-0000-0000-000000000000}"/>
  <bookViews>
    <workbookView xWindow="0" yWindow="0" windowWidth="23040" windowHeight="8940" activeTab="2" xr2:uid="{03E43F0D-F947-F64B-9D7E-764189E7D68D}"/>
  </bookViews>
  <sheets>
    <sheet name="Data" sheetId="1" r:id="rId1"/>
    <sheet name="ANOVA" sheetId="7" r:id="rId2"/>
    <sheet name="Sheet1" sheetId="8" r:id="rId3"/>
  </sheets>
  <definedNames>
    <definedName name="_xlchart.v1.0" hidden="1">ANOVA!$B$1</definedName>
    <definedName name="_xlchart.v1.1" hidden="1">ANOVA!$B$2:$B$102</definedName>
    <definedName name="_xlchart.v1.2" hidden="1">ANOVA!$B$1</definedName>
    <definedName name="_xlchart.v1.3" hidden="1">ANOVA!$B$2:$B$102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7" l="1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2" i="7"/>
  <c r="L2" i="7"/>
  <c r="L26" i="7"/>
  <c r="L27" i="7"/>
  <c r="L28" i="7"/>
  <c r="L29" i="7"/>
  <c r="L30" i="7"/>
  <c r="L31" i="7"/>
  <c r="L32" i="7"/>
  <c r="L33" i="7"/>
  <c r="L34" i="7"/>
  <c r="L35" i="7"/>
  <c r="L36" i="7"/>
  <c r="L14" i="7"/>
  <c r="L15" i="7"/>
  <c r="L16" i="7"/>
  <c r="L17" i="7"/>
  <c r="L18" i="7"/>
  <c r="L19" i="7"/>
  <c r="L20" i="7"/>
  <c r="L21" i="7"/>
  <c r="L22" i="7"/>
  <c r="L23" i="7"/>
  <c r="L24" i="7"/>
  <c r="L25" i="7"/>
  <c r="L7" i="7"/>
  <c r="L8" i="7"/>
  <c r="L9" i="7"/>
  <c r="L10" i="7"/>
  <c r="L11" i="7"/>
  <c r="L12" i="7"/>
  <c r="L13" i="7"/>
  <c r="L3" i="7"/>
  <c r="L4" i="7"/>
  <c r="L5" i="7"/>
  <c r="L6" i="7"/>
  <c r="K26" i="7"/>
  <c r="K27" i="7"/>
  <c r="K28" i="7"/>
  <c r="K29" i="7"/>
  <c r="K30" i="7"/>
  <c r="K31" i="7"/>
  <c r="K32" i="7"/>
  <c r="K33" i="7"/>
  <c r="K34" i="7"/>
  <c r="K35" i="7"/>
  <c r="K18" i="7"/>
  <c r="K19" i="7"/>
  <c r="K20" i="7"/>
  <c r="K21" i="7"/>
  <c r="K22" i="7"/>
  <c r="K23" i="7"/>
  <c r="K24" i="7"/>
  <c r="K25" i="7"/>
  <c r="K12" i="7"/>
  <c r="K13" i="7"/>
  <c r="K14" i="7"/>
  <c r="K15" i="7"/>
  <c r="K16" i="7"/>
  <c r="K17" i="7"/>
  <c r="K3" i="7"/>
  <c r="K4" i="7"/>
  <c r="K5" i="7"/>
  <c r="K6" i="7"/>
  <c r="K7" i="7"/>
  <c r="K8" i="7"/>
  <c r="K9" i="7"/>
  <c r="K10" i="7"/>
  <c r="K11" i="7"/>
  <c r="K2" i="7"/>
  <c r="A64" i="7"/>
  <c r="A2" i="7" l="1"/>
  <c r="A65" i="7"/>
  <c r="A3" i="7"/>
  <c r="A66" i="7"/>
  <c r="A4" i="7"/>
  <c r="A5" i="7"/>
  <c r="A67" i="7"/>
  <c r="A68" i="7"/>
  <c r="A33" i="7"/>
  <c r="A69" i="7"/>
  <c r="A70" i="7"/>
  <c r="A34" i="7"/>
  <c r="A6" i="7"/>
  <c r="A71" i="7"/>
  <c r="A7" i="7"/>
  <c r="A72" i="7"/>
  <c r="A8" i="7"/>
  <c r="A73" i="7"/>
  <c r="A74" i="7"/>
  <c r="A75" i="7"/>
  <c r="A76" i="7"/>
  <c r="A35" i="7"/>
  <c r="A9" i="7"/>
  <c r="A10" i="7"/>
  <c r="A11" i="7"/>
  <c r="A36" i="7"/>
  <c r="A12" i="7"/>
  <c r="A77" i="7"/>
  <c r="A37" i="7"/>
  <c r="A38" i="7"/>
  <c r="A39" i="7"/>
  <c r="A78" i="7"/>
  <c r="A40" i="7"/>
  <c r="A13" i="7"/>
  <c r="A14" i="7"/>
  <c r="A15" i="7"/>
  <c r="A16" i="7"/>
  <c r="A79" i="7"/>
  <c r="A80" i="7"/>
  <c r="A81" i="7"/>
  <c r="A17" i="7"/>
  <c r="A41" i="7"/>
  <c r="A42" i="7"/>
  <c r="A43" i="7"/>
  <c r="A44" i="7"/>
  <c r="A45" i="7"/>
  <c r="A82" i="7"/>
  <c r="A46" i="7"/>
  <c r="A83" i="7"/>
  <c r="A84" i="7"/>
  <c r="A18" i="7"/>
  <c r="A19" i="7"/>
  <c r="A47" i="7"/>
  <c r="A48" i="7"/>
  <c r="A85" i="7"/>
  <c r="A20" i="7"/>
  <c r="A21" i="7"/>
  <c r="A86" i="7"/>
  <c r="A49" i="7"/>
  <c r="A22" i="7"/>
  <c r="A23" i="7"/>
  <c r="A50" i="7"/>
  <c r="A87" i="7"/>
  <c r="A51" i="7"/>
  <c r="A52" i="7"/>
  <c r="A88" i="7"/>
  <c r="A89" i="7"/>
  <c r="A53" i="7"/>
  <c r="A24" i="7"/>
  <c r="A54" i="7"/>
  <c r="A25" i="7"/>
  <c r="A55" i="7"/>
  <c r="A90" i="7"/>
  <c r="A56" i="7"/>
  <c r="A26" i="7"/>
  <c r="A91" i="7"/>
  <c r="A57" i="7"/>
  <c r="A58" i="7"/>
  <c r="A59" i="7"/>
  <c r="A92" i="7"/>
  <c r="A93" i="7"/>
  <c r="A94" i="7"/>
  <c r="A95" i="7"/>
  <c r="A96" i="7"/>
  <c r="A60" i="7"/>
  <c r="A27" i="7"/>
  <c r="A28" i="7"/>
  <c r="A29" i="7"/>
  <c r="A97" i="7"/>
  <c r="A30" i="7"/>
  <c r="A98" i="7"/>
  <c r="A61" i="7"/>
  <c r="A99" i="7"/>
  <c r="A100" i="7"/>
  <c r="A62" i="7"/>
  <c r="A101" i="7"/>
  <c r="A63" i="7"/>
  <c r="A31" i="7"/>
  <c r="A32" i="7"/>
  <c r="A1" i="7"/>
  <c r="B2" i="7"/>
  <c r="B64" i="7"/>
  <c r="B65" i="7"/>
  <c r="B3" i="7"/>
  <c r="B66" i="7"/>
  <c r="B4" i="7"/>
  <c r="B5" i="7"/>
  <c r="B67" i="7"/>
  <c r="B68" i="7"/>
  <c r="B33" i="7"/>
  <c r="B69" i="7"/>
  <c r="B70" i="7"/>
  <c r="B34" i="7"/>
  <c r="B6" i="7"/>
  <c r="B71" i="7"/>
  <c r="B7" i="7"/>
  <c r="B72" i="7"/>
  <c r="B8" i="7"/>
  <c r="B73" i="7"/>
  <c r="B74" i="7"/>
  <c r="B75" i="7"/>
  <c r="B76" i="7"/>
  <c r="B35" i="7"/>
  <c r="B9" i="7"/>
  <c r="B10" i="7"/>
  <c r="B11" i="7"/>
  <c r="B36" i="7"/>
  <c r="B12" i="7"/>
  <c r="B77" i="7"/>
  <c r="B37" i="7"/>
  <c r="B38" i="7"/>
  <c r="B39" i="7"/>
  <c r="B78" i="7"/>
  <c r="B40" i="7"/>
  <c r="B13" i="7"/>
  <c r="B14" i="7"/>
  <c r="B15" i="7"/>
  <c r="B16" i="7"/>
  <c r="B79" i="7"/>
  <c r="B80" i="7"/>
  <c r="B81" i="7"/>
  <c r="B17" i="7"/>
  <c r="B41" i="7"/>
  <c r="B42" i="7"/>
  <c r="B43" i="7"/>
  <c r="B44" i="7"/>
  <c r="B45" i="7"/>
  <c r="B82" i="7"/>
  <c r="B46" i="7"/>
  <c r="B83" i="7"/>
  <c r="B84" i="7"/>
  <c r="B18" i="7"/>
  <c r="B19" i="7"/>
  <c r="B47" i="7"/>
  <c r="B48" i="7"/>
  <c r="B85" i="7"/>
  <c r="B20" i="7"/>
  <c r="B21" i="7"/>
  <c r="B86" i="7"/>
  <c r="B49" i="7"/>
  <c r="B22" i="7"/>
  <c r="B23" i="7"/>
  <c r="B50" i="7"/>
  <c r="B87" i="7"/>
  <c r="B51" i="7"/>
  <c r="B52" i="7"/>
  <c r="B88" i="7"/>
  <c r="B89" i="7"/>
  <c r="B53" i="7"/>
  <c r="B24" i="7"/>
  <c r="B54" i="7"/>
  <c r="B25" i="7"/>
  <c r="B55" i="7"/>
  <c r="B90" i="7"/>
  <c r="B56" i="7"/>
  <c r="B26" i="7"/>
  <c r="B91" i="7"/>
  <c r="B57" i="7"/>
  <c r="B58" i="7"/>
  <c r="B59" i="7"/>
  <c r="B92" i="7"/>
  <c r="B93" i="7"/>
  <c r="B94" i="7"/>
  <c r="B95" i="7"/>
  <c r="B96" i="7"/>
  <c r="B60" i="7"/>
  <c r="B27" i="7"/>
  <c r="B28" i="7"/>
  <c r="B29" i="7"/>
  <c r="B97" i="7"/>
  <c r="B30" i="7"/>
  <c r="B98" i="7"/>
  <c r="B61" i="7"/>
  <c r="B99" i="7"/>
  <c r="B100" i="7"/>
  <c r="B62" i="7"/>
  <c r="B101" i="7"/>
  <c r="B63" i="7"/>
  <c r="B31" i="7"/>
  <c r="B32" i="7"/>
  <c r="B1" i="7"/>
</calcChain>
</file>

<file path=xl/sharedStrings.xml><?xml version="1.0" encoding="utf-8"?>
<sst xmlns="http://schemas.openxmlformats.org/spreadsheetml/2006/main" count="848" uniqueCount="78">
  <si>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</si>
  <si>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</si>
  <si>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</si>
  <si>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</si>
  <si>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</si>
  <si>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</si>
  <si>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</si>
  <si>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</si>
  <si>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</si>
  <si>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</si>
  <si>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</si>
  <si>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</si>
  <si>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</si>
  <si>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</si>
  <si>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</si>
  <si>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</si>
  <si>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</si>
  <si>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</si>
  <si>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</si>
  <si>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</si>
  <si>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</si>
  <si>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</si>
  <si>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</si>
  <si>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</si>
  <si>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</si>
  <si>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</si>
  <si>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</si>
  <si>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</si>
  <si>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</si>
  <si>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</si>
  <si>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</si>
  <si>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</si>
  <si>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</si>
  <si>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</si>
  <si>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</si>
  <si>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</si>
  <si>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</si>
  <si>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</si>
  <si>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</si>
  <si>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</si>
  <si>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</si>
  <si>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</si>
  <si>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</si>
  <si>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</si>
  <si>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</si>
  <si>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</si>
  <si>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</si>
  <si>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</si>
  <si>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</si>
  <si>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</si>
  <si>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</si>
  <si>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sales among various customer types?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</si>
  <si>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</si>
  <si>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</si>
  <si>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</si>
  <si>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</si>
  <si>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</si>
  <si>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</si>
  <si>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</si>
  <si>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</si>
  <si>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</si>
  <si>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</si>
  <si>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</si>
  <si>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</si>
  <si>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</si>
  <si>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</si>
  <si>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</si>
  <si>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</si>
  <si>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</si>
  <si>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</si>
  <si>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Assignment Q&amp;A</t>
  </si>
  <si>
    <r>
      <t>Conclusion:</t>
    </r>
    <r>
      <rPr>
        <sz val="12"/>
        <color theme="1"/>
        <rFont val="Calibri"/>
        <family val="2"/>
        <scheme val="minor"/>
      </rPr>
      <t xml:space="preserve"> There is a </t>
    </r>
    <r>
      <rPr>
        <b/>
        <sz val="12"/>
        <color theme="1"/>
        <rFont val="Calibri"/>
        <family val="2"/>
        <scheme val="minor"/>
      </rPr>
      <t>significant difference</t>
    </r>
    <r>
      <rPr>
        <sz val="12"/>
        <color theme="1"/>
        <rFont val="Calibri"/>
        <family val="2"/>
        <scheme val="minor"/>
      </rPr>
      <t xml:space="preserve"> in the average sales among different customer types.</t>
    </r>
  </si>
  <si>
    <t>1.What amount of average revenue is generated from wholesale?</t>
  </si>
  <si>
    <t>2.What is the p-value?</t>
  </si>
  <si>
    <t>3.What is the conclusion?</t>
  </si>
  <si>
    <r>
      <t xml:space="preserve">average revenue for Wholesale is </t>
    </r>
    <r>
      <rPr>
        <b/>
        <sz val="12"/>
        <color theme="1"/>
        <rFont val="Calibri"/>
        <family val="2"/>
        <scheme val="minor"/>
      </rPr>
      <t>573.401397</t>
    </r>
    <r>
      <rPr>
        <sz val="12"/>
        <color theme="1"/>
        <rFont val="Calibri"/>
        <family val="2"/>
        <scheme val="minor"/>
      </rPr>
      <t>.</t>
    </r>
  </si>
  <si>
    <r>
      <t xml:space="preserve">the </t>
    </r>
    <r>
      <rPr>
        <b/>
        <sz val="12"/>
        <color theme="1"/>
        <rFont val="Calibri"/>
        <family val="2"/>
        <scheme val="minor"/>
      </rPr>
      <t>p-value</t>
    </r>
    <r>
      <rPr>
        <sz val="12"/>
        <color theme="1"/>
        <rFont val="Calibri"/>
        <family val="2"/>
        <scheme val="minor"/>
      </rPr>
      <t xml:space="preserve"> is </t>
    </r>
    <r>
      <rPr>
        <b/>
        <sz val="12"/>
        <color theme="1"/>
        <rFont val="Calibri"/>
        <family val="2"/>
        <scheme val="minor"/>
      </rPr>
      <t>0.02059635</t>
    </r>
    <r>
      <rPr>
        <sz val="12"/>
        <color theme="1"/>
        <rFont val="Calibri"/>
        <family val="2"/>
        <scheme val="minor"/>
      </rPr>
      <t>.</t>
    </r>
  </si>
  <si>
    <r>
      <t xml:space="preserve">The </t>
    </r>
    <r>
      <rPr>
        <b/>
        <sz val="12"/>
        <color theme="1"/>
        <rFont val="Calibri"/>
        <family val="2"/>
        <scheme val="minor"/>
      </rPr>
      <t>p-value (0.02059635) &lt; 0.05 (significance level)</t>
    </r>
    <r>
      <rPr>
        <sz val="12"/>
        <color theme="1"/>
        <rFont val="Calibri"/>
        <family val="2"/>
        <scheme val="minor"/>
      </rPr>
      <t xml:space="preserve">, which means we </t>
    </r>
    <r>
      <rPr>
        <b/>
        <sz val="12"/>
        <color theme="1"/>
        <rFont val="Calibri"/>
        <family val="2"/>
        <scheme val="minor"/>
      </rPr>
      <t>reject the null hypothesis</t>
    </r>
    <r>
      <rPr>
        <sz val="12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</si>
</sst>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0" fontId="0" fillId="0" borderId="0" xfId="0" applyAlignment="1">
      <alignment horizontal="left"/>
    </xf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2" fontId="0" fillId="0" borderId="0" xfId="0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2600B231-9A53-4D62-8AF3-C55384E333BF}">
          <cx:tx>
            <cx:txData>
              <cx:f>_xlchart.v1.2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9769</xdr:colOff>
      <xdr:row>39</xdr:row>
      <xdr:rowOff>195384</xdr:rowOff>
    </xdr:from>
    <xdr:to>
      <xdr:col>6</xdr:col>
      <xdr:colOff>503116</xdr:colOff>
      <xdr:row>53</xdr:row>
      <xdr:rowOff>180730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6C5674B-CC87-4770-91B1-AD6E9C4D00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3654" y="8005884"/>
              <a:ext cx="3057770" cy="2789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M9" sqref="M9"/>
    </sheetView>
  </sheetViews>
  <sheetFormatPr defaultColWidth="11.19921875" defaultRowHeight="15.6" x14ac:dyDescent="0.3"/>
  <cols>
    <col min="1" max="1" width="11.296875" bestFit="1" customWidth="1"/>
    <col min="2" max="2" width="11.296875" style="1" bestFit="1" customWidth="1"/>
    <col min="3" max="3" width="16.296875" style="1" bestFit="1" customWidth="1"/>
    <col min="4" max="4" width="17.5" style="1" bestFit="1" customWidth="1"/>
    <col min="5" max="5" width="15.796875" style="1" bestFit="1" customWidth="1"/>
    <col min="6" max="6" width="6.796875" style="1" bestFit="1" customWidth="1"/>
    <col min="7" max="7" width="11.19921875" style="1" bestFit="1" customWidth="1"/>
    <col min="8" max="8" width="13" style="1" bestFit="1" customWidth="1"/>
    <col min="9" max="9" width="12" style="1" bestFit="1" customWidth="1"/>
    <col min="10" max="10" width="6.69921875" style="1" bestFit="1" customWidth="1"/>
    <col min="11" max="11" width="11.69921875" style="3" bestFit="1" customWidth="1"/>
    <col min="12" max="12" width="11.796875" style="1" bestFit="1" customWidth="1"/>
    <col min="13" max="13" width="13.296875" style="1" bestFit="1" customWidth="1"/>
    <col min="14" max="14" width="11.296875" style="1" bestFit="1" customWidth="1"/>
  </cols>
  <sheetData>
    <row r="1" spans="1:14" x14ac:dyDescent="0.3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8" t="s">
        <v>47</v>
      </c>
      <c r="K1" s="9" t="s">
        <v>48</v>
      </c>
      <c r="L1" s="8" t="s">
        <v>49</v>
      </c>
      <c r="M1" s="5" t="s">
        <v>6</v>
      </c>
      <c r="N1" s="8" t="s">
        <v>50</v>
      </c>
    </row>
    <row r="2" spans="1:14" x14ac:dyDescent="0.3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3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3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3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3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3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3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3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3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3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3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3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3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3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3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3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3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3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3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3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3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3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3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3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3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3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3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3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3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3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3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3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3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3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3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3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3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3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3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3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3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3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3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3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3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3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3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3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3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3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3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3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3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3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3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3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3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3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3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3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3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3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3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3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3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3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3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3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3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3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3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3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3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3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3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3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3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3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3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3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3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3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3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3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3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3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3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3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3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3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3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3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3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3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3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3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3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3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3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3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U102"/>
  <sheetViews>
    <sheetView topLeftCell="K1" zoomScale="130" zoomScaleNormal="130" workbookViewId="0">
      <selection activeCell="R7" sqref="R7"/>
    </sheetView>
  </sheetViews>
  <sheetFormatPr defaultColWidth="11.19921875" defaultRowHeight="15.6" x14ac:dyDescent="0.3"/>
  <cols>
    <col min="1" max="1" width="17.796875" bestFit="1" customWidth="1"/>
    <col min="2" max="2" width="16" bestFit="1" customWidth="1"/>
    <col min="15" max="15" width="18" bestFit="1" customWidth="1"/>
  </cols>
  <sheetData>
    <row r="1" spans="1:21" x14ac:dyDescent="0.3">
      <c r="A1" s="5" t="str">
        <f>Data!D1</f>
        <v>Customer_Segment</v>
      </c>
      <c r="B1" s="5" t="str">
        <f>Data!J1</f>
        <v>Sales</v>
      </c>
      <c r="C1" s="1"/>
      <c r="D1" s="6" t="s">
        <v>42</v>
      </c>
      <c r="K1" t="s">
        <v>16</v>
      </c>
      <c r="L1" t="s">
        <v>22</v>
      </c>
      <c r="M1" t="s">
        <v>9</v>
      </c>
    </row>
    <row r="2" spans="1:21" x14ac:dyDescent="0.3">
      <c r="A2" s="10" t="str">
        <f>Data!D2</f>
        <v>Business</v>
      </c>
      <c r="B2" s="1">
        <f>Data!J2</f>
        <v>619.41733832886609</v>
      </c>
      <c r="D2" s="7" t="s">
        <v>51</v>
      </c>
      <c r="E2" s="7"/>
      <c r="F2" s="7"/>
      <c r="G2" s="7"/>
      <c r="H2" s="7"/>
      <c r="I2" s="7"/>
      <c r="J2" s="7"/>
      <c r="K2">
        <f>IF(A2="Business", B2, 0)</f>
        <v>619.41733832886609</v>
      </c>
      <c r="L2">
        <f>IF(A64="Wholesale", B64, 0)</f>
        <v>886.1339798802187</v>
      </c>
      <c r="M2">
        <f>IF(A34="Individual", B34, 0)</f>
        <v>491.90097738880718</v>
      </c>
      <c r="O2" t="s">
        <v>52</v>
      </c>
    </row>
    <row r="3" spans="1:21" x14ac:dyDescent="0.3">
      <c r="A3" s="10" t="str">
        <f>Data!D5</f>
        <v>Business</v>
      </c>
      <c r="B3" s="1">
        <f>Data!J5</f>
        <v>610.02358125508351</v>
      </c>
      <c r="K3">
        <f>IF(A3="Business", B3, 0)</f>
        <v>610.02358125508351</v>
      </c>
      <c r="L3">
        <f>IF(A65="Wholesale", B65, 0)</f>
        <v>449.13093283360729</v>
      </c>
      <c r="M3">
        <f>IF(A35="Individual", B35, 0)</f>
        <v>294.05947140624812</v>
      </c>
    </row>
    <row r="4" spans="1:21" ht="16.2" thickBot="1" x14ac:dyDescent="0.35">
      <c r="A4" s="10" t="str">
        <f>Data!D7</f>
        <v>Business</v>
      </c>
      <c r="B4" s="1">
        <f>Data!J7</f>
        <v>576.61392133806294</v>
      </c>
      <c r="K4">
        <f>IF(A4="Business", B4, 0)</f>
        <v>576.61392133806294</v>
      </c>
      <c r="L4">
        <f>IF(A66="Wholesale", B66, 0)</f>
        <v>364.7761269469521</v>
      </c>
      <c r="M4">
        <f>IF(A36="Individual", B36, 0)</f>
        <v>720.91010268149512</v>
      </c>
      <c r="O4" t="s">
        <v>53</v>
      </c>
    </row>
    <row r="5" spans="1:21" x14ac:dyDescent="0.3">
      <c r="A5" s="10" t="str">
        <f>Data!D8</f>
        <v>Business</v>
      </c>
      <c r="B5" s="1">
        <f>Data!J8</f>
        <v>449.13093283360729</v>
      </c>
      <c r="K5">
        <f>IF(A5="Business", B5, 0)</f>
        <v>449.13093283360729</v>
      </c>
      <c r="L5">
        <f>IF(A67="Wholesale", B67, 0)</f>
        <v>372.90517238163818</v>
      </c>
      <c r="M5">
        <f>IF(A37="Individual", B37, 0)</f>
        <v>473.55217273725202</v>
      </c>
      <c r="O5" s="13" t="s">
        <v>54</v>
      </c>
      <c r="P5" s="13" t="s">
        <v>55</v>
      </c>
      <c r="Q5" s="13" t="s">
        <v>56</v>
      </c>
      <c r="R5" s="13" t="s">
        <v>57</v>
      </c>
      <c r="S5" s="13" t="s">
        <v>58</v>
      </c>
    </row>
    <row r="6" spans="1:21" x14ac:dyDescent="0.3">
      <c r="A6" s="10" t="str">
        <f>Data!D15</f>
        <v>Business</v>
      </c>
      <c r="B6" s="1">
        <f>Data!J15</f>
        <v>497.81317760107709</v>
      </c>
      <c r="K6">
        <f>IF(A6="Business", B6, 0)</f>
        <v>497.81317760107709</v>
      </c>
      <c r="L6">
        <f>IF(A68="Wholesale", B68, 0)</f>
        <v>545.77266574920179</v>
      </c>
      <c r="M6">
        <f>IF(A38="Individual", B38, 0)</f>
        <v>545.77266574920179</v>
      </c>
      <c r="O6" s="11" t="s">
        <v>16</v>
      </c>
      <c r="P6" s="11">
        <v>34</v>
      </c>
      <c r="Q6" s="11">
        <v>15435.347463231432</v>
      </c>
      <c r="R6" s="11">
        <v>453.98080774210092</v>
      </c>
      <c r="S6" s="11">
        <v>40544.581151380007</v>
      </c>
    </row>
    <row r="7" spans="1:21" x14ac:dyDescent="0.3">
      <c r="A7" s="10" t="str">
        <f>Data!D17</f>
        <v>Business</v>
      </c>
      <c r="B7" s="1">
        <f>Data!J17</f>
        <v>610.02358125508351</v>
      </c>
      <c r="K7">
        <f>IF(A7="Business", B7, 0)</f>
        <v>610.02358125508351</v>
      </c>
      <c r="L7">
        <f>IF(A69="Wholesale", B69, 0)</f>
        <v>600.05114910613997</v>
      </c>
      <c r="M7">
        <f>IF(A39="Individual", B39, 0)</f>
        <v>375.22752388249648</v>
      </c>
      <c r="O7" s="11" t="s">
        <v>22</v>
      </c>
      <c r="P7" s="11">
        <v>35</v>
      </c>
      <c r="Q7" s="11">
        <v>20069.048910074322</v>
      </c>
      <c r="R7" s="11">
        <v>573.40139743069494</v>
      </c>
      <c r="S7" s="11">
        <v>28293.125703702131</v>
      </c>
    </row>
    <row r="8" spans="1:21" ht="16.2" thickBot="1" x14ac:dyDescent="0.35">
      <c r="A8" s="10" t="str">
        <f>Data!D19</f>
        <v>Business</v>
      </c>
      <c r="B8" s="1">
        <f>Data!J19</f>
        <v>291.05760965024848</v>
      </c>
      <c r="K8">
        <f>IF(A8="Business", B8, 0)</f>
        <v>291.05760965024848</v>
      </c>
      <c r="L8">
        <f>IF(A70="Wholesale", B70, 0)</f>
        <v>726.81693567394757</v>
      </c>
      <c r="M8">
        <f>IF(A40="Individual", B40, 0)</f>
        <v>830.13369852249514</v>
      </c>
      <c r="O8" s="12" t="s">
        <v>9</v>
      </c>
      <c r="P8" s="12">
        <v>35</v>
      </c>
      <c r="Q8" s="12">
        <v>15834.071657307053</v>
      </c>
      <c r="R8" s="12">
        <v>452.40204735163007</v>
      </c>
      <c r="S8" s="12">
        <v>55888.676215853622</v>
      </c>
    </row>
    <row r="9" spans="1:21" x14ac:dyDescent="0.3">
      <c r="A9" s="10" t="str">
        <f>Data!D25</f>
        <v>Business</v>
      </c>
      <c r="B9" s="1">
        <f>Data!J25</f>
        <v>521.92242249612491</v>
      </c>
      <c r="K9">
        <f>IF(A9="Business", B9, 0)</f>
        <v>521.92242249612491</v>
      </c>
      <c r="L9">
        <f>IF(A71="Wholesale", B71, 0)</f>
        <v>734.54360210915809</v>
      </c>
      <c r="M9">
        <f>IF(A41="Individual", B41, 0)</f>
        <v>503.2671201808941</v>
      </c>
    </row>
    <row r="10" spans="1:21" x14ac:dyDescent="0.3">
      <c r="A10" s="10" t="str">
        <f>Data!D26</f>
        <v>Business</v>
      </c>
      <c r="B10" s="1">
        <f>Data!J26</f>
        <v>415.68001582094871</v>
      </c>
      <c r="K10">
        <f>IF(A10="Business", B10, 0)</f>
        <v>415.68001582094871</v>
      </c>
      <c r="L10">
        <f>IF(A72="Wholesale", B72, 0)</f>
        <v>614.24978057956264</v>
      </c>
      <c r="M10">
        <f>IF(A42="Individual", B42, 0)</f>
        <v>421.88563910474119</v>
      </c>
    </row>
    <row r="11" spans="1:21" ht="16.2" thickBot="1" x14ac:dyDescent="0.35">
      <c r="A11" s="10" t="str">
        <f>Data!D27</f>
        <v>Business</v>
      </c>
      <c r="B11" s="1">
        <f>Data!J27</f>
        <v>463.17255028533771</v>
      </c>
      <c r="K11">
        <f>IF(A11="Business", B11, 0)</f>
        <v>463.17255028533771</v>
      </c>
      <c r="L11">
        <f>IF(A73="Wholesale", B73, 0)</f>
        <v>696.81069761586082</v>
      </c>
      <c r="M11">
        <f>IF(A43="Individual", B43, 0)</f>
        <v>291.05760965024848</v>
      </c>
      <c r="O11" t="s">
        <v>59</v>
      </c>
    </row>
    <row r="12" spans="1:21" x14ac:dyDescent="0.3">
      <c r="A12" s="10" t="str">
        <f>Data!D29</f>
        <v>Business</v>
      </c>
      <c r="B12" s="1">
        <f>Data!J29</f>
        <v>830.13369852249514</v>
      </c>
      <c r="K12">
        <f>IF(A12="Business", B12, 0)</f>
        <v>830.13369852249514</v>
      </c>
      <c r="L12">
        <f>IF(A74="Wholesale", B74, 0)</f>
        <v>551.57500310812304</v>
      </c>
      <c r="M12">
        <f>IF(A44="Individual", B44, 0)</f>
        <v>596.96015524763516</v>
      </c>
      <c r="O12" s="13" t="s">
        <v>60</v>
      </c>
      <c r="P12" s="13" t="s">
        <v>61</v>
      </c>
      <c r="Q12" s="13" t="s">
        <v>62</v>
      </c>
      <c r="R12" s="13" t="s">
        <v>63</v>
      </c>
      <c r="S12" s="13" t="s">
        <v>64</v>
      </c>
      <c r="T12" s="13" t="s">
        <v>65</v>
      </c>
      <c r="U12" s="13" t="s">
        <v>66</v>
      </c>
    </row>
    <row r="13" spans="1:21" x14ac:dyDescent="0.3">
      <c r="A13" s="10" t="str">
        <f>Data!D36</f>
        <v>Business</v>
      </c>
      <c r="B13" s="1">
        <f>Data!J36</f>
        <v>307.91532286630729</v>
      </c>
      <c r="K13">
        <f>IF(A13="Business", B13, 0)</f>
        <v>307.91532286630729</v>
      </c>
      <c r="L13">
        <f>IF(A75="Wholesale", B75, 0)</f>
        <v>495.58882510192927</v>
      </c>
      <c r="M13">
        <f>IF(A45="Individual", B45, 0)</f>
        <v>559.97758335747517</v>
      </c>
      <c r="O13" s="11" t="s">
        <v>67</v>
      </c>
      <c r="P13" s="11">
        <v>335662.67601276189</v>
      </c>
      <c r="Q13" s="11">
        <v>2</v>
      </c>
      <c r="R13" s="11">
        <v>167831.33800638095</v>
      </c>
      <c r="S13" s="11">
        <v>4.0357975972619782</v>
      </c>
      <c r="T13" s="11">
        <v>2.0596351844192062E-2</v>
      </c>
      <c r="U13" s="11">
        <v>3.0863712188899912</v>
      </c>
    </row>
    <row r="14" spans="1:21" x14ac:dyDescent="0.3">
      <c r="A14" s="10" t="str">
        <f>Data!D37</f>
        <v>Business</v>
      </c>
      <c r="B14" s="1">
        <f>Data!J37</f>
        <v>557.79180936942089</v>
      </c>
      <c r="K14">
        <f>IF(A14="Business", B14, 0)</f>
        <v>557.79180936942089</v>
      </c>
      <c r="L14">
        <f>IF(A76="Wholesale", B76, 0)</f>
        <v>252.880529766411</v>
      </c>
      <c r="M14">
        <f>IF(A46="Individual", B46, 0)</f>
        <v>606.72437794032601</v>
      </c>
      <c r="O14" s="11" t="s">
        <v>68</v>
      </c>
      <c r="P14" s="11">
        <v>4200152.4432604313</v>
      </c>
      <c r="Q14" s="11">
        <v>101</v>
      </c>
      <c r="R14" s="11">
        <v>41585.667755053772</v>
      </c>
      <c r="S14" s="11"/>
      <c r="T14" s="11"/>
      <c r="U14" s="11"/>
    </row>
    <row r="15" spans="1:21" x14ac:dyDescent="0.3">
      <c r="A15" s="10" t="str">
        <f>Data!D38</f>
        <v>Business</v>
      </c>
      <c r="B15" s="1">
        <f>Data!J38</f>
        <v>449.13093283360729</v>
      </c>
      <c r="K15">
        <f>IF(A15="Business", B15, 0)</f>
        <v>449.13093283360729</v>
      </c>
      <c r="L15">
        <f>IF(A77="Wholesale", B77, 0)</f>
        <v>573.45234536559701</v>
      </c>
      <c r="M15">
        <f>IF(A47="Individual", B47, 0)</f>
        <v>523.01127462814736</v>
      </c>
      <c r="O15" s="11"/>
      <c r="P15" s="11"/>
      <c r="Q15" s="11"/>
      <c r="R15" s="11"/>
      <c r="S15" s="11"/>
      <c r="T15" s="11"/>
      <c r="U15" s="11"/>
    </row>
    <row r="16" spans="1:21" ht="16.2" thickBot="1" x14ac:dyDescent="0.35">
      <c r="A16" s="10" t="str">
        <f>Data!D39</f>
        <v>Business</v>
      </c>
      <c r="B16" s="1">
        <f>Data!J39</f>
        <v>734.54360210915809</v>
      </c>
      <c r="K16">
        <f>IF(A16="Business", B16, 0)</f>
        <v>734.54360210915809</v>
      </c>
      <c r="L16">
        <f>IF(A78="Wholesale", B78, 0)</f>
        <v>610.02358125508351</v>
      </c>
      <c r="M16">
        <f>IF(A48="Individual", B48, 0)</f>
        <v>438.67524693903368</v>
      </c>
      <c r="O16" s="12" t="s">
        <v>69</v>
      </c>
      <c r="P16" s="12">
        <v>4535815.1192731932</v>
      </c>
      <c r="Q16" s="12">
        <v>103</v>
      </c>
      <c r="R16" s="12"/>
      <c r="S16" s="12"/>
      <c r="T16" s="12"/>
      <c r="U16" s="12"/>
    </row>
    <row r="17" spans="1:13" x14ac:dyDescent="0.3">
      <c r="A17" s="10" t="str">
        <f>Data!D43</f>
        <v>Business</v>
      </c>
      <c r="B17" s="1">
        <f>Data!J43</f>
        <v>890.46319359814106</v>
      </c>
      <c r="K17">
        <f>IF(A17="Business", B17, 0)</f>
        <v>890.46319359814106</v>
      </c>
      <c r="L17">
        <f>IF(A79="Wholesale", B79, 0)</f>
        <v>252.880529766411</v>
      </c>
      <c r="M17">
        <f>IF(A49="Individual", B49, 0)</f>
        <v>504.65458741369969</v>
      </c>
    </row>
    <row r="18" spans="1:13" x14ac:dyDescent="0.3">
      <c r="A18" s="10" t="str">
        <f>Data!D53</f>
        <v>Business</v>
      </c>
      <c r="B18" s="1">
        <f>Data!J53</f>
        <v>496.06702576891882</v>
      </c>
      <c r="K18">
        <f>IF(A18="Business", B18, 0)</f>
        <v>496.06702576891882</v>
      </c>
      <c r="L18">
        <f>IF(A80="Wholesale", B80, 0)</f>
        <v>708.1677590396705</v>
      </c>
      <c r="M18">
        <f>IF(A50="Individual", B50, 0)</f>
        <v>305.47024795509333</v>
      </c>
    </row>
    <row r="19" spans="1:13" x14ac:dyDescent="0.3">
      <c r="A19" s="10" t="str">
        <f>Data!D54</f>
        <v>Business</v>
      </c>
      <c r="B19" s="1">
        <f>Data!J54</f>
        <v>569.036813905543</v>
      </c>
      <c r="K19">
        <f>IF(A19="Business", B19, 0)</f>
        <v>569.036813905543</v>
      </c>
      <c r="L19">
        <f>IF(A81="Wholesale", B81, 0)</f>
        <v>447.27848635895299</v>
      </c>
      <c r="M19">
        <f>IF(A51="Individual", B51, 0)</f>
        <v>473.37922936466907</v>
      </c>
    </row>
    <row r="20" spans="1:13" x14ac:dyDescent="0.3">
      <c r="A20" s="10" t="str">
        <f>Data!D58</f>
        <v>Business</v>
      </c>
      <c r="B20" s="1">
        <f>Data!J58</f>
        <v>497.81317760107709</v>
      </c>
      <c r="K20">
        <f>IF(A20="Business", B20, 0)</f>
        <v>497.81317760107709</v>
      </c>
      <c r="L20">
        <f>IF(A82="Wholesale", B82, 0)</f>
        <v>696.81069761586082</v>
      </c>
      <c r="M20">
        <f>IF(A52="Individual", B52, 0)</f>
        <v>619.41733832886609</v>
      </c>
    </row>
    <row r="21" spans="1:13" x14ac:dyDescent="0.3">
      <c r="A21" s="10" t="str">
        <f>Data!D59</f>
        <v>Business</v>
      </c>
      <c r="B21" s="1">
        <f>Data!J59</f>
        <v>375.22752388249648</v>
      </c>
      <c r="K21">
        <f>IF(A21="Business", B21, 0)</f>
        <v>375.22752388249648</v>
      </c>
      <c r="L21">
        <f>IF(A83="Wholesale", B83, 0)</f>
        <v>484.28885475832197</v>
      </c>
      <c r="M21">
        <f>IF(A53="Individual", B53, 0)</f>
        <v>608.0353746788893</v>
      </c>
    </row>
    <row r="22" spans="1:13" x14ac:dyDescent="0.3">
      <c r="A22" s="10" t="str">
        <f>Data!D62</f>
        <v>Business</v>
      </c>
      <c r="B22" s="1">
        <f>Data!J62</f>
        <v>319.56344705841639</v>
      </c>
      <c r="K22">
        <f>IF(A22="Business", B22, 0)</f>
        <v>319.56344705841639</v>
      </c>
      <c r="L22">
        <f>IF(A84="Wholesale", B84, 0)</f>
        <v>504.65458741369969</v>
      </c>
      <c r="M22">
        <f>IF(A54="Individual", B54, 0)</f>
        <v>573.24211385453748</v>
      </c>
    </row>
    <row r="23" spans="1:13" x14ac:dyDescent="0.3">
      <c r="A23" s="10" t="str">
        <f>Data!D63</f>
        <v>Business</v>
      </c>
      <c r="B23" s="1">
        <f>Data!J63</f>
        <v>619.41733832886609</v>
      </c>
      <c r="K23">
        <f>IF(A23="Business", B23, 0)</f>
        <v>619.41733832886609</v>
      </c>
      <c r="L23">
        <f>IF(A85="Wholesale", B85, 0)</f>
        <v>830.13369852249514</v>
      </c>
      <c r="M23">
        <f>IF(A55="Individual", B55, 0)</f>
        <v>581.24124671152902</v>
      </c>
    </row>
    <row r="24" spans="1:13" x14ac:dyDescent="0.3">
      <c r="A24" s="10" t="str">
        <f>Data!D71</f>
        <v>Business</v>
      </c>
      <c r="B24" s="1">
        <f>Data!J71</f>
        <v>362.0806959925111</v>
      </c>
      <c r="K24">
        <f>IF(A24="Business", B24, 0)</f>
        <v>362.0806959925111</v>
      </c>
      <c r="L24">
        <f>IF(A86="Wholesale", B86, 0)</f>
        <v>523.01127462814736</v>
      </c>
      <c r="M24">
        <f>IF(A56="Individual", B56, 0)</f>
        <v>545.77266574920179</v>
      </c>
    </row>
    <row r="25" spans="1:13" x14ac:dyDescent="0.3">
      <c r="A25" s="10" t="str">
        <f>Data!D73</f>
        <v>Business</v>
      </c>
      <c r="B25" s="1">
        <f>Data!J73</f>
        <v>551.57500310812304</v>
      </c>
      <c r="K25">
        <f>IF(A25="Business", B25, 0)</f>
        <v>551.57500310812304</v>
      </c>
      <c r="L25">
        <f>IF(A87="Wholesale", B87, 0)</f>
        <v>521.92242249612491</v>
      </c>
      <c r="M25">
        <f>IF(A57="Individual", B57, 0)</f>
        <v>726.81693567394757</v>
      </c>
    </row>
    <row r="26" spans="1:13" x14ac:dyDescent="0.3">
      <c r="A26" s="10" t="str">
        <f>Data!D77</f>
        <v>Business</v>
      </c>
      <c r="B26" s="1">
        <f>Data!J77</f>
        <v>403.40831801853841</v>
      </c>
      <c r="K26">
        <f>IF(A26="Business", B26, 0)</f>
        <v>403.40831801853841</v>
      </c>
      <c r="L26">
        <f>IF(A88="Wholesale", B88, 0)</f>
        <v>659.36358432663053</v>
      </c>
      <c r="M26">
        <f>IF(A58="Individual", B58, 0)</f>
        <v>886.1339798802187</v>
      </c>
    </row>
    <row r="27" spans="1:13" x14ac:dyDescent="0.3">
      <c r="A27" s="10" t="str">
        <f>Data!D88</f>
        <v>Business</v>
      </c>
      <c r="B27" s="1">
        <f>Data!J88</f>
        <v>518.08895796790466</v>
      </c>
      <c r="K27">
        <f>IF(A27="Business", B27, 0)</f>
        <v>518.08895796790466</v>
      </c>
      <c r="L27">
        <f>IF(A89="Wholesale", B89, 0)</f>
        <v>648.04278931605404</v>
      </c>
      <c r="M27">
        <f>IF(A59="Individual", B59, 0)</f>
        <v>664.15565877204904</v>
      </c>
    </row>
    <row r="28" spans="1:13" x14ac:dyDescent="0.3">
      <c r="A28" s="10" t="str">
        <f>Data!D89</f>
        <v>Business</v>
      </c>
      <c r="B28" s="1">
        <f>Data!J89</f>
        <v>307.91532286630729</v>
      </c>
      <c r="K28">
        <f>IF(A28="Business", B28, 0)</f>
        <v>307.91532286630729</v>
      </c>
      <c r="L28">
        <f>IF(A90="Wholesale", B90, 0)</f>
        <v>551.57500310812304</v>
      </c>
      <c r="M28">
        <f>IF(A60="Individual", B60, 0)</f>
        <v>603.45495957616026</v>
      </c>
    </row>
    <row r="29" spans="1:13" x14ac:dyDescent="0.3">
      <c r="A29" s="10" t="str">
        <f>Data!D90</f>
        <v>Business</v>
      </c>
      <c r="B29" s="1">
        <f>Data!J90</f>
        <v>375.22752388249648</v>
      </c>
      <c r="K29">
        <f>IF(A29="Business", B29, 0)</f>
        <v>375.22752388249648</v>
      </c>
      <c r="L29">
        <f>IF(A91="Wholesale", B91, 0)</f>
        <v>886.1339798802187</v>
      </c>
      <c r="M29">
        <f>IF(A61="Individual", B61, 0)</f>
        <v>454.85168594785551</v>
      </c>
    </row>
    <row r="30" spans="1:13" x14ac:dyDescent="0.3">
      <c r="A30" s="10" t="str">
        <f>Data!D92</f>
        <v>Business</v>
      </c>
      <c r="B30" s="1">
        <f>Data!J92</f>
        <v>291.05760965024848</v>
      </c>
      <c r="K30">
        <f>IF(A30="Business", B30, 0)</f>
        <v>291.05760965024848</v>
      </c>
      <c r="L30">
        <f>IF(A92="Wholesale", B92, 0)</f>
        <v>558.42480133446179</v>
      </c>
      <c r="M30">
        <f>IF(A62="Individual", B62, 0)</f>
        <v>167.05152762488819</v>
      </c>
    </row>
    <row r="31" spans="1:13" x14ac:dyDescent="0.3">
      <c r="A31" s="10" t="str">
        <f>Data!D100</f>
        <v>Business</v>
      </c>
      <c r="B31" s="1">
        <f>Data!J100</f>
        <v>504.65458741369969</v>
      </c>
      <c r="K31">
        <f>IF(A31="Business", B31, 0)</f>
        <v>504.65458741369969</v>
      </c>
      <c r="L31">
        <f>IF(A93="Wholesale", B93, 0)</f>
        <v>569.036813905543</v>
      </c>
      <c r="M31">
        <f>IF(A63="Individual", B63, 0)</f>
        <v>447.27848635895299</v>
      </c>
    </row>
    <row r="32" spans="1:13" x14ac:dyDescent="0.3">
      <c r="A32" s="10" t="str">
        <f>Data!D101</f>
        <v>Business</v>
      </c>
      <c r="B32" s="1">
        <f>Data!J101</f>
        <v>419.38042762271778</v>
      </c>
      <c r="K32">
        <f>IF(A32="Business", B32, 0)</f>
        <v>419.38042762271778</v>
      </c>
      <c r="L32">
        <f>IF(A94="Wholesale", B94, 0)</f>
        <v>252.880529766411</v>
      </c>
      <c r="M32">
        <f>IF(A64="Individual", B64, 0)</f>
        <v>0</v>
      </c>
    </row>
    <row r="33" spans="1:13" x14ac:dyDescent="0.3">
      <c r="A33" s="10" t="str">
        <f>Data!D11</f>
        <v>Individual</v>
      </c>
      <c r="B33" s="1">
        <f>Data!J11</f>
        <v>413.90524534251369</v>
      </c>
      <c r="K33">
        <f>IF(A33="Business", B33, 0)</f>
        <v>0</v>
      </c>
      <c r="L33">
        <f>IF(A95="Wholesale", B95, 0)</f>
        <v>773.23782906934002</v>
      </c>
      <c r="M33">
        <f>IF(A65="Individual", B65, 0)</f>
        <v>0</v>
      </c>
    </row>
    <row r="34" spans="1:13" x14ac:dyDescent="0.3">
      <c r="A34" s="10" t="str">
        <f>Data!D14</f>
        <v>Individual</v>
      </c>
      <c r="B34" s="1">
        <f>Data!J14</f>
        <v>491.90097738880718</v>
      </c>
      <c r="K34">
        <f>IF(A34="Business", B34, 0)</f>
        <v>0</v>
      </c>
      <c r="L34">
        <f>IF(A96="Wholesale", B96, 0)</f>
        <v>817.8805740858752</v>
      </c>
      <c r="M34">
        <f>IF(A66="Individual", B66, 0)</f>
        <v>0</v>
      </c>
    </row>
    <row r="35" spans="1:13" x14ac:dyDescent="0.3">
      <c r="A35" s="10" t="str">
        <f>Data!D24</f>
        <v>Individual</v>
      </c>
      <c r="B35" s="1">
        <f>Data!J24</f>
        <v>294.05947140624812</v>
      </c>
      <c r="K35">
        <f>IF(A35="Business", B35, 0)</f>
        <v>0</v>
      </c>
      <c r="L35">
        <f>IF(A97="Wholesale", B97, 0)</f>
        <v>519.22626043512992</v>
      </c>
      <c r="M35">
        <f>IF(A67="Individual", B67, 0)</f>
        <v>0</v>
      </c>
    </row>
    <row r="36" spans="1:13" x14ac:dyDescent="0.3">
      <c r="A36" s="10" t="str">
        <f>Data!D28</f>
        <v>Individual</v>
      </c>
      <c r="B36" s="1">
        <f>Data!J28</f>
        <v>720.91010268149512</v>
      </c>
      <c r="L36">
        <f>IF(A98="Wholesale", B98, 0)</f>
        <v>389.38710677341862</v>
      </c>
      <c r="M36">
        <f>IF(A68="Individual", B68, 0)</f>
        <v>0</v>
      </c>
    </row>
    <row r="37" spans="1:13" x14ac:dyDescent="0.3">
      <c r="A37" s="10" t="str">
        <f>Data!D31</f>
        <v>Individual</v>
      </c>
      <c r="B37" s="1">
        <f>Data!J31</f>
        <v>473.55217273725202</v>
      </c>
    </row>
    <row r="38" spans="1:13" x14ac:dyDescent="0.3">
      <c r="A38" s="10" t="str">
        <f>Data!D32</f>
        <v>Individual</v>
      </c>
      <c r="B38" s="1">
        <f>Data!J32</f>
        <v>545.77266574920179</v>
      </c>
    </row>
    <row r="39" spans="1:13" x14ac:dyDescent="0.3">
      <c r="A39" s="10" t="str">
        <f>Data!D33</f>
        <v>Individual</v>
      </c>
      <c r="B39" s="1">
        <f>Data!J33</f>
        <v>375.22752388249648</v>
      </c>
    </row>
    <row r="40" spans="1:13" x14ac:dyDescent="0.3">
      <c r="A40" s="10" t="str">
        <f>Data!D35</f>
        <v>Individual</v>
      </c>
      <c r="B40" s="1">
        <f>Data!J35</f>
        <v>830.13369852249514</v>
      </c>
    </row>
    <row r="41" spans="1:13" x14ac:dyDescent="0.3">
      <c r="A41" s="10" t="str">
        <f>Data!D44</f>
        <v>Individual</v>
      </c>
      <c r="B41" s="1">
        <f>Data!J44</f>
        <v>503.2671201808941</v>
      </c>
    </row>
    <row r="42" spans="1:13" x14ac:dyDescent="0.3">
      <c r="A42" s="10" t="str">
        <f>Data!D45</f>
        <v>Individual</v>
      </c>
      <c r="B42" s="1">
        <f>Data!J45</f>
        <v>421.88563910474119</v>
      </c>
    </row>
    <row r="43" spans="1:13" x14ac:dyDescent="0.3">
      <c r="A43" s="10" t="str">
        <f>Data!D46</f>
        <v>Individual</v>
      </c>
      <c r="B43" s="1">
        <f>Data!J46</f>
        <v>291.05760965024848</v>
      </c>
    </row>
    <row r="44" spans="1:13" x14ac:dyDescent="0.3">
      <c r="A44" s="10" t="str">
        <f>Data!D47</f>
        <v>Individual</v>
      </c>
      <c r="B44" s="1">
        <f>Data!J47</f>
        <v>596.96015524763516</v>
      </c>
    </row>
    <row r="45" spans="1:13" x14ac:dyDescent="0.3">
      <c r="A45" s="10" t="str">
        <f>Data!D48</f>
        <v>Individual</v>
      </c>
      <c r="B45" s="1">
        <f>Data!J48</f>
        <v>559.97758335747517</v>
      </c>
    </row>
    <row r="46" spans="1:13" x14ac:dyDescent="0.3">
      <c r="A46" s="10" t="str">
        <f>Data!D50</f>
        <v>Individual</v>
      </c>
      <c r="B46" s="1">
        <f>Data!J50</f>
        <v>606.72437794032601</v>
      </c>
    </row>
    <row r="47" spans="1:13" x14ac:dyDescent="0.3">
      <c r="A47" s="10" t="str">
        <f>Data!D55</f>
        <v>Individual</v>
      </c>
      <c r="B47" s="1">
        <f>Data!J55</f>
        <v>523.01127462814736</v>
      </c>
    </row>
    <row r="48" spans="1:13" x14ac:dyDescent="0.3">
      <c r="A48" s="10" t="str">
        <f>Data!D56</f>
        <v>Individual</v>
      </c>
      <c r="B48" s="1">
        <f>Data!J56</f>
        <v>438.67524693903368</v>
      </c>
    </row>
    <row r="49" spans="1:2" x14ac:dyDescent="0.3">
      <c r="A49" s="10" t="str">
        <f>Data!D61</f>
        <v>Individual</v>
      </c>
      <c r="B49" s="1">
        <f>Data!J61</f>
        <v>504.65458741369969</v>
      </c>
    </row>
    <row r="50" spans="1:2" x14ac:dyDescent="0.3">
      <c r="A50" s="10" t="str">
        <f>Data!D64</f>
        <v>Individual</v>
      </c>
      <c r="B50" s="1">
        <f>Data!J64</f>
        <v>305.47024795509333</v>
      </c>
    </row>
    <row r="51" spans="1:2" x14ac:dyDescent="0.3">
      <c r="A51" s="10" t="str">
        <f>Data!D66</f>
        <v>Individual</v>
      </c>
      <c r="B51" s="1">
        <f>Data!J66</f>
        <v>473.37922936466907</v>
      </c>
    </row>
    <row r="52" spans="1:2" x14ac:dyDescent="0.3">
      <c r="A52" s="10" t="str">
        <f>Data!D67</f>
        <v>Individual</v>
      </c>
      <c r="B52" s="1">
        <f>Data!J67</f>
        <v>619.41733832886609</v>
      </c>
    </row>
    <row r="53" spans="1:2" x14ac:dyDescent="0.3">
      <c r="A53" s="10" t="str">
        <f>Data!D70</f>
        <v>Individual</v>
      </c>
      <c r="B53" s="1">
        <f>Data!J70</f>
        <v>608.0353746788893</v>
      </c>
    </row>
    <row r="54" spans="1:2" x14ac:dyDescent="0.3">
      <c r="A54" s="10" t="str">
        <f>Data!D72</f>
        <v>Individual</v>
      </c>
      <c r="B54" s="1">
        <f>Data!J72</f>
        <v>573.24211385453748</v>
      </c>
    </row>
    <row r="55" spans="1:2" x14ac:dyDescent="0.3">
      <c r="A55" s="10" t="str">
        <f>Data!D74</f>
        <v>Individual</v>
      </c>
      <c r="B55" s="1">
        <f>Data!J74</f>
        <v>581.24124671152902</v>
      </c>
    </row>
    <row r="56" spans="1:2" x14ac:dyDescent="0.3">
      <c r="A56" s="10" t="str">
        <f>Data!D76</f>
        <v>Individual</v>
      </c>
      <c r="B56" s="1">
        <f>Data!J76</f>
        <v>545.77266574920179</v>
      </c>
    </row>
    <row r="57" spans="1:2" x14ac:dyDescent="0.3">
      <c r="A57" s="10" t="str">
        <f>Data!D79</f>
        <v>Individual</v>
      </c>
      <c r="B57" s="1">
        <f>Data!J79</f>
        <v>726.81693567394757</v>
      </c>
    </row>
    <row r="58" spans="1:2" x14ac:dyDescent="0.3">
      <c r="A58" s="10" t="str">
        <f>Data!D80</f>
        <v>Individual</v>
      </c>
      <c r="B58" s="1">
        <f>Data!J80</f>
        <v>886.1339798802187</v>
      </c>
    </row>
    <row r="59" spans="1:2" x14ac:dyDescent="0.3">
      <c r="A59" s="10" t="str">
        <f>Data!D81</f>
        <v>Individual</v>
      </c>
      <c r="B59" s="1">
        <f>Data!J81</f>
        <v>664.15565877204904</v>
      </c>
    </row>
    <row r="60" spans="1:2" x14ac:dyDescent="0.3">
      <c r="A60" s="10" t="str">
        <f>Data!D87</f>
        <v>Individual</v>
      </c>
      <c r="B60" s="1">
        <f>Data!J87</f>
        <v>603.45495957616026</v>
      </c>
    </row>
    <row r="61" spans="1:2" x14ac:dyDescent="0.3">
      <c r="A61" s="10" t="str">
        <f>Data!D94</f>
        <v>Individual</v>
      </c>
      <c r="B61" s="1">
        <f>Data!J94</f>
        <v>454.85168594785551</v>
      </c>
    </row>
    <row r="62" spans="1:2" x14ac:dyDescent="0.3">
      <c r="A62" s="10" t="str">
        <f>Data!D97</f>
        <v>Individual</v>
      </c>
      <c r="B62" s="1">
        <f>Data!J97</f>
        <v>167.05152762488819</v>
      </c>
    </row>
    <row r="63" spans="1:2" x14ac:dyDescent="0.3">
      <c r="A63" s="10" t="str">
        <f>Data!D99</f>
        <v>Individual</v>
      </c>
      <c r="B63" s="1">
        <f>Data!J99</f>
        <v>447.27848635895299</v>
      </c>
    </row>
    <row r="64" spans="1:2" x14ac:dyDescent="0.3">
      <c r="A64" s="10" t="str">
        <f>Data!D3</f>
        <v>Wholesale</v>
      </c>
      <c r="B64" s="1">
        <f>Data!J3</f>
        <v>886.1339798802187</v>
      </c>
    </row>
    <row r="65" spans="1:2" x14ac:dyDescent="0.3">
      <c r="A65" s="10" t="str">
        <f>Data!D4</f>
        <v>Wholesale</v>
      </c>
      <c r="B65" s="1">
        <f>Data!J4</f>
        <v>449.13093283360729</v>
      </c>
    </row>
    <row r="66" spans="1:2" x14ac:dyDescent="0.3">
      <c r="A66" s="10" t="str">
        <f>Data!D6</f>
        <v>Wholesale</v>
      </c>
      <c r="B66" s="1">
        <f>Data!J6</f>
        <v>364.7761269469521</v>
      </c>
    </row>
    <row r="67" spans="1:2" x14ac:dyDescent="0.3">
      <c r="A67" s="10" t="str">
        <f>Data!D9</f>
        <v>Wholesale</v>
      </c>
      <c r="B67" s="1">
        <f>Data!J9</f>
        <v>372.90517238163818</v>
      </c>
    </row>
    <row r="68" spans="1:2" x14ac:dyDescent="0.3">
      <c r="A68" s="10" t="str">
        <f>Data!D10</f>
        <v>Wholesale</v>
      </c>
      <c r="B68" s="1">
        <f>Data!J10</f>
        <v>545.77266574920179</v>
      </c>
    </row>
    <row r="69" spans="1:2" x14ac:dyDescent="0.3">
      <c r="A69" s="10" t="str">
        <f>Data!D12</f>
        <v>Wholesale</v>
      </c>
      <c r="B69" s="1">
        <f>Data!J12</f>
        <v>600.05114910613997</v>
      </c>
    </row>
    <row r="70" spans="1:2" x14ac:dyDescent="0.3">
      <c r="A70" s="10" t="str">
        <f>Data!D13</f>
        <v>Wholesale</v>
      </c>
      <c r="B70" s="1">
        <f>Data!J13</f>
        <v>726.81693567394757</v>
      </c>
    </row>
    <row r="71" spans="1:2" x14ac:dyDescent="0.3">
      <c r="A71" s="10" t="str">
        <f>Data!D16</f>
        <v>Wholesale</v>
      </c>
      <c r="B71" s="1">
        <f>Data!J16</f>
        <v>734.54360210915809</v>
      </c>
    </row>
    <row r="72" spans="1:2" x14ac:dyDescent="0.3">
      <c r="A72" s="10" t="str">
        <f>Data!D18</f>
        <v>Wholesale</v>
      </c>
      <c r="B72" s="1">
        <f>Data!J18</f>
        <v>614.24978057956264</v>
      </c>
    </row>
    <row r="73" spans="1:2" x14ac:dyDescent="0.3">
      <c r="A73" s="10" t="str">
        <f>Data!D20</f>
        <v>Wholesale</v>
      </c>
      <c r="B73" s="1">
        <f>Data!J20</f>
        <v>696.81069761586082</v>
      </c>
    </row>
    <row r="74" spans="1:2" x14ac:dyDescent="0.3">
      <c r="A74" s="10" t="str">
        <f>Data!D21</f>
        <v>Wholesale</v>
      </c>
      <c r="B74" s="1">
        <f>Data!J21</f>
        <v>551.57500310812304</v>
      </c>
    </row>
    <row r="75" spans="1:2" x14ac:dyDescent="0.3">
      <c r="A75" s="10" t="str">
        <f>Data!D22</f>
        <v>Wholesale</v>
      </c>
      <c r="B75" s="1">
        <f>Data!J22</f>
        <v>495.58882510192927</v>
      </c>
    </row>
    <row r="76" spans="1:2" x14ac:dyDescent="0.3">
      <c r="A76" s="10" t="str">
        <f>Data!D23</f>
        <v>Wholesale</v>
      </c>
      <c r="B76" s="1">
        <f>Data!J23</f>
        <v>252.880529766411</v>
      </c>
    </row>
    <row r="77" spans="1:2" x14ac:dyDescent="0.3">
      <c r="A77" s="10" t="str">
        <f>Data!D30</f>
        <v>Wholesale</v>
      </c>
      <c r="B77" s="1">
        <f>Data!J30</f>
        <v>573.45234536559701</v>
      </c>
    </row>
    <row r="78" spans="1:2" x14ac:dyDescent="0.3">
      <c r="A78" s="10" t="str">
        <f>Data!D34</f>
        <v>Wholesale</v>
      </c>
      <c r="B78" s="1">
        <f>Data!J34</f>
        <v>610.02358125508351</v>
      </c>
    </row>
    <row r="79" spans="1:2" x14ac:dyDescent="0.3">
      <c r="A79" s="10" t="str">
        <f>Data!D40</f>
        <v>Wholesale</v>
      </c>
      <c r="B79" s="1">
        <f>Data!J40</f>
        <v>252.880529766411</v>
      </c>
    </row>
    <row r="80" spans="1:2" x14ac:dyDescent="0.3">
      <c r="A80" s="10" t="str">
        <f>Data!D41</f>
        <v>Wholesale</v>
      </c>
      <c r="B80" s="1">
        <f>Data!J41</f>
        <v>708.1677590396705</v>
      </c>
    </row>
    <row r="81" spans="1:2" x14ac:dyDescent="0.3">
      <c r="A81" s="10" t="str">
        <f>Data!D42</f>
        <v>Wholesale</v>
      </c>
      <c r="B81" s="1">
        <f>Data!J42</f>
        <v>447.27848635895299</v>
      </c>
    </row>
    <row r="82" spans="1:2" x14ac:dyDescent="0.3">
      <c r="A82" s="10" t="str">
        <f>Data!D49</f>
        <v>Wholesale</v>
      </c>
      <c r="B82" s="1">
        <f>Data!J49</f>
        <v>696.81069761586082</v>
      </c>
    </row>
    <row r="83" spans="1:2" x14ac:dyDescent="0.3">
      <c r="A83" s="10" t="str">
        <f>Data!D51</f>
        <v>Wholesale</v>
      </c>
      <c r="B83" s="1">
        <f>Data!J51</f>
        <v>484.28885475832197</v>
      </c>
    </row>
    <row r="84" spans="1:2" x14ac:dyDescent="0.3">
      <c r="A84" s="10" t="str">
        <f>Data!D52</f>
        <v>Wholesale</v>
      </c>
      <c r="B84" s="1">
        <f>Data!J52</f>
        <v>504.65458741369969</v>
      </c>
    </row>
    <row r="85" spans="1:2" x14ac:dyDescent="0.3">
      <c r="A85" s="10" t="str">
        <f>Data!D57</f>
        <v>Wholesale</v>
      </c>
      <c r="B85" s="1">
        <f>Data!J57</f>
        <v>830.13369852249514</v>
      </c>
    </row>
    <row r="86" spans="1:2" x14ac:dyDescent="0.3">
      <c r="A86" s="10" t="str">
        <f>Data!D60</f>
        <v>Wholesale</v>
      </c>
      <c r="B86" s="1">
        <f>Data!J60</f>
        <v>523.01127462814736</v>
      </c>
    </row>
    <row r="87" spans="1:2" x14ac:dyDescent="0.3">
      <c r="A87" s="10" t="str">
        <f>Data!D65</f>
        <v>Wholesale</v>
      </c>
      <c r="B87" s="1">
        <f>Data!J65</f>
        <v>521.92242249612491</v>
      </c>
    </row>
    <row r="88" spans="1:2" x14ac:dyDescent="0.3">
      <c r="A88" s="10" t="str">
        <f>Data!D68</f>
        <v>Wholesale</v>
      </c>
      <c r="B88" s="1">
        <f>Data!J68</f>
        <v>659.36358432663053</v>
      </c>
    </row>
    <row r="89" spans="1:2" x14ac:dyDescent="0.3">
      <c r="A89" s="10" t="str">
        <f>Data!D69</f>
        <v>Wholesale</v>
      </c>
      <c r="B89" s="1">
        <f>Data!J69</f>
        <v>648.04278931605404</v>
      </c>
    </row>
    <row r="90" spans="1:2" x14ac:dyDescent="0.3">
      <c r="A90" s="10" t="str">
        <f>Data!D75</f>
        <v>Wholesale</v>
      </c>
      <c r="B90" s="1">
        <f>Data!J75</f>
        <v>551.57500310812304</v>
      </c>
    </row>
    <row r="91" spans="1:2" x14ac:dyDescent="0.3">
      <c r="A91" s="10" t="str">
        <f>Data!D78</f>
        <v>Wholesale</v>
      </c>
      <c r="B91" s="1">
        <f>Data!J78</f>
        <v>886.1339798802187</v>
      </c>
    </row>
    <row r="92" spans="1:2" x14ac:dyDescent="0.3">
      <c r="A92" s="10" t="str">
        <f>Data!D82</f>
        <v>Wholesale</v>
      </c>
      <c r="B92" s="1">
        <f>Data!J82</f>
        <v>558.42480133446179</v>
      </c>
    </row>
    <row r="93" spans="1:2" x14ac:dyDescent="0.3">
      <c r="A93" s="10" t="str">
        <f>Data!D83</f>
        <v>Wholesale</v>
      </c>
      <c r="B93" s="1">
        <f>Data!J83</f>
        <v>569.036813905543</v>
      </c>
    </row>
    <row r="94" spans="1:2" x14ac:dyDescent="0.3">
      <c r="A94" s="10" t="str">
        <f>Data!D84</f>
        <v>Wholesale</v>
      </c>
      <c r="B94" s="1">
        <f>Data!J84</f>
        <v>252.880529766411</v>
      </c>
    </row>
    <row r="95" spans="1:2" x14ac:dyDescent="0.3">
      <c r="A95" s="10" t="str">
        <f>Data!D85</f>
        <v>Wholesale</v>
      </c>
      <c r="B95" s="1">
        <f>Data!J85</f>
        <v>773.23782906934002</v>
      </c>
    </row>
    <row r="96" spans="1:2" x14ac:dyDescent="0.3">
      <c r="A96" s="10" t="str">
        <f>Data!D86</f>
        <v>Wholesale</v>
      </c>
      <c r="B96" s="1">
        <f>Data!J86</f>
        <v>817.8805740858752</v>
      </c>
    </row>
    <row r="97" spans="1:5" x14ac:dyDescent="0.3">
      <c r="A97" s="10" t="str">
        <f>Data!D91</f>
        <v>Wholesale</v>
      </c>
      <c r="B97" s="1">
        <f>Data!J91</f>
        <v>519.22626043512992</v>
      </c>
    </row>
    <row r="98" spans="1:5" x14ac:dyDescent="0.3">
      <c r="A98" s="10" t="str">
        <f>Data!D93</f>
        <v>Wholesale</v>
      </c>
      <c r="B98" s="1">
        <f>Data!J93</f>
        <v>389.38710677341862</v>
      </c>
    </row>
    <row r="99" spans="1:5" x14ac:dyDescent="0.3">
      <c r="A99" s="10" t="str">
        <f>Data!D95</f>
        <v>Wholesale</v>
      </c>
      <c r="B99" s="1">
        <f>Data!J95</f>
        <v>521.92242249612491</v>
      </c>
    </row>
    <row r="100" spans="1:5" x14ac:dyDescent="0.3">
      <c r="A100" s="10" t="str">
        <f>Data!D96</f>
        <v>Wholesale</v>
      </c>
      <c r="B100" s="1">
        <f>Data!J96</f>
        <v>518.08895796790466</v>
      </c>
    </row>
    <row r="101" spans="1:5" x14ac:dyDescent="0.3">
      <c r="A101" s="10" t="str">
        <f>Data!D98</f>
        <v>Wholesale</v>
      </c>
      <c r="B101" s="1">
        <f>Data!J98</f>
        <v>734.54360210915809</v>
      </c>
    </row>
    <row r="102" spans="1:5" x14ac:dyDescent="0.3">
      <c r="E102">
        <v>0</v>
      </c>
    </row>
  </sheetData>
  <sortState ref="A2:B101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F0899-AA2A-4A86-A739-6C5DB09FFCD6}">
  <dimension ref="A1:I14"/>
  <sheetViews>
    <sheetView tabSelected="1" workbookViewId="0">
      <selection activeCell="N23" sqref="N23"/>
    </sheetView>
  </sheetViews>
  <sheetFormatPr defaultRowHeight="15.6" x14ac:dyDescent="0.3"/>
  <sheetData>
    <row r="1" spans="1:9" x14ac:dyDescent="0.3">
      <c r="A1" s="2" t="s">
        <v>70</v>
      </c>
    </row>
    <row r="2" spans="1:9" x14ac:dyDescent="0.3">
      <c r="I2" s="11"/>
    </row>
    <row r="3" spans="1:9" x14ac:dyDescent="0.3">
      <c r="A3" s="2" t="s">
        <v>72</v>
      </c>
    </row>
    <row r="4" spans="1:9" x14ac:dyDescent="0.3">
      <c r="A4" s="14"/>
    </row>
    <row r="5" spans="1:9" x14ac:dyDescent="0.3">
      <c r="A5" s="14" t="s">
        <v>75</v>
      </c>
    </row>
    <row r="7" spans="1:9" x14ac:dyDescent="0.3">
      <c r="A7" s="2" t="s">
        <v>73</v>
      </c>
    </row>
    <row r="8" spans="1:9" x14ac:dyDescent="0.3">
      <c r="A8" s="14"/>
    </row>
    <row r="9" spans="1:9" x14ac:dyDescent="0.3">
      <c r="A9" s="14" t="s">
        <v>76</v>
      </c>
    </row>
    <row r="11" spans="1:9" x14ac:dyDescent="0.3">
      <c r="A11" s="2" t="s">
        <v>74</v>
      </c>
    </row>
    <row r="12" spans="1:9" x14ac:dyDescent="0.3">
      <c r="A12" s="14"/>
    </row>
    <row r="13" spans="1:9" x14ac:dyDescent="0.3">
      <c r="A13" s="14" t="s">
        <v>77</v>
      </c>
    </row>
    <row r="14" spans="1:9" x14ac:dyDescent="0.3">
      <c r="A14" s="15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ANOVA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hp</cp:lastModifiedBy>
  <dcterms:created xsi:type="dcterms:W3CDTF">2024-02-28T12:51:25Z</dcterms:created>
  <dcterms:modified xsi:type="dcterms:W3CDTF">2025-02-15T09:47:34Z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