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r/IdeaProjects/brfkoll/"/>
    </mc:Choice>
  </mc:AlternateContent>
  <bookViews>
    <workbookView xWindow="0" yWindow="460" windowWidth="25600" windowHeight="14320" tabRatio="500"/>
  </bookViews>
  <sheets>
    <sheet name="ArtComputer.se" sheetId="1" r:id="rId1"/>
    <sheet name="Radvi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5" i="2"/>
  <c r="I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H6" i="2"/>
  <c r="K6" i="2"/>
  <c r="L6" i="2"/>
  <c r="M6" i="2"/>
  <c r="N6" i="2"/>
  <c r="O6" i="2"/>
  <c r="H7" i="2"/>
  <c r="K7" i="2"/>
  <c r="L7" i="2"/>
  <c r="M7" i="2"/>
  <c r="N7" i="2"/>
  <c r="O7" i="2"/>
  <c r="H8" i="2"/>
  <c r="K8" i="2"/>
  <c r="L8" i="2"/>
  <c r="M8" i="2"/>
  <c r="N8" i="2"/>
  <c r="O8" i="2"/>
  <c r="H9" i="2"/>
  <c r="K9" i="2"/>
  <c r="L9" i="2"/>
  <c r="M9" i="2"/>
  <c r="N9" i="2"/>
  <c r="O9" i="2"/>
  <c r="H10" i="2"/>
  <c r="K10" i="2"/>
  <c r="L10" i="2"/>
  <c r="M10" i="2"/>
  <c r="N10" i="2"/>
  <c r="O10" i="2"/>
  <c r="H11" i="2"/>
  <c r="K11" i="2"/>
  <c r="L11" i="2"/>
  <c r="M11" i="2"/>
  <c r="N11" i="2"/>
  <c r="O11" i="2"/>
  <c r="H12" i="2"/>
  <c r="K12" i="2"/>
  <c r="L12" i="2"/>
  <c r="M12" i="2"/>
  <c r="N12" i="2"/>
  <c r="O12" i="2"/>
  <c r="H13" i="2"/>
  <c r="K13" i="2"/>
  <c r="L13" i="2"/>
  <c r="M13" i="2"/>
  <c r="N13" i="2"/>
  <c r="O13" i="2"/>
  <c r="H14" i="2"/>
  <c r="K14" i="2"/>
  <c r="L14" i="2"/>
  <c r="M14" i="2"/>
  <c r="N14" i="2"/>
  <c r="O14" i="2"/>
  <c r="H15" i="2"/>
  <c r="K15" i="2"/>
  <c r="L15" i="2"/>
  <c r="M15" i="2"/>
  <c r="N15" i="2"/>
  <c r="O15" i="2"/>
  <c r="H16" i="2"/>
  <c r="K16" i="2"/>
  <c r="L16" i="2"/>
  <c r="M16" i="2"/>
  <c r="N16" i="2"/>
  <c r="O16" i="2"/>
  <c r="H17" i="2"/>
  <c r="K17" i="2"/>
  <c r="L17" i="2"/>
  <c r="M17" i="2"/>
  <c r="N17" i="2"/>
  <c r="O17" i="2"/>
  <c r="H18" i="2"/>
  <c r="K18" i="2"/>
  <c r="L18" i="2"/>
  <c r="M18" i="2"/>
  <c r="N18" i="2"/>
  <c r="O18" i="2"/>
  <c r="H19" i="2"/>
  <c r="K19" i="2"/>
  <c r="L19" i="2"/>
  <c r="M19" i="2"/>
  <c r="N19" i="2"/>
  <c r="O19" i="2"/>
  <c r="H20" i="2"/>
  <c r="K20" i="2"/>
  <c r="L20" i="2"/>
  <c r="M20" i="2"/>
  <c r="N20" i="2"/>
  <c r="O20" i="2"/>
  <c r="H21" i="2"/>
  <c r="K21" i="2"/>
  <c r="L21" i="2"/>
  <c r="M21" i="2"/>
  <c r="N21" i="2"/>
  <c r="O21" i="2"/>
  <c r="H22" i="2"/>
  <c r="K22" i="2"/>
  <c r="L22" i="2"/>
  <c r="M22" i="2"/>
  <c r="N22" i="2"/>
  <c r="O22" i="2"/>
  <c r="O5" i="2"/>
  <c r="N5" i="2"/>
  <c r="M5" i="2"/>
  <c r="K5" i="2"/>
  <c r="L5" i="2"/>
  <c r="B22" i="1"/>
  <c r="B18" i="1"/>
  <c r="B17" i="1"/>
  <c r="B12" i="1"/>
  <c r="B9" i="1"/>
</calcChain>
</file>

<file path=xl/sharedStrings.xml><?xml version="1.0" encoding="utf-8"?>
<sst xmlns="http://schemas.openxmlformats.org/spreadsheetml/2006/main" count="53" uniqueCount="34">
  <si>
    <t>Ursprung:</t>
  </si>
  <si>
    <t>Artikel i DN</t>
  </si>
  <si>
    <t>https://www.dn.se/ekonomi/din-ekonomi/sa-far-du-koll-pa-ekonomin-i-bostadsrattsforeningen/</t>
  </si>
  <si>
    <t>Uppgifter</t>
  </si>
  <si>
    <t>Månadsavgift</t>
  </si>
  <si>
    <t>Utvärdera BRF</t>
  </si>
  <si>
    <t>Fastighetens belåningsgrad</t>
  </si>
  <si>
    <t>Summa eget kapital</t>
  </si>
  <si>
    <t>Långfristiga skulder</t>
  </si>
  <si>
    <t>Belåningsgrad</t>
  </si>
  <si>
    <t>Ok</t>
  </si>
  <si>
    <t>Gränsfall</t>
  </si>
  <si>
    <t>Se upp!</t>
  </si>
  <si>
    <t>Lägenhetens totala del av föreningens skuld</t>
  </si>
  <si>
    <t>Andelstal i %</t>
  </si>
  <si>
    <t>Lägenhetsyta, kvm</t>
  </si>
  <si>
    <t>Hög</t>
  </si>
  <si>
    <t>Måttlig till hög</t>
  </si>
  <si>
    <t>Låg till måttlig</t>
  </si>
  <si>
    <t>Låg</t>
  </si>
  <si>
    <t>Räntehöjning med 1%</t>
  </si>
  <si>
    <t>per månad</t>
  </si>
  <si>
    <t>Föreningens kostnadsökning</t>
  </si>
  <si>
    <t>Lägenhetens kostnadsökning</t>
  </si>
  <si>
    <t>Årsavgift per kvm</t>
  </si>
  <si>
    <t>Beteckning</t>
  </si>
  <si>
    <t>DN:s exempel</t>
  </si>
  <si>
    <t>Lägenhetens del av skulden per kvadratmeter</t>
  </si>
  <si>
    <t>Avgift per kvm</t>
  </si>
  <si>
    <t>Utvärdering</t>
  </si>
  <si>
    <t>Lägenhetens del av skulden</t>
  </si>
  <si>
    <t>Årsavgift / kvm boyta</t>
  </si>
  <si>
    <t>Lägenhetens kostnadsökning vid en räntehöjning om 1%</t>
  </si>
  <si>
    <t>Föreningens kostnadsökning vid 1% räntehöjning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</si>
</sst>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kr&quot;_-;\-* #,##0.00\ &quot;kr&quot;_-;_-* &quot;-&quot;??\ &quot;kr&quot;_-;_-@_-"/>
    <numFmt numFmtId="164" formatCode="0.000%"/>
    <numFmt numFmtId="165" formatCode="_-* #,##0.000\ &quot;kr&quot;_-;\-* #,##0.000\ &quot;kr&quot;_-;_-* &quot;-&quot;???\ &quot;kr&quot;_-;_-@_-"/>
    <numFmt numFmtId="166" formatCode="#,##0_ ;\-#,##0\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0" xfId="0" applyFont="1"/>
    <xf numFmtId="10" fontId="0" fillId="0" borderId="0" xfId="2" applyNumberFormat="1" applyFont="1"/>
    <xf numFmtId="44" fontId="0" fillId="0" borderId="0" xfId="0" applyNumberFormat="1"/>
    <xf numFmtId="0" fontId="0" fillId="0" borderId="0" xfId="0" applyAlignment="1">
      <alignment wrapText="1"/>
    </xf>
    <xf numFmtId="164" fontId="0" fillId="0" borderId="1" xfId="2" applyNumberFormat="1" applyFont="1" applyBorder="1"/>
    <xf numFmtId="166" fontId="0" fillId="0" borderId="1" xfId="1" applyNumberFormat="1" applyFont="1" applyBorder="1"/>
    <xf numFmtId="44" fontId="0" fillId="0" borderId="0" xfId="1" applyFont="1"/>
    <xf numFmtId="0" fontId="2" fillId="0" borderId="0" xfId="0" applyFont="1" applyAlignment="1">
      <alignment wrapText="1"/>
    </xf>
    <xf numFmtId="165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0" applyNumberFormat="1" applyFill="1"/>
    <xf numFmtId="0" fontId="5" fillId="2" borderId="0" xfId="0" applyFont="1" applyFill="1" applyAlignment="1"/>
    <xf numFmtId="0" fontId="0" fillId="2" borderId="0" xfId="0" applyFill="1" applyAlignment="1"/>
  </cellXfs>
  <cellStyles count="1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11" sqref="B11"/>
    </sheetView>
  </sheetViews>
  <sheetFormatPr baseColWidth="10" defaultRowHeight="16" x14ac:dyDescent="0.2"/>
  <cols>
    <col min="1" max="1" width="24.6640625" bestFit="1" customWidth="1"/>
    <col min="2" max="3" width="15.83203125" bestFit="1" customWidth="1"/>
    <col min="4" max="4" width="13" bestFit="1" customWidth="1"/>
    <col min="5" max="5" width="12.5" bestFit="1" customWidth="1"/>
  </cols>
  <sheetData>
    <row r="1" spans="1:6" x14ac:dyDescent="0.2">
      <c r="A1" t="s">
        <v>5</v>
      </c>
    </row>
    <row r="2" spans="1:6" x14ac:dyDescent="0.2">
      <c r="A2" t="s">
        <v>0</v>
      </c>
      <c r="B2" t="s">
        <v>1</v>
      </c>
      <c r="C2" t="s">
        <v>2</v>
      </c>
    </row>
    <row r="4" spans="1:6" x14ac:dyDescent="0.2">
      <c r="A4" s="1" t="s">
        <v>3</v>
      </c>
    </row>
    <row r="6" spans="1:6" x14ac:dyDescent="0.2">
      <c r="A6" s="1" t="s">
        <v>6</v>
      </c>
    </row>
    <row r="7" spans="1:6" x14ac:dyDescent="0.2">
      <c r="A7" t="s">
        <v>7</v>
      </c>
      <c r="B7" s="3">
        <v>38338025</v>
      </c>
    </row>
    <row r="8" spans="1:6" x14ac:dyDescent="0.2">
      <c r="A8" s="4" t="s">
        <v>8</v>
      </c>
      <c r="B8" s="3">
        <v>9817000</v>
      </c>
      <c r="C8" s="13" t="s">
        <v>10</v>
      </c>
      <c r="D8" s="14" t="s">
        <v>11</v>
      </c>
      <c r="E8" s="14" t="s">
        <v>12</v>
      </c>
    </row>
    <row r="9" spans="1:6" x14ac:dyDescent="0.2">
      <c r="A9" s="4" t="s">
        <v>9</v>
      </c>
      <c r="B9" s="5">
        <f>B8/(B7+B8)</f>
        <v>0.20386242141915614</v>
      </c>
      <c r="C9" s="15">
        <v>0.25</v>
      </c>
      <c r="D9" s="15">
        <v>0.5</v>
      </c>
      <c r="E9" s="15">
        <v>0.75</v>
      </c>
    </row>
    <row r="11" spans="1:6" x14ac:dyDescent="0.2">
      <c r="A11" t="s">
        <v>14</v>
      </c>
      <c r="B11" s="8">
        <v>8.6169999999999997E-2</v>
      </c>
    </row>
    <row r="12" spans="1:6" ht="32" x14ac:dyDescent="0.2">
      <c r="A12" s="7" t="s">
        <v>13</v>
      </c>
      <c r="B12" s="6">
        <f>B11*B8</f>
        <v>845930.89</v>
      </c>
    </row>
    <row r="13" spans="1:6" x14ac:dyDescent="0.2">
      <c r="A13" t="s">
        <v>15</v>
      </c>
      <c r="B13" s="9">
        <v>87</v>
      </c>
      <c r="C13" s="14" t="s">
        <v>16</v>
      </c>
      <c r="D13" s="14" t="s">
        <v>17</v>
      </c>
      <c r="E13" s="14" t="s">
        <v>18</v>
      </c>
      <c r="F13" s="14" t="s">
        <v>19</v>
      </c>
    </row>
    <row r="14" spans="1:6" ht="32" x14ac:dyDescent="0.2">
      <c r="A14" s="7" t="s">
        <v>27</v>
      </c>
      <c r="B14" s="10">
        <f>B12/B13</f>
        <v>9723.3435632183919</v>
      </c>
      <c r="C14" s="16">
        <v>9000</v>
      </c>
      <c r="D14" s="16">
        <v>6000</v>
      </c>
      <c r="E14" s="16">
        <v>3000</v>
      </c>
      <c r="F14" s="16">
        <v>0</v>
      </c>
    </row>
    <row r="16" spans="1:6" x14ac:dyDescent="0.2">
      <c r="A16" s="11" t="s">
        <v>20</v>
      </c>
    </row>
    <row r="17" spans="1:6" x14ac:dyDescent="0.2">
      <c r="A17" t="s">
        <v>22</v>
      </c>
      <c r="B17" s="6">
        <f>B8*0.01/12</f>
        <v>8180.833333333333</v>
      </c>
      <c r="C17" t="s">
        <v>21</v>
      </c>
    </row>
    <row r="18" spans="1:6" x14ac:dyDescent="0.2">
      <c r="A18" t="s">
        <v>23</v>
      </c>
      <c r="B18" s="12">
        <f>B17*B11</f>
        <v>704.94240833333333</v>
      </c>
      <c r="C18" t="s">
        <v>21</v>
      </c>
    </row>
    <row r="20" spans="1:6" x14ac:dyDescent="0.2">
      <c r="A20" s="1" t="s">
        <v>24</v>
      </c>
    </row>
    <row r="21" spans="1:6" x14ac:dyDescent="0.2">
      <c r="A21" t="s">
        <v>4</v>
      </c>
      <c r="B21" s="3">
        <v>4984</v>
      </c>
      <c r="C21" s="14" t="s">
        <v>16</v>
      </c>
      <c r="D21" s="14" t="s">
        <v>17</v>
      </c>
      <c r="E21" s="14" t="s">
        <v>18</v>
      </c>
      <c r="F21" s="14" t="s">
        <v>19</v>
      </c>
    </row>
    <row r="22" spans="1:6" x14ac:dyDescent="0.2">
      <c r="A22" t="s">
        <v>31</v>
      </c>
      <c r="B22" s="6">
        <f>B21*12/B13</f>
        <v>687.44827586206895</v>
      </c>
      <c r="C22" s="16">
        <v>900</v>
      </c>
      <c r="D22" s="16">
        <v>650</v>
      </c>
      <c r="E22" s="16">
        <v>325</v>
      </c>
      <c r="F22" s="1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2" workbookViewId="0">
      <selection activeCell="L5" sqref="L5:L22"/>
    </sheetView>
  </sheetViews>
  <sheetFormatPr baseColWidth="10" defaultRowHeight="16" x14ac:dyDescent="0.2"/>
  <cols>
    <col min="1" max="1" width="22.6640625" customWidth="1"/>
    <col min="2" max="2" width="17.1640625" bestFit="1" customWidth="1"/>
    <col min="3" max="3" width="16.83203125" bestFit="1" customWidth="1"/>
    <col min="4" max="4" width="11.5" bestFit="1" customWidth="1"/>
    <col min="5" max="5" width="12.83203125" customWidth="1"/>
    <col min="6" max="6" width="12.1640625" bestFit="1" customWidth="1"/>
    <col min="7" max="7" width="12.5" bestFit="1" customWidth="1"/>
    <col min="8" max="8" width="13.5" bestFit="1" customWidth="1"/>
    <col min="9" max="9" width="13.33203125" customWidth="1"/>
    <col min="10" max="10" width="10.33203125" customWidth="1"/>
    <col min="11" max="11" width="14.1640625" customWidth="1"/>
    <col min="12" max="12" width="14.33203125" customWidth="1"/>
    <col min="13" max="13" width="13.33203125" customWidth="1"/>
    <col min="14" max="14" width="11.33203125" customWidth="1"/>
    <col min="15" max="15" width="13" bestFit="1" customWidth="1"/>
    <col min="16" max="16" width="12.33203125" bestFit="1" customWidth="1"/>
  </cols>
  <sheetData>
    <row r="1" spans="1:16" x14ac:dyDescent="0.2">
      <c r="A1" t="s">
        <v>5</v>
      </c>
    </row>
    <row r="2" spans="1:16" ht="25" customHeight="1" x14ac:dyDescent="0.2">
      <c r="A2" t="s">
        <v>0</v>
      </c>
      <c r="B2" t="s">
        <v>1</v>
      </c>
      <c r="C2" t="s">
        <v>2</v>
      </c>
      <c r="L2" s="23" t="s">
        <v>29</v>
      </c>
      <c r="M2" s="24"/>
      <c r="N2" s="24"/>
      <c r="O2" s="24"/>
    </row>
    <row r="3" spans="1:16" x14ac:dyDescent="0.2">
      <c r="F3" s="11"/>
      <c r="K3" s="18"/>
      <c r="L3" s="24"/>
      <c r="M3" s="24"/>
      <c r="N3" s="24"/>
      <c r="O3" s="24"/>
    </row>
    <row r="4" spans="1:16" s="7" customFormat="1" ht="80" x14ac:dyDescent="0.2">
      <c r="A4" s="7" t="s">
        <v>25</v>
      </c>
      <c r="B4" s="7" t="s">
        <v>7</v>
      </c>
      <c r="C4" s="17" t="s">
        <v>8</v>
      </c>
      <c r="D4" s="7" t="s">
        <v>14</v>
      </c>
      <c r="E4" s="7" t="s">
        <v>15</v>
      </c>
      <c r="F4" s="7" t="s">
        <v>4</v>
      </c>
      <c r="G4" s="17" t="s">
        <v>6</v>
      </c>
      <c r="H4" s="7" t="s">
        <v>13</v>
      </c>
      <c r="I4" s="7" t="s">
        <v>27</v>
      </c>
      <c r="J4" s="17" t="s">
        <v>31</v>
      </c>
      <c r="K4" s="7" t="s">
        <v>33</v>
      </c>
      <c r="L4" s="19" t="s">
        <v>32</v>
      </c>
      <c r="M4" s="19" t="s">
        <v>9</v>
      </c>
      <c r="N4" s="19" t="s">
        <v>30</v>
      </c>
      <c r="O4" s="19" t="s">
        <v>28</v>
      </c>
    </row>
    <row r="5" spans="1:16" x14ac:dyDescent="0.2">
      <c r="A5" s="2" t="s">
        <v>26</v>
      </c>
      <c r="B5" s="3">
        <v>38338025</v>
      </c>
      <c r="C5" s="3">
        <v>9817000</v>
      </c>
      <c r="D5" s="8">
        <v>8.6169999999999997E-2</v>
      </c>
      <c r="E5" s="9">
        <v>87</v>
      </c>
      <c r="F5" s="3">
        <v>4984</v>
      </c>
      <c r="G5" s="5">
        <f>IF(B5+C5&gt;0,C5/(B5+C5),"")</f>
        <v>0.20386242141915614</v>
      </c>
      <c r="H5" s="6">
        <f>D5*C5</f>
        <v>845930.89</v>
      </c>
      <c r="I5" s="10">
        <f>IF(E5&gt;0,H5/E5,"")</f>
        <v>9723.3435632183919</v>
      </c>
      <c r="J5" s="6">
        <f>IF(E5&gt;0,F5*12/E5,"")</f>
        <v>687.44827586206895</v>
      </c>
      <c r="K5" s="6">
        <f>C5*0.01/12</f>
        <v>8180.833333333333</v>
      </c>
      <c r="L5" s="22">
        <f>K5*D5</f>
        <v>704.94240833333333</v>
      </c>
      <c r="M5" s="20" t="str">
        <f>IF(G5&lt;=0.25,"OK",IF(G5&lt;=0.5,"Gränsfall","Se upp!"))</f>
        <v>OK</v>
      </c>
      <c r="N5" s="21" t="str">
        <f>IF(I5&gt;=9000,"Hög",IF(I5&gt;=6000,"Måttlig till hög",IF(I5&gt;3000,"Måttlig till låg","Låg")))</f>
        <v>Hög</v>
      </c>
      <c r="O5" s="21" t="str">
        <f>IF(J5&gt;=900,"Hög",IF(J5&gt;=650,"Måttlig till hög",IF(J5&gt;300,"Måttlig till låg","Låg")))</f>
        <v>Måttlig till hög</v>
      </c>
      <c r="P5" t="str">
        <f>A5</f>
        <v>DN:s exempel</v>
      </c>
    </row>
    <row r="6" spans="1:16" x14ac:dyDescent="0.2">
      <c r="A6" s="2"/>
      <c r="B6" s="2"/>
      <c r="C6" s="2"/>
      <c r="D6" s="2"/>
      <c r="E6" s="2"/>
      <c r="F6" s="2"/>
      <c r="G6" s="5" t="str">
        <f t="shared" ref="G6:G22" si="0">IF(B6+C6&gt;0,C6/(B6+C6),"")</f>
        <v/>
      </c>
      <c r="H6" s="6">
        <f t="shared" ref="H6:H22" si="1">D6*C6</f>
        <v>0</v>
      </c>
      <c r="I6" s="10" t="str">
        <f t="shared" ref="I6:I22" si="2">IF(E6&gt;0,H6/E6,"")</f>
        <v/>
      </c>
      <c r="J6" s="6" t="str">
        <f t="shared" ref="J6:J22" si="3">IF(E6&gt;0,F6*12/E6,"")</f>
        <v/>
      </c>
      <c r="K6" s="6">
        <f t="shared" ref="K6:K22" si="4">C6*0.01/12</f>
        <v>0</v>
      </c>
      <c r="L6" s="22">
        <f t="shared" ref="L6:L22" si="5">K6*D6</f>
        <v>0</v>
      </c>
      <c r="M6" s="20" t="str">
        <f t="shared" ref="M6:M22" si="6">IF(G6&lt;=0.25,"OK",IF(G6&lt;=0.5,"Gränsfall","Se upp!"))</f>
        <v>Se upp!</v>
      </c>
      <c r="N6" s="21" t="str">
        <f t="shared" ref="N6:N22" si="7">IF(I6&gt;=9000,"Hög",IF(I6&gt;=6000,"Måttlig till hög",IF(I6&gt;3000,"Måttlig till låg","Låg")))</f>
        <v>Hög</v>
      </c>
      <c r="O6" s="21" t="str">
        <f t="shared" ref="O6:O22" si="8">IF(J6&gt;=900,"Hög",IF(J6&gt;=650,"Måttlig till hög",IF(J6&gt;300,"Måttlig till låg","Låg")))</f>
        <v>Hög</v>
      </c>
      <c r="P6">
        <f t="shared" ref="P6:P22" si="9">A6</f>
        <v>0</v>
      </c>
    </row>
    <row r="7" spans="1:16" x14ac:dyDescent="0.2">
      <c r="A7" s="2"/>
      <c r="B7" s="2"/>
      <c r="C7" s="2"/>
      <c r="D7" s="2"/>
      <c r="E7" s="2"/>
      <c r="F7" s="2"/>
      <c r="G7" s="5" t="str">
        <f t="shared" si="0"/>
        <v/>
      </c>
      <c r="H7" s="6">
        <f t="shared" si="1"/>
        <v>0</v>
      </c>
      <c r="I7" s="10" t="str">
        <f t="shared" si="2"/>
        <v/>
      </c>
      <c r="J7" s="6" t="str">
        <f t="shared" si="3"/>
        <v/>
      </c>
      <c r="K7" s="6">
        <f t="shared" si="4"/>
        <v>0</v>
      </c>
      <c r="L7" s="22">
        <f t="shared" si="5"/>
        <v>0</v>
      </c>
      <c r="M7" s="20" t="str">
        <f t="shared" si="6"/>
        <v>Se upp!</v>
      </c>
      <c r="N7" s="21" t="str">
        <f t="shared" si="7"/>
        <v>Hög</v>
      </c>
      <c r="O7" s="21" t="str">
        <f t="shared" si="8"/>
        <v>Hög</v>
      </c>
      <c r="P7">
        <f t="shared" si="9"/>
        <v>0</v>
      </c>
    </row>
    <row r="8" spans="1:16" x14ac:dyDescent="0.2">
      <c r="A8" s="2"/>
      <c r="B8" s="2"/>
      <c r="C8" s="2"/>
      <c r="D8" s="2"/>
      <c r="E8" s="2"/>
      <c r="F8" s="2"/>
      <c r="G8" s="5" t="str">
        <f t="shared" si="0"/>
        <v/>
      </c>
      <c r="H8" s="6">
        <f t="shared" si="1"/>
        <v>0</v>
      </c>
      <c r="I8" s="10" t="str">
        <f t="shared" si="2"/>
        <v/>
      </c>
      <c r="J8" s="6" t="str">
        <f t="shared" si="3"/>
        <v/>
      </c>
      <c r="K8" s="6">
        <f t="shared" si="4"/>
        <v>0</v>
      </c>
      <c r="L8" s="22">
        <f t="shared" si="5"/>
        <v>0</v>
      </c>
      <c r="M8" s="20" t="str">
        <f t="shared" si="6"/>
        <v>Se upp!</v>
      </c>
      <c r="N8" s="21" t="str">
        <f t="shared" si="7"/>
        <v>Hög</v>
      </c>
      <c r="O8" s="21" t="str">
        <f t="shared" si="8"/>
        <v>Hög</v>
      </c>
      <c r="P8">
        <f t="shared" si="9"/>
        <v>0</v>
      </c>
    </row>
    <row r="9" spans="1:16" x14ac:dyDescent="0.2">
      <c r="A9" s="2"/>
      <c r="B9" s="2"/>
      <c r="C9" s="2"/>
      <c r="D9" s="2"/>
      <c r="E9" s="2"/>
      <c r="F9" s="2"/>
      <c r="G9" s="5" t="str">
        <f t="shared" si="0"/>
        <v/>
      </c>
      <c r="H9" s="6">
        <f t="shared" si="1"/>
        <v>0</v>
      </c>
      <c r="I9" s="10" t="str">
        <f t="shared" si="2"/>
        <v/>
      </c>
      <c r="J9" s="6" t="str">
        <f t="shared" si="3"/>
        <v/>
      </c>
      <c r="K9" s="6">
        <f t="shared" si="4"/>
        <v>0</v>
      </c>
      <c r="L9" s="22">
        <f t="shared" si="5"/>
        <v>0</v>
      </c>
      <c r="M9" s="20" t="str">
        <f t="shared" si="6"/>
        <v>Se upp!</v>
      </c>
      <c r="N9" s="21" t="str">
        <f t="shared" si="7"/>
        <v>Hög</v>
      </c>
      <c r="O9" s="21" t="str">
        <f t="shared" si="8"/>
        <v>Hög</v>
      </c>
      <c r="P9">
        <f t="shared" si="9"/>
        <v>0</v>
      </c>
    </row>
    <row r="10" spans="1:16" x14ac:dyDescent="0.2">
      <c r="A10" s="2"/>
      <c r="B10" s="2"/>
      <c r="C10" s="2"/>
      <c r="D10" s="2"/>
      <c r="E10" s="2"/>
      <c r="F10" s="2"/>
      <c r="G10" s="5" t="str">
        <f t="shared" si="0"/>
        <v/>
      </c>
      <c r="H10" s="6">
        <f t="shared" si="1"/>
        <v>0</v>
      </c>
      <c r="I10" s="10" t="str">
        <f t="shared" si="2"/>
        <v/>
      </c>
      <c r="J10" s="6" t="str">
        <f t="shared" si="3"/>
        <v/>
      </c>
      <c r="K10" s="6">
        <f t="shared" si="4"/>
        <v>0</v>
      </c>
      <c r="L10" s="22">
        <f t="shared" si="5"/>
        <v>0</v>
      </c>
      <c r="M10" s="20" t="str">
        <f t="shared" si="6"/>
        <v>Se upp!</v>
      </c>
      <c r="N10" s="21" t="str">
        <f t="shared" si="7"/>
        <v>Hög</v>
      </c>
      <c r="O10" s="21" t="str">
        <f t="shared" si="8"/>
        <v>Hög</v>
      </c>
      <c r="P10">
        <f t="shared" si="9"/>
        <v>0</v>
      </c>
    </row>
    <row r="11" spans="1:16" x14ac:dyDescent="0.2">
      <c r="A11" s="2"/>
      <c r="B11" s="2"/>
      <c r="C11" s="2"/>
      <c r="D11" s="2"/>
      <c r="E11" s="2"/>
      <c r="F11" s="2"/>
      <c r="G11" s="5" t="str">
        <f t="shared" si="0"/>
        <v/>
      </c>
      <c r="H11" s="6">
        <f t="shared" si="1"/>
        <v>0</v>
      </c>
      <c r="I11" s="10" t="str">
        <f t="shared" si="2"/>
        <v/>
      </c>
      <c r="J11" s="6" t="str">
        <f t="shared" si="3"/>
        <v/>
      </c>
      <c r="K11" s="6">
        <f t="shared" si="4"/>
        <v>0</v>
      </c>
      <c r="L11" s="22">
        <f t="shared" si="5"/>
        <v>0</v>
      </c>
      <c r="M11" s="20" t="str">
        <f t="shared" si="6"/>
        <v>Se upp!</v>
      </c>
      <c r="N11" s="21" t="str">
        <f t="shared" si="7"/>
        <v>Hög</v>
      </c>
      <c r="O11" s="21" t="str">
        <f t="shared" si="8"/>
        <v>Hög</v>
      </c>
      <c r="P11">
        <f t="shared" si="9"/>
        <v>0</v>
      </c>
    </row>
    <row r="12" spans="1:16" x14ac:dyDescent="0.2">
      <c r="A12" s="2"/>
      <c r="B12" s="2"/>
      <c r="C12" s="2"/>
      <c r="D12" s="2"/>
      <c r="E12" s="2"/>
      <c r="F12" s="2"/>
      <c r="G12" s="5" t="str">
        <f t="shared" si="0"/>
        <v/>
      </c>
      <c r="H12" s="6">
        <f t="shared" si="1"/>
        <v>0</v>
      </c>
      <c r="I12" s="10" t="str">
        <f t="shared" si="2"/>
        <v/>
      </c>
      <c r="J12" s="6" t="str">
        <f t="shared" si="3"/>
        <v/>
      </c>
      <c r="K12" s="6">
        <f t="shared" si="4"/>
        <v>0</v>
      </c>
      <c r="L12" s="22">
        <f t="shared" si="5"/>
        <v>0</v>
      </c>
      <c r="M12" s="20" t="str">
        <f t="shared" si="6"/>
        <v>Se upp!</v>
      </c>
      <c r="N12" s="21" t="str">
        <f t="shared" si="7"/>
        <v>Hög</v>
      </c>
      <c r="O12" s="21" t="str">
        <f t="shared" si="8"/>
        <v>Hög</v>
      </c>
      <c r="P12">
        <f t="shared" si="9"/>
        <v>0</v>
      </c>
    </row>
    <row r="13" spans="1:16" x14ac:dyDescent="0.2">
      <c r="A13" s="2"/>
      <c r="B13" s="2"/>
      <c r="C13" s="2"/>
      <c r="D13" s="2"/>
      <c r="E13" s="2"/>
      <c r="F13" s="2"/>
      <c r="G13" s="5" t="str">
        <f t="shared" si="0"/>
        <v/>
      </c>
      <c r="H13" s="6">
        <f t="shared" si="1"/>
        <v>0</v>
      </c>
      <c r="I13" s="10" t="str">
        <f t="shared" si="2"/>
        <v/>
      </c>
      <c r="J13" s="6" t="str">
        <f t="shared" si="3"/>
        <v/>
      </c>
      <c r="K13" s="6">
        <f t="shared" si="4"/>
        <v>0</v>
      </c>
      <c r="L13" s="22">
        <f t="shared" si="5"/>
        <v>0</v>
      </c>
      <c r="M13" s="20" t="str">
        <f t="shared" si="6"/>
        <v>Se upp!</v>
      </c>
      <c r="N13" s="21" t="str">
        <f t="shared" si="7"/>
        <v>Hög</v>
      </c>
      <c r="O13" s="21" t="str">
        <f t="shared" si="8"/>
        <v>Hög</v>
      </c>
      <c r="P13">
        <f t="shared" si="9"/>
        <v>0</v>
      </c>
    </row>
    <row r="14" spans="1:16" x14ac:dyDescent="0.2">
      <c r="A14" s="2"/>
      <c r="B14" s="2"/>
      <c r="C14" s="2"/>
      <c r="D14" s="2"/>
      <c r="E14" s="2"/>
      <c r="F14" s="2"/>
      <c r="G14" s="5" t="str">
        <f t="shared" si="0"/>
        <v/>
      </c>
      <c r="H14" s="6">
        <f t="shared" si="1"/>
        <v>0</v>
      </c>
      <c r="I14" s="10" t="str">
        <f t="shared" si="2"/>
        <v/>
      </c>
      <c r="J14" s="6" t="str">
        <f t="shared" si="3"/>
        <v/>
      </c>
      <c r="K14" s="6">
        <f t="shared" si="4"/>
        <v>0</v>
      </c>
      <c r="L14" s="22">
        <f t="shared" si="5"/>
        <v>0</v>
      </c>
      <c r="M14" s="20" t="str">
        <f t="shared" si="6"/>
        <v>Se upp!</v>
      </c>
      <c r="N14" s="21" t="str">
        <f t="shared" si="7"/>
        <v>Hög</v>
      </c>
      <c r="O14" s="21" t="str">
        <f t="shared" si="8"/>
        <v>Hög</v>
      </c>
      <c r="P14">
        <f t="shared" si="9"/>
        <v>0</v>
      </c>
    </row>
    <row r="15" spans="1:16" x14ac:dyDescent="0.2">
      <c r="A15" s="2"/>
      <c r="B15" s="2"/>
      <c r="C15" s="2"/>
      <c r="D15" s="2"/>
      <c r="E15" s="2"/>
      <c r="F15" s="2"/>
      <c r="G15" s="5" t="str">
        <f t="shared" si="0"/>
        <v/>
      </c>
      <c r="H15" s="6">
        <f t="shared" si="1"/>
        <v>0</v>
      </c>
      <c r="I15" s="10" t="str">
        <f t="shared" si="2"/>
        <v/>
      </c>
      <c r="J15" s="6" t="str">
        <f t="shared" si="3"/>
        <v/>
      </c>
      <c r="K15" s="6">
        <f t="shared" si="4"/>
        <v>0</v>
      </c>
      <c r="L15" s="22">
        <f t="shared" si="5"/>
        <v>0</v>
      </c>
      <c r="M15" s="20" t="str">
        <f t="shared" si="6"/>
        <v>Se upp!</v>
      </c>
      <c r="N15" s="21" t="str">
        <f t="shared" si="7"/>
        <v>Hög</v>
      </c>
      <c r="O15" s="21" t="str">
        <f t="shared" si="8"/>
        <v>Hög</v>
      </c>
      <c r="P15">
        <f t="shared" si="9"/>
        <v>0</v>
      </c>
    </row>
    <row r="16" spans="1:16" x14ac:dyDescent="0.2">
      <c r="A16" s="2"/>
      <c r="B16" s="2"/>
      <c r="C16" s="2"/>
      <c r="D16" s="2"/>
      <c r="E16" s="2"/>
      <c r="F16" s="2"/>
      <c r="G16" s="5" t="str">
        <f t="shared" si="0"/>
        <v/>
      </c>
      <c r="H16" s="6">
        <f t="shared" si="1"/>
        <v>0</v>
      </c>
      <c r="I16" s="10" t="str">
        <f t="shared" si="2"/>
        <v/>
      </c>
      <c r="J16" s="6" t="str">
        <f t="shared" si="3"/>
        <v/>
      </c>
      <c r="K16" s="6">
        <f t="shared" si="4"/>
        <v>0</v>
      </c>
      <c r="L16" s="22">
        <f t="shared" si="5"/>
        <v>0</v>
      </c>
      <c r="M16" s="20" t="str">
        <f t="shared" si="6"/>
        <v>Se upp!</v>
      </c>
      <c r="N16" s="21" t="str">
        <f t="shared" si="7"/>
        <v>Hög</v>
      </c>
      <c r="O16" s="21" t="str">
        <f t="shared" si="8"/>
        <v>Hög</v>
      </c>
      <c r="P16">
        <f t="shared" si="9"/>
        <v>0</v>
      </c>
    </row>
    <row r="17" spans="1:16" x14ac:dyDescent="0.2">
      <c r="A17" s="2"/>
      <c r="B17" s="2"/>
      <c r="C17" s="2"/>
      <c r="D17" s="2"/>
      <c r="E17" s="2"/>
      <c r="F17" s="2"/>
      <c r="G17" s="5" t="str">
        <f t="shared" si="0"/>
        <v/>
      </c>
      <c r="H17" s="6">
        <f t="shared" si="1"/>
        <v>0</v>
      </c>
      <c r="I17" s="10" t="str">
        <f t="shared" si="2"/>
        <v/>
      </c>
      <c r="J17" s="6" t="str">
        <f t="shared" si="3"/>
        <v/>
      </c>
      <c r="K17" s="6">
        <f t="shared" si="4"/>
        <v>0</v>
      </c>
      <c r="L17" s="22">
        <f t="shared" si="5"/>
        <v>0</v>
      </c>
      <c r="M17" s="20" t="str">
        <f t="shared" si="6"/>
        <v>Se upp!</v>
      </c>
      <c r="N17" s="21" t="str">
        <f t="shared" si="7"/>
        <v>Hög</v>
      </c>
      <c r="O17" s="21" t="str">
        <f t="shared" si="8"/>
        <v>Hög</v>
      </c>
      <c r="P17">
        <f t="shared" si="9"/>
        <v>0</v>
      </c>
    </row>
    <row r="18" spans="1:16" x14ac:dyDescent="0.2">
      <c r="A18" s="2"/>
      <c r="B18" s="2"/>
      <c r="C18" s="2"/>
      <c r="D18" s="2"/>
      <c r="E18" s="2"/>
      <c r="F18" s="2"/>
      <c r="G18" s="5" t="str">
        <f t="shared" si="0"/>
        <v/>
      </c>
      <c r="H18" s="6">
        <f t="shared" si="1"/>
        <v>0</v>
      </c>
      <c r="I18" s="10" t="str">
        <f t="shared" si="2"/>
        <v/>
      </c>
      <c r="J18" s="6" t="str">
        <f t="shared" si="3"/>
        <v/>
      </c>
      <c r="K18" s="6">
        <f t="shared" si="4"/>
        <v>0</v>
      </c>
      <c r="L18" s="22">
        <f t="shared" si="5"/>
        <v>0</v>
      </c>
      <c r="M18" s="20" t="str">
        <f t="shared" si="6"/>
        <v>Se upp!</v>
      </c>
      <c r="N18" s="21" t="str">
        <f t="shared" si="7"/>
        <v>Hög</v>
      </c>
      <c r="O18" s="21" t="str">
        <f t="shared" si="8"/>
        <v>Hög</v>
      </c>
      <c r="P18">
        <f t="shared" si="9"/>
        <v>0</v>
      </c>
    </row>
    <row r="19" spans="1:16" x14ac:dyDescent="0.2">
      <c r="A19" s="2"/>
      <c r="B19" s="2"/>
      <c r="C19" s="2"/>
      <c r="D19" s="2"/>
      <c r="E19" s="2"/>
      <c r="F19" s="2"/>
      <c r="G19" s="5" t="str">
        <f t="shared" si="0"/>
        <v/>
      </c>
      <c r="H19" s="6">
        <f t="shared" si="1"/>
        <v>0</v>
      </c>
      <c r="I19" s="10" t="str">
        <f t="shared" si="2"/>
        <v/>
      </c>
      <c r="J19" s="6" t="str">
        <f t="shared" si="3"/>
        <v/>
      </c>
      <c r="K19" s="6">
        <f t="shared" si="4"/>
        <v>0</v>
      </c>
      <c r="L19" s="22">
        <f t="shared" si="5"/>
        <v>0</v>
      </c>
      <c r="M19" s="20" t="str">
        <f t="shared" si="6"/>
        <v>Se upp!</v>
      </c>
      <c r="N19" s="21" t="str">
        <f t="shared" si="7"/>
        <v>Hög</v>
      </c>
      <c r="O19" s="21" t="str">
        <f t="shared" si="8"/>
        <v>Hög</v>
      </c>
      <c r="P19">
        <f t="shared" si="9"/>
        <v>0</v>
      </c>
    </row>
    <row r="20" spans="1:16" x14ac:dyDescent="0.2">
      <c r="A20" s="2"/>
      <c r="B20" s="2"/>
      <c r="C20" s="2"/>
      <c r="D20" s="2"/>
      <c r="E20" s="2"/>
      <c r="F20" s="2"/>
      <c r="G20" s="5" t="str">
        <f t="shared" si="0"/>
        <v/>
      </c>
      <c r="H20" s="6">
        <f t="shared" si="1"/>
        <v>0</v>
      </c>
      <c r="I20" s="10" t="str">
        <f t="shared" si="2"/>
        <v/>
      </c>
      <c r="J20" s="6" t="str">
        <f t="shared" si="3"/>
        <v/>
      </c>
      <c r="K20" s="6">
        <f t="shared" si="4"/>
        <v>0</v>
      </c>
      <c r="L20" s="22">
        <f t="shared" si="5"/>
        <v>0</v>
      </c>
      <c r="M20" s="20" t="str">
        <f t="shared" si="6"/>
        <v>Se upp!</v>
      </c>
      <c r="N20" s="21" t="str">
        <f t="shared" si="7"/>
        <v>Hög</v>
      </c>
      <c r="O20" s="21" t="str">
        <f t="shared" si="8"/>
        <v>Hög</v>
      </c>
      <c r="P20">
        <f t="shared" si="9"/>
        <v>0</v>
      </c>
    </row>
    <row r="21" spans="1:16" x14ac:dyDescent="0.2">
      <c r="A21" s="2"/>
      <c r="B21" s="2"/>
      <c r="C21" s="2"/>
      <c r="D21" s="2"/>
      <c r="E21" s="2"/>
      <c r="F21" s="2"/>
      <c r="G21" s="5" t="str">
        <f t="shared" si="0"/>
        <v/>
      </c>
      <c r="H21" s="6">
        <f t="shared" si="1"/>
        <v>0</v>
      </c>
      <c r="I21" s="10" t="str">
        <f t="shared" si="2"/>
        <v/>
      </c>
      <c r="J21" s="6" t="str">
        <f t="shared" si="3"/>
        <v/>
      </c>
      <c r="K21" s="6">
        <f t="shared" si="4"/>
        <v>0</v>
      </c>
      <c r="L21" s="22">
        <f t="shared" si="5"/>
        <v>0</v>
      </c>
      <c r="M21" s="20" t="str">
        <f t="shared" si="6"/>
        <v>Se upp!</v>
      </c>
      <c r="N21" s="21" t="str">
        <f t="shared" si="7"/>
        <v>Hög</v>
      </c>
      <c r="O21" s="21" t="str">
        <f t="shared" si="8"/>
        <v>Hög</v>
      </c>
      <c r="P21">
        <f t="shared" si="9"/>
        <v>0</v>
      </c>
    </row>
    <row r="22" spans="1:16" x14ac:dyDescent="0.2">
      <c r="A22" s="2"/>
      <c r="B22" s="2"/>
      <c r="C22" s="2"/>
      <c r="D22" s="2"/>
      <c r="E22" s="2"/>
      <c r="F22" s="2"/>
      <c r="G22" s="5" t="str">
        <f t="shared" si="0"/>
        <v/>
      </c>
      <c r="H22" s="6">
        <f t="shared" si="1"/>
        <v>0</v>
      </c>
      <c r="I22" s="10" t="str">
        <f t="shared" si="2"/>
        <v/>
      </c>
      <c r="J22" s="6" t="str">
        <f t="shared" si="3"/>
        <v/>
      </c>
      <c r="K22" s="6">
        <f t="shared" si="4"/>
        <v>0</v>
      </c>
      <c r="L22" s="22">
        <f t="shared" si="5"/>
        <v>0</v>
      </c>
      <c r="M22" s="20" t="str">
        <f t="shared" si="6"/>
        <v>Se upp!</v>
      </c>
      <c r="N22" s="21" t="str">
        <f t="shared" si="7"/>
        <v>Hög</v>
      </c>
      <c r="O22" s="21" t="str">
        <f t="shared" si="8"/>
        <v>Hög</v>
      </c>
      <c r="P22">
        <f t="shared" si="9"/>
        <v>0</v>
      </c>
    </row>
  </sheetData>
  <mergeCells count="1">
    <mergeCell ref="L2:O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ArtComputer.se</vt:lpstr>
      <vt:lpstr>Radvis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2017-11-09T13:24:39Z</dcterms:created>
  <dcterms:modified xsi:type="dcterms:W3CDTF">2017-11-21T21:46:53Z</dcterms:modified>
</cp:coreProperties>
</file>