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mc:AlternateContent xmlns:mc="http://schemas.openxmlformats.org/markup-compatibility/2006">
    <mc:Choice Requires="x15">
      <x15ac:absPath xmlns:x15ac="http://schemas.microsoft.com/office/spreadsheetml/2010/11/ac" url="C:\Users\Administrator\Documents\Uni Mannheim\Tarifverhandlungen\"/>
    </mc:Choice>
  </mc:AlternateContent>
  <xr:revisionPtr revIDLastSave="0" documentId="13_ncr:1_{3384E392-DACC-4212-97CA-CFCBA4842E9D}" xr6:coauthVersionLast="47" xr6:coauthVersionMax="47" xr10:uidLastSave="{00000000-0000-0000-0000-000000000000}"/>
  <bookViews>
    <workbookView xWindow="22932" yWindow="-108" windowWidth="23256" windowHeight="12576" xr2:uid="{00000000-000D-0000-FFFF-FFFF00000000}"/>
  </bookViews>
  <sheets>
    <sheet name="RK-Abrechnung Einzel" sheetId="3" r:id="rId1"/>
    <sheet name="Anlage Privat-KFZ" sheetId="4" r:id="rId2"/>
  </sheets>
  <definedNames>
    <definedName name="_xlnm.Print_Area" localSheetId="0">'RK-Abrechnung Einzel'!$A$1:$W$165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8" i="4" l="1"/>
  <c r="M12" i="4" s="1"/>
  <c r="P33" i="3" l="1"/>
  <c r="U33" i="3" s="1"/>
  <c r="D50" i="3"/>
  <c r="I50" i="3" s="1"/>
  <c r="I51" i="3" s="1"/>
  <c r="P31" i="3"/>
  <c r="U31" i="3" s="1"/>
  <c r="P70" i="3"/>
  <c r="U70" i="3" s="1"/>
  <c r="U68" i="3"/>
  <c r="U66" i="3"/>
  <c r="U35" i="3"/>
  <c r="U29" i="3"/>
  <c r="U27" i="3"/>
  <c r="U25" i="3"/>
  <c r="P62" i="3"/>
  <c r="U62" i="3" s="1"/>
  <c r="P56" i="3"/>
  <c r="P59" i="3"/>
  <c r="U60" i="3" s="1"/>
  <c r="D51" i="3" l="1"/>
  <c r="G50" i="3"/>
  <c r="H53" i="3" s="1"/>
  <c r="K50" i="3"/>
  <c r="K51" i="3" s="1"/>
  <c r="D53" i="3"/>
  <c r="U73" i="3"/>
  <c r="P73" i="3" s="1"/>
  <c r="H54" i="3" l="1"/>
  <c r="G51" i="3"/>
  <c r="M51" i="3" s="1"/>
  <c r="M50" i="3" s="1"/>
  <c r="P50" i="3" s="1"/>
</calcChain>
</file>

<file path=xl/sharedStrings.xml><?xml version="1.0" encoding="utf-8"?>
<sst xmlns="http://schemas.openxmlformats.org/spreadsheetml/2006/main" count="144" uniqueCount="134">
  <si>
    <t>von</t>
  </si>
  <si>
    <t>nach</t>
  </si>
  <si>
    <t>Zweck der Reise</t>
  </si>
  <si>
    <t>Fahrgeld</t>
  </si>
  <si>
    <t>€</t>
  </si>
  <si>
    <t>Mitglied im Bezirk</t>
  </si>
  <si>
    <t>Mitgliedsnummer</t>
  </si>
  <si>
    <t>Ort/Datum</t>
  </si>
  <si>
    <t>Unterschrift</t>
  </si>
  <si>
    <t>Geldinstitut</t>
  </si>
  <si>
    <t>Konto</t>
  </si>
  <si>
    <t>(laut beigefügten Belegen)</t>
  </si>
  <si>
    <t>Vor- und Zuname</t>
  </si>
  <si>
    <t>EURO €</t>
  </si>
  <si>
    <t>Verdienstausfall</t>
  </si>
  <si>
    <r>
      <t>Reisekosten-Abrechnung</t>
    </r>
    <r>
      <rPr>
        <b/>
        <sz val="10"/>
        <rFont val="Arial"/>
        <family val="2"/>
      </rPr>
      <t xml:space="preserve"> </t>
    </r>
  </si>
  <si>
    <t>** Übernachtungskosten  werden in der nachgewiesenen Höhe ohne  Frühstück erstattet. Da das Entgelt für das Frühstück bereits unter "Frühstück" einzutragen ist, muss hier der volle Betrag der Hotelrechnung eingetragen werden. Ohne Nachweis kann eine Übernachtungspauschale in Höhe von 20,00 € gezahlt werden.</t>
  </si>
  <si>
    <t>Ich bitte um Überweisung auf mein Konto.</t>
  </si>
  <si>
    <t>Zur Zahlung angewiesen (Sachlich/rechnerisch richtig)</t>
  </si>
  <si>
    <t>Formular gültig ab</t>
  </si>
  <si>
    <t>Beleg-Nr.</t>
  </si>
  <si>
    <t xml:space="preserve">Hinweise / Erläuterungen zur Reisekosten-Abrechnung      </t>
  </si>
  <si>
    <t>Bitte Hinweise und Erläuterungen auf Blatt 2 beachten!</t>
  </si>
  <si>
    <t xml:space="preserve">Belege müssen im Original beigefügt werden! Nur bei ehrenamtlichen KollegInnen können für Tickets, die für die Rückreise benötigt werden, Kopien beigefügt werden bzw. der/die für die Veranstaltung Verantwortliche bestätigt in der betreffenden Zeile die Richtigkeit mit Unterschrift/Namenskürzel "gesehen/bestätigt". </t>
  </si>
  <si>
    <t>Im Falle der nicht vermeidbaren An- und Abreise per Flugzeug besteht die Möglichkeit, den erhöhten Verbrauch von Kohlendioxyd (CO 2) durch eine Spende an Atmosfair zu kompensieren.</t>
  </si>
  <si>
    <t xml:space="preserve">Atmosfair investiert in Projekte, die eine Reduzierung des CO 2 – Ausstoßes an anderer Stelle in gleichem Umfang nachweisen. </t>
  </si>
  <si>
    <t>CO 2 Belastung und Kompensation für ausgewählte Flugverbindungen (Hin- und Rückflug):</t>
  </si>
  <si>
    <t>KG CO 2</t>
  </si>
  <si>
    <t>pro Person</t>
  </si>
  <si>
    <t>in Euro</t>
  </si>
  <si>
    <t>München – Berlin</t>
  </si>
  <si>
    <t xml:space="preserve">Berlin – Stuttgart </t>
  </si>
  <si>
    <t>Düsseldorf – Dresden</t>
  </si>
  <si>
    <t>Frankfurt – New York</t>
  </si>
  <si>
    <t>*** CO 2-Kompensation mit Atmosfair bei unvermeidlichen Flügen (lt. Beschluss GR Nr. 755):</t>
  </si>
  <si>
    <t>Kompensationsbetrag</t>
  </si>
  <si>
    <t>DIe Angabe von Teilbeträgen (z. B. in Höhe verbleibender Erstattungskosten) ist ebenfalls möglich und hilfreich.</t>
  </si>
  <si>
    <t xml:space="preserve">CO 2 Berechnungen für weitere Flugverbindungen und Informationen: </t>
  </si>
  <si>
    <t>Zur Abrechnung der Reisekosten muss das Blatt 2 - Hinweise/Erläuterungen - nicht mit vorgelegt werden.</t>
  </si>
  <si>
    <t>Abzug freiwillige CO²-Kompensation bei Nutzung Flugzeug***</t>
  </si>
  <si>
    <t>ver.di führt die Kompensationszahlungen gesammelt an atmosfair ab.</t>
  </si>
  <si>
    <t xml:space="preserve"> www.atmosfair.de</t>
  </si>
  <si>
    <t>Honorarausfall</t>
  </si>
  <si>
    <t>Verpflegungsmehraufwendungen und Entgelt für erhaltene Mahlzeiten</t>
  </si>
  <si>
    <t>bezahlt bis (MM.JJ)</t>
  </si>
  <si>
    <t>Übernachtungen Anzahl</t>
  </si>
  <si>
    <t xml:space="preserve">zu </t>
  </si>
  <si>
    <t xml:space="preserve">Anzahl Tage </t>
  </si>
  <si>
    <t>in €</t>
  </si>
  <si>
    <t>(auch 0,5 Tage möglich)</t>
  </si>
  <si>
    <t>BIC</t>
  </si>
  <si>
    <t>IBAN</t>
  </si>
  <si>
    <t>ÜN-Kosten**</t>
  </si>
  <si>
    <t>*Wenn kein Verpflegungsmehraufwand fällig wird, ist für das Frühstück 1,63 € einzutragen.</t>
  </si>
  <si>
    <t xml:space="preserve">Gesamtbetrag </t>
  </si>
  <si>
    <t>}</t>
  </si>
  <si>
    <t>Verpflegungsmehraufwand</t>
  </si>
  <si>
    <t>für Frühstück</t>
  </si>
  <si>
    <t>für Mittag</t>
  </si>
  <si>
    <r>
      <t xml:space="preserve">20 % = 4,80 € </t>
    </r>
    <r>
      <rPr>
        <sz val="8"/>
        <color indexed="10"/>
        <rFont val="Arial"/>
        <family val="2"/>
      </rPr>
      <t>*</t>
    </r>
  </si>
  <si>
    <r>
      <t xml:space="preserve">40% = 9,60 € </t>
    </r>
    <r>
      <rPr>
        <sz val="8"/>
        <color indexed="10"/>
        <rFont val="Arial"/>
        <family val="2"/>
      </rPr>
      <t>*</t>
    </r>
  </si>
  <si>
    <t>minus</t>
  </si>
  <si>
    <t>=</t>
  </si>
  <si>
    <t></t>
  </si>
  <si>
    <t>Tages-</t>
  </si>
  <si>
    <t>summe</t>
  </si>
  <si>
    <t>Konto 66550</t>
  </si>
  <si>
    <t>Konto 49625</t>
  </si>
  <si>
    <t>||</t>
  </si>
  <si>
    <r>
      <t xml:space="preserve">* </t>
    </r>
    <r>
      <rPr>
        <sz val="8"/>
        <rFont val="Arial"/>
        <family val="2"/>
      </rPr>
      <t xml:space="preserve">Prozentberechnung immer vom </t>
    </r>
    <r>
      <rPr>
        <u/>
        <sz val="8"/>
        <rFont val="Arial"/>
        <family val="2"/>
      </rPr>
      <t>vollen</t>
    </r>
    <r>
      <rPr>
        <sz val="8"/>
        <rFont val="Arial"/>
        <family val="2"/>
      </rPr>
      <t xml:space="preserve"> Tagessatz 24 €</t>
    </r>
  </si>
  <si>
    <t>über 8 Stunden  12,00 €</t>
  </si>
  <si>
    <t>Pauschale</t>
  </si>
  <si>
    <t>Ausgezahlt werden nur Tages- summen, die über Null liegen!       Jeder Tag wird einzeln betrachtet. Negative Beträge werden auf Null gekürzt!</t>
  </si>
  <si>
    <t>Ich verzichte auf die Auszahlung des Tagegeldes!</t>
  </si>
  <si>
    <t>für Abendessen</t>
  </si>
  <si>
    <t>Einzahlung für erhaltene Mahlzeiten</t>
  </si>
  <si>
    <r>
      <rPr>
        <sz val="8"/>
        <color indexed="10"/>
        <rFont val="Wingdings 3"/>
        <family val="1"/>
        <charset val="2"/>
      </rPr>
      <t>qqq</t>
    </r>
    <r>
      <rPr>
        <b/>
        <sz val="8"/>
        <color indexed="10"/>
        <rFont val="Wingdings 3"/>
        <family val="1"/>
        <charset val="2"/>
      </rPr>
      <t xml:space="preserve"> </t>
    </r>
    <r>
      <rPr>
        <b/>
        <sz val="8"/>
        <color indexed="10"/>
        <rFont val="Arial"/>
        <family val="2"/>
      </rPr>
      <t xml:space="preserve">  Bitte ankreuzen mit x     </t>
    </r>
    <r>
      <rPr>
        <sz val="8"/>
        <color indexed="10"/>
        <rFont val="Wingdings 3"/>
        <family val="1"/>
        <charset val="2"/>
      </rPr>
      <t>qqq</t>
    </r>
  </si>
  <si>
    <t>(ankreuzen und die Tagessumme        wird hier ins Minus gesetzt)</t>
  </si>
  <si>
    <t>Eintragung freiwillige CO²-Kompensation</t>
  </si>
  <si>
    <t>bis 8 Stunden   0,00 €</t>
  </si>
  <si>
    <t>I</t>
  </si>
  <si>
    <t>Ausgaben ideeller Bereich</t>
  </si>
  <si>
    <t>Anlage zur Reisekosten-Abrechnung</t>
  </si>
  <si>
    <t xml:space="preserve">  - Nutzung Privat-Kfz bei Reisen für ver.di -</t>
  </si>
  <si>
    <t>Reisedatum</t>
  </si>
  <si>
    <r>
      <t>Kilometergeldberechnung</t>
    </r>
    <r>
      <rPr>
        <sz val="8"/>
        <rFont val="Arial"/>
        <family val="2"/>
      </rPr>
      <t xml:space="preserve"> (kürzeste Strecke in Straßen-km)</t>
    </r>
  </si>
  <si>
    <t xml:space="preserve">km </t>
  </si>
  <si>
    <t>Kfz-Kennzeichen</t>
  </si>
  <si>
    <t>in die Reisekosten-Abrechnung</t>
  </si>
  <si>
    <t>einzusetzender Gesamtbetrag</t>
  </si>
  <si>
    <t>Abfahrt von</t>
  </si>
  <si>
    <t>Das private Kraftfahrzeug wurde/wird unter den Voraussetzungen und Bedingungen der Ziffer 6 der ver-di-GBV zur Reisekostenregelung  bzw. Ziffer 2.4. der ver.di-Reisekostenrichtlinie genutzt.</t>
  </si>
  <si>
    <t>Zielort</t>
  </si>
  <si>
    <t>Rückkehr nach</t>
  </si>
  <si>
    <t>Ort</t>
  </si>
  <si>
    <t>Datum</t>
  </si>
  <si>
    <t>Unterschrift genehmigende Stelle</t>
  </si>
  <si>
    <t>Unterschrift Reisende/r</t>
  </si>
  <si>
    <t>Ende der Reise am (TT.MM.JJJJ)</t>
  </si>
  <si>
    <t>Beginn der Reise am (TT.MM.JJJJ)</t>
  </si>
  <si>
    <t xml:space="preserve">Excel - Auslagenersatz ohne Tagegeld - Ehrenamtliche </t>
  </si>
  <si>
    <t>(nach der jeweils gültigen Fassung der Richtlinie des GR zur Reisekostenregelung für ver.di)</t>
  </si>
  <si>
    <t>Werden in Ausnahmefällen Übernachtungskosten vom dem/der Reisenden verauslagt, so werden diese unter Nebenkosten angegeben. Ohne Nachweis kann eine Übernachtungspauschale in Höhe von 20 € gezahlt werden.</t>
  </si>
  <si>
    <t>Erläuterungen zu ** (evtl.Übernachtungskosten) und *** (CO²-Kompensation) siehe Blatt 2</t>
  </si>
  <si>
    <t>Nebenkosten **</t>
  </si>
  <si>
    <t xml:space="preserve"> Leiter/in Ressort/Bereich/FB/Haushaltsbeauftragte/r/Unterschriftsberechtigte/r</t>
  </si>
  <si>
    <t xml:space="preserve">  Kreditor</t>
  </si>
  <si>
    <t xml:space="preserve">  Kostenstelle</t>
  </si>
  <si>
    <t xml:space="preserve">  Kostenträger</t>
  </si>
  <si>
    <t>Name in Druckbuchstaben</t>
  </si>
  <si>
    <t>Adresse</t>
  </si>
  <si>
    <t>Ich bestätige durch meine Unterschrift, dass mir die Fahrtkosten und die sonstigen Aufwendungen entstanden sind, dass die Voraussetzungen für die eingesetzten pauschalen Reisekostensätze vorliegen, dass die Reisekosten nicht von einem anderen Kostenträger erstattet wurden/werden und dass ich die mit dieser RK-Abrechnung abgerechneten Belege nicht bei meinem Finanzamt einreichen werde. Hinweise zum Datenschutz unter "datenschutz.verdi.de"</t>
  </si>
  <si>
    <t>x =</t>
  </si>
  <si>
    <t>Hinweise zum Datenschutz unter "datenschutz.verdi.de"</t>
  </si>
  <si>
    <t xml:space="preserve">(5x regelmäßiger, satzungsgemäßer Monatsbeitrag) </t>
  </si>
  <si>
    <t>Kontoinhaber/in (falls abweich.)</t>
  </si>
  <si>
    <t>ÖPNV - Nahverkehr, Regio</t>
  </si>
  <si>
    <t xml:space="preserve">Ich besitze ein Deutschland-Ticket  </t>
  </si>
  <si>
    <t xml:space="preserve">(2. Klasse)    </t>
  </si>
  <si>
    <r>
      <t xml:space="preserve">Flugzeug </t>
    </r>
    <r>
      <rPr>
        <sz val="8"/>
        <rFont val="Arial"/>
        <family val="2"/>
      </rPr>
      <t>(besondere Begründung erforderlich)</t>
    </r>
  </si>
  <si>
    <r>
      <t xml:space="preserve">Sonst. Fahrtkosten </t>
    </r>
    <r>
      <rPr>
        <sz val="8"/>
        <rFont val="Arial"/>
        <family val="2"/>
      </rPr>
      <t>(lt. beigefügten Belegen)</t>
    </r>
  </si>
  <si>
    <r>
      <t xml:space="preserve">Bahn  </t>
    </r>
    <r>
      <rPr>
        <sz val="5"/>
        <rFont val="Arial"/>
        <family val="2"/>
      </rPr>
      <t xml:space="preserve"> </t>
    </r>
    <r>
      <rPr>
        <sz val="11"/>
        <rFont val="Arial"/>
        <family val="2"/>
      </rPr>
      <t xml:space="preserve"> - Fernverkehr, IC, ICE</t>
    </r>
  </si>
  <si>
    <r>
      <t xml:space="preserve">Kilometergeld </t>
    </r>
    <r>
      <rPr>
        <sz val="8"/>
        <rFont val="Arial"/>
        <family val="2"/>
      </rPr>
      <t>(lt. beiliegender Abrechnung)</t>
    </r>
  </si>
  <si>
    <r>
      <t xml:space="preserve">              (Bei Taxi-Nutzung ist eine                          </t>
    </r>
    <r>
      <rPr>
        <sz val="8"/>
        <color theme="0"/>
        <rFont val="Arial"/>
        <family val="2"/>
      </rPr>
      <t>,,,,,,,,,,,,,,,</t>
    </r>
    <r>
      <rPr>
        <sz val="8"/>
        <rFont val="Arial"/>
        <family val="2"/>
      </rPr>
      <t xml:space="preserve">Begründung erforderlich)       </t>
    </r>
  </si>
  <si>
    <t>Val Richter</t>
  </si>
  <si>
    <t>Lilienstraße 28, 69245 Bammental</t>
  </si>
  <si>
    <t>Heidelberg Hbf</t>
  </si>
  <si>
    <t>Stuttgart Hbf</t>
  </si>
  <si>
    <t>Rhein-Neckar-Kreis</t>
  </si>
  <si>
    <t>Landesbezirkliche Tarifkonferenz</t>
  </si>
  <si>
    <t>Sparkasse Heidelberg</t>
  </si>
  <si>
    <t>SOLADES1HDB</t>
  </si>
  <si>
    <t>DE53672500201000690534</t>
  </si>
  <si>
    <t>Bammental, 10.10.2023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</si>
</sst>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8" formatCode="#,##0.00\ &quot;€&quot;;[Red]\-#,##0.00\ &quot;€&quot;"/>
    <numFmt numFmtId="164" formatCode="_-* #,##0.00\ &quot;DM&quot;_-;\-* #,##0.00\ &quot;DM&quot;_-;_-* &quot;-&quot;??\ &quot;DM&quot;_-;_-@_-"/>
    <numFmt numFmtId="165" formatCode="\€\ 0.00"/>
    <numFmt numFmtId="166" formatCode="#,##0.00\ &quot;€&quot;"/>
    <numFmt numFmtId="167" formatCode="mmm\ yyyy"/>
    <numFmt numFmtId="168" formatCode="[$-407]mmm/\ yy;@"/>
    <numFmt numFmtId="169" formatCode="#,##0.0"/>
    <numFmt numFmtId="170" formatCode="#,##0.00\ &quot;€&quot;;;"/>
  </numFmts>
  <fonts count="37" x14ac:knownFonts="1">
    <font>
      <sz val="10"/>
      <name val="Arial"/>
    </font>
    <font>
      <sz val="10"/>
      <name val="Arial"/>
      <family val="2"/>
    </font>
    <font>
      <sz val="8"/>
      <name val="Arial"/>
      <family val="2"/>
    </font>
    <font>
      <sz val="6"/>
      <name val="Arial"/>
      <family val="2"/>
    </font>
    <font>
      <b/>
      <sz val="8"/>
      <name val="Arial"/>
      <family val="2"/>
    </font>
    <font>
      <b/>
      <sz val="10"/>
      <name val="Arial"/>
      <family val="2"/>
    </font>
    <font>
      <sz val="7"/>
      <name val="Arial"/>
      <family val="2"/>
    </font>
    <font>
      <b/>
      <sz val="16"/>
      <name val="Arial"/>
      <family val="2"/>
    </font>
    <font>
      <sz val="12"/>
      <name val="Arial"/>
      <family val="2"/>
    </font>
    <font>
      <b/>
      <sz val="12"/>
      <name val="Arial"/>
      <family val="2"/>
    </font>
    <font>
      <sz val="11"/>
      <name val="Arial"/>
      <family val="2"/>
    </font>
    <font>
      <b/>
      <sz val="11"/>
      <name val="Arial"/>
      <family val="2"/>
    </font>
    <font>
      <sz val="10"/>
      <name val="Arial"/>
      <family val="2"/>
    </font>
    <font>
      <sz val="9"/>
      <name val="Arial"/>
      <family val="2"/>
    </font>
    <font>
      <b/>
      <sz val="9"/>
      <name val="Arial"/>
      <family val="2"/>
    </font>
    <font>
      <b/>
      <sz val="14"/>
      <name val="Arial"/>
      <family val="2"/>
    </font>
    <font>
      <sz val="14"/>
      <name val="Arial"/>
      <family val="2"/>
    </font>
    <font>
      <sz val="8"/>
      <color indexed="10"/>
      <name val="Arial"/>
      <family val="2"/>
    </font>
    <font>
      <u/>
      <sz val="8"/>
      <name val="Arial"/>
      <family val="2"/>
    </font>
    <font>
      <sz val="10"/>
      <name val="Wingdings 3"/>
      <family val="1"/>
      <charset val="2"/>
    </font>
    <font>
      <sz val="11"/>
      <name val="Wingdings 3"/>
      <family val="1"/>
      <charset val="2"/>
    </font>
    <font>
      <b/>
      <sz val="8"/>
      <color indexed="10"/>
      <name val="Arial"/>
      <family val="2"/>
    </font>
    <font>
      <sz val="8"/>
      <color indexed="10"/>
      <name val="Wingdings 3"/>
      <family val="1"/>
      <charset val="2"/>
    </font>
    <font>
      <b/>
      <sz val="8"/>
      <color indexed="10"/>
      <name val="Wingdings 3"/>
      <family val="1"/>
      <charset val="2"/>
    </font>
    <font>
      <b/>
      <sz val="13"/>
      <name val="Arial"/>
      <family val="2"/>
    </font>
    <font>
      <u/>
      <sz val="10"/>
      <color theme="10"/>
      <name val="Arial"/>
      <family val="2"/>
    </font>
    <font>
      <b/>
      <sz val="22"/>
      <color theme="0" tint="-0.249977111117893"/>
      <name val="Arial"/>
      <family val="2"/>
    </font>
    <font>
      <b/>
      <sz val="8"/>
      <color theme="0" tint="-0.249977111117893"/>
      <name val="Arial"/>
      <family val="2"/>
    </font>
    <font>
      <sz val="8"/>
      <color rgb="FFFF0000"/>
      <name val="Arial"/>
      <family val="2"/>
    </font>
    <font>
      <b/>
      <sz val="9"/>
      <color theme="0" tint="-0.249977111117893"/>
      <name val="Arial"/>
      <family val="2"/>
    </font>
    <font>
      <b/>
      <sz val="8"/>
      <color rgb="FFFF0000"/>
      <name val="Arial"/>
      <family val="2"/>
    </font>
    <font>
      <b/>
      <sz val="13"/>
      <color theme="0"/>
      <name val="Arial"/>
      <family val="2"/>
    </font>
    <font>
      <b/>
      <sz val="20"/>
      <color rgb="FFFF0000"/>
      <name val="Arial"/>
      <family val="2"/>
    </font>
    <font>
      <sz val="11"/>
      <color rgb="FFFF0000"/>
      <name val="Arial"/>
      <family val="2"/>
    </font>
    <font>
      <sz val="8"/>
      <color rgb="FF000000"/>
      <name val="Segoe UI"/>
      <family val="2"/>
    </font>
    <font>
      <sz val="5"/>
      <name val="Arial"/>
      <family val="2"/>
    </font>
    <font>
      <sz val="8"/>
      <color theme="0"/>
      <name val="Arial"/>
      <family val="2"/>
    </font>
  </fonts>
  <fills count="11">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indexed="22"/>
        <bgColor indexed="64"/>
      </patternFill>
    </fill>
    <fill>
      <patternFill patternType="solid">
        <fgColor theme="0"/>
        <bgColor indexed="64"/>
      </patternFill>
    </fill>
    <fill>
      <patternFill patternType="solid">
        <fgColor rgb="FFFFFFFF"/>
      </patternFill>
    </fill>
    <fill>
      <patternFill patternType="solid">
        <fgColor rgb="FFFFFF99"/>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4.9989318521683403E-2"/>
        <bgColor indexed="64"/>
      </patternFill>
    </fill>
  </fills>
  <borders count="31">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double">
        <color indexed="64"/>
      </bottom>
      <diagonal/>
    </border>
  </borders>
  <cellStyleXfs count="3">
    <xf numFmtId="0" fontId="0" fillId="0" borderId="0"/>
    <xf numFmtId="0" fontId="25" fillId="0" borderId="0" applyNumberFormat="0" applyFill="0" applyBorder="0" applyAlignment="0" applyProtection="0">
      <alignment vertical="top"/>
      <protection locked="0"/>
    </xf>
    <xf numFmtId="164" fontId="1" fillId="0" borderId="0" applyFont="0" applyFill="0" applyBorder="0" applyAlignment="0" applyProtection="0"/>
  </cellStyleXfs>
  <cellXfs count="482">
    <xf numFmtId="0" fontId="0" fillId="0" borderId="0" xfId="0"/>
    <xf numFmtId="0" fontId="25" fillId="0" borderId="0" xfId="1" applyAlignment="1" applyProtection="1"/>
    <xf numFmtId="0" fontId="0" fillId="0" borderId="0" xfId="0" applyAlignment="1">
      <alignment vertical="center"/>
    </xf>
    <xf numFmtId="14" fontId="11" fillId="0" borderId="0" xfId="0" applyNumberFormat="1" applyFont="1" applyAlignment="1">
      <alignment horizontal="center" vertical="center"/>
    </xf>
    <xf numFmtId="0" fontId="5" fillId="0" borderId="0" xfId="0" applyFont="1" applyAlignment="1">
      <alignment vertical="center"/>
    </xf>
    <xf numFmtId="0" fontId="4" fillId="0" borderId="1" xfId="0" applyFont="1" applyBorder="1" applyAlignment="1">
      <alignment horizontal="center" vertical="top"/>
    </xf>
    <xf numFmtId="0" fontId="4" fillId="0" borderId="1" xfId="0" applyFont="1" applyBorder="1" applyAlignment="1">
      <alignment vertical="top"/>
    </xf>
    <xf numFmtId="0" fontId="7" fillId="0" borderId="2" xfId="0" applyFont="1" applyBorder="1" applyAlignment="1">
      <alignment vertical="center"/>
    </xf>
    <xf numFmtId="0" fontId="0" fillId="0" borderId="2" xfId="0" applyBorder="1" applyAlignment="1">
      <alignment vertical="center"/>
    </xf>
    <xf numFmtId="0" fontId="12" fillId="0" borderId="3" xfId="0" applyFont="1" applyBorder="1" applyAlignment="1">
      <alignment vertical="center"/>
    </xf>
    <xf numFmtId="0" fontId="0" fillId="0" borderId="3" xfId="0" applyBorder="1" applyAlignment="1">
      <alignment vertical="center"/>
    </xf>
    <xf numFmtId="0" fontId="0" fillId="0" borderId="3" xfId="0" applyBorder="1"/>
    <xf numFmtId="0" fontId="13" fillId="0" borderId="0" xfId="0" applyFont="1" applyAlignment="1">
      <alignment vertical="top"/>
    </xf>
    <xf numFmtId="0" fontId="2" fillId="0" borderId="0" xfId="0" applyFont="1" applyAlignment="1">
      <alignment vertical="top"/>
    </xf>
    <xf numFmtId="0" fontId="0" fillId="0" borderId="0" xfId="0" applyAlignment="1">
      <alignment vertical="top"/>
    </xf>
    <xf numFmtId="0" fontId="11" fillId="0" borderId="1" xfId="0" applyFont="1" applyBorder="1" applyAlignment="1">
      <alignment vertical="center"/>
    </xf>
    <xf numFmtId="0" fontId="2" fillId="0" borderId="0" xfId="0" applyFont="1" applyAlignment="1">
      <alignment vertical="center"/>
    </xf>
    <xf numFmtId="0" fontId="2" fillId="0" borderId="0" xfId="0" applyFont="1"/>
    <xf numFmtId="166" fontId="12" fillId="0" borderId="4" xfId="0" applyNumberFormat="1" applyFont="1" applyBorder="1" applyAlignment="1">
      <alignment horizontal="center"/>
    </xf>
    <xf numFmtId="166" fontId="12" fillId="0" borderId="0" xfId="0" applyNumberFormat="1" applyFont="1" applyAlignment="1">
      <alignment horizontal="center"/>
    </xf>
    <xf numFmtId="166" fontId="12" fillId="0" borderId="5" xfId="0" applyNumberFormat="1" applyFont="1" applyBorder="1" applyAlignment="1">
      <alignment horizontal="center" vertical="center"/>
    </xf>
    <xf numFmtId="1" fontId="2" fillId="0" borderId="5" xfId="0" applyNumberFormat="1" applyFont="1" applyBorder="1" applyAlignment="1">
      <alignment vertical="center"/>
    </xf>
    <xf numFmtId="0" fontId="10" fillId="0" borderId="0" xfId="0" applyFont="1"/>
    <xf numFmtId="0" fontId="12" fillId="0" borderId="0" xfId="0" applyFont="1" applyAlignment="1">
      <alignment vertical="center"/>
    </xf>
    <xf numFmtId="0" fontId="4" fillId="0" borderId="0" xfId="0" applyFont="1" applyAlignment="1">
      <alignment vertical="center"/>
    </xf>
    <xf numFmtId="0" fontId="5" fillId="0" borderId="0" xfId="0" applyFont="1" applyAlignment="1">
      <alignment horizontal="left" vertical="center"/>
    </xf>
    <xf numFmtId="166" fontId="0" fillId="0" borderId="0" xfId="0" applyNumberFormat="1" applyAlignment="1">
      <alignment horizontal="right" vertical="center"/>
    </xf>
    <xf numFmtId="0" fontId="12" fillId="0" borderId="0" xfId="0" applyFont="1"/>
    <xf numFmtId="0" fontId="6" fillId="0" borderId="0" xfId="0" applyFont="1" applyAlignment="1">
      <alignment vertical="top"/>
    </xf>
    <xf numFmtId="0" fontId="2" fillId="0" borderId="1" xfId="0" applyFont="1" applyBorder="1" applyAlignment="1">
      <alignment vertical="center"/>
    </xf>
    <xf numFmtId="0" fontId="2" fillId="0" borderId="1" xfId="0" applyFont="1" applyBorder="1"/>
    <xf numFmtId="0" fontId="9" fillId="0" borderId="0" xfId="0" applyFont="1" applyAlignment="1">
      <alignment horizontal="left" vertical="center"/>
    </xf>
    <xf numFmtId="1" fontId="9" fillId="0" borderId="0" xfId="0" applyNumberFormat="1" applyFont="1" applyAlignment="1">
      <alignment horizontal="center" vertical="center"/>
    </xf>
    <xf numFmtId="0" fontId="6" fillId="2" borderId="0" xfId="0" applyFont="1" applyFill="1" applyAlignment="1">
      <alignment horizontal="center" vertical="center"/>
    </xf>
    <xf numFmtId="0" fontId="2" fillId="2" borderId="0" xfId="0" applyFont="1" applyFill="1" applyAlignment="1">
      <alignment vertical="center"/>
    </xf>
    <xf numFmtId="0" fontId="2" fillId="2" borderId="0" xfId="0" applyFont="1" applyFill="1"/>
    <xf numFmtId="0" fontId="6" fillId="0" borderId="0" xfId="0" applyFont="1" applyAlignment="1">
      <alignment vertical="center"/>
    </xf>
    <xf numFmtId="1" fontId="2" fillId="0" borderId="0" xfId="0" applyNumberFormat="1" applyFont="1" applyAlignment="1">
      <alignment vertical="center"/>
    </xf>
    <xf numFmtId="0" fontId="0" fillId="0" borderId="2" xfId="0" applyBorder="1"/>
    <xf numFmtId="0" fontId="7" fillId="0" borderId="0" xfId="0" applyFont="1" applyAlignment="1">
      <alignment vertical="center"/>
    </xf>
    <xf numFmtId="0" fontId="8" fillId="5" borderId="1" xfId="0" applyFont="1" applyFill="1" applyBorder="1" applyAlignment="1">
      <alignment horizontal="left" vertical="top" wrapText="1"/>
    </xf>
    <xf numFmtId="0" fontId="0" fillId="0" borderId="1" xfId="0" applyBorder="1"/>
    <xf numFmtId="0" fontId="8" fillId="5" borderId="1" xfId="0" applyFont="1" applyFill="1" applyBorder="1" applyAlignment="1">
      <alignment wrapText="1"/>
    </xf>
    <xf numFmtId="3" fontId="10" fillId="0" borderId="0" xfId="0" applyNumberFormat="1" applyFont="1"/>
    <xf numFmtId="0" fontId="26" fillId="0" borderId="0" xfId="0" applyFont="1" applyAlignment="1">
      <alignment horizontal="center" vertical="center" textRotation="90"/>
    </xf>
    <xf numFmtId="0" fontId="12" fillId="5" borderId="0" xfId="0" applyFont="1" applyFill="1" applyAlignment="1">
      <alignment textRotation="90"/>
    </xf>
    <xf numFmtId="0" fontId="0" fillId="5" borderId="0" xfId="0" applyFill="1" applyAlignment="1">
      <alignment textRotation="90"/>
    </xf>
    <xf numFmtId="0" fontId="5" fillId="5" borderId="0" xfId="0" applyFont="1" applyFill="1" applyAlignment="1">
      <alignment horizontal="center" vertical="center" textRotation="90"/>
    </xf>
    <xf numFmtId="0" fontId="0" fillId="5" borderId="0" xfId="0" applyFill="1" applyProtection="1">
      <protection locked="0"/>
    </xf>
    <xf numFmtId="0" fontId="1" fillId="0" borderId="0" xfId="0" applyFont="1" applyAlignment="1">
      <alignment vertical="top"/>
    </xf>
    <xf numFmtId="20" fontId="0" fillId="0" borderId="0" xfId="0" applyNumberFormat="1"/>
    <xf numFmtId="9" fontId="2" fillId="0" borderId="0" xfId="0" applyNumberFormat="1" applyFont="1" applyAlignment="1">
      <alignment horizontal="center" vertical="center"/>
    </xf>
    <xf numFmtId="0" fontId="27" fillId="0" borderId="0" xfId="0" applyFont="1" applyAlignment="1">
      <alignment horizontal="center" vertical="center" textRotation="90"/>
    </xf>
    <xf numFmtId="0" fontId="2" fillId="5" borderId="0" xfId="0" applyFont="1" applyFill="1" applyAlignment="1">
      <alignment textRotation="90"/>
    </xf>
    <xf numFmtId="0" fontId="2" fillId="0" borderId="0" xfId="0" applyFont="1" applyAlignment="1">
      <alignment horizontal="left" vertical="top"/>
    </xf>
    <xf numFmtId="0" fontId="2" fillId="5" borderId="0" xfId="0" applyFont="1" applyFill="1" applyAlignment="1">
      <alignment horizontal="left" vertical="center"/>
    </xf>
    <xf numFmtId="0" fontId="0" fillId="0" borderId="3" xfId="0" applyBorder="1" applyAlignment="1">
      <alignment vertical="top"/>
    </xf>
    <xf numFmtId="166" fontId="12" fillId="0" borderId="3" xfId="0" applyNumberFormat="1" applyFont="1" applyBorder="1" applyAlignment="1">
      <alignment horizontal="center"/>
    </xf>
    <xf numFmtId="166" fontId="12" fillId="0" borderId="6" xfId="0" applyNumberFormat="1" applyFont="1" applyBorder="1" applyAlignment="1">
      <alignment horizontal="center"/>
    </xf>
    <xf numFmtId="166" fontId="12" fillId="0" borderId="7" xfId="0" applyNumberFormat="1" applyFont="1" applyBorder="1" applyAlignment="1">
      <alignment horizontal="center" vertical="center"/>
    </xf>
    <xf numFmtId="0" fontId="10" fillId="0" borderId="0" xfId="0" applyFont="1" applyAlignment="1">
      <alignment horizontal="left" vertical="center"/>
    </xf>
    <xf numFmtId="0" fontId="2" fillId="0" borderId="0" xfId="0" applyFont="1" applyAlignment="1">
      <alignment vertical="center" wrapText="1"/>
    </xf>
    <xf numFmtId="166" fontId="0" fillId="0" borderId="0" xfId="0" applyNumberFormat="1"/>
    <xf numFmtId="0" fontId="26" fillId="0" borderId="0" xfId="0" applyFont="1" applyAlignment="1">
      <alignment horizontal="center" textRotation="90"/>
    </xf>
    <xf numFmtId="0" fontId="10" fillId="0" borderId="0" xfId="0" applyFont="1" applyAlignment="1">
      <alignment vertical="center" wrapText="1"/>
    </xf>
    <xf numFmtId="0" fontId="10" fillId="0" borderId="0" xfId="0" applyFont="1" applyAlignment="1">
      <alignment horizontal="right" vertical="center"/>
    </xf>
    <xf numFmtId="4" fontId="10" fillId="0" borderId="0" xfId="0" applyNumberFormat="1" applyFont="1" applyAlignment="1">
      <alignment horizontal="center" vertical="center" wrapText="1"/>
    </xf>
    <xf numFmtId="4" fontId="10" fillId="0" borderId="0" xfId="0" applyNumberFormat="1" applyFont="1" applyAlignment="1">
      <alignment horizontal="center" vertical="center"/>
    </xf>
    <xf numFmtId="169" fontId="10" fillId="3" borderId="0" xfId="0" applyNumberFormat="1" applyFont="1" applyFill="1" applyAlignment="1">
      <alignment horizontal="center" vertical="center"/>
    </xf>
    <xf numFmtId="4" fontId="10" fillId="3" borderId="0" xfId="0" applyNumberFormat="1" applyFont="1" applyFill="1" applyAlignment="1">
      <alignment vertical="center"/>
    </xf>
    <xf numFmtId="4" fontId="10" fillId="0" borderId="0" xfId="0" applyNumberFormat="1" applyFont="1" applyAlignment="1">
      <alignment vertical="center"/>
    </xf>
    <xf numFmtId="0" fontId="10" fillId="0" borderId="8" xfId="0" applyFont="1" applyBorder="1"/>
    <xf numFmtId="0" fontId="10" fillId="0" borderId="0" xfId="0" applyFont="1" applyAlignment="1">
      <alignment horizontal="left"/>
    </xf>
    <xf numFmtId="0" fontId="10" fillId="0" borderId="1" xfId="0" applyFont="1" applyBorder="1"/>
    <xf numFmtId="166" fontId="11" fillId="0" borderId="9" xfId="0" applyNumberFormat="1" applyFont="1" applyBorder="1" applyAlignment="1">
      <alignment horizontal="center" vertical="center"/>
    </xf>
    <xf numFmtId="166" fontId="11" fillId="0" borderId="1" xfId="0" applyNumberFormat="1" applyFont="1" applyBorder="1" applyAlignment="1">
      <alignment horizontal="center" vertical="center"/>
    </xf>
    <xf numFmtId="166" fontId="11" fillId="0" borderId="10" xfId="0" applyNumberFormat="1" applyFont="1" applyBorder="1" applyAlignment="1">
      <alignment horizontal="center" vertical="center"/>
    </xf>
    <xf numFmtId="166" fontId="0" fillId="0" borderId="4" xfId="0" applyNumberFormat="1" applyBorder="1" applyAlignment="1">
      <alignment horizontal="center" vertical="top"/>
    </xf>
    <xf numFmtId="0" fontId="10" fillId="0" borderId="3" xfId="0" applyFont="1" applyBorder="1" applyAlignment="1">
      <alignment vertical="center" wrapText="1"/>
    </xf>
    <xf numFmtId="0" fontId="10" fillId="0" borderId="1" xfId="0" applyFont="1" applyBorder="1" applyAlignment="1">
      <alignment vertical="center" wrapText="1"/>
    </xf>
    <xf numFmtId="0" fontId="10" fillId="0" borderId="0" xfId="0" applyFont="1" applyAlignment="1">
      <alignment vertical="center"/>
    </xf>
    <xf numFmtId="0" fontId="10" fillId="0" borderId="3" xfId="0" applyFont="1" applyBorder="1" applyAlignment="1">
      <alignment vertical="center"/>
    </xf>
    <xf numFmtId="0" fontId="10" fillId="0" borderId="0" xfId="0" applyFont="1" applyAlignment="1">
      <alignment horizontal="justify" wrapText="1"/>
    </xf>
    <xf numFmtId="0" fontId="0" fillId="0" borderId="0" xfId="0" applyAlignment="1">
      <alignment wrapText="1"/>
    </xf>
    <xf numFmtId="0" fontId="11" fillId="0" borderId="0" xfId="0" applyFont="1" applyAlignment="1">
      <alignment vertical="center"/>
    </xf>
    <xf numFmtId="0" fontId="6" fillId="0" borderId="0" xfId="0" applyFont="1" applyAlignment="1">
      <alignment horizontal="center" vertical="center" wrapText="1"/>
    </xf>
    <xf numFmtId="0" fontId="11" fillId="0" borderId="0" xfId="0" applyFont="1" applyAlignment="1">
      <alignment horizontal="center" vertical="center"/>
    </xf>
    <xf numFmtId="0" fontId="5" fillId="0" borderId="0" xfId="0" applyFont="1"/>
    <xf numFmtId="0" fontId="0" fillId="0" borderId="2" xfId="0" applyBorder="1" applyAlignment="1">
      <alignment horizontal="right" wrapText="1"/>
    </xf>
    <xf numFmtId="0" fontId="2" fillId="0" borderId="0" xfId="0" applyFont="1" applyAlignment="1">
      <alignment wrapText="1"/>
    </xf>
    <xf numFmtId="0" fontId="10" fillId="0" borderId="1" xfId="0" applyFont="1" applyBorder="1" applyAlignment="1">
      <alignment vertical="center"/>
    </xf>
    <xf numFmtId="1" fontId="10" fillId="0" borderId="0" xfId="0" applyNumberFormat="1" applyFont="1" applyAlignment="1">
      <alignment horizontal="center" vertical="center"/>
    </xf>
    <xf numFmtId="1" fontId="10" fillId="0" borderId="5" xfId="0" applyNumberFormat="1" applyFont="1" applyBorder="1" applyAlignment="1">
      <alignment horizontal="center" vertical="center"/>
    </xf>
    <xf numFmtId="166" fontId="10" fillId="5" borderId="4" xfId="0" applyNumberFormat="1" applyFont="1" applyFill="1" applyBorder="1" applyAlignment="1">
      <alignment horizontal="center" vertical="center"/>
    </xf>
    <xf numFmtId="166" fontId="10" fillId="5" borderId="0" xfId="0" applyNumberFormat="1" applyFont="1" applyFill="1" applyAlignment="1">
      <alignment horizontal="center" vertical="center"/>
    </xf>
    <xf numFmtId="166" fontId="10" fillId="5" borderId="5" xfId="0" applyNumberFormat="1" applyFont="1" applyFill="1" applyBorder="1" applyAlignment="1">
      <alignment horizontal="center" vertical="center"/>
    </xf>
    <xf numFmtId="0" fontId="2" fillId="0" borderId="0" xfId="0" applyFont="1" applyAlignment="1">
      <alignment horizontal="center" vertical="center" wrapText="1"/>
    </xf>
    <xf numFmtId="0" fontId="14" fillId="0" borderId="0" xfId="0" applyFont="1"/>
    <xf numFmtId="9" fontId="14" fillId="0" borderId="0" xfId="0" applyNumberFormat="1" applyFont="1"/>
    <xf numFmtId="0" fontId="14" fillId="0" borderId="0" xfId="0" applyFont="1" applyAlignment="1">
      <alignment horizontal="left" vertical="center"/>
    </xf>
    <xf numFmtId="0" fontId="14" fillId="0" borderId="0" xfId="0" applyFont="1" applyAlignment="1">
      <alignment wrapText="1"/>
    </xf>
    <xf numFmtId="8" fontId="14" fillId="0" borderId="0" xfId="0" applyNumberFormat="1" applyFont="1"/>
    <xf numFmtId="0" fontId="2" fillId="0" borderId="0" xfId="0" applyFont="1" applyAlignment="1">
      <alignment horizontal="left"/>
    </xf>
    <xf numFmtId="0" fontId="2" fillId="0" borderId="0" xfId="0" applyFont="1" applyAlignment="1">
      <alignment horizontal="center"/>
    </xf>
    <xf numFmtId="8" fontId="2" fillId="0" borderId="0" xfId="0" applyNumberFormat="1" applyFont="1"/>
    <xf numFmtId="8" fontId="1" fillId="0" borderId="0" xfId="0" applyNumberFormat="1" applyFont="1"/>
    <xf numFmtId="4" fontId="2" fillId="0" borderId="0" xfId="0" applyNumberFormat="1" applyFont="1" applyAlignment="1">
      <alignment vertical="center"/>
    </xf>
    <xf numFmtId="0" fontId="28" fillId="0" borderId="0" xfId="0" applyFont="1"/>
    <xf numFmtId="0" fontId="1" fillId="0" borderId="0" xfId="0" applyFont="1"/>
    <xf numFmtId="0" fontId="19" fillId="0" borderId="0" xfId="0" applyFont="1" applyAlignment="1">
      <alignment horizontal="center"/>
    </xf>
    <xf numFmtId="0" fontId="4" fillId="0" borderId="0" xfId="0" applyFont="1" applyAlignment="1">
      <alignment horizontal="center"/>
    </xf>
    <xf numFmtId="0" fontId="1" fillId="0" borderId="0" xfId="0" applyFont="1" applyAlignment="1">
      <alignment vertical="center"/>
    </xf>
    <xf numFmtId="4" fontId="2" fillId="0" borderId="0" xfId="0" applyNumberFormat="1" applyFont="1" applyAlignment="1">
      <alignment horizontal="center" vertical="center"/>
    </xf>
    <xf numFmtId="8" fontId="1" fillId="0" borderId="8" xfId="0" applyNumberFormat="1" applyFont="1" applyBorder="1" applyAlignment="1">
      <alignment horizontal="center" vertical="center"/>
    </xf>
    <xf numFmtId="165" fontId="10" fillId="0" borderId="1" xfId="0" applyNumberFormat="1" applyFont="1" applyBorder="1"/>
    <xf numFmtId="0" fontId="10" fillId="0" borderId="10" xfId="0" applyFont="1" applyBorder="1"/>
    <xf numFmtId="0" fontId="19" fillId="0" borderId="0" xfId="0" applyFont="1" applyAlignment="1">
      <alignment horizontal="center" vertical="top"/>
    </xf>
    <xf numFmtId="4" fontId="19" fillId="0" borderId="0" xfId="0" applyNumberFormat="1" applyFont="1" applyAlignment="1">
      <alignment horizontal="center" vertical="center"/>
    </xf>
    <xf numFmtId="0" fontId="1" fillId="0" borderId="0" xfId="0" quotePrefix="1" applyFont="1" applyAlignment="1">
      <alignment horizontal="center"/>
    </xf>
    <xf numFmtId="0" fontId="1" fillId="0" borderId="0" xfId="0" applyFont="1" applyAlignment="1">
      <alignment horizontal="left" vertical="center"/>
    </xf>
    <xf numFmtId="0" fontId="13" fillId="0" borderId="0" xfId="0" applyFont="1"/>
    <xf numFmtId="0" fontId="29" fillId="0" borderId="0" xfId="0" applyFont="1" applyAlignment="1">
      <alignment horizontal="center" vertical="center" textRotation="90"/>
    </xf>
    <xf numFmtId="0" fontId="13" fillId="5" borderId="0" xfId="0" applyFont="1" applyFill="1" applyAlignment="1">
      <alignment textRotation="90"/>
    </xf>
    <xf numFmtId="0" fontId="13" fillId="0" borderId="0" xfId="0" applyFont="1" applyAlignment="1">
      <alignment vertical="center"/>
    </xf>
    <xf numFmtId="0" fontId="13" fillId="5" borderId="3" xfId="0" applyFont="1" applyFill="1" applyBorder="1" applyAlignment="1">
      <alignment vertical="center"/>
    </xf>
    <xf numFmtId="166" fontId="0" fillId="5" borderId="0" xfId="0" applyNumberFormat="1" applyFill="1"/>
    <xf numFmtId="0" fontId="0" fillId="5" borderId="0" xfId="0" applyFill="1"/>
    <xf numFmtId="0" fontId="2" fillId="3" borderId="0" xfId="0" applyFont="1" applyFill="1" applyAlignment="1">
      <alignment horizontal="center"/>
    </xf>
    <xf numFmtId="0" fontId="2" fillId="0" borderId="0" xfId="0" applyFont="1" applyAlignment="1">
      <alignment horizontal="center" vertical="center"/>
    </xf>
    <xf numFmtId="166" fontId="10" fillId="0" borderId="4" xfId="0" applyNumberFormat="1" applyFont="1" applyBorder="1" applyAlignment="1">
      <alignment horizontal="center" vertical="center"/>
    </xf>
    <xf numFmtId="166" fontId="10" fillId="0" borderId="0" xfId="0" applyNumberFormat="1" applyFont="1" applyAlignment="1">
      <alignment horizontal="center" vertical="center"/>
    </xf>
    <xf numFmtId="166" fontId="10" fillId="0" borderId="5" xfId="0" applyNumberFormat="1" applyFont="1" applyBorder="1" applyAlignment="1">
      <alignment horizontal="center" vertical="center"/>
    </xf>
    <xf numFmtId="169" fontId="10" fillId="3" borderId="11" xfId="0" applyNumberFormat="1" applyFont="1" applyFill="1" applyBorder="1" applyAlignment="1" applyProtection="1">
      <alignment horizontal="center" vertical="center"/>
      <protection locked="0"/>
    </xf>
    <xf numFmtId="166" fontId="12" fillId="0" borderId="0" xfId="0" applyNumberFormat="1" applyFont="1" applyAlignment="1">
      <alignment horizontal="center" vertical="center"/>
    </xf>
    <xf numFmtId="0" fontId="30" fillId="6" borderId="0" xfId="0" applyFont="1" applyFill="1" applyAlignment="1">
      <alignment horizontal="center"/>
    </xf>
    <xf numFmtId="4" fontId="5" fillId="7" borderId="11" xfId="0" applyNumberFormat="1" applyFont="1" applyFill="1" applyBorder="1" applyAlignment="1" applyProtection="1">
      <alignment horizontal="center" vertical="center" wrapText="1"/>
      <protection locked="0"/>
    </xf>
    <xf numFmtId="0" fontId="11" fillId="0" borderId="0" xfId="0" applyFont="1"/>
    <xf numFmtId="166" fontId="12" fillId="0" borderId="5" xfId="0" applyNumberFormat="1" applyFont="1" applyBorder="1" applyAlignment="1">
      <alignment horizontal="center"/>
    </xf>
    <xf numFmtId="8" fontId="2" fillId="0" borderId="0" xfId="0" applyNumberFormat="1" applyFont="1" applyAlignment="1">
      <alignment vertical="center"/>
    </xf>
    <xf numFmtId="8" fontId="1" fillId="0" borderId="0" xfId="0" applyNumberFormat="1" applyFont="1" applyAlignment="1">
      <alignment vertical="center"/>
    </xf>
    <xf numFmtId="166" fontId="12" fillId="0" borderId="4" xfId="0" applyNumberFormat="1" applyFont="1" applyBorder="1" applyAlignment="1">
      <alignment horizontal="center" vertical="center"/>
    </xf>
    <xf numFmtId="8" fontId="1" fillId="0" borderId="0" xfId="0" applyNumberFormat="1" applyFont="1" applyAlignment="1">
      <alignment horizontal="center" vertical="center"/>
    </xf>
    <xf numFmtId="4" fontId="1" fillId="0" borderId="11" xfId="0" applyNumberFormat="1" applyFont="1" applyBorder="1" applyAlignment="1">
      <alignment horizontal="center" vertical="center" wrapText="1"/>
    </xf>
    <xf numFmtId="4" fontId="1" fillId="0" borderId="0" xfId="0" applyNumberFormat="1" applyFont="1" applyAlignment="1">
      <alignment horizontal="center" vertical="center" wrapText="1"/>
    </xf>
    <xf numFmtId="0" fontId="5" fillId="0" borderId="12" xfId="0" applyFont="1" applyBorder="1" applyAlignment="1">
      <alignment vertical="center"/>
    </xf>
    <xf numFmtId="0" fontId="3" fillId="0" borderId="0" xfId="0" applyFont="1" applyAlignment="1">
      <alignment vertical="top" wrapText="1"/>
    </xf>
    <xf numFmtId="166" fontId="0" fillId="0" borderId="0" xfId="0" applyNumberFormat="1" applyAlignment="1">
      <alignment horizontal="center"/>
    </xf>
    <xf numFmtId="0" fontId="13" fillId="0" borderId="0" xfId="0" applyFont="1" applyAlignment="1">
      <alignment horizontal="left" vertical="top"/>
    </xf>
    <xf numFmtId="0" fontId="13" fillId="0" borderId="0" xfId="0" applyFont="1" applyAlignment="1">
      <alignment horizontal="left" wrapText="1"/>
    </xf>
    <xf numFmtId="0" fontId="31" fillId="0" borderId="0" xfId="0" applyFont="1" applyAlignment="1">
      <alignment vertical="center" wrapText="1"/>
    </xf>
    <xf numFmtId="0" fontId="15" fillId="0" borderId="0" xfId="0" applyFont="1"/>
    <xf numFmtId="0" fontId="8" fillId="0" borderId="0" xfId="0" quotePrefix="1" applyFont="1"/>
    <xf numFmtId="0" fontId="1" fillId="0" borderId="1" xfId="0" applyFont="1" applyBorder="1"/>
    <xf numFmtId="166" fontId="0" fillId="0" borderId="1" xfId="0" applyNumberFormat="1" applyBorder="1"/>
    <xf numFmtId="0" fontId="14" fillId="0" borderId="0" xfId="0" applyFont="1" applyAlignment="1">
      <alignment vertical="center" wrapText="1"/>
    </xf>
    <xf numFmtId="0" fontId="0" fillId="8" borderId="1" xfId="0" applyFill="1" applyBorder="1" applyAlignment="1" applyProtection="1">
      <alignment horizontal="center" vertical="center"/>
      <protection locked="0"/>
    </xf>
    <xf numFmtId="170" fontId="0" fillId="8" borderId="1" xfId="0" applyNumberFormat="1" applyFill="1" applyBorder="1" applyAlignment="1">
      <alignment horizontal="right"/>
    </xf>
    <xf numFmtId="167" fontId="15" fillId="0" borderId="0" xfId="0" applyNumberFormat="1" applyFont="1" applyAlignment="1">
      <alignment horizontal="center" vertical="center"/>
    </xf>
    <xf numFmtId="167" fontId="15" fillId="0" borderId="13" xfId="0" applyNumberFormat="1" applyFont="1" applyBorder="1" applyAlignment="1">
      <alignment vertical="center"/>
    </xf>
    <xf numFmtId="167" fontId="15" fillId="0" borderId="3" xfId="0" applyNumberFormat="1" applyFont="1" applyBorder="1" applyAlignment="1" applyProtection="1">
      <alignment vertical="center"/>
      <protection locked="0"/>
    </xf>
    <xf numFmtId="167" fontId="15" fillId="0" borderId="14" xfId="0" applyNumberFormat="1" applyFont="1" applyBorder="1" applyAlignment="1" applyProtection="1">
      <alignment vertical="center"/>
      <protection locked="0"/>
    </xf>
    <xf numFmtId="167" fontId="15" fillId="0" borderId="8" xfId="0" applyNumberFormat="1" applyFont="1" applyBorder="1" applyAlignment="1">
      <alignment vertical="center"/>
    </xf>
    <xf numFmtId="167" fontId="15" fillId="0" borderId="0" xfId="0" applyNumberFormat="1" applyFont="1" applyAlignment="1">
      <alignment vertical="center"/>
    </xf>
    <xf numFmtId="167" fontId="15" fillId="0" borderId="0" xfId="0" applyNumberFormat="1" applyFont="1" applyAlignment="1" applyProtection="1">
      <alignment vertical="center"/>
      <protection locked="0"/>
    </xf>
    <xf numFmtId="167" fontId="15" fillId="0" borderId="12" xfId="0" applyNumberFormat="1" applyFont="1" applyBorder="1" applyAlignment="1" applyProtection="1">
      <alignment vertical="center"/>
      <protection locked="0"/>
    </xf>
    <xf numFmtId="167" fontId="15" fillId="0" borderId="15" xfId="0" applyNumberFormat="1" applyFont="1" applyBorder="1" applyAlignment="1">
      <alignment vertical="center"/>
    </xf>
    <xf numFmtId="167" fontId="15" fillId="0" borderId="1" xfId="0" applyNumberFormat="1" applyFont="1" applyBorder="1" applyAlignment="1" applyProtection="1">
      <alignment vertical="center"/>
      <protection locked="0"/>
    </xf>
    <xf numFmtId="167" fontId="15" fillId="0" borderId="16" xfId="0" applyNumberFormat="1" applyFont="1" applyBorder="1" applyAlignment="1" applyProtection="1">
      <alignment vertical="center"/>
      <protection locked="0"/>
    </xf>
    <xf numFmtId="0" fontId="2" fillId="0" borderId="15" xfId="0" applyFont="1" applyBorder="1" applyAlignment="1">
      <alignment vertical="center"/>
    </xf>
    <xf numFmtId="1" fontId="0" fillId="0" borderId="0" xfId="0" applyNumberFormat="1" applyAlignment="1">
      <alignment vertical="center"/>
    </xf>
    <xf numFmtId="166" fontId="0" fillId="0" borderId="1" xfId="0" applyNumberFormat="1" applyBorder="1" applyProtection="1">
      <protection locked="0"/>
    </xf>
    <xf numFmtId="0" fontId="0" fillId="10" borderId="13" xfId="0" applyFill="1" applyBorder="1"/>
    <xf numFmtId="0" fontId="0" fillId="10" borderId="3" xfId="0" applyFill="1" applyBorder="1"/>
    <xf numFmtId="166" fontId="0" fillId="10" borderId="3" xfId="0" applyNumberFormat="1" applyFill="1" applyBorder="1"/>
    <xf numFmtId="0" fontId="0" fillId="10" borderId="14" xfId="0" applyFill="1" applyBorder="1"/>
    <xf numFmtId="0" fontId="0" fillId="10" borderId="8" xfId="0" applyFill="1" applyBorder="1"/>
    <xf numFmtId="0" fontId="0" fillId="10" borderId="0" xfId="0" applyFill="1"/>
    <xf numFmtId="166" fontId="0" fillId="10" borderId="0" xfId="0" applyNumberFormat="1" applyFill="1"/>
    <xf numFmtId="0" fontId="0" fillId="10" borderId="12" xfId="0" applyFill="1" applyBorder="1"/>
    <xf numFmtId="0" fontId="2" fillId="4" borderId="8" xfId="0" applyFont="1" applyFill="1" applyBorder="1" applyAlignment="1">
      <alignment vertical="top"/>
    </xf>
    <xf numFmtId="0" fontId="2" fillId="4" borderId="0" xfId="0" applyFont="1" applyFill="1" applyAlignment="1">
      <alignment vertical="top"/>
    </xf>
    <xf numFmtId="0" fontId="2" fillId="4" borderId="12" xfId="0" applyFont="1" applyFill="1" applyBorder="1" applyAlignment="1">
      <alignment vertical="top"/>
    </xf>
    <xf numFmtId="0" fontId="2" fillId="9" borderId="8" xfId="0" applyFont="1" applyFill="1" applyBorder="1" applyAlignment="1">
      <alignment vertical="top"/>
    </xf>
    <xf numFmtId="0" fontId="2" fillId="9" borderId="0" xfId="0" applyFont="1" applyFill="1" applyAlignment="1">
      <alignment vertical="top"/>
    </xf>
    <xf numFmtId="166" fontId="2" fillId="9" borderId="0" xfId="0" applyNumberFormat="1" applyFont="1" applyFill="1" applyAlignment="1">
      <alignment vertical="top"/>
    </xf>
    <xf numFmtId="0" fontId="2" fillId="9" borderId="12" xfId="0" applyFont="1" applyFill="1" applyBorder="1" applyAlignment="1">
      <alignment vertical="top"/>
    </xf>
    <xf numFmtId="0" fontId="0" fillId="10" borderId="15" xfId="0" applyFill="1" applyBorder="1"/>
    <xf numFmtId="0" fontId="0" fillId="10" borderId="1" xfId="0" applyFill="1" applyBorder="1"/>
    <xf numFmtId="0" fontId="0" fillId="10" borderId="16" xfId="0" applyFill="1" applyBorder="1"/>
    <xf numFmtId="166" fontId="0" fillId="10" borderId="1" xfId="0" applyNumberFormat="1" applyFill="1" applyBorder="1"/>
    <xf numFmtId="0" fontId="2" fillId="4" borderId="15" xfId="0" applyFont="1" applyFill="1" applyBorder="1" applyAlignment="1">
      <alignment vertical="top"/>
    </xf>
    <xf numFmtId="0" fontId="2" fillId="4" borderId="1" xfId="0" applyFont="1" applyFill="1" applyBorder="1" applyAlignment="1">
      <alignment vertical="top"/>
    </xf>
    <xf numFmtId="0" fontId="2" fillId="4" borderId="16" xfId="0" applyFont="1" applyFill="1" applyBorder="1" applyAlignment="1">
      <alignment vertical="top"/>
    </xf>
    <xf numFmtId="0" fontId="2" fillId="9" borderId="15" xfId="0" applyFont="1" applyFill="1" applyBorder="1" applyAlignment="1">
      <alignment vertical="top"/>
    </xf>
    <xf numFmtId="0" fontId="2" fillId="9" borderId="1" xfId="0" applyFont="1" applyFill="1" applyBorder="1" applyAlignment="1">
      <alignment vertical="top"/>
    </xf>
    <xf numFmtId="166" fontId="2" fillId="9" borderId="1" xfId="0" applyNumberFormat="1" applyFont="1" applyFill="1" applyBorder="1" applyAlignment="1">
      <alignment vertical="top"/>
    </xf>
    <xf numFmtId="0" fontId="2" fillId="9" borderId="16" xfId="0" applyFont="1" applyFill="1" applyBorder="1" applyAlignment="1">
      <alignment vertical="top"/>
    </xf>
    <xf numFmtId="0" fontId="2" fillId="0" borderId="0" xfId="0" applyFont="1" applyAlignment="1">
      <alignment horizontal="right"/>
    </xf>
    <xf numFmtId="0" fontId="10" fillId="0" borderId="0" xfId="0" applyFont="1" applyAlignment="1">
      <alignment horizontal="center" vertical="center"/>
    </xf>
    <xf numFmtId="0" fontId="10" fillId="0" borderId="3" xfId="0" applyFont="1" applyBorder="1" applyAlignment="1">
      <alignment horizontal="right" vertical="center"/>
    </xf>
    <xf numFmtId="0" fontId="10" fillId="0" borderId="1" xfId="0" applyFont="1" applyBorder="1" applyAlignment="1">
      <alignment horizontal="right" vertical="center"/>
    </xf>
    <xf numFmtId="0" fontId="6" fillId="0" borderId="13" xfId="0" applyFont="1" applyBorder="1" applyAlignment="1">
      <alignment horizontal="center" vertical="center" wrapText="1"/>
    </xf>
    <xf numFmtId="0" fontId="6" fillId="0" borderId="3"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8" xfId="0" applyFont="1" applyBorder="1" applyAlignment="1">
      <alignment horizontal="center" vertical="center" wrapText="1"/>
    </xf>
    <xf numFmtId="0" fontId="6" fillId="0" borderId="0" xfId="0" applyFont="1" applyAlignment="1">
      <alignment horizontal="center" vertical="center" wrapText="1"/>
    </xf>
    <xf numFmtId="0" fontId="6" fillId="0" borderId="12" xfId="0" applyFont="1" applyBorder="1" applyAlignment="1">
      <alignment horizontal="center" vertical="center" wrapText="1"/>
    </xf>
    <xf numFmtId="0" fontId="6" fillId="0" borderId="15"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6" xfId="0" applyFont="1" applyBorder="1" applyAlignment="1">
      <alignment horizontal="center" vertical="center" wrapText="1"/>
    </xf>
    <xf numFmtId="167" fontId="15" fillId="0" borderId="13" xfId="0" applyNumberFormat="1" applyFont="1" applyBorder="1" applyAlignment="1">
      <alignment horizontal="center" vertical="center"/>
    </xf>
    <xf numFmtId="167" fontId="15" fillId="0" borderId="3" xfId="0" applyNumberFormat="1" applyFont="1" applyBorder="1" applyAlignment="1">
      <alignment horizontal="center" vertical="center"/>
    </xf>
    <xf numFmtId="167" fontId="15" fillId="0" borderId="14" xfId="0" applyNumberFormat="1" applyFont="1" applyBorder="1" applyAlignment="1">
      <alignment horizontal="center" vertical="center"/>
    </xf>
    <xf numFmtId="167" fontId="15" fillId="0" borderId="8" xfId="0" applyNumberFormat="1" applyFont="1" applyBorder="1" applyAlignment="1">
      <alignment horizontal="center" vertical="center"/>
    </xf>
    <xf numFmtId="167" fontId="15" fillId="0" borderId="0" xfId="0" applyNumberFormat="1" applyFont="1" applyAlignment="1">
      <alignment horizontal="center" vertical="center"/>
    </xf>
    <xf numFmtId="167" fontId="15" fillId="0" borderId="12" xfId="0" applyNumberFormat="1" applyFont="1" applyBorder="1" applyAlignment="1">
      <alignment horizontal="center" vertical="center"/>
    </xf>
    <xf numFmtId="167" fontId="15" fillId="0" borderId="15" xfId="0" applyNumberFormat="1" applyFont="1" applyBorder="1" applyAlignment="1">
      <alignment horizontal="center" vertical="center"/>
    </xf>
    <xf numFmtId="167" fontId="15" fillId="0" borderId="1" xfId="0" applyNumberFormat="1" applyFont="1" applyBorder="1" applyAlignment="1">
      <alignment horizontal="center" vertical="center"/>
    </xf>
    <xf numFmtId="167" fontId="15" fillId="0" borderId="16" xfId="0" applyNumberFormat="1" applyFont="1" applyBorder="1" applyAlignment="1">
      <alignment horizontal="center" vertical="center"/>
    </xf>
    <xf numFmtId="0" fontId="11" fillId="0" borderId="13" xfId="0" applyFont="1" applyBorder="1" applyAlignment="1">
      <alignment horizontal="center" vertical="center"/>
    </xf>
    <xf numFmtId="0" fontId="11" fillId="0" borderId="3" xfId="0" applyFont="1" applyBorder="1" applyAlignment="1">
      <alignment horizontal="center" vertical="center"/>
    </xf>
    <xf numFmtId="0" fontId="11" fillId="0" borderId="14" xfId="0" applyFont="1" applyBorder="1" applyAlignment="1">
      <alignment horizontal="center" vertical="center"/>
    </xf>
    <xf numFmtId="0" fontId="11" fillId="0" borderId="8" xfId="0" applyFont="1" applyBorder="1" applyAlignment="1">
      <alignment horizontal="center" vertical="center"/>
    </xf>
    <xf numFmtId="0" fontId="11" fillId="0" borderId="0" xfId="0" applyFont="1" applyAlignment="1">
      <alignment horizontal="center"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 xfId="0" applyFont="1" applyBorder="1" applyAlignment="1">
      <alignment horizontal="center" vertical="center"/>
    </xf>
    <xf numFmtId="0" fontId="11" fillId="0" borderId="16" xfId="0" applyFont="1" applyBorder="1" applyAlignment="1">
      <alignment horizontal="center" vertical="center"/>
    </xf>
    <xf numFmtId="0" fontId="11" fillId="0" borderId="0" xfId="0" applyFont="1" applyAlignment="1">
      <alignment horizontal="left" vertical="center"/>
    </xf>
    <xf numFmtId="0" fontId="13" fillId="0" borderId="0" xfId="0" applyFont="1" applyAlignment="1">
      <alignment horizontal="center" vertical="top"/>
    </xf>
    <xf numFmtId="0" fontId="0" fillId="0" borderId="3" xfId="0" applyBorder="1" applyAlignment="1">
      <alignment horizontal="left" vertical="center" wrapText="1"/>
    </xf>
    <xf numFmtId="0" fontId="24" fillId="0" borderId="17" xfId="0" applyFont="1" applyBorder="1" applyAlignment="1">
      <alignment horizontal="center" vertical="center"/>
    </xf>
    <xf numFmtId="0" fontId="24" fillId="0" borderId="18" xfId="0" applyFont="1" applyBorder="1" applyAlignment="1">
      <alignment horizontal="center" vertical="center"/>
    </xf>
    <xf numFmtId="0" fontId="2" fillId="0" borderId="0" xfId="0" applyFont="1" applyAlignment="1">
      <alignment horizontal="center"/>
    </xf>
    <xf numFmtId="0" fontId="10" fillId="3" borderId="13" xfId="0" applyFont="1" applyFill="1" applyBorder="1" applyAlignment="1" applyProtection="1">
      <alignment horizontal="left" vertical="center"/>
      <protection locked="0"/>
    </xf>
    <xf numFmtId="0" fontId="10" fillId="3" borderId="3" xfId="0" applyFont="1" applyFill="1" applyBorder="1" applyAlignment="1" applyProtection="1">
      <alignment horizontal="left" vertical="center"/>
      <protection locked="0"/>
    </xf>
    <xf numFmtId="0" fontId="10" fillId="3" borderId="14" xfId="0" applyFont="1" applyFill="1" applyBorder="1" applyAlignment="1" applyProtection="1">
      <alignment horizontal="left" vertical="center"/>
      <protection locked="0"/>
    </xf>
    <xf numFmtId="0" fontId="10" fillId="3" borderId="15" xfId="0" applyFont="1" applyFill="1" applyBorder="1" applyAlignment="1" applyProtection="1">
      <alignment horizontal="left" vertical="center"/>
      <protection locked="0"/>
    </xf>
    <xf numFmtId="0" fontId="10" fillId="3" borderId="1" xfId="0" applyFont="1" applyFill="1" applyBorder="1" applyAlignment="1" applyProtection="1">
      <alignment horizontal="left" vertical="center"/>
      <protection locked="0"/>
    </xf>
    <xf numFmtId="0" fontId="10" fillId="3" borderId="16" xfId="0" applyFont="1" applyFill="1" applyBorder="1" applyAlignment="1" applyProtection="1">
      <alignment horizontal="left" vertical="center"/>
      <protection locked="0"/>
    </xf>
    <xf numFmtId="166" fontId="10" fillId="0" borderId="6" xfId="0" applyNumberFormat="1" applyFont="1" applyBorder="1" applyAlignment="1">
      <alignment horizontal="center" vertical="center"/>
    </xf>
    <xf numFmtId="166" fontId="10" fillId="0" borderId="3" xfId="0" applyNumberFormat="1" applyFont="1" applyBorder="1" applyAlignment="1">
      <alignment horizontal="center" vertical="center"/>
    </xf>
    <xf numFmtId="166" fontId="10" fillId="0" borderId="7" xfId="0" applyNumberFormat="1" applyFont="1" applyBorder="1" applyAlignment="1">
      <alignment horizontal="center" vertical="center"/>
    </xf>
    <xf numFmtId="0" fontId="7" fillId="0" borderId="2" xfId="0" applyFont="1" applyBorder="1" applyAlignment="1">
      <alignment horizontal="left" vertical="center" wrapText="1"/>
    </xf>
    <xf numFmtId="0" fontId="4" fillId="0" borderId="0" xfId="0" applyFont="1" applyAlignment="1">
      <alignment horizontal="right" vertical="center"/>
    </xf>
    <xf numFmtId="0" fontId="4" fillId="0" borderId="5" xfId="0" applyFont="1" applyBorder="1" applyAlignment="1">
      <alignment horizontal="right" vertical="center"/>
    </xf>
    <xf numFmtId="14" fontId="8" fillId="3" borderId="13" xfId="0" applyNumberFormat="1" applyFont="1" applyFill="1" applyBorder="1" applyAlignment="1" applyProtection="1">
      <alignment horizontal="left" vertical="center"/>
      <protection locked="0"/>
    </xf>
    <xf numFmtId="14" fontId="8" fillId="3" borderId="3" xfId="0" applyNumberFormat="1" applyFont="1" applyFill="1" applyBorder="1" applyAlignment="1" applyProtection="1">
      <alignment horizontal="left" vertical="center"/>
      <protection locked="0"/>
    </xf>
    <xf numFmtId="14" fontId="8" fillId="3" borderId="14" xfId="0" applyNumberFormat="1" applyFont="1" applyFill="1" applyBorder="1" applyAlignment="1" applyProtection="1">
      <alignment horizontal="left" vertical="center"/>
      <protection locked="0"/>
    </xf>
    <xf numFmtId="14" fontId="8" fillId="3" borderId="15" xfId="0" applyNumberFormat="1" applyFont="1" applyFill="1" applyBorder="1" applyAlignment="1" applyProtection="1">
      <alignment horizontal="left" vertical="center"/>
      <protection locked="0"/>
    </xf>
    <xf numFmtId="14" fontId="8" fillId="3" borderId="1" xfId="0" applyNumberFormat="1" applyFont="1" applyFill="1" applyBorder="1" applyAlignment="1" applyProtection="1">
      <alignment horizontal="left" vertical="center"/>
      <protection locked="0"/>
    </xf>
    <xf numFmtId="14" fontId="8" fillId="3" borderId="16" xfId="0" applyNumberFormat="1" applyFont="1" applyFill="1" applyBorder="1" applyAlignment="1" applyProtection="1">
      <alignment horizontal="left" vertical="center"/>
      <protection locked="0"/>
    </xf>
    <xf numFmtId="49" fontId="9" fillId="3" borderId="19" xfId="0" applyNumberFormat="1" applyFont="1" applyFill="1" applyBorder="1" applyAlignment="1" applyProtection="1">
      <alignment horizontal="center" vertical="center"/>
      <protection locked="0"/>
    </xf>
    <xf numFmtId="49" fontId="0" fillId="0" borderId="2" xfId="0" applyNumberFormat="1" applyBorder="1" applyAlignment="1" applyProtection="1">
      <alignment horizontal="center"/>
      <protection locked="0"/>
    </xf>
    <xf numFmtId="49" fontId="0" fillId="0" borderId="20" xfId="0" applyNumberFormat="1" applyBorder="1" applyAlignment="1" applyProtection="1">
      <alignment horizontal="center"/>
      <protection locked="0"/>
    </xf>
    <xf numFmtId="0" fontId="10" fillId="3" borderId="13" xfId="0" applyFont="1" applyFill="1" applyBorder="1" applyAlignment="1" applyProtection="1">
      <alignment horizontal="center" vertical="center"/>
      <protection locked="0"/>
    </xf>
    <xf numFmtId="0" fontId="10" fillId="3" borderId="3" xfId="0" applyFont="1" applyFill="1" applyBorder="1" applyAlignment="1" applyProtection="1">
      <alignment horizontal="center" vertical="center"/>
      <protection locked="0"/>
    </xf>
    <xf numFmtId="0" fontId="10" fillId="3" borderId="14" xfId="0" applyFont="1" applyFill="1" applyBorder="1" applyAlignment="1" applyProtection="1">
      <alignment horizontal="center" vertical="center"/>
      <protection locked="0"/>
    </xf>
    <xf numFmtId="0" fontId="10" fillId="3" borderId="15" xfId="0" applyFont="1" applyFill="1" applyBorder="1" applyAlignment="1" applyProtection="1">
      <alignment horizontal="center" vertical="center"/>
      <protection locked="0"/>
    </xf>
    <xf numFmtId="0" fontId="10" fillId="3" borderId="1" xfId="0" applyFont="1" applyFill="1" applyBorder="1" applyAlignment="1" applyProtection="1">
      <alignment horizontal="center" vertical="center"/>
      <protection locked="0"/>
    </xf>
    <xf numFmtId="0" fontId="10" fillId="3" borderId="16" xfId="0" applyFont="1" applyFill="1" applyBorder="1" applyAlignment="1" applyProtection="1">
      <alignment horizontal="center" vertical="center"/>
      <protection locked="0"/>
    </xf>
    <xf numFmtId="166" fontId="10" fillId="5" borderId="6" xfId="0" applyNumberFormat="1" applyFont="1" applyFill="1" applyBorder="1" applyAlignment="1">
      <alignment horizontal="center" vertical="center"/>
    </xf>
    <xf numFmtId="166" fontId="10" fillId="5" borderId="3" xfId="0" applyNumberFormat="1" applyFont="1" applyFill="1" applyBorder="1" applyAlignment="1">
      <alignment horizontal="center" vertical="center"/>
    </xf>
    <xf numFmtId="166" fontId="10" fillId="5" borderId="7" xfId="0" applyNumberFormat="1" applyFont="1" applyFill="1" applyBorder="1" applyAlignment="1">
      <alignment horizontal="center" vertical="center"/>
    </xf>
    <xf numFmtId="166" fontId="10" fillId="5" borderId="4" xfId="0" applyNumberFormat="1" applyFont="1" applyFill="1" applyBorder="1" applyAlignment="1">
      <alignment horizontal="center" vertical="center"/>
    </xf>
    <xf numFmtId="166" fontId="10" fillId="5" borderId="0" xfId="0" applyNumberFormat="1" applyFont="1" applyFill="1" applyAlignment="1">
      <alignment horizontal="center" vertical="center"/>
    </xf>
    <xf numFmtId="166" fontId="10" fillId="5" borderId="5" xfId="0" applyNumberFormat="1" applyFont="1" applyFill="1" applyBorder="1" applyAlignment="1">
      <alignment horizontal="center" vertical="center"/>
    </xf>
    <xf numFmtId="0" fontId="16" fillId="3" borderId="13" xfId="0" applyFont="1" applyFill="1" applyBorder="1" applyAlignment="1" applyProtection="1">
      <alignment horizontal="left" vertical="center"/>
      <protection locked="0"/>
    </xf>
    <xf numFmtId="0" fontId="16" fillId="3" borderId="3" xfId="0" applyFont="1" applyFill="1" applyBorder="1" applyAlignment="1" applyProtection="1">
      <alignment horizontal="left" vertical="center"/>
      <protection locked="0"/>
    </xf>
    <xf numFmtId="0" fontId="16" fillId="3" borderId="14" xfId="0" applyFont="1" applyFill="1" applyBorder="1" applyAlignment="1" applyProtection="1">
      <alignment horizontal="left" vertical="center"/>
      <protection locked="0"/>
    </xf>
    <xf numFmtId="0" fontId="16" fillId="3" borderId="15" xfId="0" applyFont="1" applyFill="1" applyBorder="1" applyAlignment="1" applyProtection="1">
      <alignment horizontal="left" vertical="center"/>
      <protection locked="0"/>
    </xf>
    <xf numFmtId="0" fontId="16" fillId="3" borderId="1" xfId="0" applyFont="1" applyFill="1" applyBorder="1" applyAlignment="1" applyProtection="1">
      <alignment horizontal="left" vertical="center"/>
      <protection locked="0"/>
    </xf>
    <xf numFmtId="0" fontId="16" fillId="3" borderId="16" xfId="0" applyFont="1" applyFill="1" applyBorder="1" applyAlignment="1" applyProtection="1">
      <alignment horizontal="left" vertical="center"/>
      <protection locked="0"/>
    </xf>
    <xf numFmtId="0" fontId="5" fillId="0" borderId="27" xfId="0" applyFont="1" applyBorder="1" applyAlignment="1">
      <alignment horizontal="center" vertical="top"/>
    </xf>
    <xf numFmtId="0" fontId="5" fillId="0" borderId="28" xfId="0" applyFont="1" applyBorder="1" applyAlignment="1">
      <alignment horizontal="center" vertical="top"/>
    </xf>
    <xf numFmtId="0" fontId="5" fillId="0" borderId="29" xfId="0" applyFont="1" applyBorder="1" applyAlignment="1">
      <alignment horizontal="center" vertical="center"/>
    </xf>
    <xf numFmtId="0" fontId="5" fillId="0" borderId="27" xfId="0" applyFont="1" applyBorder="1" applyAlignment="1">
      <alignment horizontal="center" vertical="center"/>
    </xf>
    <xf numFmtId="0" fontId="5" fillId="0" borderId="28" xfId="0" applyFont="1" applyBorder="1" applyAlignment="1">
      <alignment horizontal="center" vertical="center"/>
    </xf>
    <xf numFmtId="0" fontId="11" fillId="0" borderId="8" xfId="0" applyFont="1" applyBorder="1" applyAlignment="1">
      <alignment vertical="center"/>
    </xf>
    <xf numFmtId="0" fontId="10" fillId="0" borderId="0" xfId="0" applyFont="1" applyAlignment="1">
      <alignment vertical="center"/>
    </xf>
    <xf numFmtId="0" fontId="10" fillId="0" borderId="8" xfId="0" applyFont="1" applyBorder="1" applyAlignment="1">
      <alignment vertical="center"/>
    </xf>
    <xf numFmtId="166" fontId="0" fillId="0" borderId="4" xfId="0" applyNumberFormat="1" applyBorder="1" applyAlignment="1">
      <alignment horizontal="center" vertical="top"/>
    </xf>
    <xf numFmtId="0" fontId="1" fillId="0" borderId="0" xfId="0" applyFont="1" applyAlignment="1">
      <alignment horizontal="center" vertical="top" wrapText="1"/>
    </xf>
    <xf numFmtId="0" fontId="11" fillId="0" borderId="0" xfId="0" applyFont="1" applyAlignment="1">
      <alignment horizontal="left" vertical="center" wrapText="1"/>
    </xf>
    <xf numFmtId="0" fontId="0" fillId="0" borderId="0" xfId="0" applyAlignment="1">
      <alignment horizontal="left"/>
    </xf>
    <xf numFmtId="0" fontId="0" fillId="0" borderId="12" xfId="0" applyBorder="1" applyAlignment="1">
      <alignment horizontal="left"/>
    </xf>
    <xf numFmtId="1" fontId="10" fillId="0" borderId="0" xfId="0" applyNumberFormat="1" applyFont="1" applyAlignment="1">
      <alignment horizontal="center" vertical="center"/>
    </xf>
    <xf numFmtId="1" fontId="10" fillId="0" borderId="5" xfId="0" applyNumberFormat="1" applyFont="1" applyBorder="1" applyAlignment="1">
      <alignment horizontal="center" vertical="center"/>
    </xf>
    <xf numFmtId="0" fontId="0" fillId="0" borderId="4" xfId="0" applyBorder="1" applyAlignment="1">
      <alignment horizontal="center" vertical="top"/>
    </xf>
    <xf numFmtId="166" fontId="0" fillId="0" borderId="0" xfId="0" applyNumberFormat="1" applyAlignment="1">
      <alignment horizontal="center"/>
    </xf>
    <xf numFmtId="0" fontId="0" fillId="0" borderId="0" xfId="0" applyAlignment="1">
      <alignment horizontal="center"/>
    </xf>
    <xf numFmtId="0" fontId="2" fillId="0" borderId="3" xfId="0" applyFont="1" applyBorder="1" applyAlignment="1">
      <alignment horizontal="left" vertical="center"/>
    </xf>
    <xf numFmtId="0" fontId="10" fillId="0" borderId="3" xfId="0" applyFont="1" applyBorder="1" applyAlignment="1">
      <alignment horizontal="left" vertical="center"/>
    </xf>
    <xf numFmtId="0" fontId="10" fillId="0" borderId="7" xfId="0" applyFont="1" applyBorder="1" applyAlignment="1">
      <alignment horizontal="left" vertical="center"/>
    </xf>
    <xf numFmtId="0" fontId="10" fillId="0" borderId="1" xfId="0" applyFont="1" applyBorder="1" applyAlignment="1">
      <alignment horizontal="left" vertical="center"/>
    </xf>
    <xf numFmtId="0" fontId="10" fillId="0" borderId="10" xfId="0" applyFont="1" applyBorder="1" applyAlignment="1">
      <alignment horizontal="left" vertical="center"/>
    </xf>
    <xf numFmtId="166" fontId="10" fillId="7" borderId="4" xfId="2" applyNumberFormat="1" applyFont="1" applyFill="1" applyBorder="1" applyAlignment="1" applyProtection="1">
      <alignment horizontal="center" vertical="center"/>
      <protection locked="0"/>
    </xf>
    <xf numFmtId="166" fontId="10" fillId="7" borderId="0" xfId="2" applyNumberFormat="1" applyFont="1" applyFill="1" applyBorder="1" applyAlignment="1" applyProtection="1">
      <alignment horizontal="center" vertical="center"/>
      <protection locked="0"/>
    </xf>
    <xf numFmtId="166" fontId="10" fillId="7" borderId="5" xfId="2" applyNumberFormat="1" applyFont="1" applyFill="1" applyBorder="1" applyAlignment="1" applyProtection="1">
      <alignment horizontal="center" vertical="center"/>
      <protection locked="0"/>
    </xf>
    <xf numFmtId="166" fontId="10" fillId="7" borderId="9" xfId="2" applyNumberFormat="1" applyFont="1" applyFill="1" applyBorder="1" applyAlignment="1" applyProtection="1">
      <alignment horizontal="center" vertical="center"/>
      <protection locked="0"/>
    </xf>
    <xf numFmtId="166" fontId="10" fillId="7" borderId="1" xfId="2" applyNumberFormat="1" applyFont="1" applyFill="1" applyBorder="1" applyAlignment="1" applyProtection="1">
      <alignment horizontal="center" vertical="center"/>
      <protection locked="0"/>
    </xf>
    <xf numFmtId="166" fontId="10" fillId="7" borderId="10" xfId="2" applyNumberFormat="1" applyFont="1" applyFill="1" applyBorder="1" applyAlignment="1" applyProtection="1">
      <alignment horizontal="center" vertical="center"/>
      <protection locked="0"/>
    </xf>
    <xf numFmtId="1" fontId="10" fillId="0" borderId="3" xfId="0" applyNumberFormat="1" applyFont="1" applyBorder="1" applyAlignment="1">
      <alignment horizontal="center" vertical="center"/>
    </xf>
    <xf numFmtId="1" fontId="10" fillId="0" borderId="7" xfId="0" applyNumberFormat="1" applyFont="1" applyBorder="1" applyAlignment="1">
      <alignment horizontal="center" vertical="center"/>
    </xf>
    <xf numFmtId="1" fontId="10" fillId="0" borderId="1" xfId="0" applyNumberFormat="1" applyFont="1" applyBorder="1" applyAlignment="1">
      <alignment horizontal="center" vertical="center"/>
    </xf>
    <xf numFmtId="1" fontId="10" fillId="0" borderId="10" xfId="0" applyNumberFormat="1" applyFont="1" applyBorder="1" applyAlignment="1">
      <alignment horizontal="center" vertical="center"/>
    </xf>
    <xf numFmtId="0" fontId="2" fillId="0" borderId="3" xfId="0" applyFont="1" applyBorder="1" applyAlignment="1">
      <alignment horizontal="center" vertical="center" wrapText="1"/>
    </xf>
    <xf numFmtId="0" fontId="2" fillId="0" borderId="7" xfId="0" applyFont="1" applyBorder="1" applyAlignment="1">
      <alignment horizontal="center" vertical="center" wrapText="1"/>
    </xf>
    <xf numFmtId="0" fontId="2" fillId="0" borderId="0" xfId="0" applyFont="1" applyAlignment="1">
      <alignment horizontal="center" vertical="center" wrapText="1"/>
    </xf>
    <xf numFmtId="0" fontId="2" fillId="0" borderId="5"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0" xfId="0" applyFont="1" applyBorder="1" applyAlignment="1">
      <alignment horizontal="center" vertical="center" wrapText="1"/>
    </xf>
    <xf numFmtId="0" fontId="10" fillId="0" borderId="0" xfId="0" applyFont="1" applyAlignment="1">
      <alignment horizontal="justify" wrapText="1"/>
    </xf>
    <xf numFmtId="0" fontId="8" fillId="0" borderId="0" xfId="0" applyFont="1" applyAlignment="1">
      <alignment horizontal="justify" wrapText="1"/>
    </xf>
    <xf numFmtId="0" fontId="8" fillId="5" borderId="3" xfId="0" applyFont="1" applyFill="1" applyBorder="1" applyAlignment="1">
      <alignment wrapText="1"/>
    </xf>
    <xf numFmtId="0" fontId="2" fillId="0" borderId="0" xfId="0" applyFont="1" applyAlignment="1">
      <alignment vertical="center" wrapText="1"/>
    </xf>
    <xf numFmtId="0" fontId="8" fillId="5" borderId="0" xfId="0" applyFont="1" applyFill="1" applyAlignment="1">
      <alignment wrapText="1"/>
    </xf>
    <xf numFmtId="0" fontId="8" fillId="5" borderId="0" xfId="0" applyFont="1" applyFill="1" applyAlignment="1">
      <alignment horizontal="left" vertical="top" wrapText="1"/>
    </xf>
    <xf numFmtId="166" fontId="10" fillId="0" borderId="0" xfId="2" applyNumberFormat="1" applyFont="1" applyBorder="1" applyAlignment="1" applyProtection="1">
      <alignment horizontal="center" vertical="center"/>
      <protection locked="0"/>
    </xf>
    <xf numFmtId="166" fontId="10" fillId="0" borderId="5" xfId="2" applyNumberFormat="1" applyFont="1" applyBorder="1" applyAlignment="1" applyProtection="1">
      <alignment horizontal="center" vertical="center"/>
      <protection locked="0"/>
    </xf>
    <xf numFmtId="166" fontId="10" fillId="0" borderId="9" xfId="2" applyNumberFormat="1" applyFont="1" applyBorder="1" applyAlignment="1" applyProtection="1">
      <alignment horizontal="center" vertical="center"/>
      <protection locked="0"/>
    </xf>
    <xf numFmtId="166" fontId="10" fillId="0" borderId="1" xfId="2" applyNumberFormat="1" applyFont="1" applyBorder="1" applyAlignment="1" applyProtection="1">
      <alignment horizontal="center" vertical="center"/>
      <protection locked="0"/>
    </xf>
    <xf numFmtId="166" fontId="10" fillId="0" borderId="10" xfId="2" applyNumberFormat="1" applyFont="1" applyBorder="1" applyAlignment="1" applyProtection="1">
      <alignment horizontal="center" vertical="center"/>
      <protection locked="0"/>
    </xf>
    <xf numFmtId="0" fontId="2" fillId="0" borderId="1" xfId="0" applyFont="1" applyBorder="1" applyAlignment="1">
      <alignment horizontal="center" vertical="center"/>
    </xf>
    <xf numFmtId="0" fontId="10" fillId="5" borderId="0" xfId="0" applyFont="1" applyFill="1" applyAlignment="1">
      <alignment horizontal="left" vertical="center"/>
    </xf>
    <xf numFmtId="0" fontId="9" fillId="7" borderId="13" xfId="0" applyFont="1" applyFill="1" applyBorder="1" applyAlignment="1" applyProtection="1">
      <alignment horizontal="center" vertical="center"/>
      <protection locked="0"/>
    </xf>
    <xf numFmtId="0" fontId="0" fillId="0" borderId="3" xfId="0" applyBorder="1" applyAlignment="1" applyProtection="1">
      <alignment horizontal="center"/>
      <protection locked="0"/>
    </xf>
    <xf numFmtId="0" fontId="0" fillId="0" borderId="14" xfId="0" applyBorder="1" applyAlignment="1" applyProtection="1">
      <alignment horizontal="center"/>
      <protection locked="0"/>
    </xf>
    <xf numFmtId="0" fontId="0" fillId="0" borderId="8" xfId="0" applyBorder="1" applyAlignment="1" applyProtection="1">
      <alignment horizontal="center"/>
      <protection locked="0"/>
    </xf>
    <xf numFmtId="0" fontId="0" fillId="0" borderId="0" xfId="0" applyAlignment="1" applyProtection="1">
      <alignment horizontal="center"/>
      <protection locked="0"/>
    </xf>
    <xf numFmtId="0" fontId="0" fillId="0" borderId="12" xfId="0" applyBorder="1" applyAlignment="1" applyProtection="1">
      <alignment horizontal="center"/>
      <protection locked="0"/>
    </xf>
    <xf numFmtId="0" fontId="0" fillId="0" borderId="15" xfId="0" applyBorder="1" applyAlignment="1" applyProtection="1">
      <alignment horizontal="center"/>
      <protection locked="0"/>
    </xf>
    <xf numFmtId="0" fontId="0" fillId="0" borderId="1" xfId="0" applyBorder="1" applyAlignment="1" applyProtection="1">
      <alignment horizontal="center"/>
      <protection locked="0"/>
    </xf>
    <xf numFmtId="0" fontId="0" fillId="0" borderId="16" xfId="0" applyBorder="1" applyAlignment="1" applyProtection="1">
      <alignment horizontal="center"/>
      <protection locked="0"/>
    </xf>
    <xf numFmtId="0" fontId="14" fillId="0" borderId="3" xfId="0" applyFont="1" applyBorder="1" applyAlignment="1">
      <alignment vertical="center" wrapText="1"/>
    </xf>
    <xf numFmtId="0" fontId="14" fillId="0" borderId="0" xfId="0" applyFont="1" applyAlignment="1">
      <alignment vertical="center" wrapText="1"/>
    </xf>
    <xf numFmtId="0" fontId="14" fillId="0" borderId="1" xfId="0" applyFont="1" applyBorder="1" applyAlignment="1">
      <alignment vertical="center" wrapText="1"/>
    </xf>
    <xf numFmtId="166" fontId="11" fillId="0" borderId="21" xfId="0" applyNumberFormat="1" applyFont="1" applyBorder="1" applyAlignment="1">
      <alignment horizontal="center" vertical="center"/>
    </xf>
    <xf numFmtId="166" fontId="11" fillId="0" borderId="22" xfId="0" applyNumberFormat="1" applyFont="1" applyBorder="1" applyAlignment="1">
      <alignment horizontal="center" vertical="center"/>
    </xf>
    <xf numFmtId="166" fontId="11" fillId="0" borderId="23" xfId="0" applyNumberFormat="1" applyFont="1" applyBorder="1" applyAlignment="1">
      <alignment horizontal="center" vertical="center"/>
    </xf>
    <xf numFmtId="166" fontId="11" fillId="0" borderId="24" xfId="0" applyNumberFormat="1" applyFont="1" applyBorder="1" applyAlignment="1">
      <alignment horizontal="center" vertical="center"/>
    </xf>
    <xf numFmtId="166" fontId="11" fillId="0" borderId="25" xfId="0" applyNumberFormat="1" applyFont="1" applyBorder="1" applyAlignment="1">
      <alignment horizontal="center" vertical="center"/>
    </xf>
    <xf numFmtId="166" fontId="11" fillId="0" borderId="26" xfId="0" applyNumberFormat="1" applyFont="1" applyBorder="1" applyAlignment="1">
      <alignment horizontal="center" vertical="center"/>
    </xf>
    <xf numFmtId="0" fontId="11" fillId="0" borderId="13" xfId="0" applyFont="1" applyBorder="1" applyAlignment="1">
      <alignment vertical="center"/>
    </xf>
    <xf numFmtId="0" fontId="10" fillId="0" borderId="3" xfId="0" applyFont="1" applyBorder="1" applyAlignment="1">
      <alignment vertical="center"/>
    </xf>
    <xf numFmtId="0" fontId="10" fillId="0" borderId="15" xfId="0" applyFont="1" applyBorder="1" applyAlignment="1">
      <alignment vertical="center"/>
    </xf>
    <xf numFmtId="0" fontId="10" fillId="0" borderId="1" xfId="0" applyFont="1" applyBorder="1" applyAlignment="1">
      <alignment vertical="center"/>
    </xf>
    <xf numFmtId="1" fontId="10" fillId="0" borderId="25" xfId="0" applyNumberFormat="1" applyFont="1" applyBorder="1" applyAlignment="1">
      <alignment horizontal="center" vertical="center"/>
    </xf>
    <xf numFmtId="1" fontId="10" fillId="0" borderId="26" xfId="0" applyNumberFormat="1" applyFont="1" applyBorder="1" applyAlignment="1">
      <alignment horizontal="center" vertical="center"/>
    </xf>
    <xf numFmtId="0" fontId="11" fillId="0" borderId="3" xfId="0" applyFont="1" applyBorder="1" applyAlignment="1">
      <alignment horizontal="right" vertical="center"/>
    </xf>
    <xf numFmtId="0" fontId="11" fillId="0" borderId="7" xfId="0" applyFont="1" applyBorder="1" applyAlignment="1">
      <alignment horizontal="right" vertical="center"/>
    </xf>
    <xf numFmtId="0" fontId="11" fillId="0" borderId="0" xfId="0" applyFont="1" applyAlignment="1">
      <alignment horizontal="right" vertical="center"/>
    </xf>
    <xf numFmtId="0" fontId="11" fillId="0" borderId="5" xfId="0" applyFont="1" applyBorder="1" applyAlignment="1">
      <alignment horizontal="right" vertical="center"/>
    </xf>
    <xf numFmtId="49" fontId="9" fillId="3" borderId="13" xfId="0" applyNumberFormat="1" applyFont="1" applyFill="1" applyBorder="1" applyAlignment="1" applyProtection="1">
      <alignment horizontal="center" vertical="center" wrapText="1"/>
      <protection locked="0"/>
    </xf>
    <xf numFmtId="49" fontId="9" fillId="3" borderId="3" xfId="0" applyNumberFormat="1" applyFont="1" applyFill="1" applyBorder="1" applyAlignment="1" applyProtection="1">
      <alignment horizontal="center" vertical="center" wrapText="1"/>
      <protection locked="0"/>
    </xf>
    <xf numFmtId="49" fontId="9" fillId="3" borderId="14" xfId="0" applyNumberFormat="1" applyFont="1" applyFill="1" applyBorder="1" applyAlignment="1" applyProtection="1">
      <alignment horizontal="center" vertical="center" wrapText="1"/>
      <protection locked="0"/>
    </xf>
    <xf numFmtId="49" fontId="9" fillId="3" borderId="15" xfId="0" applyNumberFormat="1" applyFont="1" applyFill="1" applyBorder="1" applyAlignment="1" applyProtection="1">
      <alignment horizontal="center" vertical="center" wrapText="1"/>
      <protection locked="0"/>
    </xf>
    <xf numFmtId="49" fontId="9" fillId="3" borderId="1" xfId="0" applyNumberFormat="1" applyFont="1" applyFill="1" applyBorder="1" applyAlignment="1" applyProtection="1">
      <alignment horizontal="center" vertical="center" wrapText="1"/>
      <protection locked="0"/>
    </xf>
    <xf numFmtId="49" fontId="9" fillId="3" borderId="16" xfId="0" applyNumberFormat="1" applyFont="1" applyFill="1" applyBorder="1" applyAlignment="1" applyProtection="1">
      <alignment horizontal="center" vertical="center" wrapText="1"/>
      <protection locked="0"/>
    </xf>
    <xf numFmtId="0" fontId="11" fillId="0" borderId="12" xfId="0" applyFont="1" applyBorder="1" applyAlignment="1">
      <alignment horizontal="left" vertical="center" wrapText="1"/>
    </xf>
    <xf numFmtId="0" fontId="0" fillId="0" borderId="7" xfId="0" applyBorder="1" applyAlignment="1">
      <alignment horizontal="center" vertical="center"/>
    </xf>
    <xf numFmtId="0" fontId="0" fillId="0" borderId="1" xfId="0" applyBorder="1" applyAlignment="1">
      <alignment horizontal="center" vertical="center"/>
    </xf>
    <xf numFmtId="0" fontId="0" fillId="0" borderId="10" xfId="0" applyBorder="1" applyAlignment="1">
      <alignment horizontal="center" vertical="center"/>
    </xf>
    <xf numFmtId="0" fontId="11" fillId="0" borderId="3" xfId="0" applyFont="1" applyBorder="1" applyAlignment="1">
      <alignment vertical="center"/>
    </xf>
    <xf numFmtId="4" fontId="10" fillId="3" borderId="19" xfId="0" applyNumberFormat="1" applyFont="1" applyFill="1" applyBorder="1" applyAlignment="1" applyProtection="1">
      <alignment horizontal="center" vertical="center"/>
      <protection locked="0"/>
    </xf>
    <xf numFmtId="4" fontId="10" fillId="3" borderId="20" xfId="0" applyNumberFormat="1" applyFont="1" applyFill="1" applyBorder="1" applyAlignment="1" applyProtection="1">
      <alignment horizontal="center" vertical="center"/>
      <protection locked="0"/>
    </xf>
    <xf numFmtId="0" fontId="2" fillId="0" borderId="0" xfId="0" applyFont="1" applyAlignment="1" applyProtection="1">
      <alignment horizontal="center" vertical="center"/>
      <protection locked="0"/>
    </xf>
    <xf numFmtId="0" fontId="2" fillId="0" borderId="1" xfId="0" applyFont="1" applyBorder="1" applyAlignment="1" applyProtection="1">
      <alignment horizontal="center" vertical="center"/>
      <protection locked="0"/>
    </xf>
    <xf numFmtId="14" fontId="8" fillId="7" borderId="13" xfId="0" applyNumberFormat="1" applyFont="1" applyFill="1" applyBorder="1" applyAlignment="1" applyProtection="1">
      <alignment horizontal="left" vertical="center"/>
      <protection locked="0"/>
    </xf>
    <xf numFmtId="0" fontId="8" fillId="7" borderId="3" xfId="0" applyFont="1" applyFill="1" applyBorder="1" applyAlignment="1" applyProtection="1">
      <alignment horizontal="left" vertical="center"/>
      <protection locked="0"/>
    </xf>
    <xf numFmtId="0" fontId="8" fillId="7" borderId="14" xfId="0" applyFont="1" applyFill="1" applyBorder="1" applyAlignment="1" applyProtection="1">
      <alignment horizontal="left" vertical="center"/>
      <protection locked="0"/>
    </xf>
    <xf numFmtId="0" fontId="8" fillId="7" borderId="15" xfId="0" applyFont="1" applyFill="1" applyBorder="1" applyAlignment="1" applyProtection="1">
      <alignment horizontal="left" vertical="center"/>
      <protection locked="0"/>
    </xf>
    <xf numFmtId="0" fontId="8" fillId="7" borderId="1" xfId="0" applyFont="1" applyFill="1" applyBorder="1" applyAlignment="1" applyProtection="1">
      <alignment horizontal="left" vertical="center"/>
      <protection locked="0"/>
    </xf>
    <xf numFmtId="0" fontId="8" fillId="7" borderId="16" xfId="0" applyFont="1" applyFill="1" applyBorder="1" applyAlignment="1" applyProtection="1">
      <alignment horizontal="left" vertical="center"/>
      <protection locked="0"/>
    </xf>
    <xf numFmtId="0" fontId="2" fillId="0" borderId="2" xfId="0" applyFont="1" applyBorder="1" applyAlignment="1">
      <alignment vertical="center" wrapText="1"/>
    </xf>
    <xf numFmtId="0" fontId="2" fillId="0" borderId="2" xfId="0" applyFont="1" applyBorder="1" applyAlignment="1">
      <alignment wrapText="1"/>
    </xf>
    <xf numFmtId="0" fontId="32" fillId="0" borderId="0" xfId="0" applyFont="1" applyAlignment="1">
      <alignment horizontal="left" vertical="center"/>
    </xf>
    <xf numFmtId="166" fontId="10" fillId="3" borderId="21" xfId="0" applyNumberFormat="1" applyFont="1" applyFill="1" applyBorder="1" applyAlignment="1" applyProtection="1">
      <alignment horizontal="center" vertical="center"/>
      <protection locked="0"/>
    </xf>
    <xf numFmtId="166" fontId="10" fillId="0" borderId="22" xfId="0" applyNumberFormat="1" applyFont="1" applyBorder="1" applyAlignment="1" applyProtection="1">
      <alignment horizontal="center" vertical="center"/>
      <protection locked="0"/>
    </xf>
    <xf numFmtId="166" fontId="10" fillId="0" borderId="23" xfId="0" applyNumberFormat="1" applyFont="1" applyBorder="1" applyAlignment="1" applyProtection="1">
      <alignment horizontal="center" vertical="center"/>
      <protection locked="0"/>
    </xf>
    <xf numFmtId="166" fontId="10" fillId="0" borderId="9" xfId="0" applyNumberFormat="1" applyFont="1" applyBorder="1" applyAlignment="1" applyProtection="1">
      <alignment horizontal="center" vertical="center"/>
      <protection locked="0"/>
    </xf>
    <xf numFmtId="166" fontId="10" fillId="0" borderId="1" xfId="0" applyNumberFormat="1" applyFont="1" applyBorder="1" applyAlignment="1" applyProtection="1">
      <alignment horizontal="center" vertical="center"/>
      <protection locked="0"/>
    </xf>
    <xf numFmtId="166" fontId="10" fillId="0" borderId="10" xfId="0" applyNumberFormat="1" applyFont="1" applyBorder="1" applyAlignment="1" applyProtection="1">
      <alignment horizontal="center" vertical="center"/>
      <protection locked="0"/>
    </xf>
    <xf numFmtId="1" fontId="10" fillId="0" borderId="22" xfId="0" applyNumberFormat="1" applyFont="1" applyBorder="1" applyAlignment="1">
      <alignment horizontal="center" vertical="center"/>
    </xf>
    <xf numFmtId="1" fontId="10" fillId="0" borderId="23" xfId="0" applyNumberFormat="1" applyFont="1" applyBorder="1" applyAlignment="1">
      <alignment horizontal="center" vertical="center"/>
    </xf>
    <xf numFmtId="0" fontId="2" fillId="0" borderId="3" xfId="0" applyFont="1" applyBorder="1" applyAlignment="1">
      <alignment horizontal="left" vertical="top"/>
    </xf>
    <xf numFmtId="0" fontId="2" fillId="0" borderId="0" xfId="0" applyFont="1" applyAlignment="1">
      <alignment horizontal="left" vertical="top"/>
    </xf>
    <xf numFmtId="166" fontId="10" fillId="3" borderId="6" xfId="0" applyNumberFormat="1" applyFont="1" applyFill="1" applyBorder="1" applyAlignment="1" applyProtection="1">
      <alignment horizontal="center" vertical="center"/>
      <protection locked="0"/>
    </xf>
    <xf numFmtId="166" fontId="10" fillId="0" borderId="3" xfId="0" applyNumberFormat="1" applyFont="1" applyBorder="1" applyAlignment="1" applyProtection="1">
      <alignment horizontal="center" vertical="center"/>
      <protection locked="0"/>
    </xf>
    <xf numFmtId="166" fontId="10" fillId="0" borderId="7" xfId="0" applyNumberFormat="1" applyFont="1" applyBorder="1" applyAlignment="1" applyProtection="1">
      <alignment horizontal="center" vertical="center"/>
      <protection locked="0"/>
    </xf>
    <xf numFmtId="0" fontId="10" fillId="7" borderId="13" xfId="0" applyFont="1" applyFill="1" applyBorder="1" applyAlignment="1" applyProtection="1">
      <alignment horizontal="left" vertical="center"/>
      <protection locked="0"/>
    </xf>
    <xf numFmtId="0" fontId="10" fillId="7" borderId="3" xfId="0" applyFont="1" applyFill="1" applyBorder="1" applyAlignment="1" applyProtection="1">
      <alignment horizontal="left" vertical="center"/>
      <protection locked="0"/>
    </xf>
    <xf numFmtId="0" fontId="10" fillId="7" borderId="14" xfId="0" applyFont="1" applyFill="1" applyBorder="1" applyAlignment="1" applyProtection="1">
      <alignment horizontal="left" vertical="center"/>
      <protection locked="0"/>
    </xf>
    <xf numFmtId="0" fontId="10" fillId="7" borderId="15" xfId="0" applyFont="1" applyFill="1" applyBorder="1" applyAlignment="1" applyProtection="1">
      <alignment horizontal="left" vertical="center"/>
      <protection locked="0"/>
    </xf>
    <xf numFmtId="0" fontId="10" fillId="7" borderId="1" xfId="0" applyFont="1" applyFill="1" applyBorder="1" applyAlignment="1" applyProtection="1">
      <alignment horizontal="left" vertical="center"/>
      <protection locked="0"/>
    </xf>
    <xf numFmtId="0" fontId="10" fillId="7" borderId="16" xfId="0" applyFont="1" applyFill="1" applyBorder="1" applyAlignment="1" applyProtection="1">
      <alignment horizontal="left" vertical="center"/>
      <protection locked="0"/>
    </xf>
    <xf numFmtId="1" fontId="0" fillId="7" borderId="13" xfId="0" applyNumberFormat="1" applyFill="1" applyBorder="1" applyAlignment="1" applyProtection="1">
      <alignment horizontal="center" vertical="center"/>
      <protection locked="0"/>
    </xf>
    <xf numFmtId="1" fontId="0" fillId="7" borderId="3" xfId="0" applyNumberFormat="1" applyFill="1" applyBorder="1" applyAlignment="1" applyProtection="1">
      <alignment horizontal="center" vertical="center"/>
      <protection locked="0"/>
    </xf>
    <xf numFmtId="1" fontId="0" fillId="7" borderId="14" xfId="0" applyNumberFormat="1" applyFill="1" applyBorder="1" applyAlignment="1" applyProtection="1">
      <alignment horizontal="center" vertical="center"/>
      <protection locked="0"/>
    </xf>
    <xf numFmtId="1" fontId="0" fillId="7" borderId="15" xfId="0" applyNumberFormat="1" applyFill="1" applyBorder="1" applyAlignment="1" applyProtection="1">
      <alignment horizontal="center" vertical="center"/>
      <protection locked="0"/>
    </xf>
    <xf numFmtId="1" fontId="0" fillId="7" borderId="1" xfId="0" applyNumberFormat="1" applyFill="1" applyBorder="1" applyAlignment="1" applyProtection="1">
      <alignment horizontal="center" vertical="center"/>
      <protection locked="0"/>
    </xf>
    <xf numFmtId="1" fontId="0" fillId="7" borderId="16" xfId="0" applyNumberFormat="1" applyFill="1" applyBorder="1" applyAlignment="1" applyProtection="1">
      <alignment horizontal="center" vertical="center"/>
      <protection locked="0"/>
    </xf>
    <xf numFmtId="1" fontId="10" fillId="0" borderId="0" xfId="0" applyNumberFormat="1" applyFont="1" applyAlignment="1">
      <alignment horizontal="center"/>
    </xf>
    <xf numFmtId="1" fontId="10" fillId="0" borderId="5" xfId="0" applyNumberFormat="1" applyFont="1" applyBorder="1" applyAlignment="1">
      <alignment horizontal="center"/>
    </xf>
    <xf numFmtId="4" fontId="1" fillId="0" borderId="30" xfId="0" applyNumberFormat="1" applyFont="1" applyBorder="1" applyAlignment="1">
      <alignment horizontal="center" vertical="center"/>
    </xf>
    <xf numFmtId="0" fontId="1" fillId="0" borderId="30" xfId="0" applyFont="1" applyBorder="1" applyAlignment="1">
      <alignment horizontal="center" vertical="center"/>
    </xf>
    <xf numFmtId="0" fontId="1" fillId="0" borderId="0" xfId="0" applyFont="1" applyAlignment="1">
      <alignment horizontal="center"/>
    </xf>
    <xf numFmtId="1" fontId="20" fillId="0" borderId="4" xfId="0" applyNumberFormat="1" applyFont="1" applyBorder="1" applyAlignment="1">
      <alignment horizontal="center"/>
    </xf>
    <xf numFmtId="1" fontId="20" fillId="0" borderId="5" xfId="0" applyNumberFormat="1" applyFont="1" applyBorder="1" applyAlignment="1">
      <alignment horizontal="center"/>
    </xf>
    <xf numFmtId="166" fontId="10" fillId="0" borderId="4" xfId="0" applyNumberFormat="1" applyFont="1" applyBorder="1" applyAlignment="1">
      <alignment horizontal="center"/>
    </xf>
    <xf numFmtId="166" fontId="10" fillId="0" borderId="0" xfId="0" applyNumberFormat="1" applyFont="1" applyAlignment="1">
      <alignment horizontal="center"/>
    </xf>
    <xf numFmtId="166" fontId="10" fillId="0" borderId="5" xfId="0" applyNumberFormat="1" applyFont="1" applyBorder="1" applyAlignment="1">
      <alignment horizontal="center"/>
    </xf>
    <xf numFmtId="168" fontId="10" fillId="3" borderId="3" xfId="0" applyNumberFormat="1" applyFont="1" applyFill="1" applyBorder="1" applyAlignment="1" applyProtection="1">
      <alignment horizontal="center" vertical="center"/>
      <protection locked="0"/>
    </xf>
    <xf numFmtId="168" fontId="10" fillId="3" borderId="14" xfId="0" applyNumberFormat="1" applyFont="1" applyFill="1" applyBorder="1" applyAlignment="1" applyProtection="1">
      <alignment horizontal="center" vertical="center"/>
      <protection locked="0"/>
    </xf>
    <xf numFmtId="168" fontId="10" fillId="3" borderId="1" xfId="0" applyNumberFormat="1" applyFont="1" applyFill="1" applyBorder="1" applyAlignment="1" applyProtection="1">
      <alignment horizontal="center" vertical="center"/>
      <protection locked="0"/>
    </xf>
    <xf numFmtId="168" fontId="10" fillId="3" borderId="16" xfId="0" applyNumberFormat="1" applyFont="1" applyFill="1" applyBorder="1" applyAlignment="1" applyProtection="1">
      <alignment horizontal="center" vertical="center"/>
      <protection locked="0"/>
    </xf>
    <xf numFmtId="0" fontId="4" fillId="0" borderId="4" xfId="0" applyFont="1" applyBorder="1" applyAlignment="1">
      <alignment horizontal="left" wrapText="1"/>
    </xf>
    <xf numFmtId="0" fontId="4" fillId="0" borderId="0" xfId="0" applyFont="1" applyAlignment="1">
      <alignment horizontal="left" wrapText="1"/>
    </xf>
    <xf numFmtId="166" fontId="10" fillId="0" borderId="4" xfId="0" applyNumberFormat="1" applyFont="1" applyBorder="1" applyAlignment="1">
      <alignment horizontal="center" vertical="center"/>
    </xf>
    <xf numFmtId="166" fontId="10" fillId="0" borderId="0" xfId="0" applyNumberFormat="1" applyFont="1" applyAlignment="1">
      <alignment horizontal="center" vertical="center"/>
    </xf>
    <xf numFmtId="166" fontId="10" fillId="0" borderId="5" xfId="0" applyNumberFormat="1" applyFont="1" applyBorder="1" applyAlignment="1">
      <alignment horizontal="center" vertical="center"/>
    </xf>
    <xf numFmtId="166" fontId="10" fillId="0" borderId="9" xfId="0" applyNumberFormat="1" applyFont="1" applyBorder="1" applyAlignment="1">
      <alignment horizontal="center" vertical="center"/>
    </xf>
    <xf numFmtId="166" fontId="10" fillId="0" borderId="1" xfId="0" applyNumberFormat="1" applyFont="1" applyBorder="1" applyAlignment="1">
      <alignment horizontal="center" vertical="center"/>
    </xf>
    <xf numFmtId="166" fontId="10" fillId="0" borderId="10" xfId="0" applyNumberFormat="1" applyFont="1" applyBorder="1" applyAlignment="1">
      <alignment horizontal="center" vertical="center"/>
    </xf>
    <xf numFmtId="4" fontId="6" fillId="0" borderId="4" xfId="0" applyNumberFormat="1" applyFont="1" applyBorder="1" applyAlignment="1">
      <alignment horizontal="center" vertical="top"/>
    </xf>
    <xf numFmtId="4" fontId="6" fillId="0" borderId="5" xfId="0" applyNumberFormat="1" applyFont="1" applyBorder="1" applyAlignment="1">
      <alignment horizontal="center" vertical="top"/>
    </xf>
    <xf numFmtId="4" fontId="6" fillId="0" borderId="9" xfId="0" applyNumberFormat="1" applyFont="1" applyBorder="1" applyAlignment="1">
      <alignment horizontal="center" vertical="top"/>
    </xf>
    <xf numFmtId="4" fontId="6" fillId="0" borderId="10" xfId="0" applyNumberFormat="1" applyFont="1" applyBorder="1" applyAlignment="1">
      <alignment horizontal="center" vertical="top"/>
    </xf>
    <xf numFmtId="0" fontId="10" fillId="0" borderId="3" xfId="0" applyFont="1" applyBorder="1" applyAlignment="1">
      <alignment horizontal="left" vertical="center" wrapText="1"/>
    </xf>
    <xf numFmtId="0" fontId="10" fillId="0" borderId="1" xfId="0" applyFont="1" applyBorder="1" applyAlignment="1">
      <alignment horizontal="left" vertical="center" wrapText="1"/>
    </xf>
    <xf numFmtId="4" fontId="1" fillId="0" borderId="30" xfId="0" applyNumberFormat="1" applyFont="1" applyBorder="1" applyAlignment="1">
      <alignment horizontal="center" vertical="center" wrapText="1"/>
    </xf>
    <xf numFmtId="4" fontId="1" fillId="0" borderId="2" xfId="0" applyNumberFormat="1" applyFont="1" applyBorder="1" applyAlignment="1">
      <alignment horizontal="center" vertical="center" wrapText="1"/>
    </xf>
    <xf numFmtId="166" fontId="0" fillId="0" borderId="4" xfId="0" applyNumberFormat="1" applyBorder="1" applyAlignment="1">
      <alignment horizontal="center"/>
    </xf>
    <xf numFmtId="0" fontId="0" fillId="0" borderId="4" xfId="0" applyBorder="1" applyAlignment="1">
      <alignment horizontal="center"/>
    </xf>
    <xf numFmtId="1" fontId="10" fillId="0" borderId="4" xfId="0" applyNumberFormat="1" applyFont="1" applyBorder="1" applyAlignment="1">
      <alignment horizontal="center" vertical="center"/>
    </xf>
    <xf numFmtId="1" fontId="10" fillId="0" borderId="9" xfId="0" applyNumberFormat="1" applyFont="1" applyBorder="1" applyAlignment="1">
      <alignment horizontal="center" vertical="center"/>
    </xf>
    <xf numFmtId="4" fontId="5" fillId="7" borderId="17" xfId="0" applyNumberFormat="1" applyFont="1" applyFill="1" applyBorder="1" applyAlignment="1" applyProtection="1">
      <alignment horizontal="center" vertical="center" wrapText="1"/>
      <protection locked="0"/>
    </xf>
    <xf numFmtId="4" fontId="5" fillId="7" borderId="18" xfId="0" applyNumberFormat="1" applyFont="1" applyFill="1" applyBorder="1" applyAlignment="1" applyProtection="1">
      <alignment horizontal="center" vertical="center" wrapText="1"/>
      <protection locked="0"/>
    </xf>
    <xf numFmtId="0" fontId="33" fillId="0" borderId="3" xfId="0" applyFont="1" applyBorder="1" applyAlignment="1">
      <alignment horizontal="center" vertical="center"/>
    </xf>
    <xf numFmtId="0" fontId="33" fillId="0" borderId="0" xfId="0" applyFont="1" applyAlignment="1">
      <alignment horizontal="center" vertical="center"/>
    </xf>
    <xf numFmtId="166" fontId="13" fillId="0" borderId="6" xfId="0" applyNumberFormat="1" applyFont="1" applyBorder="1" applyAlignment="1">
      <alignment horizontal="center" vertical="center" wrapText="1"/>
    </xf>
    <xf numFmtId="166" fontId="13" fillId="0" borderId="7" xfId="0" applyNumberFormat="1" applyFont="1" applyBorder="1" applyAlignment="1">
      <alignment horizontal="center" vertical="center" wrapText="1"/>
    </xf>
    <xf numFmtId="166" fontId="13" fillId="0" borderId="4" xfId="0" applyNumberFormat="1" applyFont="1" applyBorder="1" applyAlignment="1">
      <alignment horizontal="center" vertical="center" wrapText="1"/>
    </xf>
    <xf numFmtId="166" fontId="13" fillId="0" borderId="5" xfId="0" applyNumberFormat="1" applyFont="1" applyBorder="1" applyAlignment="1">
      <alignment horizontal="center" vertical="center" wrapText="1"/>
    </xf>
    <xf numFmtId="0" fontId="6" fillId="0" borderId="0" xfId="0" applyFont="1" applyAlignment="1">
      <alignment horizontal="center" vertical="center"/>
    </xf>
    <xf numFmtId="0" fontId="2" fillId="0" borderId="0" xfId="0" applyFont="1" applyAlignment="1">
      <alignment horizontal="center" vertical="center"/>
    </xf>
    <xf numFmtId="0" fontId="2" fillId="0" borderId="12" xfId="0" applyFont="1" applyBorder="1" applyAlignment="1">
      <alignment horizontal="center" vertical="center"/>
    </xf>
    <xf numFmtId="4" fontId="1" fillId="0" borderId="19" xfId="0" applyNumberFormat="1" applyFont="1" applyBorder="1" applyAlignment="1">
      <alignment horizontal="center" vertical="center" wrapText="1"/>
    </xf>
    <xf numFmtId="4" fontId="1" fillId="0" borderId="20" xfId="0" applyNumberFormat="1" applyFont="1" applyBorder="1" applyAlignment="1">
      <alignment horizontal="center" vertical="center" wrapText="1"/>
    </xf>
    <xf numFmtId="0" fontId="30" fillId="6" borderId="0" xfId="0" applyFont="1" applyFill="1" applyAlignment="1">
      <alignment horizontal="center" vertical="center"/>
    </xf>
    <xf numFmtId="0" fontId="19" fillId="0" borderId="2" xfId="0" applyFont="1" applyBorder="1" applyAlignment="1">
      <alignment horizontal="center" vertical="top"/>
    </xf>
    <xf numFmtId="166" fontId="0" fillId="7" borderId="0" xfId="0" applyNumberFormat="1" applyFill="1" applyProtection="1">
      <protection locked="0"/>
    </xf>
    <xf numFmtId="0" fontId="0" fillId="7" borderId="0" xfId="0" applyFill="1" applyProtection="1">
      <protection locked="0"/>
    </xf>
    <xf numFmtId="0" fontId="11" fillId="0" borderId="0" xfId="0" applyFont="1" applyAlignment="1">
      <alignment horizontal="center" vertical="center" wrapText="1"/>
    </xf>
    <xf numFmtId="0" fontId="0" fillId="0" borderId="0" xfId="0" applyAlignment="1">
      <alignment wrapText="1"/>
    </xf>
    <xf numFmtId="0" fontId="0" fillId="0" borderId="0" xfId="0"/>
    <xf numFmtId="0" fontId="2" fillId="0" borderId="3" xfId="0" applyFont="1" applyBorder="1" applyAlignment="1">
      <alignment horizontal="right" vertical="center"/>
    </xf>
    <xf numFmtId="0" fontId="2" fillId="0" borderId="1" xfId="0" applyFont="1" applyBorder="1" applyAlignment="1">
      <alignment horizontal="right" vertical="center"/>
    </xf>
    <xf numFmtId="0" fontId="10" fillId="0" borderId="0" xfId="0" applyFont="1" applyAlignment="1">
      <alignment horizontal="left" vertical="center"/>
    </xf>
    <xf numFmtId="0" fontId="2" fillId="0" borderId="0" xfId="0" applyFont="1" applyAlignment="1">
      <alignment horizontal="right" vertical="center"/>
    </xf>
    <xf numFmtId="0" fontId="2" fillId="0" borderId="5" xfId="0" applyFont="1" applyBorder="1" applyAlignment="1">
      <alignment horizontal="right" vertical="center"/>
    </xf>
    <xf numFmtId="0" fontId="2" fillId="0" borderId="10" xfId="0" applyFont="1" applyBorder="1" applyAlignment="1">
      <alignment horizontal="right" vertical="center"/>
    </xf>
    <xf numFmtId="4" fontId="1" fillId="0" borderId="0" xfId="0" applyNumberFormat="1" applyFont="1" applyAlignment="1">
      <alignment horizontal="center" vertical="center" wrapText="1"/>
    </xf>
    <xf numFmtId="0" fontId="1" fillId="10" borderId="13" xfId="0" applyFont="1" applyFill="1" applyBorder="1" applyAlignment="1" applyProtection="1">
      <alignment horizontal="left"/>
      <protection locked="0"/>
    </xf>
    <xf numFmtId="0" fontId="0" fillId="10" borderId="3" xfId="0" applyFill="1" applyBorder="1" applyAlignment="1" applyProtection="1">
      <alignment horizontal="left"/>
      <protection locked="0"/>
    </xf>
    <xf numFmtId="0" fontId="0" fillId="10" borderId="8" xfId="0" applyFill="1" applyBorder="1" applyAlignment="1" applyProtection="1">
      <alignment horizontal="left"/>
      <protection locked="0"/>
    </xf>
    <xf numFmtId="0" fontId="0" fillId="10" borderId="0" xfId="0" applyFill="1" applyAlignment="1" applyProtection="1">
      <alignment horizontal="left"/>
      <protection locked="0"/>
    </xf>
    <xf numFmtId="0" fontId="0" fillId="10" borderId="15" xfId="0" applyFill="1" applyBorder="1" applyAlignment="1" applyProtection="1">
      <alignment horizontal="left"/>
      <protection locked="0"/>
    </xf>
    <xf numFmtId="0" fontId="0" fillId="10" borderId="1" xfId="0" applyFill="1" applyBorder="1" applyAlignment="1" applyProtection="1">
      <alignment horizontal="left"/>
      <protection locked="0"/>
    </xf>
    <xf numFmtId="14" fontId="0" fillId="10" borderId="3" xfId="0" applyNumberFormat="1" applyFill="1" applyBorder="1" applyAlignment="1" applyProtection="1">
      <alignment horizontal="left"/>
      <protection locked="0"/>
    </xf>
    <xf numFmtId="0" fontId="0" fillId="10" borderId="14" xfId="0" applyFill="1" applyBorder="1" applyAlignment="1" applyProtection="1">
      <alignment horizontal="left"/>
      <protection locked="0"/>
    </xf>
    <xf numFmtId="0" fontId="0" fillId="10" borderId="12" xfId="0" applyFill="1" applyBorder="1" applyAlignment="1" applyProtection="1">
      <alignment horizontal="left"/>
      <protection locked="0"/>
    </xf>
    <xf numFmtId="0" fontId="0" fillId="10" borderId="16" xfId="0" applyFill="1" applyBorder="1" applyAlignment="1" applyProtection="1">
      <alignment horizontal="left"/>
      <protection locked="0"/>
    </xf>
    <xf numFmtId="0" fontId="1" fillId="10" borderId="8" xfId="0" applyFont="1" applyFill="1" applyBorder="1" applyAlignment="1" applyProtection="1">
      <alignment horizontal="left"/>
      <protection locked="0"/>
    </xf>
    <xf numFmtId="14" fontId="0" fillId="10" borderId="0" xfId="0" applyNumberFormat="1" applyFill="1" applyAlignment="1" applyProtection="1">
      <alignment horizontal="left"/>
      <protection locked="0"/>
    </xf>
    <xf numFmtId="14" fontId="0" fillId="8" borderId="1" xfId="0" applyNumberFormat="1" applyFill="1" applyBorder="1" applyAlignment="1" applyProtection="1">
      <alignment horizontal="center" vertical="center"/>
      <protection locked="0"/>
    </xf>
    <xf numFmtId="0" fontId="0" fillId="8" borderId="1" xfId="0" applyFill="1" applyBorder="1" applyAlignment="1" applyProtection="1">
      <alignment horizontal="center" vertical="center"/>
      <protection locked="0"/>
    </xf>
    <xf numFmtId="0" fontId="13" fillId="0" borderId="0" xfId="0" applyFont="1" applyAlignment="1">
      <alignment horizontal="left" wrapText="1"/>
    </xf>
    <xf numFmtId="0" fontId="13" fillId="0" borderId="1" xfId="0" applyFont="1" applyBorder="1" applyAlignment="1">
      <alignment horizontal="left" wrapText="1"/>
    </xf>
    <xf numFmtId="0" fontId="1" fillId="8" borderId="1" xfId="0" applyFont="1" applyFill="1" applyBorder="1" applyAlignment="1" applyProtection="1">
      <alignment horizontal="left" vertical="center"/>
      <protection locked="0"/>
    </xf>
    <xf numFmtId="0" fontId="0" fillId="8" borderId="1" xfId="0" applyFill="1" applyBorder="1" applyAlignment="1" applyProtection="1">
      <alignment horizontal="left" vertical="center"/>
      <protection locked="0"/>
    </xf>
    <xf numFmtId="0" fontId="5" fillId="0" borderId="0" xfId="0" applyFont="1" applyAlignment="1">
      <alignment horizontal="left" wrapText="1"/>
    </xf>
  </cellXfs>
  <cellStyles count="3">
    <cellStyle name="Currency" xfId="2" builtinId="4"/>
    <cellStyle name="Hyperlink" xfId="1" builtinId="8"/>
    <cellStyle name="Normal" xfId="0" builtinId="0"/>
  </cellStyles>
  <dxfs count="1">
    <dxf>
      <font>
        <color theme="0" tint="-0.14996795556505021"/>
      </font>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Radio" checked="Checked" firstButton="1" noThreeD="1"/>
</file>

<file path=xl/ctrlProps/ctrlProp2.xml><?xml version="1.0" encoding="utf-8"?>
<formControlPr xmlns="http://schemas.microsoft.com/office/spreadsheetml/2009/9/main" objectType="Radio"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17</xdr:col>
      <xdr:colOff>104775</xdr:colOff>
      <xdr:row>0</xdr:row>
      <xdr:rowOff>57150</xdr:rowOff>
    </xdr:from>
    <xdr:to>
      <xdr:col>20</xdr:col>
      <xdr:colOff>0</xdr:colOff>
      <xdr:row>5</xdr:row>
      <xdr:rowOff>0</xdr:rowOff>
    </xdr:to>
    <xdr:pic>
      <xdr:nvPicPr>
        <xdr:cNvPr id="1200" name="Picture 1" descr="I:\Project\ver.di Formulare und Vorlagen\image\Ver_1rot.wmf">
          <a:extLst>
            <a:ext uri="{FF2B5EF4-FFF2-40B4-BE49-F238E27FC236}">
              <a16:creationId xmlns:a16="http://schemas.microsoft.com/office/drawing/2014/main" id="{00000000-0008-0000-0000-0000B0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724650" y="57150"/>
          <a:ext cx="828675" cy="847725"/>
        </a:xfrm>
        <a:prstGeom prst="rect">
          <a:avLst/>
        </a:prstGeom>
        <a:noFill/>
        <a:ln w="9525">
          <a:noFill/>
          <a:miter lim="800000"/>
          <a:headEnd/>
          <a:tailEnd/>
        </a:ln>
      </xdr:spPr>
    </xdr:pic>
    <xdr:clientData/>
  </xdr:twoCellAnchor>
  <xdr:twoCellAnchor>
    <xdr:from>
      <xdr:col>17</xdr:col>
      <xdr:colOff>85725</xdr:colOff>
      <xdr:row>101</xdr:row>
      <xdr:rowOff>38100</xdr:rowOff>
    </xdr:from>
    <xdr:to>
      <xdr:col>19</xdr:col>
      <xdr:colOff>285750</xdr:colOff>
      <xdr:row>104</xdr:row>
      <xdr:rowOff>161925</xdr:rowOff>
    </xdr:to>
    <xdr:pic>
      <xdr:nvPicPr>
        <xdr:cNvPr id="1201" name="Picture 1" descr="I:\Project\ver.di Formulare und Vorlagen\image\Ver_1rot.wmf">
          <a:extLst>
            <a:ext uri="{FF2B5EF4-FFF2-40B4-BE49-F238E27FC236}">
              <a16:creationId xmlns:a16="http://schemas.microsoft.com/office/drawing/2014/main" id="{00000000-0008-0000-0000-0000B1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705600" y="12982575"/>
          <a:ext cx="762000" cy="781050"/>
        </a:xfrm>
        <a:prstGeom prst="rect">
          <a:avLst/>
        </a:prstGeom>
        <a:noFill/>
        <a:ln w="9525">
          <a:noFill/>
          <a:miter lim="800000"/>
          <a:headEnd/>
          <a:tailEnd/>
        </a:ln>
      </xdr:spPr>
    </xdr:pic>
    <xdr:clientData/>
  </xdr:twoCellAnchor>
  <xdr:twoCellAnchor>
    <xdr:from>
      <xdr:col>6</xdr:col>
      <xdr:colOff>209550</xdr:colOff>
      <xdr:row>51</xdr:row>
      <xdr:rowOff>76200</xdr:rowOff>
    </xdr:from>
    <xdr:to>
      <xdr:col>7</xdr:col>
      <xdr:colOff>352425</xdr:colOff>
      <xdr:row>51</xdr:row>
      <xdr:rowOff>76200</xdr:rowOff>
    </xdr:to>
    <xdr:cxnSp macro="">
      <xdr:nvCxnSpPr>
        <xdr:cNvPr id="1202" name="Gerade Verbindung mit Pfeil 14">
          <a:extLst>
            <a:ext uri="{FF2B5EF4-FFF2-40B4-BE49-F238E27FC236}">
              <a16:creationId xmlns:a16="http://schemas.microsoft.com/office/drawing/2014/main" id="{00000000-0008-0000-0000-0000B2040000}"/>
            </a:ext>
          </a:extLst>
        </xdr:cNvPr>
        <xdr:cNvCxnSpPr>
          <a:cxnSpLocks noChangeShapeType="1"/>
        </xdr:cNvCxnSpPr>
      </xdr:nvCxnSpPr>
      <xdr:spPr bwMode="auto">
        <a:xfrm>
          <a:off x="2867025" y="6734175"/>
          <a:ext cx="619125" cy="0"/>
        </a:xfrm>
        <a:prstGeom prst="straightConnector1">
          <a:avLst/>
        </a:prstGeom>
        <a:noFill/>
        <a:ln w="9525" algn="ctr">
          <a:solidFill>
            <a:srgbClr val="000000"/>
          </a:solidFill>
          <a:round/>
          <a:headEnd/>
          <a:tailEnd type="arrow" w="med" len="med"/>
        </a:ln>
      </xdr:spPr>
    </xdr:cxnSp>
    <xdr:clientData/>
  </xdr:twoCellAnchor>
  <xdr:twoCellAnchor>
    <xdr:from>
      <xdr:col>9</xdr:col>
      <xdr:colOff>9525</xdr:colOff>
      <xdr:row>51</xdr:row>
      <xdr:rowOff>76200</xdr:rowOff>
    </xdr:from>
    <xdr:to>
      <xdr:col>10</xdr:col>
      <xdr:colOff>247650</xdr:colOff>
      <xdr:row>51</xdr:row>
      <xdr:rowOff>76200</xdr:rowOff>
    </xdr:to>
    <xdr:cxnSp macro="">
      <xdr:nvCxnSpPr>
        <xdr:cNvPr id="1203" name="Gerade Verbindung mit Pfeil 15">
          <a:extLst>
            <a:ext uri="{FF2B5EF4-FFF2-40B4-BE49-F238E27FC236}">
              <a16:creationId xmlns:a16="http://schemas.microsoft.com/office/drawing/2014/main" id="{00000000-0008-0000-0000-0000B3040000}"/>
            </a:ext>
          </a:extLst>
        </xdr:cNvPr>
        <xdr:cNvCxnSpPr>
          <a:cxnSpLocks noChangeShapeType="1"/>
        </xdr:cNvCxnSpPr>
      </xdr:nvCxnSpPr>
      <xdr:spPr bwMode="auto">
        <a:xfrm flipH="1">
          <a:off x="4000500" y="6734175"/>
          <a:ext cx="619125" cy="0"/>
        </a:xfrm>
        <a:prstGeom prst="straightConnector1">
          <a:avLst/>
        </a:prstGeom>
        <a:noFill/>
        <a:ln w="9525" algn="ctr">
          <a:solidFill>
            <a:srgbClr val="000000"/>
          </a:solidFill>
          <a:round/>
          <a:headEnd/>
          <a:tailEnd type="arrow" w="med" len="med"/>
        </a:ln>
      </xdr:spPr>
    </xdr:cxnSp>
    <xdr:clientData/>
  </xdr:twoCellAnchor>
  <xdr:twoCellAnchor>
    <xdr:from>
      <xdr:col>6</xdr:col>
      <xdr:colOff>209550</xdr:colOff>
      <xdr:row>51</xdr:row>
      <xdr:rowOff>19050</xdr:rowOff>
    </xdr:from>
    <xdr:to>
      <xdr:col>6</xdr:col>
      <xdr:colOff>209550</xdr:colOff>
      <xdr:row>51</xdr:row>
      <xdr:rowOff>76200</xdr:rowOff>
    </xdr:to>
    <xdr:cxnSp macro="">
      <xdr:nvCxnSpPr>
        <xdr:cNvPr id="1204" name="Gerade Verbindung 16">
          <a:extLst>
            <a:ext uri="{FF2B5EF4-FFF2-40B4-BE49-F238E27FC236}">
              <a16:creationId xmlns:a16="http://schemas.microsoft.com/office/drawing/2014/main" id="{00000000-0008-0000-0000-0000B4040000}"/>
            </a:ext>
          </a:extLst>
        </xdr:cNvPr>
        <xdr:cNvCxnSpPr>
          <a:cxnSpLocks noChangeShapeType="1"/>
        </xdr:cNvCxnSpPr>
      </xdr:nvCxnSpPr>
      <xdr:spPr bwMode="auto">
        <a:xfrm>
          <a:off x="2867025" y="6734175"/>
          <a:ext cx="0" cy="0"/>
        </a:xfrm>
        <a:prstGeom prst="line">
          <a:avLst/>
        </a:prstGeom>
        <a:noFill/>
        <a:ln w="9525" algn="ctr">
          <a:solidFill>
            <a:srgbClr val="000000"/>
          </a:solidFill>
          <a:round/>
          <a:headEnd/>
          <a:tailEnd/>
        </a:ln>
      </xdr:spPr>
    </xdr:cxnSp>
    <xdr:clientData/>
  </xdr:twoCellAnchor>
  <xdr:twoCellAnchor>
    <xdr:from>
      <xdr:col>10</xdr:col>
      <xdr:colOff>257175</xdr:colOff>
      <xdr:row>51</xdr:row>
      <xdr:rowOff>19050</xdr:rowOff>
    </xdr:from>
    <xdr:to>
      <xdr:col>10</xdr:col>
      <xdr:colOff>257175</xdr:colOff>
      <xdr:row>51</xdr:row>
      <xdr:rowOff>76200</xdr:rowOff>
    </xdr:to>
    <xdr:cxnSp macro="">
      <xdr:nvCxnSpPr>
        <xdr:cNvPr id="1205" name="Gerade Verbindung 17">
          <a:extLst>
            <a:ext uri="{FF2B5EF4-FFF2-40B4-BE49-F238E27FC236}">
              <a16:creationId xmlns:a16="http://schemas.microsoft.com/office/drawing/2014/main" id="{00000000-0008-0000-0000-0000B5040000}"/>
            </a:ext>
          </a:extLst>
        </xdr:cNvPr>
        <xdr:cNvCxnSpPr>
          <a:cxnSpLocks noChangeShapeType="1"/>
        </xdr:cNvCxnSpPr>
      </xdr:nvCxnSpPr>
      <xdr:spPr bwMode="auto">
        <a:xfrm>
          <a:off x="4629150" y="6734175"/>
          <a:ext cx="0" cy="0"/>
        </a:xfrm>
        <a:prstGeom prst="line">
          <a:avLst/>
        </a:prstGeom>
        <a:noFill/>
        <a:ln w="9525" algn="ctr">
          <a:solidFill>
            <a:srgbClr val="000000"/>
          </a:solidFill>
          <a:round/>
          <a:headEnd/>
          <a:tailEnd/>
        </a:ln>
      </xdr:spPr>
    </xdr:cxnSp>
    <xdr:clientData/>
  </xdr:twoCellAnchor>
  <xdr:twoCellAnchor>
    <xdr:from>
      <xdr:col>25</xdr:col>
      <xdr:colOff>257175</xdr:colOff>
      <xdr:row>26</xdr:row>
      <xdr:rowOff>0</xdr:rowOff>
    </xdr:from>
    <xdr:to>
      <xdr:col>26</xdr:col>
      <xdr:colOff>333375</xdr:colOff>
      <xdr:row>29</xdr:row>
      <xdr:rowOff>28575</xdr:rowOff>
    </xdr:to>
    <xdr:sp macro="" textlink="">
      <xdr:nvSpPr>
        <xdr:cNvPr id="1206" name="Pfeil nach unten 4">
          <a:extLst>
            <a:ext uri="{FF2B5EF4-FFF2-40B4-BE49-F238E27FC236}">
              <a16:creationId xmlns:a16="http://schemas.microsoft.com/office/drawing/2014/main" id="{00000000-0008-0000-0000-0000B6040000}"/>
            </a:ext>
          </a:extLst>
        </xdr:cNvPr>
        <xdr:cNvSpPr>
          <a:spLocks noChangeArrowheads="1"/>
        </xdr:cNvSpPr>
      </xdr:nvSpPr>
      <xdr:spPr bwMode="auto">
        <a:xfrm>
          <a:off x="8448675" y="5238750"/>
          <a:ext cx="838200" cy="485775"/>
        </a:xfrm>
        <a:prstGeom prst="downArrow">
          <a:avLst>
            <a:gd name="adj1" fmla="val 50000"/>
            <a:gd name="adj2" fmla="val 50000"/>
          </a:avLst>
        </a:prstGeom>
        <a:solidFill>
          <a:srgbClr val="FF0000"/>
        </a:solidFill>
        <a:ln w="9525" algn="ctr">
          <a:solidFill>
            <a:srgbClr val="000000"/>
          </a:solidFill>
          <a:round/>
          <a:headEnd/>
          <a:tailEnd/>
        </a:ln>
      </xdr:spPr>
    </xdr:sp>
    <xdr:clientData/>
  </xdr:twoCellAnchor>
  <xdr:twoCellAnchor editAs="oneCell">
    <xdr:from>
      <xdr:col>4</xdr:col>
      <xdr:colOff>260350</xdr:colOff>
      <xdr:row>2</xdr:row>
      <xdr:rowOff>63500</xdr:rowOff>
    </xdr:from>
    <xdr:to>
      <xdr:col>6</xdr:col>
      <xdr:colOff>342900</xdr:colOff>
      <xdr:row>3</xdr:row>
      <xdr:rowOff>2540</xdr:rowOff>
    </xdr:to>
    <xdr:pic>
      <xdr:nvPicPr>
        <xdr:cNvPr id="9" name="Grafik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2"/>
        <a:stretch>
          <a:fillRect/>
        </a:stretch>
      </xdr:blipFill>
      <xdr:spPr>
        <a:xfrm rot="20768471">
          <a:off x="2095500" y="336550"/>
          <a:ext cx="1028700" cy="20574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12</xdr:col>
          <xdr:colOff>276225</xdr:colOff>
          <xdr:row>26</xdr:row>
          <xdr:rowOff>85725</xdr:rowOff>
        </xdr:from>
        <xdr:to>
          <xdr:col>14</xdr:col>
          <xdr:colOff>156210</xdr:colOff>
          <xdr:row>27</xdr:row>
          <xdr:rowOff>80010</xdr:rowOff>
        </xdr:to>
        <xdr:sp macro="" textlink="">
          <xdr:nvSpPr>
            <xdr:cNvPr id="1026" name="Option 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solidFill>
              <a:srgbClr val="FFFF99" mc:Ignorable="a14" a14:legacySpreadsheetColorIndex="43"/>
            </a:solidFill>
            <a:ln w="3175">
              <a:solidFill>
                <a:srgbClr val="000000" mc:Ignorable="a14" a14:legacySpreadsheetColorIndex="64"/>
              </a:solidFill>
              <a:miter lim="800000"/>
              <a:headEnd/>
              <a:tailEnd/>
            </a:ln>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104775</xdr:colOff>
          <xdr:row>26</xdr:row>
          <xdr:rowOff>85725</xdr:rowOff>
        </xdr:from>
        <xdr:to>
          <xdr:col>12</xdr:col>
          <xdr:colOff>148590</xdr:colOff>
          <xdr:row>27</xdr:row>
          <xdr:rowOff>80010</xdr:rowOff>
        </xdr:to>
        <xdr:sp macro="" textlink="">
          <xdr:nvSpPr>
            <xdr:cNvPr id="1027" name="Option Button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99" mc:Ignorable="a14" a14:legacySpreadsheetColorIndex="43"/>
            </a:solidFill>
            <a:ln w="3175">
              <a:solidFill>
                <a:srgbClr val="000000" mc:Ignorable="a14" a14:legacySpreadsheetColorIndex="64"/>
              </a:solidFill>
              <a:miter lim="800000"/>
              <a:headEnd/>
              <a:tailEnd/>
            </a:ln>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clientData fLock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12</xdr:col>
      <xdr:colOff>76200</xdr:colOff>
      <xdr:row>0</xdr:row>
      <xdr:rowOff>19050</xdr:rowOff>
    </xdr:from>
    <xdr:to>
      <xdr:col>13</xdr:col>
      <xdr:colOff>0</xdr:colOff>
      <xdr:row>3</xdr:row>
      <xdr:rowOff>76200</xdr:rowOff>
    </xdr:to>
    <xdr:pic>
      <xdr:nvPicPr>
        <xdr:cNvPr id="2074" name="Picture 1" descr="I:\Project\ver.di Formulare und Vorlagen\image\Ver_1rot.wmf">
          <a:extLst>
            <a:ext uri="{FF2B5EF4-FFF2-40B4-BE49-F238E27FC236}">
              <a16:creationId xmlns:a16="http://schemas.microsoft.com/office/drawing/2014/main" id="{00000000-0008-0000-0100-00001A0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8534400" y="19050"/>
          <a:ext cx="685800" cy="71120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atmosfair.de/" TargetMode="External"/><Relationship Id="rId6" Type="http://schemas.openxmlformats.org/officeDocument/2006/relationships/ctrlProp" Target="../ctrlProps/ctrlProp2.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36"/>
  <sheetViews>
    <sheetView showGridLines="0" tabSelected="1" topLeftCell="A74" zoomScaleNormal="100" workbookViewId="0">
      <selection activeCell="R87" sqref="R87:T88"/>
    </sheetView>
  </sheetViews>
  <sheetFormatPr defaultColWidth="11.42578125" defaultRowHeight="12.75" outlineLevelRow="2" outlineLevelCol="1" x14ac:dyDescent="0.2"/>
  <cols>
    <col min="1" max="1" width="6" customWidth="1"/>
    <col min="2" max="2" width="6.85546875" customWidth="1"/>
    <col min="3" max="3" width="7.42578125" customWidth="1"/>
    <col min="4" max="4" width="6" customWidth="1"/>
    <col min="5" max="5" width="7.85546875" customWidth="1"/>
    <col min="6" max="6" width="5.7109375" customWidth="1"/>
    <col min="7" max="7" width="7.140625" customWidth="1"/>
    <col min="8" max="8" width="5.7109375" customWidth="1"/>
    <col min="9" max="9" width="7.140625" customWidth="1"/>
    <col min="10" max="10" width="5.7109375" customWidth="1"/>
    <col min="11" max="11" width="7.140625" customWidth="1"/>
    <col min="12" max="12" width="5.7109375" customWidth="1"/>
    <col min="13" max="13" width="5.42578125" customWidth="1"/>
    <col min="14" max="14" width="2.42578125" customWidth="1"/>
    <col min="15" max="15" width="4.140625" customWidth="1"/>
    <col min="16" max="16" width="2.28515625" customWidth="1"/>
    <col min="17" max="17" width="6.5703125" customWidth="1"/>
    <col min="18" max="18" width="2.28515625" customWidth="1"/>
    <col min="19" max="19" width="6.140625" customWidth="1"/>
    <col min="20" max="20" width="5.5703125" customWidth="1"/>
    <col min="21" max="21" width="11" hidden="1" customWidth="1" outlineLevel="1"/>
    <col min="22" max="22" width="12.140625" hidden="1" customWidth="1" outlineLevel="1"/>
    <col min="23" max="23" width="8.140625" hidden="1" customWidth="1" outlineLevel="1"/>
    <col min="24" max="24" width="14.140625" hidden="1" customWidth="1" outlineLevel="1"/>
    <col min="25" max="25" width="9.5703125" customWidth="1" collapsed="1"/>
  </cols>
  <sheetData>
    <row r="1" spans="1:27" ht="12.75" customHeight="1" x14ac:dyDescent="0.2">
      <c r="A1" s="201" t="s">
        <v>19</v>
      </c>
      <c r="B1" s="202"/>
      <c r="C1" s="203"/>
      <c r="D1" s="210">
        <v>45047</v>
      </c>
      <c r="E1" s="211"/>
      <c r="F1" s="212"/>
      <c r="G1" s="149"/>
      <c r="H1" s="219" t="s">
        <v>20</v>
      </c>
      <c r="I1" s="220"/>
      <c r="J1" s="221"/>
      <c r="K1" s="158"/>
      <c r="L1" s="11"/>
      <c r="M1" s="159"/>
      <c r="N1" s="159"/>
      <c r="O1" s="160"/>
      <c r="P1" s="163"/>
      <c r="Q1" s="163"/>
      <c r="V1" s="44"/>
    </row>
    <row r="2" spans="1:27" ht="9" customHeight="1" x14ac:dyDescent="0.2">
      <c r="A2" s="204"/>
      <c r="B2" s="205"/>
      <c r="C2" s="206"/>
      <c r="D2" s="213"/>
      <c r="E2" s="214"/>
      <c r="F2" s="215"/>
      <c r="G2" s="149"/>
      <c r="H2" s="222"/>
      <c r="I2" s="223"/>
      <c r="J2" s="224"/>
      <c r="K2" s="161"/>
      <c r="M2" s="163"/>
      <c r="N2" s="163"/>
      <c r="O2" s="164"/>
      <c r="P2" s="163"/>
      <c r="Q2" s="163"/>
      <c r="V2" s="44"/>
    </row>
    <row r="3" spans="1:27" ht="21" customHeight="1" x14ac:dyDescent="0.2">
      <c r="A3" s="207"/>
      <c r="B3" s="208"/>
      <c r="C3" s="209"/>
      <c r="D3" s="216"/>
      <c r="E3" s="217"/>
      <c r="F3" s="218"/>
      <c r="G3" s="149"/>
      <c r="H3" s="225"/>
      <c r="I3" s="226"/>
      <c r="J3" s="227"/>
      <c r="K3" s="165"/>
      <c r="L3" s="41"/>
      <c r="M3" s="166"/>
      <c r="N3" s="166"/>
      <c r="O3" s="167"/>
      <c r="P3" s="163"/>
      <c r="Q3" s="163"/>
      <c r="V3" s="44"/>
    </row>
    <row r="4" spans="1:27" ht="6.6" customHeight="1" x14ac:dyDescent="0.2">
      <c r="A4" s="85"/>
      <c r="B4" s="85"/>
      <c r="C4" s="85"/>
      <c r="D4" s="157"/>
      <c r="E4" s="157"/>
      <c r="F4" s="157"/>
      <c r="G4" s="149"/>
      <c r="H4" s="86"/>
      <c r="I4" s="86"/>
      <c r="J4" s="86"/>
      <c r="K4" s="162"/>
      <c r="M4" s="163"/>
      <c r="N4" s="163"/>
      <c r="O4" s="163"/>
      <c r="P4" s="163"/>
      <c r="Q4" s="163"/>
      <c r="V4" s="44"/>
    </row>
    <row r="5" spans="1:27" ht="24.6" customHeight="1" x14ac:dyDescent="0.2">
      <c r="A5" s="376" t="s">
        <v>100</v>
      </c>
      <c r="B5" s="376"/>
      <c r="C5" s="376"/>
      <c r="D5" s="376"/>
      <c r="E5" s="376"/>
      <c r="F5" s="376"/>
      <c r="G5" s="376"/>
      <c r="H5" s="376"/>
      <c r="I5" s="376"/>
      <c r="J5" s="376"/>
      <c r="K5" s="376"/>
      <c r="L5" s="376"/>
      <c r="M5" s="376"/>
      <c r="N5" s="376"/>
      <c r="O5" s="376"/>
      <c r="P5" s="376"/>
      <c r="Q5" s="376"/>
      <c r="R5" s="376"/>
      <c r="S5" s="376"/>
      <c r="T5" s="376"/>
      <c r="V5" s="44"/>
    </row>
    <row r="6" spans="1:27" ht="12" customHeight="1" x14ac:dyDescent="0.2">
      <c r="A6" s="2"/>
      <c r="B6" s="2"/>
      <c r="C6" s="2"/>
      <c r="D6" s="2"/>
      <c r="E6" s="2"/>
      <c r="F6" s="2"/>
      <c r="G6" s="2"/>
      <c r="H6" s="2"/>
      <c r="I6" s="2"/>
      <c r="J6" s="2"/>
      <c r="P6" s="5"/>
      <c r="Q6" s="5"/>
      <c r="R6" s="5"/>
      <c r="S6" s="6"/>
      <c r="T6" s="6"/>
      <c r="V6" s="44"/>
      <c r="W6" s="83"/>
    </row>
    <row r="7" spans="1:27" ht="46.5" customHeight="1" x14ac:dyDescent="0.2">
      <c r="A7" s="7" t="s">
        <v>15</v>
      </c>
      <c r="B7" s="8"/>
      <c r="C7" s="8"/>
      <c r="D7" s="8"/>
      <c r="E7" s="8"/>
      <c r="F7" s="8"/>
      <c r="G7" s="374" t="s">
        <v>101</v>
      </c>
      <c r="H7" s="374"/>
      <c r="I7" s="374"/>
      <c r="J7" s="375"/>
      <c r="K7" s="375"/>
      <c r="L7" s="375"/>
      <c r="M7" s="375"/>
      <c r="N7" s="375"/>
      <c r="O7" s="375"/>
      <c r="P7" s="375"/>
      <c r="Q7" s="375"/>
      <c r="R7" s="375"/>
      <c r="S7" s="375"/>
      <c r="T7" s="375"/>
      <c r="V7" s="44"/>
      <c r="W7" s="45"/>
    </row>
    <row r="8" spans="1:27" ht="7.5" customHeight="1" x14ac:dyDescent="0.2">
      <c r="A8" s="9"/>
      <c r="B8" s="10"/>
      <c r="C8" s="10"/>
      <c r="D8" s="10"/>
      <c r="E8" s="10"/>
      <c r="F8" s="10"/>
      <c r="G8" s="10"/>
      <c r="H8" s="10"/>
      <c r="I8" s="10"/>
      <c r="J8" s="10"/>
      <c r="K8" s="11"/>
      <c r="L8" s="11"/>
      <c r="M8" s="11"/>
      <c r="N8" s="11"/>
      <c r="O8" s="11"/>
      <c r="P8" s="11"/>
      <c r="Q8" s="11"/>
      <c r="R8" s="11"/>
      <c r="S8" s="11"/>
      <c r="T8" s="11"/>
      <c r="V8" s="44"/>
      <c r="W8" s="46"/>
    </row>
    <row r="9" spans="1:27" ht="9" customHeight="1" x14ac:dyDescent="0.2">
      <c r="A9" s="267" t="s">
        <v>124</v>
      </c>
      <c r="B9" s="268"/>
      <c r="C9" s="268"/>
      <c r="D9" s="268"/>
      <c r="E9" s="268"/>
      <c r="F9" s="268"/>
      <c r="G9" s="268"/>
      <c r="H9" s="269"/>
      <c r="I9" s="144"/>
      <c r="J9" s="267" t="s">
        <v>125</v>
      </c>
      <c r="K9" s="268"/>
      <c r="L9" s="268"/>
      <c r="M9" s="268"/>
      <c r="N9" s="268"/>
      <c r="O9" s="268"/>
      <c r="P9" s="268"/>
      <c r="Q9" s="268"/>
      <c r="R9" s="268"/>
      <c r="S9" s="268"/>
      <c r="T9" s="269"/>
      <c r="V9" s="44"/>
      <c r="W9" s="46"/>
    </row>
    <row r="10" spans="1:27" ht="21" customHeight="1" x14ac:dyDescent="0.2">
      <c r="A10" s="270"/>
      <c r="B10" s="271"/>
      <c r="C10" s="271"/>
      <c r="D10" s="271"/>
      <c r="E10" s="271"/>
      <c r="F10" s="271"/>
      <c r="G10" s="271"/>
      <c r="H10" s="272"/>
      <c r="I10" s="144"/>
      <c r="J10" s="270"/>
      <c r="K10" s="271"/>
      <c r="L10" s="271"/>
      <c r="M10" s="271"/>
      <c r="N10" s="271"/>
      <c r="O10" s="271"/>
      <c r="P10" s="271"/>
      <c r="Q10" s="271"/>
      <c r="R10" s="271"/>
      <c r="S10" s="271"/>
      <c r="T10" s="272"/>
      <c r="V10" s="44"/>
      <c r="W10" s="46"/>
    </row>
    <row r="11" spans="1:27" s="17" customFormat="1" ht="12" customHeight="1" x14ac:dyDescent="0.2">
      <c r="A11" s="13" t="s">
        <v>12</v>
      </c>
      <c r="B11" s="13"/>
      <c r="C11" s="13"/>
      <c r="D11" s="13"/>
      <c r="E11" s="13"/>
      <c r="F11" s="54"/>
      <c r="H11" s="145"/>
      <c r="I11" s="145"/>
      <c r="J11" s="13" t="s">
        <v>110</v>
      </c>
      <c r="L11" s="13"/>
      <c r="M11" s="13"/>
      <c r="N11" s="13"/>
      <c r="O11" s="13"/>
      <c r="P11" s="13"/>
      <c r="Q11" s="13"/>
      <c r="R11" s="13"/>
      <c r="S11" s="13"/>
      <c r="T11" s="13"/>
      <c r="V11" s="52"/>
      <c r="W11" s="53"/>
    </row>
    <row r="12" spans="1:27" ht="9" customHeight="1" x14ac:dyDescent="0.2">
      <c r="A12" s="368">
        <v>45203</v>
      </c>
      <c r="B12" s="369"/>
      <c r="C12" s="369"/>
      <c r="D12" s="369"/>
      <c r="E12" s="369"/>
      <c r="F12" s="369"/>
      <c r="G12" s="369"/>
      <c r="H12" s="370"/>
      <c r="I12" s="145"/>
      <c r="J12" s="246">
        <v>45203</v>
      </c>
      <c r="K12" s="247"/>
      <c r="L12" s="247"/>
      <c r="M12" s="247"/>
      <c r="N12" s="247"/>
      <c r="O12" s="247"/>
      <c r="P12" s="247"/>
      <c r="Q12" s="247"/>
      <c r="R12" s="247"/>
      <c r="S12" s="247"/>
      <c r="T12" s="248"/>
      <c r="V12" s="44"/>
      <c r="W12" s="46"/>
    </row>
    <row r="13" spans="1:27" ht="21" customHeight="1" x14ac:dyDescent="0.2">
      <c r="A13" s="371"/>
      <c r="B13" s="372"/>
      <c r="C13" s="372"/>
      <c r="D13" s="372"/>
      <c r="E13" s="372"/>
      <c r="F13" s="372"/>
      <c r="G13" s="372"/>
      <c r="H13" s="373"/>
      <c r="I13" s="145"/>
      <c r="J13" s="249"/>
      <c r="K13" s="250"/>
      <c r="L13" s="250"/>
      <c r="M13" s="250"/>
      <c r="N13" s="250"/>
      <c r="O13" s="250"/>
      <c r="P13" s="250"/>
      <c r="Q13" s="250"/>
      <c r="R13" s="250"/>
      <c r="S13" s="250"/>
      <c r="T13" s="251"/>
      <c r="V13" s="44"/>
      <c r="W13" s="46"/>
      <c r="AA13" s="50"/>
    </row>
    <row r="14" spans="1:27" s="17" customFormat="1" ht="12" customHeight="1" x14ac:dyDescent="0.2">
      <c r="A14" s="13" t="s">
        <v>99</v>
      </c>
      <c r="C14" s="13"/>
      <c r="D14" s="13"/>
      <c r="E14" s="13"/>
      <c r="G14" s="13"/>
      <c r="H14" s="13"/>
      <c r="J14" s="13" t="s">
        <v>98</v>
      </c>
      <c r="O14" s="13"/>
      <c r="P14" s="13"/>
      <c r="S14" s="233"/>
      <c r="T14" s="233"/>
      <c r="V14" s="52"/>
      <c r="W14" s="53"/>
    </row>
    <row r="15" spans="1:27" ht="9" customHeight="1" x14ac:dyDescent="0.2">
      <c r="A15" s="234" t="s">
        <v>126</v>
      </c>
      <c r="B15" s="235"/>
      <c r="C15" s="235"/>
      <c r="D15" s="235"/>
      <c r="E15" s="235"/>
      <c r="F15" s="235"/>
      <c r="G15" s="235"/>
      <c r="H15" s="236"/>
      <c r="I15" s="60"/>
      <c r="J15" s="234" t="s">
        <v>127</v>
      </c>
      <c r="K15" s="235"/>
      <c r="L15" s="235"/>
      <c r="M15" s="235"/>
      <c r="N15" s="235"/>
      <c r="O15" s="235"/>
      <c r="P15" s="235"/>
      <c r="Q15" s="235"/>
      <c r="R15" s="235"/>
      <c r="S15" s="235"/>
      <c r="T15" s="236"/>
      <c r="V15" s="44"/>
      <c r="W15" s="46"/>
      <c r="AA15" s="50"/>
    </row>
    <row r="16" spans="1:27" ht="21" customHeight="1" x14ac:dyDescent="0.2">
      <c r="A16" s="237"/>
      <c r="B16" s="238"/>
      <c r="C16" s="238"/>
      <c r="D16" s="238"/>
      <c r="E16" s="238"/>
      <c r="F16" s="238"/>
      <c r="G16" s="238"/>
      <c r="H16" s="239"/>
      <c r="I16" s="60"/>
      <c r="J16" s="237"/>
      <c r="K16" s="238"/>
      <c r="L16" s="238"/>
      <c r="M16" s="238"/>
      <c r="N16" s="238"/>
      <c r="O16" s="238"/>
      <c r="P16" s="238"/>
      <c r="Q16" s="238"/>
      <c r="R16" s="238"/>
      <c r="S16" s="238"/>
      <c r="T16" s="239"/>
      <c r="V16" s="44"/>
      <c r="W16" s="46"/>
    </row>
    <row r="17" spans="1:27" s="17" customFormat="1" ht="12" customHeight="1" x14ac:dyDescent="0.2">
      <c r="A17" s="13" t="s">
        <v>0</v>
      </c>
      <c r="B17" s="13"/>
      <c r="C17" s="13"/>
      <c r="D17" s="13"/>
      <c r="E17" s="13"/>
      <c r="F17" s="13"/>
      <c r="G17" s="13"/>
      <c r="H17" s="13"/>
      <c r="I17" s="13"/>
      <c r="J17" s="13" t="s">
        <v>1</v>
      </c>
      <c r="K17" s="13"/>
      <c r="L17" s="13"/>
      <c r="M17" s="13"/>
      <c r="N17" s="13"/>
      <c r="O17" s="13"/>
      <c r="P17" s="13"/>
      <c r="Q17" s="13"/>
      <c r="R17" s="13"/>
      <c r="S17" s="13"/>
      <c r="T17" s="13"/>
      <c r="V17" s="52"/>
      <c r="W17" s="53"/>
    </row>
    <row r="18" spans="1:27" ht="9" customHeight="1" x14ac:dyDescent="0.2">
      <c r="A18" s="390" t="s">
        <v>128</v>
      </c>
      <c r="B18" s="391"/>
      <c r="C18" s="391"/>
      <c r="D18" s="391"/>
      <c r="E18" s="391"/>
      <c r="F18" s="391"/>
      <c r="G18" s="391"/>
      <c r="H18" s="392"/>
      <c r="I18" s="169"/>
      <c r="J18" s="396">
        <v>1022909574</v>
      </c>
      <c r="K18" s="397"/>
      <c r="L18" s="397"/>
      <c r="M18" s="397"/>
      <c r="N18" s="397"/>
      <c r="O18" s="398"/>
      <c r="P18" s="412">
        <v>45200</v>
      </c>
      <c r="Q18" s="412"/>
      <c r="R18" s="412"/>
      <c r="S18" s="412"/>
      <c r="T18" s="413"/>
      <c r="V18" s="44"/>
      <c r="W18" s="46"/>
    </row>
    <row r="19" spans="1:27" ht="21" customHeight="1" x14ac:dyDescent="0.2">
      <c r="A19" s="393"/>
      <c r="B19" s="394"/>
      <c r="C19" s="394"/>
      <c r="D19" s="394"/>
      <c r="E19" s="394"/>
      <c r="F19" s="394"/>
      <c r="G19" s="394"/>
      <c r="H19" s="395"/>
      <c r="I19" s="169"/>
      <c r="J19" s="399"/>
      <c r="K19" s="400"/>
      <c r="L19" s="400"/>
      <c r="M19" s="400"/>
      <c r="N19" s="400"/>
      <c r="O19" s="401"/>
      <c r="P19" s="414"/>
      <c r="Q19" s="414"/>
      <c r="R19" s="414"/>
      <c r="S19" s="414"/>
      <c r="T19" s="415"/>
      <c r="V19" s="44"/>
      <c r="W19" s="46"/>
    </row>
    <row r="20" spans="1:27" s="17" customFormat="1" ht="12" customHeight="1" x14ac:dyDescent="0.2">
      <c r="A20" s="54" t="s">
        <v>5</v>
      </c>
      <c r="B20" s="13"/>
      <c r="C20" s="13"/>
      <c r="D20" s="13"/>
      <c r="F20" s="13"/>
      <c r="G20" s="13"/>
      <c r="H20" s="13"/>
      <c r="I20" s="13"/>
      <c r="J20" s="13" t="s">
        <v>6</v>
      </c>
      <c r="K20" s="13"/>
      <c r="L20" s="13"/>
      <c r="M20" s="13"/>
      <c r="N20" s="13"/>
      <c r="O20" s="13"/>
      <c r="P20" s="13" t="s">
        <v>44</v>
      </c>
      <c r="Q20" s="13"/>
      <c r="R20" s="13"/>
      <c r="S20" s="13"/>
      <c r="T20" s="13"/>
      <c r="V20" s="52"/>
      <c r="W20" s="53"/>
    </row>
    <row r="21" spans="1:27" ht="9" customHeight="1" x14ac:dyDescent="0.2">
      <c r="A21" s="234" t="s">
        <v>129</v>
      </c>
      <c r="B21" s="235"/>
      <c r="C21" s="235"/>
      <c r="D21" s="235"/>
      <c r="E21" s="235"/>
      <c r="F21" s="235"/>
      <c r="G21" s="235"/>
      <c r="H21" s="235"/>
      <c r="I21" s="235"/>
      <c r="J21" s="235"/>
      <c r="K21" s="235"/>
      <c r="L21" s="235"/>
      <c r="M21" s="235"/>
      <c r="N21" s="235"/>
      <c r="O21" s="235"/>
      <c r="P21" s="235"/>
      <c r="Q21" s="235"/>
      <c r="R21" s="235"/>
      <c r="S21" s="235"/>
      <c r="T21" s="236"/>
      <c r="V21" s="44"/>
      <c r="W21" s="46"/>
    </row>
    <row r="22" spans="1:27" ht="21" customHeight="1" x14ac:dyDescent="0.2">
      <c r="A22" s="237"/>
      <c r="B22" s="238"/>
      <c r="C22" s="238"/>
      <c r="D22" s="238"/>
      <c r="E22" s="238"/>
      <c r="F22" s="238"/>
      <c r="G22" s="238"/>
      <c r="H22" s="238"/>
      <c r="I22" s="238"/>
      <c r="J22" s="238"/>
      <c r="K22" s="238"/>
      <c r="L22" s="238"/>
      <c r="M22" s="238"/>
      <c r="N22" s="238"/>
      <c r="O22" s="238"/>
      <c r="P22" s="238"/>
      <c r="Q22" s="238"/>
      <c r="R22" s="238"/>
      <c r="S22" s="238"/>
      <c r="T22" s="239"/>
      <c r="V22" s="44"/>
      <c r="W22" s="46"/>
    </row>
    <row r="23" spans="1:27" s="17" customFormat="1" ht="12" customHeight="1" thickBot="1" x14ac:dyDescent="0.25">
      <c r="A23" s="385" t="s">
        <v>2</v>
      </c>
      <c r="B23" s="385"/>
      <c r="C23" s="55"/>
      <c r="D23" s="55"/>
      <c r="E23" s="55"/>
      <c r="F23" s="55"/>
      <c r="G23" s="55"/>
      <c r="H23" s="55"/>
      <c r="I23" s="55"/>
      <c r="J23" s="55"/>
      <c r="K23" s="55"/>
      <c r="L23" s="55"/>
      <c r="M23" s="55"/>
      <c r="N23" s="55"/>
      <c r="O23" s="55"/>
      <c r="P23" s="55"/>
      <c r="Q23" s="55"/>
      <c r="R23" s="55"/>
      <c r="S23" s="55"/>
      <c r="T23" s="55"/>
      <c r="V23" s="52"/>
      <c r="W23" s="53"/>
    </row>
    <row r="24" spans="1:27" ht="15" customHeight="1" thickBot="1" x14ac:dyDescent="0.25">
      <c r="A24" s="386"/>
      <c r="B24" s="386"/>
      <c r="C24" s="13"/>
      <c r="D24" s="13"/>
      <c r="E24" s="13"/>
      <c r="F24" s="13"/>
      <c r="G24" s="13"/>
      <c r="H24" s="13"/>
      <c r="I24" s="13"/>
      <c r="J24" s="13"/>
      <c r="K24" s="14"/>
      <c r="L24" s="14"/>
      <c r="M24" s="14"/>
      <c r="N24" s="14"/>
      <c r="O24" s="14"/>
      <c r="P24" s="275" t="s">
        <v>13</v>
      </c>
      <c r="Q24" s="276"/>
      <c r="R24" s="277"/>
      <c r="S24" s="273" t="s">
        <v>10</v>
      </c>
      <c r="T24" s="274"/>
      <c r="V24" s="86"/>
      <c r="Z24" s="453" t="s">
        <v>78</v>
      </c>
      <c r="AA24" s="454"/>
    </row>
    <row r="25" spans="1:27" ht="12" customHeight="1" x14ac:dyDescent="0.2">
      <c r="A25" s="228" t="s">
        <v>3</v>
      </c>
      <c r="B25" s="228"/>
      <c r="C25" s="458" t="s">
        <v>121</v>
      </c>
      <c r="D25" s="458"/>
      <c r="E25" s="458"/>
      <c r="F25" s="458"/>
      <c r="G25" s="458"/>
      <c r="H25" s="458"/>
      <c r="I25" s="458"/>
      <c r="J25" s="80"/>
      <c r="K25" s="80"/>
      <c r="L25" s="80"/>
      <c r="M25" s="459" t="s">
        <v>118</v>
      </c>
      <c r="N25" s="459"/>
      <c r="O25" s="460"/>
      <c r="P25" s="377">
        <v>19.8</v>
      </c>
      <c r="Q25" s="378"/>
      <c r="R25" s="379"/>
      <c r="S25" s="383">
        <v>66500</v>
      </c>
      <c r="T25" s="384"/>
      <c r="U25" s="432">
        <f>P25</f>
        <v>19.8</v>
      </c>
      <c r="Z25" s="454"/>
      <c r="AA25" s="454"/>
    </row>
    <row r="26" spans="1:27" ht="12" customHeight="1" x14ac:dyDescent="0.2">
      <c r="A26" s="228"/>
      <c r="B26" s="228"/>
      <c r="C26" s="294"/>
      <c r="D26" s="294"/>
      <c r="E26" s="294"/>
      <c r="F26" s="294"/>
      <c r="G26" s="294"/>
      <c r="H26" s="294"/>
      <c r="I26" s="294"/>
      <c r="J26" s="90"/>
      <c r="K26" s="90"/>
      <c r="L26" s="90"/>
      <c r="M26" s="457"/>
      <c r="N26" s="457"/>
      <c r="O26" s="461"/>
      <c r="P26" s="380"/>
      <c r="Q26" s="381"/>
      <c r="R26" s="382"/>
      <c r="S26" s="304"/>
      <c r="T26" s="305"/>
      <c r="U26" s="433"/>
      <c r="Z26" s="454"/>
      <c r="AA26" s="454"/>
    </row>
    <row r="27" spans="1:27" ht="12" customHeight="1" x14ac:dyDescent="0.2">
      <c r="A27" s="84"/>
      <c r="B27" s="80"/>
      <c r="C27" s="292" t="s">
        <v>116</v>
      </c>
      <c r="D27" s="292"/>
      <c r="E27" s="292"/>
      <c r="F27" s="292"/>
      <c r="H27" s="456" t="s">
        <v>117</v>
      </c>
      <c r="I27" s="456"/>
      <c r="J27" s="456"/>
      <c r="K27" s="456"/>
      <c r="L27" s="199"/>
      <c r="O27" s="81"/>
      <c r="P27" s="387">
        <v>0</v>
      </c>
      <c r="Q27" s="388"/>
      <c r="R27" s="389"/>
      <c r="S27" s="302">
        <v>66541</v>
      </c>
      <c r="T27" s="303"/>
      <c r="U27" s="432">
        <f>P27</f>
        <v>0</v>
      </c>
    </row>
    <row r="28" spans="1:27" ht="12" customHeight="1" x14ac:dyDescent="0.2">
      <c r="A28" s="84"/>
      <c r="B28" s="80"/>
      <c r="C28" s="294"/>
      <c r="D28" s="294"/>
      <c r="E28" s="294"/>
      <c r="F28" s="294"/>
      <c r="H28" s="457"/>
      <c r="I28" s="457"/>
      <c r="J28" s="457"/>
      <c r="K28" s="457"/>
      <c r="L28" s="200"/>
      <c r="O28" s="90"/>
      <c r="P28" s="380"/>
      <c r="Q28" s="381"/>
      <c r="R28" s="382"/>
      <c r="S28" s="304"/>
      <c r="T28" s="305"/>
      <c r="U28" s="433"/>
      <c r="X28">
        <v>1</v>
      </c>
    </row>
    <row r="29" spans="1:27" ht="12" customHeight="1" x14ac:dyDescent="0.2">
      <c r="A29" s="84"/>
      <c r="B29" s="80"/>
      <c r="C29" s="292" t="s">
        <v>119</v>
      </c>
      <c r="D29" s="292"/>
      <c r="E29" s="292"/>
      <c r="F29" s="292"/>
      <c r="G29" s="292"/>
      <c r="H29" s="292"/>
      <c r="I29" s="292"/>
      <c r="J29" s="292"/>
      <c r="K29" s="292"/>
      <c r="L29" s="292"/>
      <c r="M29" s="292"/>
      <c r="N29" s="292"/>
      <c r="O29" s="292"/>
      <c r="P29" s="387">
        <v>0</v>
      </c>
      <c r="Q29" s="388"/>
      <c r="R29" s="389"/>
      <c r="S29" s="302">
        <v>66510</v>
      </c>
      <c r="T29" s="303"/>
      <c r="U29" s="432">
        <f>P29</f>
        <v>0</v>
      </c>
      <c r="V29" s="44"/>
      <c r="W29" s="46"/>
    </row>
    <row r="30" spans="1:27" ht="12" customHeight="1" x14ac:dyDescent="0.2">
      <c r="A30" s="84"/>
      <c r="B30" s="80"/>
      <c r="C30" s="294"/>
      <c r="D30" s="294"/>
      <c r="E30" s="294"/>
      <c r="F30" s="294"/>
      <c r="G30" s="294"/>
      <c r="H30" s="294"/>
      <c r="I30" s="294"/>
      <c r="J30" s="294"/>
      <c r="K30" s="294"/>
      <c r="L30" s="294"/>
      <c r="M30" s="294"/>
      <c r="N30" s="294"/>
      <c r="O30" s="294"/>
      <c r="P30" s="380"/>
      <c r="Q30" s="381"/>
      <c r="R30" s="382"/>
      <c r="S30" s="304"/>
      <c r="T30" s="305"/>
      <c r="U30" s="433"/>
      <c r="V30" s="44"/>
      <c r="W30" s="46"/>
    </row>
    <row r="31" spans="1:27" ht="12" customHeight="1" x14ac:dyDescent="0.2">
      <c r="A31" s="84"/>
      <c r="B31" s="80"/>
      <c r="C31" s="428" t="s">
        <v>39</v>
      </c>
      <c r="D31" s="428"/>
      <c r="E31" s="428"/>
      <c r="F31" s="428"/>
      <c r="G31" s="428"/>
      <c r="H31" s="428"/>
      <c r="I31" s="428"/>
      <c r="J31" s="428"/>
      <c r="K31" s="428"/>
      <c r="L31" s="428"/>
      <c r="M31" s="428"/>
      <c r="N31" s="428"/>
      <c r="O31" s="428"/>
      <c r="P31" s="240" t="str">
        <f>IF(Z31&lt;0,Z31,IF(Z31&gt;0,Z31*-1,""))</f>
        <v/>
      </c>
      <c r="Q31" s="241"/>
      <c r="R31" s="242"/>
      <c r="S31" s="302">
        <v>38578</v>
      </c>
      <c r="T31" s="303"/>
      <c r="U31" s="432" t="str">
        <f>P31</f>
        <v/>
      </c>
      <c r="V31" s="125"/>
      <c r="W31" s="126"/>
      <c r="X31" s="48"/>
      <c r="Y31" s="455"/>
      <c r="Z31" s="451"/>
      <c r="AA31" s="452"/>
    </row>
    <row r="32" spans="1:27" ht="12" customHeight="1" x14ac:dyDescent="0.2">
      <c r="A32" s="84"/>
      <c r="B32" s="80"/>
      <c r="C32" s="429"/>
      <c r="D32" s="429"/>
      <c r="E32" s="429"/>
      <c r="F32" s="429"/>
      <c r="G32" s="429"/>
      <c r="H32" s="429"/>
      <c r="I32" s="429"/>
      <c r="J32" s="429"/>
      <c r="K32" s="429"/>
      <c r="L32" s="429"/>
      <c r="M32" s="429"/>
      <c r="N32" s="429"/>
      <c r="O32" s="429"/>
      <c r="P32" s="421"/>
      <c r="Q32" s="422"/>
      <c r="R32" s="423"/>
      <c r="S32" s="304"/>
      <c r="T32" s="305"/>
      <c r="U32" s="433"/>
      <c r="V32" s="126"/>
      <c r="W32" s="126"/>
      <c r="X32" s="48"/>
      <c r="Y32" s="455"/>
      <c r="Z32" s="452"/>
      <c r="AA32" s="452"/>
    </row>
    <row r="33" spans="1:23" ht="12" customHeight="1" x14ac:dyDescent="0.2">
      <c r="A33" s="84"/>
      <c r="B33" s="80"/>
      <c r="C33" s="292" t="s">
        <v>122</v>
      </c>
      <c r="D33" s="292"/>
      <c r="E33" s="292"/>
      <c r="F33" s="292"/>
      <c r="G33" s="292"/>
      <c r="H33" s="292"/>
      <c r="I33" s="292"/>
      <c r="J33" s="292"/>
      <c r="K33" s="292"/>
      <c r="L33" s="292"/>
      <c r="M33" s="292"/>
      <c r="N33" s="292"/>
      <c r="O33" s="292"/>
      <c r="P33" s="240" t="str">
        <f>IF('Anlage Privat-KFZ'!M12=0,"",'Anlage Privat-KFZ'!M12)</f>
        <v/>
      </c>
      <c r="Q33" s="241"/>
      <c r="R33" s="242"/>
      <c r="S33" s="302">
        <v>66520</v>
      </c>
      <c r="T33" s="303"/>
      <c r="U33" s="432" t="str">
        <f>P33</f>
        <v/>
      </c>
      <c r="V33" s="44"/>
      <c r="W33" s="46"/>
    </row>
    <row r="34" spans="1:23" ht="12" customHeight="1" x14ac:dyDescent="0.2">
      <c r="A34" s="84"/>
      <c r="B34" s="80"/>
      <c r="C34" s="294"/>
      <c r="D34" s="294"/>
      <c r="E34" s="294"/>
      <c r="F34" s="294"/>
      <c r="G34" s="294"/>
      <c r="H34" s="294"/>
      <c r="I34" s="294"/>
      <c r="J34" s="294"/>
      <c r="K34" s="294"/>
      <c r="L34" s="294"/>
      <c r="M34" s="294"/>
      <c r="N34" s="294"/>
      <c r="O34" s="294"/>
      <c r="P34" s="421"/>
      <c r="Q34" s="422"/>
      <c r="R34" s="423"/>
      <c r="S34" s="304"/>
      <c r="T34" s="305"/>
      <c r="U34" s="433"/>
      <c r="V34" s="44"/>
      <c r="W34" s="46"/>
    </row>
    <row r="35" spans="1:23" ht="12" customHeight="1" x14ac:dyDescent="0.2">
      <c r="A35" s="84"/>
      <c r="B35" s="80"/>
      <c r="C35" s="292" t="s">
        <v>120</v>
      </c>
      <c r="D35" s="292"/>
      <c r="E35" s="292"/>
      <c r="F35" s="292"/>
      <c r="G35" s="292"/>
      <c r="H35" s="292"/>
      <c r="I35" s="292"/>
      <c r="J35" s="292"/>
      <c r="K35" s="306" t="s">
        <v>123</v>
      </c>
      <c r="L35" s="306"/>
      <c r="M35" s="306"/>
      <c r="N35" s="306"/>
      <c r="O35" s="307"/>
      <c r="P35" s="387">
        <v>0</v>
      </c>
      <c r="Q35" s="388"/>
      <c r="R35" s="389"/>
      <c r="S35" s="302"/>
      <c r="T35" s="303"/>
      <c r="U35" s="432">
        <f>P35</f>
        <v>0</v>
      </c>
      <c r="V35" s="44"/>
      <c r="W35" s="46"/>
    </row>
    <row r="36" spans="1:23" ht="9.75" customHeight="1" x14ac:dyDescent="0.2">
      <c r="A36" s="15"/>
      <c r="B36" s="90"/>
      <c r="C36" s="294"/>
      <c r="D36" s="294"/>
      <c r="E36" s="294"/>
      <c r="F36" s="294"/>
      <c r="G36" s="294"/>
      <c r="H36" s="294"/>
      <c r="I36" s="294"/>
      <c r="J36" s="294"/>
      <c r="K36" s="310"/>
      <c r="L36" s="310"/>
      <c r="M36" s="310"/>
      <c r="N36" s="310"/>
      <c r="O36" s="311"/>
      <c r="P36" s="380"/>
      <c r="Q36" s="381"/>
      <c r="R36" s="382"/>
      <c r="S36" s="304"/>
      <c r="T36" s="305"/>
      <c r="U36" s="433"/>
      <c r="V36" s="44"/>
      <c r="W36" s="46"/>
    </row>
    <row r="37" spans="1:23" ht="8.1" hidden="1" customHeight="1" outlineLevel="1" x14ac:dyDescent="0.2">
      <c r="A37" s="16"/>
      <c r="B37" s="16"/>
      <c r="C37" s="16"/>
      <c r="D37" s="16"/>
      <c r="E37" s="16"/>
      <c r="F37" s="16"/>
      <c r="G37" s="16"/>
      <c r="H37" s="16"/>
      <c r="I37" s="16"/>
      <c r="J37" s="16"/>
      <c r="K37" s="17"/>
      <c r="L37" s="17"/>
      <c r="M37" s="17"/>
      <c r="N37" s="17"/>
      <c r="O37" s="17"/>
      <c r="P37" s="58"/>
      <c r="Q37" s="57"/>
      <c r="R37" s="59"/>
      <c r="S37" s="440" t="s">
        <v>72</v>
      </c>
      <c r="T37" s="441"/>
      <c r="V37" s="44"/>
      <c r="W37" s="46"/>
    </row>
    <row r="38" spans="1:23" ht="15" hidden="1" customHeight="1" outlineLevel="1" x14ac:dyDescent="0.2">
      <c r="A38" s="84" t="s">
        <v>43</v>
      </c>
      <c r="B38" s="16"/>
      <c r="C38" s="17"/>
      <c r="D38" s="16"/>
      <c r="E38" s="16"/>
      <c r="F38" s="16"/>
      <c r="G38" s="16"/>
      <c r="H38" s="16"/>
      <c r="I38" s="16"/>
      <c r="J38" s="16"/>
      <c r="K38" s="17"/>
      <c r="L38" s="17"/>
      <c r="M38" s="17"/>
      <c r="N38" s="17"/>
      <c r="O38" s="17"/>
      <c r="P38" s="18"/>
      <c r="Q38" s="19"/>
      <c r="R38" s="20"/>
      <c r="S38" s="442"/>
      <c r="T38" s="443"/>
      <c r="V38" s="44"/>
      <c r="W38" s="46"/>
    </row>
    <row r="39" spans="1:23" ht="3.75" hidden="1" customHeight="1" outlineLevel="1" x14ac:dyDescent="0.2">
      <c r="A39" s="84"/>
      <c r="B39" s="16"/>
      <c r="C39" s="17"/>
      <c r="D39" s="16"/>
      <c r="E39" s="16"/>
      <c r="F39" s="16"/>
      <c r="G39" s="16"/>
      <c r="H39" s="16"/>
      <c r="I39" s="16"/>
      <c r="J39" s="16"/>
      <c r="K39" s="17"/>
      <c r="L39" s="17"/>
      <c r="M39" s="17"/>
      <c r="N39" s="17"/>
      <c r="O39" s="17"/>
      <c r="P39" s="18"/>
      <c r="Q39" s="19"/>
      <c r="R39" s="20"/>
      <c r="S39" s="442"/>
      <c r="T39" s="443"/>
      <c r="V39" s="44"/>
      <c r="W39" s="46"/>
    </row>
    <row r="40" spans="1:23" ht="4.5" hidden="1" customHeight="1" outlineLevel="1" x14ac:dyDescent="0.2">
      <c r="A40" s="84"/>
      <c r="B40" s="16"/>
      <c r="C40" s="17"/>
      <c r="D40" s="16"/>
      <c r="E40" s="16"/>
      <c r="F40" s="16"/>
      <c r="G40" s="16"/>
      <c r="H40" s="16"/>
      <c r="I40" s="16"/>
      <c r="J40" s="16"/>
      <c r="K40" s="17"/>
      <c r="L40" s="17"/>
      <c r="M40" s="17"/>
      <c r="N40" s="17"/>
      <c r="O40" s="17"/>
      <c r="P40" s="18"/>
      <c r="Q40" s="19"/>
      <c r="R40" s="20"/>
      <c r="S40" s="442"/>
      <c r="T40" s="443"/>
      <c r="V40" s="44"/>
      <c r="W40" s="46"/>
    </row>
    <row r="41" spans="1:23" ht="14.25" hidden="1" customHeight="1" outlineLevel="1" x14ac:dyDescent="0.2">
      <c r="A41" s="84"/>
      <c r="B41" s="16"/>
      <c r="C41" s="97" t="s">
        <v>56</v>
      </c>
      <c r="D41" s="97"/>
      <c r="E41" s="97"/>
      <c r="F41" s="98"/>
      <c r="G41" s="99" t="s">
        <v>75</v>
      </c>
      <c r="H41" s="100"/>
      <c r="I41" s="97"/>
      <c r="J41" s="100"/>
      <c r="K41" s="100"/>
      <c r="L41" s="101"/>
      <c r="M41" s="101" t="s">
        <v>64</v>
      </c>
      <c r="N41" s="101"/>
      <c r="O41" s="101"/>
      <c r="P41" s="18"/>
      <c r="Q41" s="19"/>
      <c r="R41" s="20"/>
      <c r="S41" s="442"/>
      <c r="T41" s="443"/>
      <c r="U41" s="416"/>
      <c r="V41" s="417"/>
      <c r="W41" s="417"/>
    </row>
    <row r="42" spans="1:23" ht="11.25" hidden="1" customHeight="1" outlineLevel="1" x14ac:dyDescent="0.2">
      <c r="A42" s="84"/>
      <c r="B42" s="16"/>
      <c r="C42" s="97"/>
      <c r="D42" s="97"/>
      <c r="E42" s="97"/>
      <c r="F42" s="98"/>
      <c r="G42" s="102" t="s">
        <v>57</v>
      </c>
      <c r="H42" s="103"/>
      <c r="I42" s="104" t="s">
        <v>58</v>
      </c>
      <c r="K42" s="104" t="s">
        <v>74</v>
      </c>
      <c r="L42" s="101"/>
      <c r="M42" s="101" t="s">
        <v>65</v>
      </c>
      <c r="N42" s="101"/>
      <c r="O42" s="101"/>
      <c r="P42" s="18"/>
      <c r="Q42" s="19"/>
      <c r="R42" s="20"/>
      <c r="S42" s="442"/>
      <c r="T42" s="443"/>
      <c r="U42" s="416"/>
      <c r="V42" s="417"/>
      <c r="W42" s="417"/>
    </row>
    <row r="43" spans="1:23" ht="11.25" hidden="1" customHeight="1" outlineLevel="1" x14ac:dyDescent="0.2">
      <c r="A43" s="84"/>
      <c r="B43" s="16"/>
      <c r="C43" s="97"/>
      <c r="D43" s="16" t="s">
        <v>79</v>
      </c>
      <c r="E43" s="97"/>
      <c r="F43" s="98"/>
      <c r="G43" s="118"/>
      <c r="I43" s="118"/>
      <c r="K43" s="118"/>
      <c r="N43" s="101"/>
      <c r="O43" s="101"/>
      <c r="P43" s="18"/>
      <c r="Q43" s="19"/>
      <c r="R43" s="20"/>
      <c r="S43" s="442"/>
      <c r="T43" s="443"/>
      <c r="U43" s="416"/>
      <c r="V43" s="417"/>
      <c r="W43" s="417"/>
    </row>
    <row r="44" spans="1:23" ht="11.25" hidden="1" customHeight="1" outlineLevel="1" x14ac:dyDescent="0.2">
      <c r="A44" s="84"/>
      <c r="C44" s="16"/>
      <c r="D44" s="16" t="s">
        <v>70</v>
      </c>
      <c r="E44" s="16"/>
      <c r="F44" s="16"/>
      <c r="G44" s="102" t="s">
        <v>59</v>
      </c>
      <c r="H44" s="103"/>
      <c r="I44" s="104" t="s">
        <v>60</v>
      </c>
      <c r="K44" s="104" t="s">
        <v>60</v>
      </c>
      <c r="L44" s="101"/>
      <c r="M44" s="104"/>
      <c r="O44" s="105"/>
      <c r="P44" s="18"/>
      <c r="Q44" s="19"/>
      <c r="R44" s="20"/>
      <c r="S44" s="442"/>
      <c r="T44" s="443"/>
      <c r="U44" s="416"/>
      <c r="V44" s="417"/>
      <c r="W44" s="417"/>
    </row>
    <row r="45" spans="1:23" ht="11.25" hidden="1" customHeight="1" outlineLevel="1" x14ac:dyDescent="0.2">
      <c r="A45" s="84"/>
      <c r="B45" s="16"/>
      <c r="C45" s="16"/>
      <c r="G45" s="107" t="s">
        <v>69</v>
      </c>
      <c r="H45" s="16"/>
      <c r="I45" s="16"/>
      <c r="J45" s="16"/>
      <c r="M45" s="104"/>
      <c r="O45" s="105"/>
      <c r="P45" s="18"/>
      <c r="Q45" s="19"/>
      <c r="R45" s="20"/>
      <c r="S45" s="442"/>
      <c r="T45" s="443"/>
      <c r="V45" s="106"/>
      <c r="W45" s="106"/>
    </row>
    <row r="46" spans="1:23" s="2" customFormat="1" ht="11.25" hidden="1" customHeight="1" outlineLevel="1" x14ac:dyDescent="0.2">
      <c r="A46" s="84"/>
      <c r="B46" s="16"/>
      <c r="F46" s="449" t="s">
        <v>76</v>
      </c>
      <c r="G46" s="449"/>
      <c r="H46" s="449"/>
      <c r="I46" s="449"/>
      <c r="J46" s="449"/>
      <c r="K46" s="449"/>
      <c r="L46" s="449"/>
      <c r="M46" s="138"/>
      <c r="O46" s="139"/>
      <c r="P46" s="140"/>
      <c r="Q46" s="133"/>
      <c r="R46" s="20"/>
      <c r="S46" s="442"/>
      <c r="T46" s="443"/>
      <c r="U46" s="139"/>
      <c r="V46" s="106"/>
      <c r="W46" s="106"/>
    </row>
    <row r="47" spans="1:23" ht="3.75" hidden="1" customHeight="1" outlineLevel="1" x14ac:dyDescent="0.2">
      <c r="A47" s="84"/>
      <c r="B47" s="16"/>
      <c r="F47" s="134"/>
      <c r="G47" s="134"/>
      <c r="H47" s="134"/>
      <c r="I47" s="134"/>
      <c r="J47" s="134"/>
      <c r="K47" s="134"/>
      <c r="L47" s="134"/>
      <c r="M47" s="104"/>
      <c r="O47" s="105"/>
      <c r="P47" s="18"/>
      <c r="Q47" s="19"/>
      <c r="R47" s="20"/>
      <c r="S47" s="442"/>
      <c r="T47" s="443"/>
      <c r="U47" s="105"/>
      <c r="V47" s="106"/>
      <c r="W47" s="106"/>
    </row>
    <row r="48" spans="1:23" ht="13.5" hidden="1" customHeight="1" outlineLevel="1" x14ac:dyDescent="0.2">
      <c r="A48" s="84"/>
      <c r="B48" s="16"/>
      <c r="F48" s="134"/>
      <c r="G48" s="135"/>
      <c r="H48" s="134"/>
      <c r="I48" s="135"/>
      <c r="J48" s="134"/>
      <c r="K48" s="135"/>
      <c r="L48" s="134"/>
      <c r="M48" s="104"/>
      <c r="O48" s="105"/>
      <c r="P48" s="18"/>
      <c r="Q48" s="19"/>
      <c r="R48" s="20"/>
      <c r="S48" s="442"/>
      <c r="T48" s="443"/>
      <c r="U48" s="105"/>
      <c r="V48" s="106"/>
      <c r="W48" s="106"/>
    </row>
    <row r="49" spans="1:23" ht="3.75" hidden="1" customHeight="1" outlineLevel="1" x14ac:dyDescent="0.2">
      <c r="A49" s="84"/>
      <c r="B49" s="16"/>
      <c r="F49" s="134"/>
      <c r="G49" s="134"/>
      <c r="H49" s="134"/>
      <c r="I49" s="134"/>
      <c r="J49" s="134"/>
      <c r="K49" s="134"/>
      <c r="L49" s="134"/>
      <c r="M49" s="104"/>
      <c r="O49" s="105"/>
      <c r="P49" s="18"/>
      <c r="Q49" s="19"/>
      <c r="R49" s="20"/>
      <c r="S49" s="442"/>
      <c r="T49" s="443"/>
      <c r="U49" s="105"/>
      <c r="V49" s="106"/>
      <c r="W49" s="106"/>
    </row>
    <row r="50" spans="1:23" ht="22.5" hidden="1" customHeight="1" outlineLevel="1" thickBot="1" x14ac:dyDescent="0.25">
      <c r="A50" s="84"/>
      <c r="B50" s="445" t="s">
        <v>71</v>
      </c>
      <c r="C50" s="446"/>
      <c r="D50" s="447" t="str">
        <f>IF(AND(J12="",O12=""),"",IF((O12-J12)&lt;=0.3333333333344,"0,00","12,00"))</f>
        <v>0,00</v>
      </c>
      <c r="E50" s="448"/>
      <c r="F50" s="128" t="s">
        <v>61</v>
      </c>
      <c r="G50" s="142" t="str">
        <f>IF(AND(G48="X",D50="12,00"),4.8,"")</f>
        <v/>
      </c>
      <c r="H50" s="128" t="s">
        <v>61</v>
      </c>
      <c r="I50" s="142" t="str">
        <f>IF(AND(I48="X",D50="12,00"),9.6,"")</f>
        <v/>
      </c>
      <c r="J50" s="128" t="s">
        <v>61</v>
      </c>
      <c r="K50" s="142" t="str">
        <f>IF(AND(K48="X",D50="12,00"),9.6,"")</f>
        <v/>
      </c>
      <c r="L50" s="113" t="s">
        <v>62</v>
      </c>
      <c r="M50" s="430" t="str">
        <f>IF(M51&lt;&gt;0,M51,"")</f>
        <v/>
      </c>
      <c r="N50" s="430"/>
      <c r="O50" s="117" t="s">
        <v>55</v>
      </c>
      <c r="P50" s="418" t="str">
        <f>IF(M50&lt;0,0,M50)</f>
        <v/>
      </c>
      <c r="Q50" s="419"/>
      <c r="R50" s="420"/>
      <c r="S50" s="442"/>
      <c r="T50" s="443"/>
      <c r="U50" s="146"/>
    </row>
    <row r="51" spans="1:23" ht="22.5" hidden="1" customHeight="1" outlineLevel="2" thickTop="1" x14ac:dyDescent="0.2">
      <c r="A51" s="84"/>
      <c r="B51" s="128"/>
      <c r="C51" s="128"/>
      <c r="D51" s="431" t="str">
        <f>IF(D50="",0,D50)</f>
        <v>0,00</v>
      </c>
      <c r="E51" s="431"/>
      <c r="F51" s="128"/>
      <c r="G51" s="143">
        <f>IF(G50="",0,G50)</f>
        <v>0</v>
      </c>
      <c r="H51" s="128"/>
      <c r="I51" s="143">
        <f>IF(I50="",0,I50)</f>
        <v>0</v>
      </c>
      <c r="J51" s="128"/>
      <c r="K51" s="143">
        <f>IF(K50="",0,K50)</f>
        <v>0</v>
      </c>
      <c r="L51" s="141"/>
      <c r="M51" s="462">
        <f>D51-G51-I51-K51</f>
        <v>0</v>
      </c>
      <c r="N51" s="462"/>
      <c r="O51" s="117"/>
      <c r="P51" s="129"/>
      <c r="Q51" s="130"/>
      <c r="R51" s="131"/>
      <c r="S51" s="442"/>
      <c r="T51" s="443"/>
      <c r="U51" s="62"/>
    </row>
    <row r="52" spans="1:23" ht="14.25" hidden="1" customHeight="1" outlineLevel="1" x14ac:dyDescent="0.2">
      <c r="A52" s="84"/>
      <c r="B52" s="16"/>
      <c r="C52" s="108"/>
      <c r="D52" s="450" t="s">
        <v>63</v>
      </c>
      <c r="E52" s="450"/>
      <c r="F52" s="110"/>
      <c r="G52" s="108"/>
      <c r="H52" s="108"/>
      <c r="I52" s="116" t="s">
        <v>63</v>
      </c>
      <c r="K52" s="105"/>
      <c r="L52" s="105"/>
      <c r="M52" s="109"/>
      <c r="N52" s="111"/>
      <c r="O52" s="111"/>
      <c r="P52" s="18"/>
      <c r="Q52" s="19"/>
      <c r="R52" s="20"/>
      <c r="S52" s="442"/>
      <c r="T52" s="443"/>
      <c r="U52" s="105"/>
      <c r="V52" s="106"/>
      <c r="W52" s="112"/>
    </row>
    <row r="53" spans="1:23" ht="22.5" hidden="1" customHeight="1" outlineLevel="1" thickBot="1" x14ac:dyDescent="0.25">
      <c r="A53" s="84"/>
      <c r="B53" s="16"/>
      <c r="C53" s="17"/>
      <c r="D53" s="404" t="str">
        <f>D50</f>
        <v>0,00</v>
      </c>
      <c r="E53" s="405"/>
      <c r="F53" s="111"/>
      <c r="G53" s="16"/>
      <c r="H53" s="404" t="str">
        <f>IF(SUM(G50,I50,K50)=0,"",IF(SUM(G50,I50,K50)&gt;12,12,SUM(G50,I50,K50)))</f>
        <v/>
      </c>
      <c r="I53" s="404"/>
      <c r="J53" s="404"/>
      <c r="K53" s="17"/>
      <c r="L53" s="244"/>
      <c r="M53" s="244"/>
      <c r="N53" s="244"/>
      <c r="O53" s="245"/>
      <c r="P53" s="18"/>
      <c r="Q53" s="19"/>
      <c r="R53" s="20"/>
      <c r="S53" s="442"/>
      <c r="T53" s="443"/>
      <c r="V53" s="44"/>
      <c r="W53" s="46"/>
    </row>
    <row r="54" spans="1:23" ht="4.5" hidden="1" customHeight="1" outlineLevel="1" thickTop="1" x14ac:dyDescent="0.2">
      <c r="A54" s="84"/>
      <c r="B54" s="16"/>
      <c r="C54" s="17"/>
      <c r="D54" s="16"/>
      <c r="E54" s="16"/>
      <c r="F54" s="16"/>
      <c r="G54" s="16"/>
      <c r="H54" s="444" t="str">
        <f>IF(SUM(G50,I50,K50)&gt;12,"(gekürzt auf max. Pauschale)","")</f>
        <v/>
      </c>
      <c r="I54" s="444"/>
      <c r="J54" s="444"/>
      <c r="K54" s="17"/>
      <c r="L54" s="17"/>
      <c r="M54" s="17"/>
      <c r="N54" s="17"/>
      <c r="O54" s="17"/>
      <c r="P54" s="18"/>
      <c r="Q54" s="19"/>
      <c r="R54" s="20"/>
      <c r="S54" s="37"/>
      <c r="T54" s="21"/>
      <c r="V54" s="44"/>
      <c r="W54" s="46"/>
    </row>
    <row r="55" spans="1:23" ht="12" hidden="1" customHeight="1" outlineLevel="1" x14ac:dyDescent="0.25">
      <c r="A55" s="136"/>
      <c r="B55" s="17"/>
      <c r="C55" s="17"/>
      <c r="D55" s="406" t="s">
        <v>66</v>
      </c>
      <c r="E55" s="406"/>
      <c r="F55" s="108"/>
      <c r="G55" s="108"/>
      <c r="H55" s="406" t="s">
        <v>67</v>
      </c>
      <c r="I55" s="406"/>
      <c r="J55" s="406"/>
      <c r="K55" s="108"/>
      <c r="L55" s="17"/>
      <c r="M55" s="17"/>
      <c r="N55" s="17"/>
      <c r="O55" s="17"/>
      <c r="P55" s="18"/>
      <c r="Q55" s="19"/>
      <c r="R55" s="137"/>
      <c r="S55" s="407" t="s">
        <v>68</v>
      </c>
      <c r="T55" s="408"/>
      <c r="V55" s="63"/>
      <c r="W55" s="46"/>
    </row>
    <row r="56" spans="1:23" ht="12" hidden="1" customHeight="1" outlineLevel="2" x14ac:dyDescent="0.2">
      <c r="A56" s="80"/>
      <c r="B56" s="80"/>
      <c r="C56" s="80"/>
      <c r="D56" s="16"/>
      <c r="E56" s="16"/>
      <c r="F56" s="16"/>
      <c r="G56" s="16"/>
      <c r="H56" s="127"/>
      <c r="I56" s="103"/>
      <c r="J56" s="51"/>
      <c r="K56" s="96"/>
      <c r="L56" s="96"/>
      <c r="M56" s="96"/>
      <c r="N56" s="96"/>
      <c r="O56" s="96"/>
      <c r="P56" s="409" t="e">
        <f>IF(AND(#REF!="x",SUM(#REF!,#REF!,#REF!,#REF!)&lt;0),0,SUM(#REF!,#REF!,#REF!,#REF!))</f>
        <v>#REF!</v>
      </c>
      <c r="Q56" s="410"/>
      <c r="R56" s="411"/>
      <c r="S56" s="424"/>
      <c r="T56" s="425"/>
      <c r="V56" s="44"/>
      <c r="W56" s="46"/>
    </row>
    <row r="57" spans="1:23" ht="3.75" hidden="1" customHeight="1" outlineLevel="1" x14ac:dyDescent="0.2">
      <c r="A57" s="90"/>
      <c r="B57" s="90"/>
      <c r="C57" s="15"/>
      <c r="D57" s="15"/>
      <c r="E57" s="90"/>
      <c r="F57" s="90"/>
      <c r="G57" s="90"/>
      <c r="H57" s="90"/>
      <c r="I57" s="90"/>
      <c r="J57" s="90"/>
      <c r="K57" s="73"/>
      <c r="L57" s="73"/>
      <c r="M57" s="73"/>
      <c r="N57" s="114"/>
      <c r="O57" s="115"/>
      <c r="P57" s="74"/>
      <c r="Q57" s="75"/>
      <c r="R57" s="76"/>
      <c r="S57" s="426"/>
      <c r="T57" s="427"/>
      <c r="V57" s="44"/>
      <c r="W57" s="46"/>
    </row>
    <row r="58" spans="1:23" ht="6" hidden="1" customHeight="1" outlineLevel="1" x14ac:dyDescent="0.2">
      <c r="A58" s="71"/>
      <c r="B58" s="22"/>
      <c r="C58" s="438" t="s">
        <v>73</v>
      </c>
      <c r="D58" s="438"/>
      <c r="E58" s="438"/>
      <c r="F58" s="438"/>
      <c r="G58" s="438"/>
      <c r="H58" s="438"/>
      <c r="I58" s="438"/>
      <c r="J58" s="72"/>
      <c r="K58" s="306" t="s">
        <v>77</v>
      </c>
      <c r="L58" s="306"/>
      <c r="M58" s="306"/>
      <c r="N58" s="306"/>
      <c r="O58" s="307"/>
      <c r="P58" s="240"/>
      <c r="Q58" s="241"/>
      <c r="R58" s="242"/>
      <c r="S58" s="402"/>
      <c r="T58" s="403"/>
      <c r="U58" s="62"/>
      <c r="V58" s="63"/>
      <c r="W58" s="46"/>
    </row>
    <row r="59" spans="1:23" ht="12.75" hidden="1" customHeight="1" outlineLevel="1" x14ac:dyDescent="0.2">
      <c r="A59" s="80"/>
      <c r="B59" s="80"/>
      <c r="C59" s="439"/>
      <c r="D59" s="439"/>
      <c r="E59" s="439"/>
      <c r="F59" s="439"/>
      <c r="G59" s="439"/>
      <c r="H59" s="439"/>
      <c r="I59" s="439"/>
      <c r="J59" s="436"/>
      <c r="K59" s="308"/>
      <c r="L59" s="308"/>
      <c r="M59" s="308"/>
      <c r="N59" s="308"/>
      <c r="O59" s="309"/>
      <c r="P59" s="418" t="str">
        <f>IF(AND(U50&gt;0,J59="x"),P50*-1,"")</f>
        <v/>
      </c>
      <c r="Q59" s="419"/>
      <c r="R59" s="420"/>
      <c r="S59" s="434">
        <v>66550</v>
      </c>
      <c r="T59" s="287"/>
      <c r="V59" s="44"/>
      <c r="W59" s="46"/>
    </row>
    <row r="60" spans="1:23" ht="12.75" hidden="1" customHeight="1" outlineLevel="1" x14ac:dyDescent="0.2">
      <c r="A60" s="80"/>
      <c r="B60" s="80"/>
      <c r="C60" s="439"/>
      <c r="D60" s="439"/>
      <c r="E60" s="439"/>
      <c r="F60" s="439"/>
      <c r="G60" s="439"/>
      <c r="H60" s="439"/>
      <c r="I60" s="439"/>
      <c r="J60" s="437"/>
      <c r="K60" s="308"/>
      <c r="L60" s="308"/>
      <c r="M60" s="308"/>
      <c r="N60" s="308"/>
      <c r="O60" s="309"/>
      <c r="P60" s="418"/>
      <c r="Q60" s="419"/>
      <c r="R60" s="420"/>
      <c r="S60" s="434"/>
      <c r="T60" s="287"/>
      <c r="U60" s="62" t="str">
        <f>P59</f>
        <v/>
      </c>
      <c r="V60" s="44"/>
      <c r="W60" s="46"/>
    </row>
    <row r="61" spans="1:23" ht="6" hidden="1" customHeight="1" outlineLevel="1" x14ac:dyDescent="0.2">
      <c r="A61" s="80"/>
      <c r="B61" s="80"/>
      <c r="C61" s="439"/>
      <c r="D61" s="439"/>
      <c r="E61" s="439"/>
      <c r="F61" s="439"/>
      <c r="G61" s="439"/>
      <c r="H61" s="439"/>
      <c r="I61" s="439"/>
      <c r="J61" s="41"/>
      <c r="K61" s="310"/>
      <c r="L61" s="310"/>
      <c r="M61" s="310"/>
      <c r="N61" s="310"/>
      <c r="O61" s="311"/>
      <c r="P61" s="421"/>
      <c r="Q61" s="422"/>
      <c r="R61" s="423"/>
      <c r="S61" s="435"/>
      <c r="T61" s="305"/>
      <c r="V61" s="44"/>
      <c r="W61" s="46"/>
    </row>
    <row r="62" spans="1:23" s="14" customFormat="1" ht="6" hidden="1" customHeight="1" outlineLevel="1" x14ac:dyDescent="0.2">
      <c r="A62" s="278" t="s">
        <v>52</v>
      </c>
      <c r="B62" s="279"/>
      <c r="C62" s="279"/>
      <c r="E62" s="64"/>
      <c r="F62" s="80"/>
      <c r="G62" s="80"/>
      <c r="H62" s="80"/>
      <c r="I62" s="80"/>
      <c r="J62" s="80"/>
      <c r="K62" s="80"/>
      <c r="L62" s="65"/>
      <c r="M62" s="65"/>
      <c r="N62" s="66"/>
      <c r="O62" s="67"/>
      <c r="P62" s="264" t="str">
        <f>IF(L63&lt;&gt;0,L63*H63,"")</f>
        <v/>
      </c>
      <c r="Q62" s="265"/>
      <c r="R62" s="266"/>
      <c r="S62" s="286"/>
      <c r="T62" s="287"/>
      <c r="U62" s="281" t="str">
        <f>P62</f>
        <v/>
      </c>
      <c r="V62" s="44"/>
      <c r="W62" s="46"/>
    </row>
    <row r="63" spans="1:23" s="14" customFormat="1" ht="13.5" hidden="1" customHeight="1" outlineLevel="1" x14ac:dyDescent="0.2">
      <c r="A63" s="278"/>
      <c r="B63" s="279"/>
      <c r="C63" s="279"/>
      <c r="D63" s="49" t="s">
        <v>45</v>
      </c>
      <c r="E63" s="64"/>
      <c r="F63" s="68"/>
      <c r="G63" s="16"/>
      <c r="I63" s="14" t="s">
        <v>46</v>
      </c>
      <c r="K63" s="80"/>
      <c r="L63" s="69"/>
      <c r="M63" s="69"/>
      <c r="N63" s="70" t="s">
        <v>4</v>
      </c>
      <c r="O63" s="67"/>
      <c r="P63" s="264"/>
      <c r="Q63" s="265"/>
      <c r="R63" s="266"/>
      <c r="S63" s="286"/>
      <c r="T63" s="287"/>
      <c r="U63" s="281"/>
      <c r="V63" s="44"/>
      <c r="W63" s="46"/>
    </row>
    <row r="64" spans="1:23" s="14" customFormat="1" ht="6" hidden="1" customHeight="1" outlineLevel="1" x14ac:dyDescent="0.2">
      <c r="A64" s="280"/>
      <c r="B64" s="279"/>
      <c r="C64" s="279"/>
      <c r="D64" s="64"/>
      <c r="E64" s="64"/>
      <c r="F64" s="80"/>
      <c r="G64" s="80"/>
      <c r="H64" s="80"/>
      <c r="I64" s="80"/>
      <c r="J64" s="80"/>
      <c r="K64" s="80"/>
      <c r="L64" s="61"/>
      <c r="M64" s="61"/>
      <c r="N64" s="66"/>
      <c r="O64" s="67"/>
      <c r="P64" s="264"/>
      <c r="Q64" s="265"/>
      <c r="R64" s="266"/>
      <c r="S64" s="286"/>
      <c r="T64" s="287"/>
      <c r="U64" s="281"/>
      <c r="V64" s="44"/>
      <c r="W64" s="46"/>
    </row>
    <row r="65" spans="1:23" s="14" customFormat="1" ht="10.5" hidden="1" customHeight="1" outlineLevel="1" x14ac:dyDescent="0.2">
      <c r="A65" s="80"/>
      <c r="B65" s="80"/>
      <c r="C65" s="80"/>
      <c r="D65" s="64"/>
      <c r="E65" s="64"/>
      <c r="F65" s="80"/>
      <c r="G65" s="80"/>
      <c r="H65" s="80"/>
      <c r="I65" s="80"/>
      <c r="J65" s="80"/>
      <c r="K65" s="80"/>
      <c r="L65" s="61"/>
      <c r="M65" s="61"/>
      <c r="N65" s="66"/>
      <c r="O65" s="67"/>
      <c r="P65" s="93"/>
      <c r="Q65" s="94"/>
      <c r="R65" s="95"/>
      <c r="S65" s="91"/>
      <c r="T65" s="92"/>
      <c r="U65" s="77"/>
      <c r="V65" s="44"/>
      <c r="W65" s="46"/>
    </row>
    <row r="66" spans="1:23" s="14" customFormat="1" ht="12" customHeight="1" collapsed="1" x14ac:dyDescent="0.2">
      <c r="A66" s="363" t="s">
        <v>104</v>
      </c>
      <c r="B66" s="344"/>
      <c r="C66" s="344"/>
      <c r="D66" s="291" t="s">
        <v>11</v>
      </c>
      <c r="E66" s="292"/>
      <c r="F66" s="292"/>
      <c r="G66" s="292"/>
      <c r="H66" s="292"/>
      <c r="I66" s="292"/>
      <c r="J66" s="292"/>
      <c r="K66" s="292"/>
      <c r="L66" s="292"/>
      <c r="M66" s="292"/>
      <c r="N66" s="292"/>
      <c r="O66" s="293"/>
      <c r="P66" s="296">
        <v>0</v>
      </c>
      <c r="Q66" s="297"/>
      <c r="R66" s="298"/>
      <c r="S66" s="302"/>
      <c r="T66" s="303"/>
      <c r="U66" s="281">
        <f>P66</f>
        <v>0</v>
      </c>
      <c r="V66" s="44"/>
      <c r="W66" s="46"/>
    </row>
    <row r="67" spans="1:23" s="14" customFormat="1" ht="12" customHeight="1" x14ac:dyDescent="0.2">
      <c r="A67" s="346"/>
      <c r="B67" s="346"/>
      <c r="C67" s="346"/>
      <c r="D67" s="294"/>
      <c r="E67" s="294"/>
      <c r="F67" s="294"/>
      <c r="G67" s="294"/>
      <c r="H67" s="294"/>
      <c r="I67" s="294"/>
      <c r="J67" s="294"/>
      <c r="K67" s="294"/>
      <c r="L67" s="294"/>
      <c r="M67" s="294"/>
      <c r="N67" s="294"/>
      <c r="O67" s="295"/>
      <c r="P67" s="299"/>
      <c r="Q67" s="300"/>
      <c r="R67" s="301"/>
      <c r="S67" s="304"/>
      <c r="T67" s="305"/>
      <c r="U67" s="288"/>
      <c r="V67" s="44"/>
      <c r="W67" s="46"/>
    </row>
    <row r="68" spans="1:23" s="14" customFormat="1" ht="12" customHeight="1" x14ac:dyDescent="0.2">
      <c r="A68" s="363" t="s">
        <v>14</v>
      </c>
      <c r="B68" s="344"/>
      <c r="C68" s="344"/>
      <c r="D68" s="291" t="s">
        <v>11</v>
      </c>
      <c r="E68" s="292"/>
      <c r="F68" s="292"/>
      <c r="G68" s="292"/>
      <c r="H68" s="292"/>
      <c r="I68" s="292"/>
      <c r="J68" s="292"/>
      <c r="K68" s="292"/>
      <c r="L68" s="292"/>
      <c r="M68" s="292"/>
      <c r="N68" s="292"/>
      <c r="O68" s="293"/>
      <c r="P68" s="296">
        <v>0</v>
      </c>
      <c r="Q68" s="318"/>
      <c r="R68" s="319"/>
      <c r="S68" s="302">
        <v>66580</v>
      </c>
      <c r="T68" s="360"/>
      <c r="U68" s="281">
        <f>P68</f>
        <v>0</v>
      </c>
      <c r="V68" s="44"/>
      <c r="W68" s="46"/>
    </row>
    <row r="69" spans="1:23" s="14" customFormat="1" ht="12" customHeight="1" x14ac:dyDescent="0.2">
      <c r="A69" s="279"/>
      <c r="B69" s="279"/>
      <c r="C69" s="279"/>
      <c r="D69" s="294"/>
      <c r="E69" s="294"/>
      <c r="F69" s="294"/>
      <c r="G69" s="294"/>
      <c r="H69" s="294"/>
      <c r="I69" s="294"/>
      <c r="J69" s="294"/>
      <c r="K69" s="294"/>
      <c r="L69" s="294"/>
      <c r="M69" s="294"/>
      <c r="N69" s="294"/>
      <c r="O69" s="295"/>
      <c r="P69" s="320"/>
      <c r="Q69" s="321"/>
      <c r="R69" s="322"/>
      <c r="S69" s="361"/>
      <c r="T69" s="362"/>
      <c r="U69" s="288"/>
      <c r="V69" s="44"/>
      <c r="W69" s="46"/>
    </row>
    <row r="70" spans="1:23" s="14" customFormat="1" ht="8.25" customHeight="1" x14ac:dyDescent="0.2">
      <c r="A70" s="343" t="s">
        <v>42</v>
      </c>
      <c r="B70" s="344"/>
      <c r="C70" s="344"/>
      <c r="D70" s="56"/>
      <c r="E70" s="78"/>
      <c r="F70" s="81"/>
      <c r="G70" s="306" t="s">
        <v>49</v>
      </c>
      <c r="H70" s="306"/>
      <c r="I70" s="81"/>
      <c r="J70" s="81"/>
      <c r="K70" s="81"/>
      <c r="L70" s="306" t="s">
        <v>114</v>
      </c>
      <c r="M70" s="306"/>
      <c r="N70" s="306"/>
      <c r="O70" s="307"/>
      <c r="P70" s="261" t="str">
        <f>IF(J71&lt;&gt;0,J71*F71,"")</f>
        <v/>
      </c>
      <c r="Q70" s="262"/>
      <c r="R70" s="263"/>
      <c r="S70" s="302">
        <v>66580</v>
      </c>
      <c r="T70" s="303"/>
      <c r="U70" s="281" t="str">
        <f>P70</f>
        <v/>
      </c>
      <c r="V70" s="44"/>
      <c r="W70" s="46"/>
    </row>
    <row r="71" spans="1:23" s="14" customFormat="1" ht="22.5" customHeight="1" x14ac:dyDescent="0.2">
      <c r="A71" s="278"/>
      <c r="B71" s="279"/>
      <c r="C71" s="279"/>
      <c r="D71" s="111" t="s">
        <v>47</v>
      </c>
      <c r="E71" s="64"/>
      <c r="F71" s="132">
        <v>0</v>
      </c>
      <c r="G71" s="308"/>
      <c r="H71" s="308"/>
      <c r="I71" s="198" t="s">
        <v>48</v>
      </c>
      <c r="J71" s="364">
        <v>0</v>
      </c>
      <c r="K71" s="365"/>
      <c r="L71" s="308"/>
      <c r="M71" s="308"/>
      <c r="N71" s="308"/>
      <c r="O71" s="309"/>
      <c r="P71" s="264"/>
      <c r="Q71" s="265"/>
      <c r="R71" s="266"/>
      <c r="S71" s="286"/>
      <c r="T71" s="287"/>
      <c r="U71" s="281"/>
      <c r="V71" s="44"/>
      <c r="W71" s="46"/>
    </row>
    <row r="72" spans="1:23" s="14" customFormat="1" ht="8.25" customHeight="1" thickBot="1" x14ac:dyDescent="0.25">
      <c r="A72" s="345"/>
      <c r="B72" s="346"/>
      <c r="C72" s="346"/>
      <c r="D72" s="79"/>
      <c r="E72" s="79"/>
      <c r="F72" s="90"/>
      <c r="G72" s="310"/>
      <c r="H72" s="310"/>
      <c r="I72" s="90"/>
      <c r="J72" s="90"/>
      <c r="K72" s="90"/>
      <c r="L72" s="310"/>
      <c r="M72" s="310"/>
      <c r="N72" s="310"/>
      <c r="O72" s="311"/>
      <c r="P72" s="264"/>
      <c r="Q72" s="265"/>
      <c r="R72" s="266"/>
      <c r="S72" s="347"/>
      <c r="T72" s="348"/>
      <c r="U72" s="281"/>
      <c r="V72" s="44"/>
      <c r="W72" s="46"/>
    </row>
    <row r="73" spans="1:23" ht="9" customHeight="1" x14ac:dyDescent="0.2">
      <c r="A73" s="80"/>
      <c r="B73" s="80"/>
      <c r="C73" s="80"/>
      <c r="D73" s="80"/>
      <c r="E73" s="80"/>
      <c r="F73" s="80"/>
      <c r="G73" s="84"/>
      <c r="H73" s="84"/>
      <c r="I73" s="84"/>
      <c r="J73" s="84"/>
      <c r="K73" s="349" t="s">
        <v>54</v>
      </c>
      <c r="L73" s="349"/>
      <c r="M73" s="349"/>
      <c r="N73" s="349"/>
      <c r="O73" s="350"/>
      <c r="P73" s="337">
        <f>IF(AND(U73=0,J59=""),"",U73)</f>
        <v>19.8</v>
      </c>
      <c r="Q73" s="338"/>
      <c r="R73" s="339"/>
      <c r="S73" s="80"/>
      <c r="T73" s="80"/>
      <c r="U73" s="289">
        <f>SUM(U25:U72)</f>
        <v>19.8</v>
      </c>
      <c r="V73" s="44"/>
      <c r="W73" s="46"/>
    </row>
    <row r="74" spans="1:23" ht="23.25" customHeight="1" thickBot="1" x14ac:dyDescent="0.25">
      <c r="A74" s="84"/>
      <c r="B74" s="80"/>
      <c r="C74" s="80"/>
      <c r="D74" s="80"/>
      <c r="E74" s="80"/>
      <c r="F74" s="80"/>
      <c r="G74" s="80"/>
      <c r="H74" s="80"/>
      <c r="I74" s="80"/>
      <c r="J74" s="80"/>
      <c r="K74" s="351"/>
      <c r="L74" s="351"/>
      <c r="M74" s="351"/>
      <c r="N74" s="351"/>
      <c r="O74" s="352"/>
      <c r="P74" s="340"/>
      <c r="Q74" s="341"/>
      <c r="R74" s="342"/>
      <c r="S74" s="80"/>
      <c r="T74" s="80"/>
      <c r="U74" s="290"/>
      <c r="V74" s="44"/>
      <c r="W74" s="46"/>
    </row>
    <row r="75" spans="1:23" s="17" customFormat="1" ht="17.25" customHeight="1" x14ac:dyDescent="0.2">
      <c r="A75" s="323" t="s">
        <v>103</v>
      </c>
      <c r="B75" s="323"/>
      <c r="C75" s="323"/>
      <c r="D75" s="323"/>
      <c r="E75" s="323"/>
      <c r="F75" s="323"/>
      <c r="G75" s="323"/>
      <c r="H75" s="323"/>
      <c r="I75" s="323"/>
      <c r="J75" s="323"/>
      <c r="K75" s="323"/>
      <c r="L75" s="323"/>
      <c r="M75" s="323"/>
      <c r="N75" s="323"/>
      <c r="O75" s="323"/>
      <c r="P75" s="323"/>
      <c r="Q75" s="323"/>
      <c r="R75" s="323"/>
      <c r="S75" s="323"/>
      <c r="T75" s="323"/>
      <c r="V75" s="52"/>
      <c r="W75" s="53"/>
    </row>
    <row r="76" spans="1:23" s="17" customFormat="1" ht="9.75" customHeight="1" x14ac:dyDescent="0.2">
      <c r="A76" s="128"/>
      <c r="B76" s="128"/>
      <c r="C76" s="128"/>
      <c r="D76" s="128"/>
      <c r="E76" s="128"/>
      <c r="F76" s="128"/>
      <c r="G76" s="128"/>
      <c r="H76" s="128"/>
      <c r="I76" s="128"/>
      <c r="J76" s="128"/>
      <c r="K76" s="128"/>
      <c r="L76" s="128"/>
      <c r="M76" s="128"/>
      <c r="N76" s="128"/>
      <c r="O76" s="128"/>
      <c r="P76" s="128"/>
      <c r="Q76" s="128"/>
      <c r="R76" s="128"/>
      <c r="S76" s="128"/>
      <c r="T76" s="128"/>
      <c r="V76" s="52"/>
      <c r="W76" s="53"/>
    </row>
    <row r="77" spans="1:23" ht="15.75" customHeight="1" x14ac:dyDescent="0.2">
      <c r="A77" s="334" t="s">
        <v>111</v>
      </c>
      <c r="B77" s="334"/>
      <c r="C77" s="334"/>
      <c r="D77" s="334"/>
      <c r="E77" s="334"/>
      <c r="F77" s="334"/>
      <c r="G77" s="334"/>
      <c r="H77" s="334"/>
      <c r="I77" s="334"/>
      <c r="J77" s="334"/>
      <c r="K77" s="334"/>
      <c r="L77" s="334"/>
      <c r="M77" s="334"/>
      <c r="N77" s="334"/>
      <c r="O77" s="334"/>
      <c r="P77" s="334"/>
      <c r="Q77" s="334"/>
      <c r="R77" s="334"/>
      <c r="S77" s="334"/>
      <c r="T77" s="334"/>
      <c r="V77" s="44"/>
      <c r="W77" s="46"/>
    </row>
    <row r="78" spans="1:23" ht="13.5" customHeight="1" x14ac:dyDescent="0.2">
      <c r="A78" s="335"/>
      <c r="B78" s="335"/>
      <c r="C78" s="335"/>
      <c r="D78" s="335"/>
      <c r="E78" s="335"/>
      <c r="F78" s="335"/>
      <c r="G78" s="335"/>
      <c r="H78" s="335"/>
      <c r="I78" s="335"/>
      <c r="J78" s="335"/>
      <c r="K78" s="335"/>
      <c r="L78" s="335"/>
      <c r="M78" s="335"/>
      <c r="N78" s="335"/>
      <c r="O78" s="335"/>
      <c r="P78" s="335"/>
      <c r="Q78" s="335"/>
      <c r="R78" s="335"/>
      <c r="S78" s="335"/>
      <c r="T78" s="335"/>
      <c r="V78" s="44"/>
      <c r="W78" s="46"/>
    </row>
    <row r="79" spans="1:23" ht="30" customHeight="1" x14ac:dyDescent="0.2">
      <c r="A79" s="336"/>
      <c r="B79" s="336"/>
      <c r="C79" s="336"/>
      <c r="D79" s="336"/>
      <c r="E79" s="336"/>
      <c r="F79" s="336"/>
      <c r="G79" s="336"/>
      <c r="H79" s="336"/>
      <c r="I79" s="336"/>
      <c r="J79" s="336"/>
      <c r="K79" s="336"/>
      <c r="L79" s="336"/>
      <c r="M79" s="336"/>
      <c r="N79" s="336"/>
      <c r="O79" s="336"/>
      <c r="P79" s="336"/>
      <c r="Q79" s="336"/>
      <c r="R79" s="336"/>
      <c r="S79" s="336"/>
      <c r="T79" s="336"/>
      <c r="V79" s="44"/>
      <c r="W79" s="46"/>
    </row>
    <row r="80" spans="1:23" ht="3" customHeight="1" x14ac:dyDescent="0.2">
      <c r="A80" s="154"/>
      <c r="B80" s="154"/>
      <c r="C80" s="154"/>
      <c r="D80" s="154"/>
      <c r="E80" s="154"/>
      <c r="F80" s="154"/>
      <c r="G80" s="154"/>
      <c r="H80" s="154"/>
      <c r="I80" s="154"/>
      <c r="J80" s="154"/>
      <c r="K80" s="154"/>
      <c r="L80" s="154"/>
      <c r="M80" s="154"/>
      <c r="N80" s="154"/>
      <c r="O80" s="154"/>
      <c r="P80" s="154"/>
      <c r="Q80" s="154"/>
      <c r="R80" s="154"/>
      <c r="S80" s="154"/>
      <c r="T80" s="154"/>
      <c r="V80" s="44"/>
      <c r="W80" s="46"/>
    </row>
    <row r="81" spans="1:23" ht="18" customHeight="1" x14ac:dyDescent="0.2">
      <c r="A81" s="4" t="s">
        <v>17</v>
      </c>
      <c r="B81" s="16"/>
      <c r="C81" s="16"/>
      <c r="D81" s="16"/>
      <c r="E81" s="16"/>
      <c r="F81" s="16"/>
      <c r="G81" s="16"/>
      <c r="H81" s="16"/>
      <c r="I81" s="16"/>
      <c r="J81" s="16"/>
      <c r="K81" s="17"/>
      <c r="L81" s="17"/>
      <c r="M81" s="17"/>
      <c r="N81" s="17"/>
      <c r="O81" s="17"/>
      <c r="P81" s="17"/>
      <c r="Q81" s="17"/>
      <c r="R81" s="17"/>
      <c r="S81" s="17"/>
      <c r="T81" s="17"/>
      <c r="V81" s="44"/>
      <c r="W81" s="46"/>
    </row>
    <row r="82" spans="1:23" ht="9" customHeight="1" x14ac:dyDescent="0.2">
      <c r="A82" s="234" t="s">
        <v>130</v>
      </c>
      <c r="B82" s="235"/>
      <c r="C82" s="235"/>
      <c r="D82" s="236"/>
      <c r="E82" s="255" t="s">
        <v>131</v>
      </c>
      <c r="F82" s="256"/>
      <c r="G82" s="257"/>
      <c r="H82" s="255" t="s">
        <v>132</v>
      </c>
      <c r="I82" s="256"/>
      <c r="J82" s="256"/>
      <c r="K82" s="256"/>
      <c r="L82" s="256"/>
      <c r="M82" s="256"/>
      <c r="N82" s="256"/>
      <c r="O82" s="257"/>
      <c r="P82" s="255"/>
      <c r="Q82" s="256"/>
      <c r="R82" s="256"/>
      <c r="S82" s="256"/>
      <c r="T82" s="257"/>
      <c r="V82" s="44"/>
      <c r="W82" s="46"/>
    </row>
    <row r="83" spans="1:23" ht="21" customHeight="1" x14ac:dyDescent="0.2">
      <c r="A83" s="237"/>
      <c r="B83" s="238"/>
      <c r="C83" s="238"/>
      <c r="D83" s="239"/>
      <c r="E83" s="258"/>
      <c r="F83" s="259"/>
      <c r="G83" s="260"/>
      <c r="H83" s="258"/>
      <c r="I83" s="259"/>
      <c r="J83" s="259"/>
      <c r="K83" s="259"/>
      <c r="L83" s="259"/>
      <c r="M83" s="259"/>
      <c r="N83" s="259"/>
      <c r="O83" s="260"/>
      <c r="P83" s="258"/>
      <c r="Q83" s="259"/>
      <c r="R83" s="259"/>
      <c r="S83" s="259"/>
      <c r="T83" s="260"/>
      <c r="V83" s="44"/>
      <c r="W83" s="46"/>
    </row>
    <row r="84" spans="1:23" s="120" customFormat="1" ht="11.25" customHeight="1" x14ac:dyDescent="0.2">
      <c r="A84" s="12" t="s">
        <v>9</v>
      </c>
      <c r="B84" s="12"/>
      <c r="C84" s="12"/>
      <c r="E84" s="12" t="s">
        <v>50</v>
      </c>
      <c r="F84" s="12"/>
      <c r="H84" s="12" t="s">
        <v>51</v>
      </c>
      <c r="I84" s="12"/>
      <c r="K84" s="12"/>
      <c r="L84" s="12"/>
      <c r="M84" s="12"/>
      <c r="P84" s="12" t="s">
        <v>115</v>
      </c>
      <c r="V84" s="121"/>
      <c r="W84" s="122"/>
    </row>
    <row r="85" spans="1:23" ht="21" customHeight="1" x14ac:dyDescent="0.2">
      <c r="A85" s="234" t="s">
        <v>133</v>
      </c>
      <c r="B85" s="235"/>
      <c r="C85" s="235"/>
      <c r="D85" s="236"/>
      <c r="E85" s="28"/>
      <c r="F85" s="28"/>
      <c r="G85" s="28"/>
      <c r="H85" s="28"/>
      <c r="I85" s="28"/>
      <c r="J85" s="28"/>
      <c r="K85" s="28"/>
      <c r="L85" s="28"/>
      <c r="M85" s="28"/>
      <c r="N85" s="28"/>
      <c r="O85" s="28"/>
      <c r="P85" s="17"/>
      <c r="Q85" s="17"/>
      <c r="R85" s="17"/>
      <c r="S85" s="17"/>
      <c r="T85" s="17"/>
      <c r="V85" s="44"/>
      <c r="W85" s="46"/>
    </row>
    <row r="86" spans="1:23" ht="18.75" customHeight="1" x14ac:dyDescent="0.2">
      <c r="A86" s="237"/>
      <c r="B86" s="238"/>
      <c r="C86" s="238"/>
      <c r="D86" s="239"/>
      <c r="E86" s="168"/>
      <c r="F86" s="29"/>
      <c r="G86" s="29"/>
      <c r="H86" s="29"/>
      <c r="I86" s="29"/>
      <c r="J86" s="29"/>
      <c r="K86" s="30"/>
      <c r="L86" s="30"/>
      <c r="M86" s="30"/>
      <c r="N86" s="17"/>
      <c r="O86" s="17"/>
      <c r="P86" s="31"/>
      <c r="Q86" s="31"/>
      <c r="R86" s="31"/>
      <c r="S86" s="32"/>
      <c r="T86" s="32"/>
      <c r="V86" s="44"/>
      <c r="W86" s="46"/>
    </row>
    <row r="87" spans="1:23" s="120" customFormat="1" ht="11.25" customHeight="1" x14ac:dyDescent="0.2">
      <c r="A87" s="12" t="s">
        <v>7</v>
      </c>
      <c r="B87" s="12"/>
      <c r="C87" s="12"/>
      <c r="D87" s="12"/>
      <c r="E87" s="229" t="s">
        <v>8</v>
      </c>
      <c r="F87" s="229"/>
      <c r="G87" s="229"/>
      <c r="H87" s="229"/>
      <c r="I87" s="229"/>
      <c r="J87" s="229"/>
      <c r="K87" s="229"/>
      <c r="L87" s="229"/>
      <c r="M87" s="229"/>
      <c r="N87" s="283" t="s">
        <v>106</v>
      </c>
      <c r="O87" s="283"/>
      <c r="P87" s="283"/>
      <c r="Q87" s="359"/>
      <c r="R87" s="353"/>
      <c r="S87" s="354"/>
      <c r="T87" s="355"/>
      <c r="V87" s="121"/>
      <c r="W87" s="122"/>
    </row>
    <row r="88" spans="1:23" ht="20.25" customHeight="1" x14ac:dyDescent="0.2">
      <c r="A88" s="4" t="s">
        <v>18</v>
      </c>
      <c r="B88" s="16"/>
      <c r="C88" s="16"/>
      <c r="D88" s="16"/>
      <c r="E88" s="16"/>
      <c r="F88" s="16"/>
      <c r="G88" s="16"/>
      <c r="H88" s="16"/>
      <c r="I88" s="16"/>
      <c r="J88" s="16"/>
      <c r="K88" s="17"/>
      <c r="L88" s="17"/>
      <c r="M88" s="17"/>
      <c r="N88" s="283"/>
      <c r="O88" s="283"/>
      <c r="P88" s="283"/>
      <c r="Q88" s="359"/>
      <c r="R88" s="356"/>
      <c r="S88" s="357"/>
      <c r="T88" s="358"/>
      <c r="V88" s="44"/>
      <c r="W88" s="46"/>
    </row>
    <row r="89" spans="1:23" ht="12" customHeight="1" x14ac:dyDescent="0.2">
      <c r="A89" s="234"/>
      <c r="B89" s="235"/>
      <c r="C89" s="235"/>
      <c r="D89" s="236"/>
      <c r="E89" s="16"/>
      <c r="F89" s="16"/>
      <c r="G89" s="16"/>
      <c r="H89" s="16"/>
      <c r="I89" s="16"/>
      <c r="J89" s="16"/>
      <c r="K89" s="17"/>
      <c r="L89" s="17"/>
      <c r="M89" s="17"/>
      <c r="N89" s="102"/>
      <c r="O89" s="72"/>
      <c r="P89" s="72"/>
      <c r="Q89" s="72"/>
      <c r="R89" s="17"/>
      <c r="S89" s="17"/>
      <c r="T89" s="17"/>
      <c r="V89" s="44"/>
      <c r="W89" s="46"/>
    </row>
    <row r="90" spans="1:23" ht="31.5" customHeight="1" x14ac:dyDescent="0.2">
      <c r="A90" s="237"/>
      <c r="B90" s="238"/>
      <c r="C90" s="238"/>
      <c r="D90" s="239"/>
      <c r="E90" s="168"/>
      <c r="F90" s="29"/>
      <c r="G90" s="29"/>
      <c r="H90" s="29"/>
      <c r="I90" s="29"/>
      <c r="J90" s="29"/>
      <c r="K90" s="30"/>
      <c r="L90" s="30"/>
      <c r="M90" s="30"/>
      <c r="N90" s="283" t="s">
        <v>107</v>
      </c>
      <c r="O90" s="284"/>
      <c r="P90" s="284"/>
      <c r="Q90" s="285"/>
      <c r="R90" s="252"/>
      <c r="S90" s="253"/>
      <c r="T90" s="254"/>
      <c r="V90" s="44"/>
      <c r="W90" s="46"/>
    </row>
    <row r="91" spans="1:23" s="120" customFormat="1" ht="11.25" customHeight="1" x14ac:dyDescent="0.2">
      <c r="A91" s="12" t="s">
        <v>7</v>
      </c>
      <c r="B91" s="123"/>
      <c r="C91" s="123"/>
      <c r="D91" s="123"/>
      <c r="E91" s="229" t="s">
        <v>105</v>
      </c>
      <c r="F91" s="229"/>
      <c r="G91" s="229"/>
      <c r="H91" s="229"/>
      <c r="I91" s="229"/>
      <c r="J91" s="229"/>
      <c r="K91" s="229"/>
      <c r="L91" s="229"/>
      <c r="M91" s="229"/>
      <c r="N91" s="147"/>
      <c r="O91" s="148"/>
      <c r="P91" s="148"/>
      <c r="Q91" s="148"/>
      <c r="R91" s="124"/>
      <c r="S91" s="124"/>
      <c r="T91" s="124"/>
      <c r="V91" s="121"/>
      <c r="W91" s="122"/>
    </row>
    <row r="92" spans="1:23" ht="11.25" customHeight="1" x14ac:dyDescent="0.2">
      <c r="A92" s="119"/>
      <c r="B92" s="119"/>
      <c r="C92" s="119"/>
      <c r="D92" s="119"/>
      <c r="E92" s="282"/>
      <c r="F92" s="282"/>
      <c r="G92" s="282"/>
      <c r="H92" s="282"/>
      <c r="I92" s="282"/>
      <c r="J92" s="282"/>
      <c r="K92" s="282"/>
      <c r="L92" s="282"/>
      <c r="M92" s="282"/>
      <c r="N92" s="283" t="s">
        <v>108</v>
      </c>
      <c r="O92" s="284"/>
      <c r="P92" s="284"/>
      <c r="Q92" s="285"/>
      <c r="R92" s="325"/>
      <c r="S92" s="326"/>
      <c r="T92" s="327"/>
      <c r="V92" s="44"/>
      <c r="W92" s="46"/>
    </row>
    <row r="93" spans="1:23" ht="9" customHeight="1" x14ac:dyDescent="0.2">
      <c r="A93" s="324"/>
      <c r="B93" s="324"/>
      <c r="C93" s="324"/>
      <c r="D93" s="324"/>
      <c r="E93" s="33"/>
      <c r="F93" s="33"/>
      <c r="G93" s="33"/>
      <c r="H93" s="33"/>
      <c r="I93" s="33"/>
      <c r="J93" s="33"/>
      <c r="K93" s="33"/>
      <c r="L93" s="33"/>
      <c r="M93" s="33"/>
      <c r="N93" s="284"/>
      <c r="O93" s="284"/>
      <c r="P93" s="284"/>
      <c r="Q93" s="285"/>
      <c r="R93" s="328"/>
      <c r="S93" s="329"/>
      <c r="T93" s="330"/>
      <c r="V93" s="44"/>
      <c r="W93" s="46"/>
    </row>
    <row r="94" spans="1:23" ht="10.5" customHeight="1" x14ac:dyDescent="0.2">
      <c r="A94" s="324"/>
      <c r="B94" s="324"/>
      <c r="C94" s="324"/>
      <c r="D94" s="324"/>
      <c r="E94" s="34"/>
      <c r="F94" s="34"/>
      <c r="G94" s="34"/>
      <c r="H94" s="34"/>
      <c r="I94" s="34"/>
      <c r="J94" s="34"/>
      <c r="K94" s="35"/>
      <c r="L94" s="35"/>
      <c r="M94" s="35"/>
      <c r="N94" s="284"/>
      <c r="O94" s="284"/>
      <c r="P94" s="284"/>
      <c r="Q94" s="285"/>
      <c r="R94" s="331"/>
      <c r="S94" s="332"/>
      <c r="T94" s="333"/>
      <c r="V94" s="44"/>
      <c r="W94" s="46"/>
    </row>
    <row r="95" spans="1:23" ht="5.25" hidden="1" customHeight="1" x14ac:dyDescent="0.2">
      <c r="A95" s="36"/>
      <c r="B95" s="16"/>
      <c r="C95" s="16"/>
      <c r="D95" s="16"/>
      <c r="E95" s="16"/>
      <c r="F95" s="16"/>
      <c r="G95" s="16"/>
      <c r="H95" s="16"/>
      <c r="I95" s="16"/>
      <c r="J95" s="16"/>
      <c r="K95" s="17"/>
      <c r="L95" s="17"/>
      <c r="M95" s="17"/>
      <c r="N95" s="17"/>
      <c r="O95" s="17"/>
      <c r="P95" s="17"/>
      <c r="Q95" s="17"/>
      <c r="R95" s="17"/>
      <c r="S95" s="17"/>
      <c r="T95" s="17"/>
      <c r="V95" s="44"/>
      <c r="W95" s="46"/>
    </row>
    <row r="96" spans="1:23" ht="5.25" customHeight="1" x14ac:dyDescent="0.2">
      <c r="A96" s="36"/>
      <c r="B96" s="16"/>
      <c r="C96" s="16"/>
      <c r="D96" s="16"/>
      <c r="E96" s="366"/>
      <c r="F96" s="366"/>
      <c r="G96" s="366"/>
      <c r="H96" s="366"/>
      <c r="I96" s="366"/>
      <c r="J96" s="366"/>
      <c r="K96" s="366"/>
      <c r="L96" s="366"/>
      <c r="M96" s="366"/>
      <c r="N96" s="17"/>
      <c r="O96" s="17"/>
      <c r="P96" s="17"/>
      <c r="Q96" s="17"/>
      <c r="R96" s="17"/>
      <c r="S96" s="17"/>
      <c r="T96" s="17"/>
      <c r="V96" s="44"/>
      <c r="W96" s="46"/>
    </row>
    <row r="97" spans="1:23" ht="5.25" customHeight="1" x14ac:dyDescent="0.2">
      <c r="A97" s="36"/>
      <c r="B97" s="16"/>
      <c r="C97" s="16"/>
      <c r="D97" s="16"/>
      <c r="E97" s="367"/>
      <c r="F97" s="367"/>
      <c r="G97" s="367"/>
      <c r="H97" s="367"/>
      <c r="I97" s="367"/>
      <c r="J97" s="367"/>
      <c r="K97" s="367"/>
      <c r="L97" s="367"/>
      <c r="M97" s="367"/>
      <c r="N97" s="17"/>
      <c r="O97" s="17"/>
      <c r="P97" s="17"/>
      <c r="Q97" s="17"/>
      <c r="R97" s="17"/>
      <c r="S97" s="17"/>
      <c r="T97" s="17"/>
      <c r="V97" s="44"/>
      <c r="W97" s="46"/>
    </row>
    <row r="98" spans="1:23" ht="25.5" customHeight="1" x14ac:dyDescent="0.2">
      <c r="B98" s="84"/>
      <c r="C98" s="84"/>
      <c r="D98" s="84"/>
      <c r="E98" s="229" t="s">
        <v>109</v>
      </c>
      <c r="F98" s="229"/>
      <c r="G98" s="229"/>
      <c r="H98" s="229"/>
      <c r="I98" s="229"/>
      <c r="J98" s="229"/>
      <c r="K98" s="229"/>
      <c r="L98" s="229"/>
      <c r="M98" s="229"/>
      <c r="N98" s="84"/>
      <c r="O98" s="84"/>
      <c r="P98" s="84"/>
      <c r="Q98" s="84"/>
      <c r="R98" s="84"/>
      <c r="S98" s="84"/>
      <c r="T98" s="84"/>
      <c r="V98" s="44"/>
      <c r="W98" s="46"/>
    </row>
    <row r="99" spans="1:23" ht="10.5" customHeight="1" x14ac:dyDescent="0.2">
      <c r="A99" s="228" t="s">
        <v>22</v>
      </c>
      <c r="B99" s="228"/>
      <c r="C99" s="228"/>
      <c r="D99" s="228"/>
      <c r="E99" s="228"/>
      <c r="F99" s="228"/>
      <c r="G99" s="228"/>
      <c r="H99" s="228"/>
      <c r="I99" s="16"/>
      <c r="J99" s="16"/>
      <c r="K99" s="17"/>
      <c r="L99" s="17"/>
      <c r="M99" s="223" t="s">
        <v>81</v>
      </c>
      <c r="N99" s="223"/>
      <c r="O99" s="223"/>
      <c r="P99" s="223"/>
      <c r="Q99" s="223"/>
      <c r="R99" s="223"/>
      <c r="S99" s="224"/>
      <c r="T99" s="231" t="s">
        <v>80</v>
      </c>
      <c r="V99" s="47"/>
      <c r="W99" s="46"/>
    </row>
    <row r="100" spans="1:23" ht="15" customHeight="1" x14ac:dyDescent="0.2">
      <c r="A100" s="228"/>
      <c r="B100" s="228"/>
      <c r="C100" s="228"/>
      <c r="D100" s="228"/>
      <c r="E100" s="228"/>
      <c r="F100" s="228"/>
      <c r="G100" s="228"/>
      <c r="H100" s="228"/>
      <c r="I100" s="16"/>
      <c r="J100" s="16"/>
      <c r="K100" s="17"/>
      <c r="L100" s="17"/>
      <c r="M100" s="223"/>
      <c r="N100" s="223"/>
      <c r="O100" s="223"/>
      <c r="P100" s="223"/>
      <c r="Q100" s="223"/>
      <c r="R100" s="223"/>
      <c r="S100" s="224"/>
      <c r="T100" s="232"/>
      <c r="V100" s="47"/>
      <c r="W100" s="46"/>
    </row>
    <row r="101" spans="1:23" ht="21.95" customHeight="1" x14ac:dyDescent="0.2"/>
    <row r="102" spans="1:23" ht="15" x14ac:dyDescent="0.2">
      <c r="A102" s="16" t="s">
        <v>38</v>
      </c>
      <c r="B102" s="2"/>
      <c r="C102" s="16"/>
      <c r="D102" s="16"/>
      <c r="E102" s="16"/>
      <c r="F102" s="16"/>
      <c r="G102" s="16"/>
      <c r="H102" s="16"/>
      <c r="I102" s="16"/>
      <c r="J102" s="16"/>
      <c r="N102" s="205"/>
      <c r="O102" s="205"/>
      <c r="P102" s="3"/>
      <c r="Q102" s="223"/>
      <c r="R102" s="223"/>
      <c r="S102" s="223"/>
      <c r="T102" s="223"/>
    </row>
    <row r="103" spans="1:23" ht="15" x14ac:dyDescent="0.2">
      <c r="A103" s="2"/>
      <c r="B103" s="2"/>
      <c r="C103" s="16"/>
      <c r="D103" s="16"/>
      <c r="E103" s="16"/>
      <c r="F103" s="16"/>
      <c r="G103" s="16"/>
      <c r="H103" s="16"/>
      <c r="I103" s="16"/>
      <c r="J103" s="16"/>
      <c r="N103" s="85"/>
      <c r="O103" s="85"/>
      <c r="P103" s="3"/>
      <c r="Q103" s="86"/>
      <c r="R103" s="87"/>
      <c r="S103" s="87"/>
      <c r="T103" s="87"/>
    </row>
    <row r="104" spans="1:23" ht="21.75" customHeight="1" x14ac:dyDescent="0.2">
      <c r="A104" s="243" t="s">
        <v>21</v>
      </c>
      <c r="B104" s="243"/>
      <c r="C104" s="243"/>
      <c r="D104" s="243"/>
      <c r="E104" s="243"/>
      <c r="F104" s="243"/>
      <c r="G104" s="243"/>
      <c r="H104" s="243"/>
      <c r="I104" s="243"/>
      <c r="J104" s="243"/>
      <c r="K104" s="243"/>
      <c r="L104" s="243"/>
      <c r="M104" s="243"/>
      <c r="N104" s="243"/>
      <c r="O104" s="243"/>
      <c r="P104" s="243"/>
      <c r="Q104" s="243"/>
      <c r="R104" s="243"/>
      <c r="S104" s="243"/>
      <c r="T104" s="88"/>
      <c r="U104" s="38"/>
      <c r="V104" s="38"/>
      <c r="W104" s="38"/>
    </row>
    <row r="105" spans="1:23" ht="28.5" customHeight="1" x14ac:dyDescent="0.2">
      <c r="A105" s="230" t="s">
        <v>101</v>
      </c>
      <c r="B105" s="230"/>
      <c r="C105" s="230"/>
      <c r="D105" s="230"/>
      <c r="E105" s="230"/>
      <c r="F105" s="230"/>
      <c r="G105" s="230"/>
      <c r="H105" s="230"/>
      <c r="I105" s="230"/>
      <c r="J105" s="230"/>
      <c r="K105" s="230"/>
      <c r="L105" s="230"/>
      <c r="M105" s="230"/>
      <c r="N105" s="230"/>
      <c r="O105" s="230"/>
      <c r="P105" s="230"/>
      <c r="Q105" s="230"/>
      <c r="R105" s="230"/>
    </row>
    <row r="106" spans="1:23" ht="20.25" x14ac:dyDescent="0.2">
      <c r="A106" s="39"/>
      <c r="B106" s="2"/>
      <c r="C106" s="2"/>
      <c r="D106" s="2"/>
      <c r="E106" s="2"/>
      <c r="F106" s="2"/>
      <c r="G106" s="315"/>
      <c r="H106" s="315"/>
      <c r="I106" s="315"/>
      <c r="J106" s="315"/>
      <c r="K106" s="315"/>
      <c r="L106" s="315"/>
      <c r="M106" s="315"/>
      <c r="N106" s="315"/>
      <c r="O106" s="315"/>
      <c r="P106" s="315"/>
      <c r="Q106" s="315"/>
      <c r="R106" s="315"/>
      <c r="S106" s="315"/>
      <c r="T106" s="315"/>
    </row>
    <row r="107" spans="1:23" x14ac:dyDescent="0.2">
      <c r="A107" s="23"/>
      <c r="B107" s="2"/>
      <c r="C107" s="2"/>
      <c r="D107" s="2"/>
      <c r="E107" s="2"/>
      <c r="F107" s="2"/>
      <c r="G107" s="2"/>
      <c r="H107" s="2"/>
      <c r="I107" s="2"/>
      <c r="J107" s="2"/>
    </row>
    <row r="108" spans="1:23" ht="12.75" customHeight="1" x14ac:dyDescent="0.2">
      <c r="A108" s="317" t="s">
        <v>23</v>
      </c>
      <c r="B108" s="317"/>
      <c r="C108" s="317"/>
      <c r="D108" s="317"/>
      <c r="E108" s="317"/>
      <c r="F108" s="317"/>
      <c r="G108" s="317"/>
      <c r="H108" s="317"/>
      <c r="I108" s="317"/>
      <c r="J108" s="317"/>
      <c r="K108" s="317"/>
      <c r="L108" s="317"/>
      <c r="M108" s="317"/>
      <c r="N108" s="317"/>
      <c r="O108" s="317"/>
      <c r="P108" s="317"/>
      <c r="Q108" s="317"/>
      <c r="R108" s="317"/>
      <c r="S108" s="317"/>
      <c r="T108" s="317"/>
    </row>
    <row r="109" spans="1:23" ht="12.75" customHeight="1" x14ac:dyDescent="0.2">
      <c r="A109" s="317"/>
      <c r="B109" s="317"/>
      <c r="C109" s="317"/>
      <c r="D109" s="317"/>
      <c r="E109" s="317"/>
      <c r="F109" s="317"/>
      <c r="G109" s="317"/>
      <c r="H109" s="317"/>
      <c r="I109" s="317"/>
      <c r="J109" s="317"/>
      <c r="K109" s="317"/>
      <c r="L109" s="317"/>
      <c r="M109" s="317"/>
      <c r="N109" s="317"/>
      <c r="O109" s="317"/>
      <c r="P109" s="317"/>
      <c r="Q109" s="317"/>
      <c r="R109" s="317"/>
      <c r="S109" s="317"/>
      <c r="T109" s="317"/>
    </row>
    <row r="110" spans="1:23" ht="12.75" customHeight="1" x14ac:dyDescent="0.2">
      <c r="A110" s="317"/>
      <c r="B110" s="317"/>
      <c r="C110" s="317"/>
      <c r="D110" s="317"/>
      <c r="E110" s="317"/>
      <c r="F110" s="317"/>
      <c r="G110" s="317"/>
      <c r="H110" s="317"/>
      <c r="I110" s="317"/>
      <c r="J110" s="317"/>
      <c r="K110" s="317"/>
      <c r="L110" s="317"/>
      <c r="M110" s="317"/>
      <c r="N110" s="317"/>
      <c r="O110" s="317"/>
      <c r="P110" s="317"/>
      <c r="Q110" s="317"/>
      <c r="R110" s="317"/>
      <c r="S110" s="317"/>
      <c r="T110" s="317"/>
    </row>
    <row r="111" spans="1:23" ht="24.75" customHeight="1" x14ac:dyDescent="0.2">
      <c r="A111" s="317"/>
      <c r="B111" s="317"/>
      <c r="C111" s="317"/>
      <c r="D111" s="317"/>
      <c r="E111" s="317"/>
      <c r="F111" s="317"/>
      <c r="G111" s="317"/>
      <c r="H111" s="317"/>
      <c r="I111" s="317"/>
      <c r="J111" s="317"/>
      <c r="K111" s="317"/>
      <c r="L111" s="317"/>
      <c r="M111" s="317"/>
      <c r="N111" s="317"/>
      <c r="O111" s="317"/>
      <c r="P111" s="317"/>
      <c r="Q111" s="317"/>
      <c r="R111" s="317"/>
      <c r="S111" s="317"/>
      <c r="T111" s="317"/>
    </row>
    <row r="112" spans="1:23" ht="33" customHeight="1" x14ac:dyDescent="0.2">
      <c r="A112" s="317" t="s">
        <v>102</v>
      </c>
      <c r="B112" s="317"/>
      <c r="C112" s="317"/>
      <c r="D112" s="317"/>
      <c r="E112" s="317"/>
      <c r="F112" s="317"/>
      <c r="G112" s="317"/>
      <c r="H112" s="317"/>
      <c r="I112" s="317"/>
      <c r="J112" s="317"/>
      <c r="K112" s="317"/>
      <c r="L112" s="317"/>
      <c r="M112" s="317"/>
      <c r="N112" s="317"/>
      <c r="O112" s="317"/>
      <c r="P112" s="317"/>
      <c r="Q112" s="317"/>
      <c r="R112" s="317"/>
      <c r="S112" s="317"/>
      <c r="T112" s="317"/>
    </row>
    <row r="113" spans="1:23" ht="9.9499999999999993" customHeight="1" x14ac:dyDescent="0.2">
      <c r="A113" s="40"/>
      <c r="B113" s="40"/>
      <c r="C113" s="40"/>
      <c r="D113" s="40"/>
      <c r="E113" s="40"/>
      <c r="F113" s="40"/>
      <c r="G113" s="40"/>
      <c r="H113" s="40"/>
      <c r="I113" s="40"/>
      <c r="J113" s="40"/>
      <c r="K113" s="40"/>
      <c r="L113" s="40"/>
      <c r="M113" s="40"/>
      <c r="N113" s="40"/>
      <c r="O113" s="40"/>
      <c r="P113" s="40"/>
      <c r="Q113" s="40"/>
      <c r="R113" s="40"/>
      <c r="S113" s="40"/>
      <c r="T113" s="40"/>
      <c r="U113" s="41"/>
      <c r="V113" s="41"/>
      <c r="W113" s="41"/>
    </row>
    <row r="114" spans="1:23" ht="14.25" hidden="1" outlineLevel="1" x14ac:dyDescent="0.2">
      <c r="A114" s="24"/>
      <c r="B114" s="16"/>
      <c r="C114" s="16"/>
      <c r="D114" s="16"/>
      <c r="E114" s="16"/>
      <c r="F114" s="16"/>
      <c r="G114" s="16"/>
      <c r="H114" s="16"/>
      <c r="I114" s="16"/>
      <c r="J114" s="16"/>
      <c r="K114" s="25"/>
      <c r="L114" s="25"/>
      <c r="M114" s="25"/>
      <c r="N114" s="25"/>
      <c r="O114" s="25"/>
      <c r="P114" s="26"/>
      <c r="Q114" s="26"/>
      <c r="R114" s="2"/>
      <c r="S114" s="80"/>
      <c r="T114" s="80"/>
    </row>
    <row r="115" spans="1:23" ht="12.75" hidden="1" customHeight="1" outlineLevel="1" x14ac:dyDescent="0.2">
      <c r="A115" s="316" t="s">
        <v>53</v>
      </c>
      <c r="B115" s="316"/>
      <c r="C115" s="316"/>
      <c r="D115" s="316"/>
      <c r="E115" s="316"/>
      <c r="F115" s="316"/>
      <c r="G115" s="316"/>
      <c r="H115" s="316"/>
      <c r="I115" s="316"/>
      <c r="J115" s="316"/>
      <c r="K115" s="316"/>
      <c r="L115" s="316"/>
      <c r="M115" s="316"/>
      <c r="N115" s="316"/>
      <c r="O115" s="316"/>
      <c r="P115" s="316"/>
      <c r="Q115" s="316"/>
      <c r="R115" s="316"/>
      <c r="S115" s="316"/>
      <c r="T115" s="316"/>
    </row>
    <row r="116" spans="1:23" ht="12.75" hidden="1" customHeight="1" outlineLevel="1" x14ac:dyDescent="0.2">
      <c r="A116" s="316"/>
      <c r="B116" s="316"/>
      <c r="C116" s="316"/>
      <c r="D116" s="316"/>
      <c r="E116" s="316"/>
      <c r="F116" s="316"/>
      <c r="G116" s="316"/>
      <c r="H116" s="316"/>
      <c r="I116" s="316"/>
      <c r="J116" s="316"/>
      <c r="K116" s="316"/>
      <c r="L116" s="316"/>
      <c r="M116" s="316"/>
      <c r="N116" s="316"/>
      <c r="O116" s="316"/>
      <c r="P116" s="316"/>
      <c r="Q116" s="316"/>
      <c r="R116" s="316"/>
      <c r="S116" s="316"/>
      <c r="T116" s="316"/>
    </row>
    <row r="117" spans="1:23" ht="9.9499999999999993" hidden="1" customHeight="1" outlineLevel="1" x14ac:dyDescent="0.2">
      <c r="A117" s="42"/>
      <c r="B117" s="42"/>
      <c r="C117" s="42"/>
      <c r="D117" s="42"/>
      <c r="E117" s="42"/>
      <c r="F117" s="42"/>
      <c r="G117" s="42"/>
      <c r="H117" s="42"/>
      <c r="I117" s="42"/>
      <c r="J117" s="42"/>
      <c r="K117" s="42"/>
      <c r="L117" s="42"/>
      <c r="M117" s="42"/>
      <c r="N117" s="42"/>
      <c r="O117" s="42"/>
      <c r="P117" s="42"/>
      <c r="Q117" s="42"/>
      <c r="R117" s="42"/>
      <c r="S117" s="42"/>
      <c r="T117" s="42"/>
      <c r="U117" s="41"/>
      <c r="V117" s="41"/>
      <c r="W117" s="41"/>
    </row>
    <row r="118" spans="1:23" ht="59.25" hidden="1" customHeight="1" outlineLevel="1" x14ac:dyDescent="0.2">
      <c r="A118" s="314" t="s">
        <v>16</v>
      </c>
      <c r="B118" s="314"/>
      <c r="C118" s="314"/>
      <c r="D118" s="314"/>
      <c r="E118" s="314"/>
      <c r="F118" s="314"/>
      <c r="G118" s="314"/>
      <c r="H118" s="314"/>
      <c r="I118" s="314"/>
      <c r="J118" s="314"/>
      <c r="K118" s="314"/>
      <c r="L118" s="314"/>
      <c r="M118" s="314"/>
      <c r="N118" s="314"/>
      <c r="O118" s="314"/>
      <c r="P118" s="314"/>
      <c r="Q118" s="314"/>
      <c r="R118" s="314"/>
      <c r="S118" s="314"/>
      <c r="T118" s="314"/>
    </row>
    <row r="119" spans="1:23" ht="9.9499999999999993" hidden="1" customHeight="1" outlineLevel="1" x14ac:dyDescent="0.2">
      <c r="A119" s="42"/>
      <c r="B119" s="42"/>
      <c r="C119" s="42"/>
      <c r="D119" s="42"/>
      <c r="E119" s="42"/>
      <c r="F119" s="42"/>
      <c r="G119" s="42"/>
      <c r="H119" s="42"/>
      <c r="I119" s="42"/>
      <c r="J119" s="42"/>
      <c r="K119" s="42"/>
      <c r="L119" s="42"/>
      <c r="M119" s="42"/>
      <c r="N119" s="42"/>
      <c r="O119" s="42"/>
      <c r="P119" s="42"/>
      <c r="Q119" s="42"/>
      <c r="R119" s="42"/>
      <c r="S119" s="42"/>
      <c r="T119" s="42"/>
      <c r="U119" s="41"/>
      <c r="V119" s="41"/>
      <c r="W119" s="41"/>
    </row>
    <row r="120" spans="1:23" hidden="1" outlineLevel="1" x14ac:dyDescent="0.2">
      <c r="A120" s="89"/>
      <c r="B120" s="89"/>
      <c r="C120" s="89"/>
      <c r="D120" s="89"/>
      <c r="E120" s="89"/>
      <c r="F120" s="89"/>
      <c r="G120" s="89"/>
      <c r="H120" s="89"/>
      <c r="I120" s="89"/>
      <c r="J120" s="89"/>
      <c r="K120" s="89"/>
      <c r="L120" s="89"/>
      <c r="M120" s="89"/>
      <c r="N120" s="89"/>
      <c r="O120" s="89"/>
      <c r="P120" s="89"/>
      <c r="Q120" s="89"/>
      <c r="R120" s="89"/>
      <c r="S120" s="89"/>
      <c r="T120" s="89"/>
    </row>
    <row r="121" spans="1:23" s="27" customFormat="1" ht="18" customHeight="1" collapsed="1" x14ac:dyDescent="0.2">
      <c r="A121" s="313" t="s">
        <v>34</v>
      </c>
      <c r="B121" s="313"/>
      <c r="C121" s="313"/>
      <c r="D121" s="313"/>
      <c r="E121" s="313"/>
      <c r="F121" s="313"/>
      <c r="G121" s="313"/>
      <c r="H121" s="313"/>
      <c r="I121" s="313"/>
      <c r="J121" s="313"/>
      <c r="K121" s="313"/>
      <c r="L121" s="313"/>
      <c r="M121" s="313"/>
      <c r="N121" s="313"/>
      <c r="O121" s="313"/>
      <c r="P121" s="313"/>
      <c r="Q121" s="313"/>
      <c r="R121" s="313"/>
      <c r="S121" s="313"/>
      <c r="T121" s="313"/>
      <c r="U121" s="313"/>
      <c r="V121" s="313"/>
      <c r="W121" s="313"/>
    </row>
    <row r="122" spans="1:23" ht="32.25" customHeight="1" x14ac:dyDescent="0.2">
      <c r="A122" s="312" t="s">
        <v>24</v>
      </c>
      <c r="B122" s="312"/>
      <c r="C122" s="312"/>
      <c r="D122" s="312"/>
      <c r="E122" s="312"/>
      <c r="F122" s="312"/>
      <c r="G122" s="312"/>
      <c r="H122" s="312"/>
      <c r="I122" s="312"/>
      <c r="J122" s="312"/>
      <c r="K122" s="312"/>
      <c r="L122" s="312"/>
      <c r="M122" s="312"/>
      <c r="N122" s="312"/>
      <c r="O122" s="312"/>
      <c r="P122" s="312"/>
      <c r="Q122" s="312"/>
      <c r="R122" s="312"/>
      <c r="S122" s="312"/>
      <c r="T122" s="312"/>
      <c r="U122" s="312"/>
      <c r="V122" s="312"/>
      <c r="W122" s="312"/>
    </row>
    <row r="123" spans="1:23" ht="30" customHeight="1" x14ac:dyDescent="0.2">
      <c r="A123" s="312" t="s">
        <v>25</v>
      </c>
      <c r="B123" s="312"/>
      <c r="C123" s="312"/>
      <c r="D123" s="312"/>
      <c r="E123" s="312"/>
      <c r="F123" s="312"/>
      <c r="G123" s="312"/>
      <c r="H123" s="312"/>
      <c r="I123" s="312"/>
      <c r="J123" s="312"/>
      <c r="K123" s="312"/>
      <c r="L123" s="312"/>
      <c r="M123" s="312"/>
      <c r="N123" s="312"/>
      <c r="O123" s="312"/>
      <c r="P123" s="312"/>
      <c r="Q123" s="312"/>
      <c r="R123" s="312"/>
      <c r="S123" s="312"/>
      <c r="T123" s="312"/>
      <c r="U123" s="312"/>
      <c r="V123" s="312"/>
      <c r="W123" s="312"/>
    </row>
    <row r="124" spans="1:23" ht="11.25" customHeight="1" x14ac:dyDescent="0.2">
      <c r="A124" s="82"/>
      <c r="B124" s="83"/>
      <c r="C124" s="83"/>
      <c r="D124" s="83"/>
      <c r="E124" s="83"/>
      <c r="F124" s="83"/>
      <c r="G124" s="83"/>
      <c r="H124" s="83"/>
      <c r="I124" s="83"/>
      <c r="J124" s="83"/>
      <c r="K124" s="83"/>
      <c r="L124" s="83"/>
      <c r="M124" s="83"/>
      <c r="N124" s="83"/>
      <c r="O124" s="83"/>
      <c r="P124" s="83"/>
      <c r="Q124" s="83"/>
      <c r="R124" s="83"/>
      <c r="S124" s="83"/>
      <c r="T124" s="83"/>
      <c r="U124" s="83"/>
      <c r="V124" s="83"/>
      <c r="W124" s="83"/>
    </row>
    <row r="125" spans="1:23" ht="12.75" customHeight="1" x14ac:dyDescent="0.2">
      <c r="A125" s="312" t="s">
        <v>26</v>
      </c>
      <c r="B125" s="312"/>
      <c r="C125" s="312"/>
      <c r="D125" s="312"/>
      <c r="E125" s="312"/>
      <c r="F125" s="312"/>
      <c r="G125" s="312"/>
      <c r="H125" s="312"/>
      <c r="I125" s="312"/>
      <c r="J125" s="312"/>
      <c r="K125" s="312"/>
      <c r="L125" s="312"/>
      <c r="M125" s="312"/>
      <c r="N125" s="312"/>
      <c r="O125" s="312"/>
      <c r="P125" s="312"/>
      <c r="Q125" s="312"/>
      <c r="R125" s="312"/>
      <c r="S125" s="312"/>
      <c r="T125" s="312"/>
      <c r="U125" s="312"/>
      <c r="V125" s="312"/>
      <c r="W125" s="312"/>
    </row>
    <row r="126" spans="1:23" ht="14.25" x14ac:dyDescent="0.2">
      <c r="E126" s="22" t="s">
        <v>27</v>
      </c>
      <c r="J126" s="22" t="s">
        <v>35</v>
      </c>
    </row>
    <row r="127" spans="1:23" ht="14.25" x14ac:dyDescent="0.2">
      <c r="E127" s="22" t="s">
        <v>28</v>
      </c>
      <c r="J127" s="22" t="s">
        <v>29</v>
      </c>
    </row>
    <row r="128" spans="1:23" ht="14.25" x14ac:dyDescent="0.2">
      <c r="A128" s="22" t="s">
        <v>30</v>
      </c>
      <c r="E128" s="22">
        <v>300</v>
      </c>
      <c r="J128" s="22">
        <v>9</v>
      </c>
    </row>
    <row r="129" spans="1:23" ht="14.25" x14ac:dyDescent="0.2">
      <c r="A129" s="22" t="s">
        <v>31</v>
      </c>
      <c r="E129" s="22">
        <v>320</v>
      </c>
      <c r="J129" s="22">
        <v>9</v>
      </c>
    </row>
    <row r="130" spans="1:23" ht="14.25" x14ac:dyDescent="0.2">
      <c r="A130" s="22" t="s">
        <v>32</v>
      </c>
      <c r="E130" s="22">
        <v>300</v>
      </c>
      <c r="J130" s="22">
        <v>9</v>
      </c>
    </row>
    <row r="131" spans="1:23" ht="14.25" x14ac:dyDescent="0.2">
      <c r="A131" s="22" t="s">
        <v>33</v>
      </c>
      <c r="E131" s="43">
        <v>4000</v>
      </c>
      <c r="J131" s="22">
        <v>93</v>
      </c>
    </row>
    <row r="133" spans="1:23" ht="14.25" x14ac:dyDescent="0.2">
      <c r="A133" s="22" t="s">
        <v>36</v>
      </c>
    </row>
    <row r="134" spans="1:23" ht="14.25" x14ac:dyDescent="0.2">
      <c r="A134" s="22" t="s">
        <v>37</v>
      </c>
      <c r="O134" s="1" t="s">
        <v>41</v>
      </c>
    </row>
    <row r="135" spans="1:23" ht="14.25" x14ac:dyDescent="0.2">
      <c r="A135" s="22" t="s">
        <v>40</v>
      </c>
    </row>
    <row r="136" spans="1:23" ht="9.9499999999999993" customHeight="1" x14ac:dyDescent="0.2">
      <c r="A136" s="41"/>
      <c r="B136" s="41"/>
      <c r="C136" s="41"/>
      <c r="D136" s="41"/>
      <c r="E136" s="41"/>
      <c r="F136" s="41"/>
      <c r="G136" s="41"/>
      <c r="H136" s="41"/>
      <c r="I136" s="41"/>
      <c r="J136" s="41"/>
      <c r="K136" s="41"/>
      <c r="L136" s="41"/>
      <c r="M136" s="41"/>
      <c r="N136" s="41"/>
      <c r="O136" s="41"/>
      <c r="P136" s="41"/>
      <c r="Q136" s="41"/>
      <c r="R136" s="41"/>
      <c r="S136" s="41"/>
      <c r="T136" s="41"/>
      <c r="U136" s="41"/>
      <c r="V136" s="41"/>
      <c r="W136" s="41"/>
    </row>
  </sheetData>
  <sheetProtection algorithmName="SHA-512" hashValue="IBvkrZwTmlwPhtrZobzXIIpA52uAPW8pXX3CaC5kBeSdi/iVXiiqkr1lguUwSoKNhi1MxVRNVuYTNXIuzPYVmg==" saltValue="T+clSgqrUYhcB8+G97nzAg==" spinCount="100000" sheet="1" objects="1" scenarios="1" selectLockedCells="1"/>
  <mergeCells count="136">
    <mergeCell ref="F46:L46"/>
    <mergeCell ref="D52:E52"/>
    <mergeCell ref="Z31:AA32"/>
    <mergeCell ref="Z24:AA26"/>
    <mergeCell ref="Y31:Y32"/>
    <mergeCell ref="P33:R34"/>
    <mergeCell ref="C29:O30"/>
    <mergeCell ref="P29:R30"/>
    <mergeCell ref="S29:T30"/>
    <mergeCell ref="U25:U26"/>
    <mergeCell ref="U27:U28"/>
    <mergeCell ref="U29:U30"/>
    <mergeCell ref="U31:U32"/>
    <mergeCell ref="U33:U34"/>
    <mergeCell ref="P31:R32"/>
    <mergeCell ref="C33:O34"/>
    <mergeCell ref="C27:F28"/>
    <mergeCell ref="H27:K28"/>
    <mergeCell ref="C25:I26"/>
    <mergeCell ref="M25:O26"/>
    <mergeCell ref="M51:N51"/>
    <mergeCell ref="J15:T16"/>
    <mergeCell ref="P18:T19"/>
    <mergeCell ref="A15:H16"/>
    <mergeCell ref="U41:W44"/>
    <mergeCell ref="S33:T34"/>
    <mergeCell ref="S31:T32"/>
    <mergeCell ref="K58:O61"/>
    <mergeCell ref="P59:R61"/>
    <mergeCell ref="S56:T57"/>
    <mergeCell ref="C31:O32"/>
    <mergeCell ref="M50:N50"/>
    <mergeCell ref="D51:E51"/>
    <mergeCell ref="S35:T36"/>
    <mergeCell ref="C35:J36"/>
    <mergeCell ref="U35:U36"/>
    <mergeCell ref="P35:R36"/>
    <mergeCell ref="S59:T61"/>
    <mergeCell ref="J59:J60"/>
    <mergeCell ref="C58:I61"/>
    <mergeCell ref="S37:T53"/>
    <mergeCell ref="H54:J54"/>
    <mergeCell ref="P50:R50"/>
    <mergeCell ref="B50:C50"/>
    <mergeCell ref="D50:E50"/>
    <mergeCell ref="A66:C67"/>
    <mergeCell ref="E96:M97"/>
    <mergeCell ref="G70:H72"/>
    <mergeCell ref="A12:H13"/>
    <mergeCell ref="G7:T7"/>
    <mergeCell ref="A5:T5"/>
    <mergeCell ref="A9:H10"/>
    <mergeCell ref="S27:T28"/>
    <mergeCell ref="P25:R26"/>
    <mergeCell ref="S25:T26"/>
    <mergeCell ref="A21:T22"/>
    <mergeCell ref="A23:B24"/>
    <mergeCell ref="P27:R28"/>
    <mergeCell ref="A25:B26"/>
    <mergeCell ref="A18:H19"/>
    <mergeCell ref="J18:O19"/>
    <mergeCell ref="S58:T58"/>
    <mergeCell ref="D53:E53"/>
    <mergeCell ref="H53:J53"/>
    <mergeCell ref="D55:E55"/>
    <mergeCell ref="H55:J55"/>
    <mergeCell ref="S55:T55"/>
    <mergeCell ref="K35:O36"/>
    <mergeCell ref="P56:R56"/>
    <mergeCell ref="N102:O102"/>
    <mergeCell ref="Q102:T102"/>
    <mergeCell ref="D68:O69"/>
    <mergeCell ref="P68:R69"/>
    <mergeCell ref="A75:T75"/>
    <mergeCell ref="A93:D94"/>
    <mergeCell ref="R92:T94"/>
    <mergeCell ref="A77:T79"/>
    <mergeCell ref="P73:R74"/>
    <mergeCell ref="A70:C72"/>
    <mergeCell ref="S70:T72"/>
    <mergeCell ref="K73:O74"/>
    <mergeCell ref="R87:T88"/>
    <mergeCell ref="N87:Q88"/>
    <mergeCell ref="N90:Q90"/>
    <mergeCell ref="S68:T69"/>
    <mergeCell ref="A68:C69"/>
    <mergeCell ref="J71:K71"/>
    <mergeCell ref="H82:O83"/>
    <mergeCell ref="P82:T83"/>
    <mergeCell ref="A125:W125"/>
    <mergeCell ref="A123:W123"/>
    <mergeCell ref="A122:W122"/>
    <mergeCell ref="A121:W121"/>
    <mergeCell ref="A118:T118"/>
    <mergeCell ref="G106:T106"/>
    <mergeCell ref="A115:T116"/>
    <mergeCell ref="A108:T111"/>
    <mergeCell ref="A112:T112"/>
    <mergeCell ref="U62:U64"/>
    <mergeCell ref="E92:M92"/>
    <mergeCell ref="E91:M91"/>
    <mergeCell ref="N92:Q94"/>
    <mergeCell ref="S62:T64"/>
    <mergeCell ref="P62:R64"/>
    <mergeCell ref="U66:U67"/>
    <mergeCell ref="U68:U69"/>
    <mergeCell ref="U73:U74"/>
    <mergeCell ref="U70:U72"/>
    <mergeCell ref="D66:O67"/>
    <mergeCell ref="P66:R67"/>
    <mergeCell ref="S66:T67"/>
    <mergeCell ref="L70:O72"/>
    <mergeCell ref="A1:C3"/>
    <mergeCell ref="D1:F3"/>
    <mergeCell ref="H1:J3"/>
    <mergeCell ref="A99:H100"/>
    <mergeCell ref="E98:M98"/>
    <mergeCell ref="A105:R105"/>
    <mergeCell ref="T99:T100"/>
    <mergeCell ref="M99:S100"/>
    <mergeCell ref="S14:T14"/>
    <mergeCell ref="A82:D83"/>
    <mergeCell ref="P58:R58"/>
    <mergeCell ref="A104:S104"/>
    <mergeCell ref="A85:D86"/>
    <mergeCell ref="L53:O53"/>
    <mergeCell ref="E87:M87"/>
    <mergeCell ref="J12:T13"/>
    <mergeCell ref="A89:D90"/>
    <mergeCell ref="R90:T90"/>
    <mergeCell ref="E82:G83"/>
    <mergeCell ref="P70:R72"/>
    <mergeCell ref="J9:T10"/>
    <mergeCell ref="S24:T24"/>
    <mergeCell ref="P24:R24"/>
    <mergeCell ref="A62:C64"/>
  </mergeCells>
  <conditionalFormatting sqref="L41:M42 O41:O49 L44 U46:U49 L50:L51 K52 U52">
    <cfRule type="cellIs" dxfId="0" priority="19" stopIfTrue="1" operator="equal">
      <formula>0</formula>
    </cfRule>
  </conditionalFormatting>
  <hyperlinks>
    <hyperlink ref="O134" r:id="rId1" display="http://www.atmosfair.de/" xr:uid="{00000000-0004-0000-0000-000000000000}"/>
  </hyperlinks>
  <printOptions horizontalCentered="1"/>
  <pageMargins left="0.39370078740157483" right="0.25" top="0.39370078740157483" bottom="0" header="0.51181102362204722" footer="0.51181102362204722"/>
  <pageSetup paperSize="9" scale="80" orientation="portrait" r:id="rId2"/>
  <headerFooter alignWithMargins="0"/>
  <rowBreaks count="1" manualBreakCount="1">
    <brk id="101" max="22" man="1"/>
  </rowBreaks>
  <drawing r:id="rId3"/>
  <legacyDrawing r:id="rId4"/>
  <mc:AlternateContent xmlns:mc="http://schemas.openxmlformats.org/markup-compatibility/2006">
    <mc:Choice Requires="x14">
      <controls>
        <mc:AlternateContent xmlns:mc="http://schemas.openxmlformats.org/markup-compatibility/2006">
          <mc:Choice Requires="x14">
            <control shapeId="1026" r:id="rId5" name="Option Button 2">
              <controlPr locked="0" defaultSize="0" autoFill="0" autoLine="0" autoPict="0">
                <anchor moveWithCells="1">
                  <from>
                    <xdr:col>12</xdr:col>
                    <xdr:colOff>276225</xdr:colOff>
                    <xdr:row>26</xdr:row>
                    <xdr:rowOff>85725</xdr:rowOff>
                  </from>
                  <to>
                    <xdr:col>14</xdr:col>
                    <xdr:colOff>161925</xdr:colOff>
                    <xdr:row>27</xdr:row>
                    <xdr:rowOff>85725</xdr:rowOff>
                  </to>
                </anchor>
              </controlPr>
            </control>
          </mc:Choice>
        </mc:AlternateContent>
        <mc:AlternateContent xmlns:mc="http://schemas.openxmlformats.org/markup-compatibility/2006">
          <mc:Choice Requires="x14">
            <control shapeId="1027" r:id="rId6" name="Option Button 3">
              <controlPr locked="0" defaultSize="0" autoFill="0" autoLine="0" autoPict="0">
                <anchor moveWithCells="1">
                  <from>
                    <xdr:col>11</xdr:col>
                    <xdr:colOff>104775</xdr:colOff>
                    <xdr:row>26</xdr:row>
                    <xdr:rowOff>85725</xdr:rowOff>
                  </from>
                  <to>
                    <xdr:col>12</xdr:col>
                    <xdr:colOff>133350</xdr:colOff>
                    <xdr:row>27</xdr:row>
                    <xdr:rowOff>85725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35"/>
  <sheetViews>
    <sheetView topLeftCell="A7" workbookViewId="0">
      <selection activeCell="H3" sqref="H3:J3"/>
    </sheetView>
  </sheetViews>
  <sheetFormatPr defaultColWidth="11.42578125" defaultRowHeight="12.75" x14ac:dyDescent="0.2"/>
  <cols>
    <col min="10" max="11" width="6" customWidth="1"/>
  </cols>
  <sheetData>
    <row r="1" spans="1:13" ht="18" x14ac:dyDescent="0.25">
      <c r="A1" s="150"/>
      <c r="L1" s="62"/>
    </row>
    <row r="2" spans="1:13" ht="18" x14ac:dyDescent="0.25">
      <c r="A2" s="150" t="s">
        <v>82</v>
      </c>
      <c r="L2" s="62"/>
    </row>
    <row r="3" spans="1:13" ht="15" x14ac:dyDescent="0.2">
      <c r="A3" s="151" t="s">
        <v>83</v>
      </c>
      <c r="G3" s="41" t="s">
        <v>84</v>
      </c>
      <c r="H3" s="475"/>
      <c r="I3" s="476"/>
      <c r="J3" s="476"/>
      <c r="L3" s="62"/>
    </row>
    <row r="4" spans="1:13" x14ac:dyDescent="0.2">
      <c r="A4" s="41"/>
      <c r="B4" s="41"/>
      <c r="C4" s="41"/>
      <c r="D4" s="41"/>
      <c r="E4" s="41"/>
      <c r="F4" s="41"/>
      <c r="G4" s="41"/>
      <c r="H4" s="152"/>
      <c r="I4" s="41"/>
      <c r="J4" s="41"/>
      <c r="K4" s="41"/>
      <c r="L4" s="153"/>
      <c r="M4" s="41"/>
    </row>
    <row r="5" spans="1:13" x14ac:dyDescent="0.2">
      <c r="G5" s="120"/>
      <c r="L5" s="62"/>
    </row>
    <row r="6" spans="1:13" ht="12.6" customHeight="1" x14ac:dyDescent="0.2">
      <c r="G6" s="477" t="s">
        <v>85</v>
      </c>
      <c r="H6" s="477"/>
      <c r="L6" s="62"/>
    </row>
    <row r="7" spans="1:13" x14ac:dyDescent="0.2">
      <c r="G7" s="477"/>
      <c r="H7" s="477"/>
      <c r="L7" s="62"/>
    </row>
    <row r="8" spans="1:13" x14ac:dyDescent="0.2">
      <c r="A8" s="41" t="s">
        <v>12</v>
      </c>
      <c r="B8" s="41"/>
      <c r="C8" s="479"/>
      <c r="D8" s="480"/>
      <c r="E8" s="480"/>
      <c r="G8" s="478"/>
      <c r="H8" s="478"/>
      <c r="I8" s="155"/>
      <c r="J8" s="152" t="s">
        <v>86</v>
      </c>
      <c r="K8" s="152" t="s">
        <v>112</v>
      </c>
      <c r="L8" s="170">
        <v>0.3</v>
      </c>
      <c r="M8" s="156">
        <f>I8*L8</f>
        <v>0</v>
      </c>
    </row>
    <row r="9" spans="1:13" x14ac:dyDescent="0.2">
      <c r="L9" s="62"/>
    </row>
    <row r="10" spans="1:13" x14ac:dyDescent="0.2">
      <c r="L10" s="62"/>
    </row>
    <row r="11" spans="1:13" x14ac:dyDescent="0.2">
      <c r="A11" s="41" t="s">
        <v>87</v>
      </c>
      <c r="B11" s="41"/>
      <c r="C11" s="479"/>
      <c r="D11" s="480"/>
      <c r="E11" s="480"/>
      <c r="G11" t="s">
        <v>88</v>
      </c>
      <c r="L11" s="62"/>
    </row>
    <row r="12" spans="1:13" x14ac:dyDescent="0.2">
      <c r="G12" s="41" t="s">
        <v>89</v>
      </c>
      <c r="H12" s="41"/>
      <c r="I12" s="41"/>
      <c r="J12" s="41"/>
      <c r="K12" s="41"/>
      <c r="L12" s="153"/>
      <c r="M12" s="156">
        <f>SUM(M8:M9)</f>
        <v>0</v>
      </c>
    </row>
    <row r="13" spans="1:13" x14ac:dyDescent="0.2">
      <c r="L13" s="62"/>
    </row>
    <row r="14" spans="1:13" x14ac:dyDescent="0.2">
      <c r="A14" s="41" t="s">
        <v>90</v>
      </c>
      <c r="B14" s="41"/>
      <c r="C14" s="479"/>
      <c r="D14" s="480"/>
      <c r="E14" s="480"/>
      <c r="L14" s="62"/>
    </row>
    <row r="15" spans="1:13" ht="12.6" customHeight="1" x14ac:dyDescent="0.2">
      <c r="G15" s="481" t="s">
        <v>91</v>
      </c>
      <c r="H15" s="481"/>
      <c r="I15" s="481"/>
      <c r="J15" s="481"/>
      <c r="K15" s="481"/>
      <c r="L15" s="481"/>
      <c r="M15" s="481"/>
    </row>
    <row r="16" spans="1:13" ht="12.6" customHeight="1" x14ac:dyDescent="0.2">
      <c r="G16" s="481"/>
      <c r="H16" s="481"/>
      <c r="I16" s="481"/>
      <c r="J16" s="481"/>
      <c r="K16" s="481"/>
      <c r="L16" s="481"/>
      <c r="M16" s="481"/>
    </row>
    <row r="17" spans="1:13" ht="12.6" customHeight="1" x14ac:dyDescent="0.2">
      <c r="A17" s="41" t="s">
        <v>92</v>
      </c>
      <c r="B17" s="41"/>
      <c r="C17" s="479"/>
      <c r="D17" s="480"/>
      <c r="E17" s="480"/>
      <c r="G17" s="481"/>
      <c r="H17" s="481"/>
      <c r="I17" s="481"/>
      <c r="J17" s="481"/>
      <c r="K17" s="481"/>
      <c r="L17" s="481"/>
      <c r="M17" s="481"/>
    </row>
    <row r="18" spans="1:13" ht="12.6" customHeight="1" x14ac:dyDescent="0.2">
      <c r="G18" s="481"/>
      <c r="H18" s="481"/>
      <c r="I18" s="481"/>
      <c r="J18" s="481"/>
      <c r="K18" s="481"/>
      <c r="L18" s="481"/>
      <c r="M18" s="481"/>
    </row>
    <row r="19" spans="1:13" ht="12.6" customHeight="1" x14ac:dyDescent="0.2">
      <c r="G19" s="481"/>
      <c r="H19" s="481"/>
      <c r="I19" s="481"/>
      <c r="J19" s="481"/>
      <c r="K19" s="481"/>
      <c r="L19" s="481"/>
      <c r="M19" s="481"/>
    </row>
    <row r="20" spans="1:13" ht="12.6" customHeight="1" x14ac:dyDescent="0.2">
      <c r="A20" s="41" t="s">
        <v>93</v>
      </c>
      <c r="B20" s="41"/>
      <c r="C20" s="479"/>
      <c r="D20" s="480"/>
      <c r="E20" s="480"/>
      <c r="G20" s="481"/>
      <c r="H20" s="481"/>
      <c r="I20" s="481"/>
      <c r="J20" s="481"/>
      <c r="K20" s="481"/>
      <c r="L20" s="481"/>
      <c r="M20" s="481"/>
    </row>
    <row r="21" spans="1:13" x14ac:dyDescent="0.2">
      <c r="L21" s="62"/>
    </row>
    <row r="22" spans="1:13" x14ac:dyDescent="0.2">
      <c r="L22" s="62"/>
    </row>
    <row r="23" spans="1:13" x14ac:dyDescent="0.2">
      <c r="L23" s="62"/>
    </row>
    <row r="24" spans="1:13" x14ac:dyDescent="0.2">
      <c r="A24" s="463"/>
      <c r="B24" s="464"/>
      <c r="C24" s="469"/>
      <c r="D24" s="464"/>
      <c r="E24" s="470"/>
      <c r="G24" s="171"/>
      <c r="H24" s="172"/>
      <c r="I24" s="172"/>
      <c r="J24" s="172"/>
      <c r="K24" s="172"/>
      <c r="L24" s="173"/>
      <c r="M24" s="174"/>
    </row>
    <row r="25" spans="1:13" x14ac:dyDescent="0.2">
      <c r="A25" s="465"/>
      <c r="B25" s="466"/>
      <c r="C25" s="466"/>
      <c r="D25" s="466"/>
      <c r="E25" s="471"/>
      <c r="G25" s="175"/>
      <c r="H25" s="176"/>
      <c r="I25" s="176"/>
      <c r="J25" s="176"/>
      <c r="K25" s="176"/>
      <c r="L25" s="177"/>
      <c r="M25" s="178"/>
    </row>
    <row r="26" spans="1:13" x14ac:dyDescent="0.2">
      <c r="A26" s="465"/>
      <c r="B26" s="466"/>
      <c r="C26" s="466"/>
      <c r="D26" s="466"/>
      <c r="E26" s="471"/>
      <c r="G26" s="473"/>
      <c r="H26" s="466"/>
      <c r="I26" s="466"/>
      <c r="J26" s="474"/>
      <c r="K26" s="466"/>
      <c r="L26" s="466"/>
      <c r="M26" s="471"/>
    </row>
    <row r="27" spans="1:13" x14ac:dyDescent="0.2">
      <c r="A27" s="467"/>
      <c r="B27" s="468"/>
      <c r="C27" s="468"/>
      <c r="D27" s="468"/>
      <c r="E27" s="472"/>
      <c r="G27" s="467"/>
      <c r="H27" s="468"/>
      <c r="I27" s="468"/>
      <c r="J27" s="468"/>
      <c r="K27" s="468"/>
      <c r="L27" s="468"/>
      <c r="M27" s="472"/>
    </row>
    <row r="28" spans="1:13" x14ac:dyDescent="0.2">
      <c r="A28" s="179" t="s">
        <v>94</v>
      </c>
      <c r="B28" s="180"/>
      <c r="C28" s="180"/>
      <c r="D28" s="180" t="s">
        <v>95</v>
      </c>
      <c r="E28" s="181"/>
      <c r="G28" s="182" t="s">
        <v>94</v>
      </c>
      <c r="H28" s="183"/>
      <c r="I28" s="183"/>
      <c r="J28" s="183" t="s">
        <v>95</v>
      </c>
      <c r="K28" s="183"/>
      <c r="L28" s="184"/>
      <c r="M28" s="185"/>
    </row>
    <row r="29" spans="1:13" x14ac:dyDescent="0.2">
      <c r="A29" s="175"/>
      <c r="B29" s="176"/>
      <c r="C29" s="176"/>
      <c r="D29" s="176"/>
      <c r="E29" s="178"/>
      <c r="G29" s="175"/>
      <c r="H29" s="176"/>
      <c r="I29" s="176"/>
      <c r="J29" s="176"/>
      <c r="K29" s="176"/>
      <c r="L29" s="177"/>
      <c r="M29" s="178"/>
    </row>
    <row r="30" spans="1:13" x14ac:dyDescent="0.2">
      <c r="A30" s="175"/>
      <c r="B30" s="176"/>
      <c r="C30" s="176"/>
      <c r="D30" s="176"/>
      <c r="E30" s="178"/>
      <c r="G30" s="175"/>
      <c r="H30" s="176"/>
      <c r="I30" s="176"/>
      <c r="J30" s="176"/>
      <c r="K30" s="176"/>
      <c r="L30" s="177"/>
      <c r="M30" s="178"/>
    </row>
    <row r="31" spans="1:13" x14ac:dyDescent="0.2">
      <c r="A31" s="186"/>
      <c r="B31" s="187"/>
      <c r="C31" s="187"/>
      <c r="D31" s="187"/>
      <c r="E31" s="188"/>
      <c r="G31" s="186"/>
      <c r="H31" s="187"/>
      <c r="I31" s="187"/>
      <c r="J31" s="187"/>
      <c r="K31" s="187"/>
      <c r="L31" s="189"/>
      <c r="M31" s="188"/>
    </row>
    <row r="32" spans="1:13" x14ac:dyDescent="0.2">
      <c r="A32" s="190" t="s">
        <v>96</v>
      </c>
      <c r="B32" s="191"/>
      <c r="C32" s="191"/>
      <c r="D32" s="191"/>
      <c r="E32" s="192"/>
      <c r="G32" s="193" t="s">
        <v>97</v>
      </c>
      <c r="H32" s="194"/>
      <c r="I32" s="194"/>
      <c r="J32" s="194"/>
      <c r="K32" s="194"/>
      <c r="L32" s="195"/>
      <c r="M32" s="196"/>
    </row>
    <row r="33" spans="6:13" x14ac:dyDescent="0.2">
      <c r="L33" s="62"/>
    </row>
    <row r="34" spans="6:13" x14ac:dyDescent="0.2">
      <c r="L34" s="62"/>
      <c r="M34" s="197" t="s">
        <v>113</v>
      </c>
    </row>
    <row r="35" spans="6:13" x14ac:dyDescent="0.2">
      <c r="F35" s="13"/>
      <c r="L35" s="62"/>
    </row>
  </sheetData>
  <sheetProtection algorithmName="SHA-512" hashValue="p7lbqCjpnBUbK/IktUf5WTYEsb3X2EBI05+hJaGXJ4IOEz9UA9uuOMiIu2MZibaw7QRblSqiGACLXNQ0K/VSOQ==" saltValue="JC8+FX8w2IBeXd3vk4+XZw==" spinCount="100000" sheet="1" objects="1" scenarios="1" selectLockedCells="1"/>
  <mergeCells count="12">
    <mergeCell ref="A24:B27"/>
    <mergeCell ref="C24:E27"/>
    <mergeCell ref="G26:I27"/>
    <mergeCell ref="J26:M27"/>
    <mergeCell ref="H3:J3"/>
    <mergeCell ref="G6:H8"/>
    <mergeCell ref="C8:E8"/>
    <mergeCell ref="C11:E11"/>
    <mergeCell ref="C14:E14"/>
    <mergeCell ref="G15:M20"/>
    <mergeCell ref="C17:E17"/>
    <mergeCell ref="C20:E20"/>
  </mergeCells>
  <pageMargins left="0.70866141732283472" right="0.70866141732283472" top="0.78740157480314965" bottom="0.78740157480314965" header="0.31496062992125984" footer="0.31496062992125984"/>
  <pageSetup paperSize="9" scale="89" orientation="landscape"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RK-Abrechnung Einzel</vt:lpstr>
      <vt:lpstr>Anlage Privat-KFZ</vt:lpstr>
      <vt:lpstr>'RK-Abrechnung Einzel'!Print_Area</vt:lpstr>
    </vt:vector>
  </TitlesOfParts>
  <Company>ver.di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Valke, Roberto</dc:creator>
  <cp:lastModifiedBy>Val Richter</cp:lastModifiedBy>
  <cp:lastPrinted>2016-12-07T12:16:18Z</cp:lastPrinted>
  <dcterms:created xsi:type="dcterms:W3CDTF">2002-01-22T16:58:43Z</dcterms:created>
  <dcterms:modified xsi:type="dcterms:W3CDTF">2023-10-10T07:55:09Z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