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localSheetId="0" name="_xlnm.Print_Area" vbProcedure="false">Лист1!$A$1:$V$53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<sst xmlns="http://schemas.openxmlformats.org/spreadsheetml/2006/main" count="76" uniqueCount="51">
  <si>
    <t xml:space="preserve">Информация о контрольных точках планов-графиков реализации федеральных проектов</t>
  </si>
  <si>
    <t xml:space="preserve">№ п/п</t>
  </si>
  <si>
    <t xml:space="preserve">Наименование федерального проекта</t>
  </si>
  <si>
    <t xml:space="preserve">Дата</t>
  </si>
  <si>
    <t xml:space="preserve">2023 год</t>
  </si>
  <si>
    <t xml:space="preserve">2022 год</t>
  </si>
  <si>
    <t xml:space="preserve">2021 год</t>
  </si>
  <si>
    <t xml:space="preserve">Итого просрочено 2021 - 2023 годы</t>
  </si>
  <si>
    <t xml:space="preserve">План</t>
  </si>
  <si>
    <t xml:space="preserve">Достигнуто</t>
  </si>
  <si>
    <r>
      <rPr>
        <sz val="12"/>
        <color rgb="FF000000"/>
        <rFont val="Times New Roman"/>
        <family val="1"/>
        <charset val="204"/>
      </rPr>
      <t xml:space="preserve">Осталось достигнуть 
</t>
    </r>
    <r>
      <rPr>
        <i val="true"/>
        <sz val="12"/>
        <color rgb="FF000000"/>
        <rFont val="Times New Roman"/>
        <family val="1"/>
        <charset val="204"/>
      </rPr>
      <t xml:space="preserve">(без учета просроченных)</t>
    </r>
  </si>
  <si>
    <t xml:space="preserve">Просрочено</t>
  </si>
  <si>
    <t xml:space="preserve">ед.</t>
  </si>
  <si>
    <t xml:space="preserve">% от плана</t>
  </si>
  <si>
    <t xml:space="preserve">1.</t>
  </si>
  <si>
    <t xml:space="preserve">Федеральный проект 1</t>
  </si>
  <si>
    <t xml:space="preserve">1.1.</t>
  </si>
  <si>
    <t xml:space="preserve">Выполняющая органиация 1</t>
  </si>
  <si>
    <t xml:space="preserve">1.2.</t>
  </si>
  <si>
    <t xml:space="preserve">Выполняющая органиация 2</t>
  </si>
  <si>
    <t xml:space="preserve">2. </t>
  </si>
  <si>
    <t xml:space="preserve">Федеральный проект 2</t>
  </si>
  <si>
    <t xml:space="preserve">3.</t>
  </si>
  <si>
    <t xml:space="preserve">Федеральный проект 3</t>
  </si>
  <si>
    <t xml:space="preserve">3.1.</t>
  </si>
  <si>
    <t xml:space="preserve">3.2.</t>
  </si>
  <si>
    <t xml:space="preserve">4.</t>
  </si>
  <si>
    <t xml:space="preserve">Федеральный проект 4</t>
  </si>
  <si>
    <t xml:space="preserve">4.1.</t>
  </si>
  <si>
    <t xml:space="preserve">4.2.</t>
  </si>
  <si>
    <t xml:space="preserve">5. </t>
  </si>
  <si>
    <t xml:space="preserve">Федеральный проект 5</t>
  </si>
  <si>
    <t xml:space="preserve">6.</t>
  </si>
  <si>
    <t xml:space="preserve">6.1.</t>
  </si>
  <si>
    <t xml:space="preserve">Выполняющая органиация 3</t>
  </si>
  <si>
    <t xml:space="preserve">6.2.</t>
  </si>
  <si>
    <t xml:space="preserve">7.</t>
  </si>
  <si>
    <t xml:space="preserve">Федеральный проект 7</t>
  </si>
  <si>
    <t xml:space="preserve">7.1.</t>
  </si>
  <si>
    <t xml:space="preserve">Выполняющая органиация 4</t>
  </si>
  <si>
    <t xml:space="preserve">7.2.</t>
  </si>
  <si>
    <t xml:space="preserve">8.</t>
  </si>
  <si>
    <t xml:space="preserve">Федеральный проект 8</t>
  </si>
  <si>
    <t xml:space="preserve">8.1.</t>
  </si>
  <si>
    <t xml:space="preserve">Выполняющая органиация 5</t>
  </si>
  <si>
    <t xml:space="preserve">8.2.</t>
  </si>
  <si>
    <t xml:space="preserve">8.3.</t>
  </si>
  <si>
    <t xml:space="preserve">9.</t>
  </si>
  <si>
    <t xml:space="preserve">Федеральный проект 9</t>
  </si>
  <si>
    <t xml:space="preserve">Итого</t>
  </si>
  <si>
    <t xml:space="preserve">* По форме плана-графика, утвержденной поручением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</si>
</sst>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\ h:mm"/>
    <numFmt numFmtId="166" formatCode="General"/>
    <numFmt numFmtId="167" formatCode="dd/mm/yyyy"/>
    <numFmt numFmtId="168" formatCode="0%"/>
  </numFmts>
  <fonts count="1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Times New Roman"/>
      <family val="1"/>
      <charset val="204"/>
    </font>
    <font>
      <i val="true"/>
      <sz val="14"/>
      <color rgb="FF000000"/>
      <name val="Times New Roman"/>
      <family val="1"/>
      <charset val="204"/>
    </font>
    <font>
      <b val="true"/>
      <sz val="16"/>
      <color rgb="FF000000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i val="true"/>
      <sz val="12"/>
      <color rgb="FF80808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rgb="FF80808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sz val="12"/>
      <color rgb="FF80808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4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1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4" fillId="2" borderId="1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4" fillId="2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4" fillId="2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0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2" borderId="17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2" borderId="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10" fillId="2" borderId="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10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0" fillId="2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2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2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4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4" fillId="2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2" borderId="2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10" fillId="2" borderId="2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10" fillId="2" borderId="2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0" fillId="2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2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2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2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2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0" fillId="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0" fillId="2" borderId="2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" borderId="2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2" borderId="2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2" fillId="2" borderId="2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2" fillId="2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2" fillId="2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2" fillId="2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9" fillId="2" borderId="2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2" borderId="2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9" fillId="2" borderId="2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9" fillId="2" borderId="2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2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2" borderId="2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4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4" fillId="2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4" fillId="2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2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3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C3D69B"/>
        </patternFill>
      </fill>
    </dxf>
    <dxf>
      <fill>
        <patternFill>
          <bgColor rgb="FFFAC090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FAC090"/>
        </patternFill>
      </fill>
    </dxf>
    <dxf>
      <fill>
        <patternFill>
          <bgColor rgb="FFC3D69B"/>
        </patternFill>
      </fill>
    </dxf>
    <dxf>
      <fill>
        <patternFill>
          <bgColor rgb="FFC3D69B"/>
        </patternFill>
      </fill>
    </dxf>
    <dxf>
      <fill>
        <patternFill>
          <bgColor rgb="FFFAC090"/>
        </patternFill>
      </fill>
    </dxf>
    <dxf>
      <fill>
        <patternFill>
          <bgColor rgb="FFD99694"/>
        </patternFill>
      </fill>
    </dxf>
    <dxf>
      <fill>
        <patternFill>
          <bgColor rgb="FFC3D69B"/>
        </patternFill>
      </fill>
    </dxf>
    <dxf>
      <fill>
        <patternFill>
          <bgColor rgb="FFFAC090"/>
        </patternFill>
      </fill>
    </dxf>
    <dxf>
      <fill>
        <patternFill>
          <bgColor rgb="FFD99694"/>
        </patternFill>
      </fill>
    </dxf>
    <dxf>
      <fill>
        <patternFill>
          <bgColor rgb="FFC3D69B"/>
        </patternFill>
      </fill>
    </dxf>
    <dxf>
      <fill>
        <patternFill>
          <bgColor rgb="FFFAC090"/>
        </patternFill>
      </fill>
    </dxf>
    <dxf>
      <fill>
        <patternFill>
          <bgColor rgb="FFD99694"/>
        </patternFill>
      </fill>
    </dxf>
    <dxf>
      <fill>
        <patternFill>
          <bgColor rgb="FFC3D69B"/>
        </patternFill>
      </fill>
    </dxf>
    <dxf>
      <fill>
        <patternFill>
          <bgColor rgb="FFFAC090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FAC090"/>
        </patternFill>
      </fill>
    </dxf>
    <dxf>
      <fill>
        <patternFill>
          <bgColor rgb="FFC3D69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G62"/>
  <sheetViews>
    <sheetView showFormulas="false" showGridLines="true" showRowColHeaders="true" showZeros="true" rightToLeft="false" tabSelected="true" showOutlineSymbols="true" defaultGridColor="true" view="pageBreakPreview" topLeftCell="A1" colorId="64" zoomScale="85" zoomScaleNormal="85" zoomScalePageLayoutView="85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8.6796875" defaultRowHeight="15.75" zeroHeight="false" outlineLevelRow="0" outlineLevelCol="0"/>
  <cols>
    <col collapsed="false" customWidth="true" hidden="false" outlineLevel="0" max="1" min="1" style="0" width="5.42"/>
    <col collapsed="false" customWidth="true" hidden="false" outlineLevel="0" max="2" min="2" style="1" width="41.71"/>
    <col collapsed="false" customWidth="true" hidden="false" outlineLevel="0" max="3" min="3" style="1" width="13.42"/>
    <col collapsed="false" customWidth="true" hidden="false" outlineLevel="0" max="4" min="4" style="1" width="6.14"/>
    <col collapsed="false" customWidth="true" hidden="false" outlineLevel="0" max="5" min="5" style="1" width="6.71"/>
    <col collapsed="false" customWidth="true" hidden="false" outlineLevel="0" max="6" min="6" style="1" width="7.42"/>
    <col collapsed="false" customWidth="true" hidden="false" outlineLevel="0" max="7" min="7" style="1" width="7.86"/>
    <col collapsed="false" customWidth="true" hidden="false" outlineLevel="0" max="8" min="8" style="1" width="8.42"/>
    <col collapsed="false" customWidth="true" hidden="false" outlineLevel="0" max="9" min="9" style="1" width="6.43"/>
    <col collapsed="false" customWidth="true" hidden="false" outlineLevel="0" max="10" min="10" style="1" width="7.42"/>
    <col collapsed="false" customWidth="true" hidden="false" outlineLevel="0" max="11" min="11" style="1" width="6.29"/>
    <col collapsed="false" customWidth="true" hidden="false" outlineLevel="0" max="12" min="12" style="1" width="5.71"/>
    <col collapsed="false" customWidth="true" hidden="false" outlineLevel="0" max="13" min="13" style="1" width="8.29"/>
    <col collapsed="false" customWidth="true" hidden="false" outlineLevel="0" max="14" min="14" style="1" width="7"/>
    <col collapsed="false" customWidth="true" hidden="false" outlineLevel="0" max="15" min="15" style="1" width="8.29"/>
    <col collapsed="false" customWidth="true" hidden="false" outlineLevel="0" max="16" min="16" style="1" width="6.29"/>
    <col collapsed="false" customWidth="true" hidden="false" outlineLevel="0" max="17" min="17" style="1" width="6.85"/>
    <col collapsed="false" customWidth="true" hidden="false" outlineLevel="0" max="18" min="18" style="1" width="7.15"/>
    <col collapsed="false" customWidth="true" hidden="false" outlineLevel="0" max="19" min="19" style="1" width="5.71"/>
    <col collapsed="false" customWidth="true" hidden="false" outlineLevel="0" max="20" min="20" style="1" width="8"/>
    <col collapsed="false" customWidth="true" hidden="false" outlineLevel="0" max="21" min="21" style="1" width="6"/>
    <col collapsed="false" customWidth="true" hidden="false" outlineLevel="0" max="22" min="22" style="1" width="7.71"/>
    <col collapsed="false" customWidth="true" hidden="false" outlineLevel="0" max="23" min="23" style="1" width="9.14"/>
    <col collapsed="false" customWidth="true" hidden="false" outlineLevel="0" max="24" min="24" style="1" width="12.15"/>
    <col collapsed="false" customWidth="true" hidden="false" outlineLevel="0" max="29" min="25" style="1" width="9.14"/>
  </cols>
  <sheetData>
    <row r="1" customFormat="false" ht="25.5" hidden="false" customHeight="true" outlineLevel="0" collapsed="false">
      <c r="J1" s="2"/>
      <c r="K1" s="2"/>
      <c r="L1" s="2"/>
      <c r="M1" s="2"/>
      <c r="N1" s="2"/>
      <c r="O1" s="2"/>
      <c r="P1" s="2"/>
      <c r="Q1" s="2"/>
      <c r="R1" s="3" t="n">
        <v>45093.5833333333</v>
      </c>
      <c r="S1" s="3"/>
      <c r="T1" s="3"/>
      <c r="U1" s="3"/>
      <c r="V1" s="3"/>
    </row>
    <row r="2" customFormat="false" ht="77.2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</row>
    <row r="3" customFormat="false" ht="15.75" hidden="false" customHeight="true" outlineLevel="0" collapsed="false">
      <c r="A3" s="6" t="s">
        <v>1</v>
      </c>
      <c r="B3" s="6" t="s">
        <v>2</v>
      </c>
      <c r="C3" s="7" t="s">
        <v>3</v>
      </c>
      <c r="D3" s="8" t="s">
        <v>4</v>
      </c>
      <c r="E3" s="8"/>
      <c r="F3" s="8"/>
      <c r="G3" s="8"/>
      <c r="H3" s="8"/>
      <c r="I3" s="8"/>
      <c r="J3" s="8"/>
      <c r="K3" s="8" t="s">
        <v>5</v>
      </c>
      <c r="L3" s="8"/>
      <c r="M3" s="8"/>
      <c r="N3" s="8"/>
      <c r="O3" s="8"/>
      <c r="P3" s="9" t="s">
        <v>6</v>
      </c>
      <c r="Q3" s="9"/>
      <c r="R3" s="9"/>
      <c r="S3" s="9"/>
      <c r="T3" s="9"/>
      <c r="U3" s="10" t="s">
        <v>7</v>
      </c>
      <c r="V3" s="10"/>
    </row>
    <row r="4" customFormat="false" ht="62.25" hidden="false" customHeight="true" outlineLevel="0" collapsed="false">
      <c r="A4" s="6"/>
      <c r="B4" s="6"/>
      <c r="C4" s="7"/>
      <c r="D4" s="11" t="s">
        <v>8</v>
      </c>
      <c r="E4" s="12" t="s">
        <v>9</v>
      </c>
      <c r="F4" s="12"/>
      <c r="G4" s="12" t="s">
        <v>10</v>
      </c>
      <c r="H4" s="12"/>
      <c r="I4" s="13" t="s">
        <v>11</v>
      </c>
      <c r="J4" s="13"/>
      <c r="K4" s="11" t="s">
        <v>8</v>
      </c>
      <c r="L4" s="12" t="s">
        <v>9</v>
      </c>
      <c r="M4" s="12"/>
      <c r="N4" s="13" t="s">
        <v>11</v>
      </c>
      <c r="O4" s="13"/>
      <c r="P4" s="11" t="s">
        <v>8</v>
      </c>
      <c r="Q4" s="14" t="s">
        <v>9</v>
      </c>
      <c r="R4" s="14"/>
      <c r="S4" s="15" t="s">
        <v>11</v>
      </c>
      <c r="T4" s="15"/>
      <c r="U4" s="10"/>
      <c r="V4" s="10"/>
    </row>
    <row r="5" customFormat="false" ht="32.25" hidden="false" customHeight="false" outlineLevel="0" collapsed="false">
      <c r="A5" s="6"/>
      <c r="B5" s="6"/>
      <c r="C5" s="7"/>
      <c r="D5" s="11"/>
      <c r="E5" s="16" t="str">
        <f aca="false">Q5</f>
        <v>ед.</v>
      </c>
      <c r="F5" s="16" t="str">
        <f aca="false">R5</f>
        <v>% от плана</v>
      </c>
      <c r="G5" s="16" t="s">
        <v>12</v>
      </c>
      <c r="H5" s="16" t="s">
        <v>13</v>
      </c>
      <c r="I5" s="16" t="s">
        <v>12</v>
      </c>
      <c r="J5" s="17" t="s">
        <v>13</v>
      </c>
      <c r="K5" s="11"/>
      <c r="L5" s="16" t="str">
        <f aca="false">Q5</f>
        <v>ед.</v>
      </c>
      <c r="M5" s="18" t="str">
        <f aca="false">R5</f>
        <v>% от плана</v>
      </c>
      <c r="N5" s="16" t="s">
        <v>12</v>
      </c>
      <c r="O5" s="17" t="s">
        <v>13</v>
      </c>
      <c r="P5" s="11"/>
      <c r="Q5" s="16" t="s">
        <v>12</v>
      </c>
      <c r="R5" s="16" t="s">
        <v>13</v>
      </c>
      <c r="S5" s="16" t="s">
        <v>12</v>
      </c>
      <c r="T5" s="17" t="s">
        <v>13</v>
      </c>
      <c r="U5" s="19" t="s">
        <v>12</v>
      </c>
      <c r="V5" s="20" t="s">
        <v>13</v>
      </c>
    </row>
    <row r="6" customFormat="false" ht="26.25" hidden="false" customHeight="true" outlineLevel="0" collapsed="false">
      <c r="A6" s="21" t="s">
        <v>14</v>
      </c>
      <c r="B6" s="22" t="s">
        <v>15</v>
      </c>
      <c r="C6" s="23" t="n">
        <v>45093</v>
      </c>
      <c r="D6" s="24" t="n">
        <v>408</v>
      </c>
      <c r="E6" s="25" t="n">
        <v>44</v>
      </c>
      <c r="F6" s="26" t="n">
        <v>0.11</v>
      </c>
      <c r="G6" s="25" t="n">
        <v>283</v>
      </c>
      <c r="H6" s="27" t="n">
        <v>0.69</v>
      </c>
      <c r="I6" s="25" t="n">
        <v>81</v>
      </c>
      <c r="J6" s="28" t="n">
        <f aca="false">I6/D6</f>
        <v>0.198529411764706</v>
      </c>
      <c r="K6" s="24" t="n">
        <v>640</v>
      </c>
      <c r="L6" s="25" t="n">
        <v>585</v>
      </c>
      <c r="M6" s="26" t="n">
        <v>0.91</v>
      </c>
      <c r="N6" s="25" t="n">
        <v>55</v>
      </c>
      <c r="O6" s="28" t="n">
        <v>0.09</v>
      </c>
      <c r="P6" s="29" t="n">
        <v>820</v>
      </c>
      <c r="Q6" s="30" t="n">
        <v>818</v>
      </c>
      <c r="R6" s="26" t="n">
        <v>0.99</v>
      </c>
      <c r="S6" s="30" t="n">
        <v>2</v>
      </c>
      <c r="T6" s="28" t="n">
        <v>0.01</v>
      </c>
      <c r="U6" s="31" t="n">
        <f aca="false">S6+I6+N6</f>
        <v>138</v>
      </c>
      <c r="V6" s="32" t="n">
        <f aca="false">U6/(P6+K6+D6)</f>
        <v>0.0738758029978587</v>
      </c>
    </row>
    <row r="7" customFormat="false" ht="25.5" hidden="false" customHeight="true" outlineLevel="0" collapsed="false">
      <c r="A7" s="21"/>
      <c r="B7" s="22"/>
      <c r="C7" s="33" t="n">
        <v>45086</v>
      </c>
      <c r="D7" s="34" t="n">
        <v>402</v>
      </c>
      <c r="E7" s="35" t="n">
        <v>40</v>
      </c>
      <c r="F7" s="36" t="n">
        <v>0.1</v>
      </c>
      <c r="G7" s="35" t="n">
        <v>278</v>
      </c>
      <c r="H7" s="37" t="n">
        <v>0.69</v>
      </c>
      <c r="I7" s="35" t="n">
        <v>84</v>
      </c>
      <c r="J7" s="38" t="n">
        <v>0.21</v>
      </c>
      <c r="K7" s="34" t="n">
        <v>645</v>
      </c>
      <c r="L7" s="35" t="n">
        <v>588</v>
      </c>
      <c r="M7" s="36" t="n">
        <v>0.91</v>
      </c>
      <c r="N7" s="35" t="n">
        <v>57</v>
      </c>
      <c r="O7" s="38" t="n">
        <v>0.09</v>
      </c>
      <c r="P7" s="39" t="n">
        <v>822</v>
      </c>
      <c r="Q7" s="40" t="n">
        <v>818</v>
      </c>
      <c r="R7" s="36" t="n">
        <v>0.99</v>
      </c>
      <c r="S7" s="40" t="n">
        <v>4</v>
      </c>
      <c r="T7" s="38" t="n">
        <v>0.01</v>
      </c>
      <c r="U7" s="41" t="n">
        <f aca="false">S7+I7+N7</f>
        <v>145</v>
      </c>
      <c r="V7" s="42" t="n">
        <f aca="false">U7/(P7+K7+D7)</f>
        <v>0.077581594435527</v>
      </c>
    </row>
    <row r="8" customFormat="false" ht="15.75" hidden="false" customHeight="false" outlineLevel="0" collapsed="false">
      <c r="A8" s="43" t="s">
        <v>16</v>
      </c>
      <c r="B8" s="44" t="s">
        <v>17</v>
      </c>
      <c r="C8" s="23" t="n">
        <v>45093</v>
      </c>
      <c r="D8" s="45" t="n">
        <v>393</v>
      </c>
      <c r="E8" s="46" t="n">
        <v>41</v>
      </c>
      <c r="F8" s="47" t="n">
        <v>0.1</v>
      </c>
      <c r="G8" s="46" t="n">
        <v>271</v>
      </c>
      <c r="H8" s="47" t="n">
        <v>0.69</v>
      </c>
      <c r="I8" s="46" t="n">
        <v>81</v>
      </c>
      <c r="J8" s="48" t="n">
        <v>0.21</v>
      </c>
      <c r="K8" s="45" t="n">
        <v>632</v>
      </c>
      <c r="L8" s="46" t="n">
        <v>577</v>
      </c>
      <c r="M8" s="47" t="n">
        <v>0.91</v>
      </c>
      <c r="N8" s="46" t="n">
        <v>55</v>
      </c>
      <c r="O8" s="48" t="n">
        <v>0.09</v>
      </c>
      <c r="P8" s="45" t="n">
        <v>808</v>
      </c>
      <c r="Q8" s="46" t="n">
        <v>806</v>
      </c>
      <c r="R8" s="47" t="n">
        <v>0.99</v>
      </c>
      <c r="S8" s="46" t="n">
        <v>2</v>
      </c>
      <c r="T8" s="48" t="n">
        <v>0.01</v>
      </c>
      <c r="U8" s="41" t="n">
        <f aca="false">S8+I8+N8</f>
        <v>138</v>
      </c>
      <c r="V8" s="42" t="n">
        <f aca="false">U8/(P8+K8+D8)</f>
        <v>0.0752864157119476</v>
      </c>
    </row>
    <row r="9" customFormat="false" ht="16.5" hidden="false" customHeight="false" outlineLevel="0" collapsed="false">
      <c r="A9" s="43"/>
      <c r="B9" s="44"/>
      <c r="C9" s="33" t="n">
        <v>45086</v>
      </c>
      <c r="D9" s="34" t="n">
        <v>393</v>
      </c>
      <c r="E9" s="35" t="n">
        <v>40</v>
      </c>
      <c r="F9" s="36" t="n">
        <v>0.1</v>
      </c>
      <c r="G9" s="35" t="n">
        <v>271</v>
      </c>
      <c r="H9" s="37" t="n">
        <v>0.69</v>
      </c>
      <c r="I9" s="35" t="n">
        <v>82</v>
      </c>
      <c r="J9" s="38" t="n">
        <v>0.21</v>
      </c>
      <c r="K9" s="34" t="n">
        <v>632</v>
      </c>
      <c r="L9" s="35" t="n">
        <v>577</v>
      </c>
      <c r="M9" s="36" t="n">
        <v>0.91</v>
      </c>
      <c r="N9" s="35" t="n">
        <v>55</v>
      </c>
      <c r="O9" s="38" t="n">
        <v>0.09</v>
      </c>
      <c r="P9" s="39" t="n">
        <v>808</v>
      </c>
      <c r="Q9" s="40" t="n">
        <v>806</v>
      </c>
      <c r="R9" s="36" t="n">
        <v>0.99</v>
      </c>
      <c r="S9" s="40" t="n">
        <v>2</v>
      </c>
      <c r="T9" s="38" t="n">
        <v>0.01</v>
      </c>
      <c r="U9" s="41" t="n">
        <f aca="false">S9+I9+N9</f>
        <v>139</v>
      </c>
      <c r="V9" s="42" t="n">
        <f aca="false">U9/(P9+K9+D9)</f>
        <v>0.0758319694489907</v>
      </c>
    </row>
    <row r="10" customFormat="false" ht="15.75" hidden="false" customHeight="false" outlineLevel="0" collapsed="false">
      <c r="A10" s="49" t="s">
        <v>18</v>
      </c>
      <c r="B10" s="50" t="s">
        <v>19</v>
      </c>
      <c r="C10" s="23" t="n">
        <v>45093</v>
      </c>
      <c r="D10" s="45" t="n">
        <v>15</v>
      </c>
      <c r="E10" s="46" t="n">
        <v>3</v>
      </c>
      <c r="F10" s="47" t="n">
        <v>0.2</v>
      </c>
      <c r="G10" s="46" t="n">
        <v>12</v>
      </c>
      <c r="H10" s="47" t="n">
        <v>0.8</v>
      </c>
      <c r="I10" s="46" t="n">
        <v>0</v>
      </c>
      <c r="J10" s="48" t="n">
        <v>0</v>
      </c>
      <c r="K10" s="45" t="n">
        <v>8</v>
      </c>
      <c r="L10" s="46" t="n">
        <v>8</v>
      </c>
      <c r="M10" s="47" t="n">
        <v>1</v>
      </c>
      <c r="N10" s="46" t="n">
        <v>0</v>
      </c>
      <c r="O10" s="48" t="n">
        <v>0</v>
      </c>
      <c r="P10" s="45" t="n">
        <v>12</v>
      </c>
      <c r="Q10" s="46" t="n">
        <v>12</v>
      </c>
      <c r="R10" s="47" t="n">
        <v>1</v>
      </c>
      <c r="S10" s="46" t="n">
        <v>0</v>
      </c>
      <c r="T10" s="48" t="n">
        <v>0</v>
      </c>
      <c r="U10" s="41" t="n">
        <f aca="false">S10+I10+N10</f>
        <v>0</v>
      </c>
      <c r="V10" s="42" t="n">
        <f aca="false">U10/(P10+K10+D10)</f>
        <v>0</v>
      </c>
    </row>
    <row r="11" customFormat="false" ht="16.5" hidden="false" customHeight="false" outlineLevel="0" collapsed="false">
      <c r="A11" s="49"/>
      <c r="B11" s="50"/>
      <c r="C11" s="33" t="n">
        <v>45086</v>
      </c>
      <c r="D11" s="51" t="n">
        <v>9</v>
      </c>
      <c r="E11" s="52" t="n">
        <v>0</v>
      </c>
      <c r="F11" s="53" t="n">
        <v>0</v>
      </c>
      <c r="G11" s="52" t="n">
        <v>7</v>
      </c>
      <c r="H11" s="54" t="n">
        <v>0.78</v>
      </c>
      <c r="I11" s="52" t="n">
        <v>2</v>
      </c>
      <c r="J11" s="55" t="n">
        <v>0.22</v>
      </c>
      <c r="K11" s="51" t="n">
        <v>13</v>
      </c>
      <c r="L11" s="52" t="n">
        <v>11</v>
      </c>
      <c r="M11" s="53" t="n">
        <v>0.85</v>
      </c>
      <c r="N11" s="52" t="n">
        <v>2</v>
      </c>
      <c r="O11" s="55" t="n">
        <v>0.15</v>
      </c>
      <c r="P11" s="56" t="n">
        <v>14</v>
      </c>
      <c r="Q11" s="57" t="n">
        <v>12</v>
      </c>
      <c r="R11" s="53" t="n">
        <v>0.86</v>
      </c>
      <c r="S11" s="57" t="n">
        <v>2</v>
      </c>
      <c r="T11" s="55" t="n">
        <v>0.14</v>
      </c>
      <c r="U11" s="58" t="n">
        <f aca="false">S11+I11+N11</f>
        <v>6</v>
      </c>
      <c r="V11" s="59" t="n">
        <f aca="false">U11/(P11+K11+D11)</f>
        <v>0.166666666666667</v>
      </c>
    </row>
    <row r="12" customFormat="false" ht="24.75" hidden="false" customHeight="true" outlineLevel="0" collapsed="false">
      <c r="A12" s="60" t="s">
        <v>20</v>
      </c>
      <c r="B12" s="61" t="s">
        <v>21</v>
      </c>
      <c r="C12" s="23" t="n">
        <v>45093</v>
      </c>
      <c r="D12" s="29" t="n">
        <v>46</v>
      </c>
      <c r="E12" s="30" t="n">
        <v>3</v>
      </c>
      <c r="F12" s="27" t="n">
        <v>0.07</v>
      </c>
      <c r="G12" s="30" t="n">
        <v>19</v>
      </c>
      <c r="H12" s="27" t="n">
        <v>0.41</v>
      </c>
      <c r="I12" s="30" t="n">
        <v>24</v>
      </c>
      <c r="J12" s="28" t="n">
        <v>0.52</v>
      </c>
      <c r="K12" s="29" t="n">
        <v>147</v>
      </c>
      <c r="L12" s="30" t="n">
        <v>54</v>
      </c>
      <c r="M12" s="27" t="n">
        <v>0.37</v>
      </c>
      <c r="N12" s="30" t="n">
        <v>93</v>
      </c>
      <c r="O12" s="28" t="n">
        <v>0.63</v>
      </c>
      <c r="P12" s="29" t="n">
        <v>184</v>
      </c>
      <c r="Q12" s="30" t="n">
        <v>135</v>
      </c>
      <c r="R12" s="27" t="n">
        <v>0.73</v>
      </c>
      <c r="S12" s="30" t="n">
        <v>50</v>
      </c>
      <c r="T12" s="28" t="n">
        <v>0.27</v>
      </c>
      <c r="U12" s="31" t="n">
        <f aca="false">S12+I12+N12</f>
        <v>167</v>
      </c>
      <c r="V12" s="32" t="n">
        <f aca="false">U12/(P12+K12+D12)</f>
        <v>0.442970822281167</v>
      </c>
    </row>
    <row r="13" customFormat="false" ht="24.75" hidden="false" customHeight="true" outlineLevel="0" collapsed="false">
      <c r="A13" s="60"/>
      <c r="B13" s="61"/>
      <c r="C13" s="33" t="n">
        <v>45086</v>
      </c>
      <c r="D13" s="51" t="n">
        <v>46</v>
      </c>
      <c r="E13" s="52" t="n">
        <v>3</v>
      </c>
      <c r="F13" s="53" t="n">
        <v>0.07</v>
      </c>
      <c r="G13" s="52" t="n">
        <v>19</v>
      </c>
      <c r="H13" s="54" t="n">
        <v>0.41</v>
      </c>
      <c r="I13" s="52" t="n">
        <v>24</v>
      </c>
      <c r="J13" s="55" t="n">
        <v>0.52</v>
      </c>
      <c r="K13" s="51" t="n">
        <v>147</v>
      </c>
      <c r="L13" s="52" t="n">
        <v>54</v>
      </c>
      <c r="M13" s="53" t="n">
        <v>0.37</v>
      </c>
      <c r="N13" s="52" t="n">
        <v>93</v>
      </c>
      <c r="O13" s="55" t="n">
        <v>0.63</v>
      </c>
      <c r="P13" s="56" t="n">
        <v>184</v>
      </c>
      <c r="Q13" s="57" t="n">
        <v>135</v>
      </c>
      <c r="R13" s="53" t="n">
        <v>0.73</v>
      </c>
      <c r="S13" s="57" t="n">
        <v>50</v>
      </c>
      <c r="T13" s="55" t="n">
        <v>0.27</v>
      </c>
      <c r="U13" s="58" t="n">
        <f aca="false">S13+I13+N13</f>
        <v>167</v>
      </c>
      <c r="V13" s="59" t="n">
        <f aca="false">U13/(P13+K13+D13)</f>
        <v>0.442970822281167</v>
      </c>
    </row>
    <row r="14" customFormat="false" ht="24.75" hidden="false" customHeight="true" outlineLevel="0" collapsed="false">
      <c r="A14" s="21" t="s">
        <v>22</v>
      </c>
      <c r="B14" s="22" t="s">
        <v>23</v>
      </c>
      <c r="C14" s="23" t="n">
        <v>45093</v>
      </c>
      <c r="D14" s="29" t="n">
        <v>139</v>
      </c>
      <c r="E14" s="30" t="n">
        <v>19</v>
      </c>
      <c r="F14" s="27" t="n">
        <v>0.14</v>
      </c>
      <c r="G14" s="30" t="n">
        <v>87</v>
      </c>
      <c r="H14" s="27" t="n">
        <f aca="false">G14/D14</f>
        <v>0.62589928057554</v>
      </c>
      <c r="I14" s="30" t="n">
        <v>33</v>
      </c>
      <c r="J14" s="28" t="n">
        <v>0.23</v>
      </c>
      <c r="K14" s="29" t="n">
        <v>250</v>
      </c>
      <c r="L14" s="30" t="n">
        <v>125</v>
      </c>
      <c r="M14" s="27" t="n">
        <v>0.5</v>
      </c>
      <c r="N14" s="30" t="n">
        <v>125</v>
      </c>
      <c r="O14" s="28" t="n">
        <v>0.5</v>
      </c>
      <c r="P14" s="29" t="n">
        <v>159</v>
      </c>
      <c r="Q14" s="30" t="n">
        <v>153</v>
      </c>
      <c r="R14" s="27" t="n">
        <v>0.96</v>
      </c>
      <c r="S14" s="30" t="n">
        <v>6</v>
      </c>
      <c r="T14" s="28" t="n">
        <v>0.04</v>
      </c>
      <c r="U14" s="31" t="n">
        <f aca="false">S14+I14+N14</f>
        <v>164</v>
      </c>
      <c r="V14" s="32" t="n">
        <f aca="false">U14/(P14+K14+D14)</f>
        <v>0.299270072992701</v>
      </c>
    </row>
    <row r="15" customFormat="false" ht="24.75" hidden="false" customHeight="true" outlineLevel="0" collapsed="false">
      <c r="A15" s="21"/>
      <c r="B15" s="22"/>
      <c r="C15" s="33" t="n">
        <v>45086</v>
      </c>
      <c r="D15" s="34" t="n">
        <v>139</v>
      </c>
      <c r="E15" s="35" t="n">
        <v>19</v>
      </c>
      <c r="F15" s="36" t="n">
        <v>0.14</v>
      </c>
      <c r="G15" s="35" t="n">
        <v>87</v>
      </c>
      <c r="H15" s="37" t="n">
        <v>0.63</v>
      </c>
      <c r="I15" s="35" t="n">
        <v>33</v>
      </c>
      <c r="J15" s="38" t="n">
        <v>0.23</v>
      </c>
      <c r="K15" s="34" t="n">
        <v>250</v>
      </c>
      <c r="L15" s="35" t="n">
        <v>125</v>
      </c>
      <c r="M15" s="36" t="n">
        <v>0.5</v>
      </c>
      <c r="N15" s="35" t="n">
        <v>125</v>
      </c>
      <c r="O15" s="38" t="n">
        <v>0.5</v>
      </c>
      <c r="P15" s="39" t="n">
        <v>159</v>
      </c>
      <c r="Q15" s="40" t="n">
        <v>153</v>
      </c>
      <c r="R15" s="36" t="n">
        <v>0.96</v>
      </c>
      <c r="S15" s="40" t="n">
        <v>6</v>
      </c>
      <c r="T15" s="38" t="n">
        <v>0.04</v>
      </c>
      <c r="U15" s="41" t="n">
        <f aca="false">S15+I15+N15</f>
        <v>164</v>
      </c>
      <c r="V15" s="42" t="n">
        <f aca="false">U15/(P15+K15+D15)</f>
        <v>0.299270072992701</v>
      </c>
    </row>
    <row r="16" customFormat="false" ht="15.75" hidden="false" customHeight="false" outlineLevel="0" collapsed="false">
      <c r="A16" s="43" t="s">
        <v>24</v>
      </c>
      <c r="B16" s="44" t="s">
        <v>17</v>
      </c>
      <c r="C16" s="23" t="n">
        <v>45093</v>
      </c>
      <c r="D16" s="45" t="n">
        <v>137</v>
      </c>
      <c r="E16" s="46" t="n">
        <v>19</v>
      </c>
      <c r="F16" s="47" t="n">
        <v>0.14</v>
      </c>
      <c r="G16" s="46" t="n">
        <v>85</v>
      </c>
      <c r="H16" s="47" t="n">
        <v>0.62</v>
      </c>
      <c r="I16" s="46" t="n">
        <v>33</v>
      </c>
      <c r="J16" s="48" t="n">
        <v>0.24</v>
      </c>
      <c r="K16" s="45" t="n">
        <v>250</v>
      </c>
      <c r="L16" s="46" t="n">
        <v>125</v>
      </c>
      <c r="M16" s="47" t="n">
        <v>0.5</v>
      </c>
      <c r="N16" s="46" t="n">
        <v>125</v>
      </c>
      <c r="O16" s="48" t="n">
        <v>0.5</v>
      </c>
      <c r="P16" s="62" t="n">
        <v>159</v>
      </c>
      <c r="Q16" s="63" t="n">
        <v>153</v>
      </c>
      <c r="R16" s="47" t="n">
        <v>0.96</v>
      </c>
      <c r="S16" s="63" t="n">
        <v>6</v>
      </c>
      <c r="T16" s="48" t="n">
        <v>0.04</v>
      </c>
      <c r="U16" s="41" t="n">
        <f aca="false">S16+I16+N16</f>
        <v>164</v>
      </c>
      <c r="V16" s="42" t="n">
        <f aca="false">U16/(P16+K16+D16)</f>
        <v>0.3003663003663</v>
      </c>
    </row>
    <row r="17" customFormat="false" ht="16.5" hidden="false" customHeight="false" outlineLevel="0" collapsed="false">
      <c r="A17" s="43"/>
      <c r="B17" s="44"/>
      <c r="C17" s="33" t="n">
        <v>45086</v>
      </c>
      <c r="D17" s="34" t="n">
        <v>137</v>
      </c>
      <c r="E17" s="35" t="n">
        <v>19</v>
      </c>
      <c r="F17" s="36" t="n">
        <v>0.14</v>
      </c>
      <c r="G17" s="35" t="n">
        <v>85</v>
      </c>
      <c r="H17" s="37" t="n">
        <v>0.62</v>
      </c>
      <c r="I17" s="35" t="n">
        <v>33</v>
      </c>
      <c r="J17" s="38" t="n">
        <v>0.24</v>
      </c>
      <c r="K17" s="34" t="n">
        <v>250</v>
      </c>
      <c r="L17" s="35" t="n">
        <v>125</v>
      </c>
      <c r="M17" s="36" t="n">
        <v>0.5</v>
      </c>
      <c r="N17" s="35" t="n">
        <v>125</v>
      </c>
      <c r="O17" s="38" t="n">
        <v>0.5</v>
      </c>
      <c r="P17" s="39" t="n">
        <v>159</v>
      </c>
      <c r="Q17" s="40" t="n">
        <v>153</v>
      </c>
      <c r="R17" s="36" t="n">
        <v>0.96</v>
      </c>
      <c r="S17" s="40" t="n">
        <v>6</v>
      </c>
      <c r="T17" s="38" t="n">
        <v>0.04</v>
      </c>
      <c r="U17" s="41" t="n">
        <f aca="false">S17+I17+N17</f>
        <v>164</v>
      </c>
      <c r="V17" s="42" t="n">
        <f aca="false">U17/(P17+K17+D17)</f>
        <v>0.3003663003663</v>
      </c>
    </row>
    <row r="18" customFormat="false" ht="15.75" hidden="false" customHeight="false" outlineLevel="0" collapsed="false">
      <c r="A18" s="49" t="s">
        <v>25</v>
      </c>
      <c r="B18" s="50" t="s">
        <v>19</v>
      </c>
      <c r="C18" s="23" t="n">
        <v>45093</v>
      </c>
      <c r="D18" s="45" t="n">
        <v>2</v>
      </c>
      <c r="E18" s="46" t="n">
        <v>0</v>
      </c>
      <c r="F18" s="47" t="n">
        <v>0</v>
      </c>
      <c r="G18" s="46" t="n">
        <v>2</v>
      </c>
      <c r="H18" s="47" t="n">
        <v>1</v>
      </c>
      <c r="I18" s="46" t="n">
        <v>0</v>
      </c>
      <c r="J18" s="48" t="n">
        <v>0</v>
      </c>
      <c r="K18" s="45" t="n">
        <v>0</v>
      </c>
      <c r="L18" s="46" t="n">
        <v>0</v>
      </c>
      <c r="M18" s="47" t="n">
        <v>0</v>
      </c>
      <c r="N18" s="46" t="n">
        <v>0</v>
      </c>
      <c r="O18" s="48" t="n">
        <v>0</v>
      </c>
      <c r="P18" s="45" t="n">
        <v>0</v>
      </c>
      <c r="Q18" s="46" t="n">
        <v>0</v>
      </c>
      <c r="R18" s="47" t="n">
        <v>0</v>
      </c>
      <c r="S18" s="46" t="n">
        <v>0</v>
      </c>
      <c r="T18" s="48" t="n">
        <v>0</v>
      </c>
      <c r="U18" s="41" t="n">
        <f aca="false">S18+I18+N18</f>
        <v>0</v>
      </c>
      <c r="V18" s="42" t="n">
        <f aca="false">U18/(P18+K18+D18)</f>
        <v>0</v>
      </c>
    </row>
    <row r="19" customFormat="false" ht="16.5" hidden="false" customHeight="false" outlineLevel="0" collapsed="false">
      <c r="A19" s="49"/>
      <c r="B19" s="50"/>
      <c r="C19" s="33" t="n">
        <v>45086</v>
      </c>
      <c r="D19" s="51" t="n">
        <v>2</v>
      </c>
      <c r="E19" s="52" t="n">
        <v>0</v>
      </c>
      <c r="F19" s="53" t="n">
        <v>0</v>
      </c>
      <c r="G19" s="52" t="n">
        <v>2</v>
      </c>
      <c r="H19" s="54" t="n">
        <v>1</v>
      </c>
      <c r="I19" s="52" t="n">
        <v>0</v>
      </c>
      <c r="J19" s="55" t="n">
        <v>0</v>
      </c>
      <c r="K19" s="51" t="n">
        <v>0</v>
      </c>
      <c r="L19" s="52" t="n">
        <v>0</v>
      </c>
      <c r="M19" s="53" t="n">
        <v>0</v>
      </c>
      <c r="N19" s="52" t="n">
        <v>0</v>
      </c>
      <c r="O19" s="55" t="n">
        <v>0</v>
      </c>
      <c r="P19" s="56" t="n">
        <v>0</v>
      </c>
      <c r="Q19" s="57" t="n">
        <v>0</v>
      </c>
      <c r="R19" s="53" t="n">
        <v>0</v>
      </c>
      <c r="S19" s="57" t="n">
        <v>0</v>
      </c>
      <c r="T19" s="55" t="n">
        <v>0</v>
      </c>
      <c r="U19" s="58" t="n">
        <f aca="false">S19+I19+N19</f>
        <v>0</v>
      </c>
      <c r="V19" s="59" t="n">
        <v>0</v>
      </c>
    </row>
    <row r="20" customFormat="false" ht="24.75" hidden="false" customHeight="true" outlineLevel="0" collapsed="false">
      <c r="A20" s="21" t="s">
        <v>26</v>
      </c>
      <c r="B20" s="22" t="s">
        <v>27</v>
      </c>
      <c r="C20" s="23" t="n">
        <v>45093</v>
      </c>
      <c r="D20" s="29" t="n">
        <v>16</v>
      </c>
      <c r="E20" s="30" t="n">
        <v>2</v>
      </c>
      <c r="F20" s="27" t="n">
        <v>0.12</v>
      </c>
      <c r="G20" s="30" t="n">
        <v>11</v>
      </c>
      <c r="H20" s="27" t="n">
        <v>0.69</v>
      </c>
      <c r="I20" s="30" t="n">
        <v>3</v>
      </c>
      <c r="J20" s="28" t="n">
        <v>0.19</v>
      </c>
      <c r="K20" s="29" t="n">
        <v>93</v>
      </c>
      <c r="L20" s="30" t="n">
        <v>21</v>
      </c>
      <c r="M20" s="27" t="n">
        <v>0.23</v>
      </c>
      <c r="N20" s="30" t="n">
        <v>72</v>
      </c>
      <c r="O20" s="28" t="n">
        <v>0.77</v>
      </c>
      <c r="P20" s="29" t="n">
        <v>129</v>
      </c>
      <c r="Q20" s="30" t="n">
        <v>87</v>
      </c>
      <c r="R20" s="27" t="n">
        <v>0.67</v>
      </c>
      <c r="S20" s="30" t="n">
        <v>42</v>
      </c>
      <c r="T20" s="28" t="n">
        <v>0.33</v>
      </c>
      <c r="U20" s="31" t="n">
        <f aca="false">S20+I20+N20</f>
        <v>117</v>
      </c>
      <c r="V20" s="32" t="n">
        <f aca="false">U20/(P20+K20+D20)</f>
        <v>0.491596638655462</v>
      </c>
    </row>
    <row r="21" customFormat="false" ht="24.75" hidden="false" customHeight="true" outlineLevel="0" collapsed="false">
      <c r="A21" s="21"/>
      <c r="B21" s="22"/>
      <c r="C21" s="33" t="n">
        <v>45086</v>
      </c>
      <c r="D21" s="34" t="n">
        <v>16</v>
      </c>
      <c r="E21" s="35" t="n">
        <v>2</v>
      </c>
      <c r="F21" s="36" t="n">
        <v>0.12</v>
      </c>
      <c r="G21" s="35" t="n">
        <v>11</v>
      </c>
      <c r="H21" s="37" t="n">
        <v>0.69</v>
      </c>
      <c r="I21" s="35" t="n">
        <v>3</v>
      </c>
      <c r="J21" s="38" t="n">
        <v>0.19</v>
      </c>
      <c r="K21" s="34" t="n">
        <v>93</v>
      </c>
      <c r="L21" s="35" t="n">
        <v>21</v>
      </c>
      <c r="M21" s="36" t="n">
        <v>0.23</v>
      </c>
      <c r="N21" s="35" t="n">
        <v>72</v>
      </c>
      <c r="O21" s="38" t="n">
        <v>0.77</v>
      </c>
      <c r="P21" s="39" t="n">
        <v>129</v>
      </c>
      <c r="Q21" s="40" t="n">
        <v>87</v>
      </c>
      <c r="R21" s="36" t="n">
        <v>0.67</v>
      </c>
      <c r="S21" s="40" t="n">
        <v>42</v>
      </c>
      <c r="T21" s="38" t="n">
        <v>0.33</v>
      </c>
      <c r="U21" s="41" t="n">
        <f aca="false">S21+I21+N21</f>
        <v>117</v>
      </c>
      <c r="V21" s="42" t="n">
        <f aca="false">U21/(P21+K21+D21)</f>
        <v>0.491596638655462</v>
      </c>
    </row>
    <row r="22" customFormat="false" ht="15.75" hidden="false" customHeight="false" outlineLevel="0" collapsed="false">
      <c r="A22" s="43" t="s">
        <v>28</v>
      </c>
      <c r="B22" s="44" t="s">
        <v>17</v>
      </c>
      <c r="C22" s="23" t="n">
        <v>45093</v>
      </c>
      <c r="D22" s="45" t="n">
        <v>13</v>
      </c>
      <c r="E22" s="46" t="n">
        <v>2</v>
      </c>
      <c r="F22" s="47" t="n">
        <v>0.15</v>
      </c>
      <c r="G22" s="46" t="n">
        <v>8</v>
      </c>
      <c r="H22" s="47" t="n">
        <v>0.62</v>
      </c>
      <c r="I22" s="46" t="n">
        <v>3</v>
      </c>
      <c r="J22" s="48" t="n">
        <v>0.23</v>
      </c>
      <c r="K22" s="45" t="n">
        <v>93</v>
      </c>
      <c r="L22" s="46" t="n">
        <v>21</v>
      </c>
      <c r="M22" s="47" t="n">
        <v>0.23</v>
      </c>
      <c r="N22" s="46" t="n">
        <v>77</v>
      </c>
      <c r="O22" s="48" t="n">
        <v>0.77</v>
      </c>
      <c r="P22" s="45" t="n">
        <v>126</v>
      </c>
      <c r="Q22" s="46" t="n">
        <v>86</v>
      </c>
      <c r="R22" s="47" t="n">
        <v>0.67</v>
      </c>
      <c r="S22" s="46" t="n">
        <v>40</v>
      </c>
      <c r="T22" s="48" t="n">
        <v>0.33</v>
      </c>
      <c r="U22" s="41" t="n">
        <f aca="false">S22+I22+N22</f>
        <v>120</v>
      </c>
      <c r="V22" s="42" t="n">
        <f aca="false">U22/(P22+K22+D22)</f>
        <v>0.517241379310345</v>
      </c>
    </row>
    <row r="23" customFormat="false" ht="16.5" hidden="false" customHeight="false" outlineLevel="0" collapsed="false">
      <c r="A23" s="43"/>
      <c r="B23" s="44"/>
      <c r="C23" s="33" t="n">
        <v>45086</v>
      </c>
      <c r="D23" s="34" t="n">
        <v>13</v>
      </c>
      <c r="E23" s="35" t="n">
        <v>2</v>
      </c>
      <c r="F23" s="36" t="n">
        <v>0.15</v>
      </c>
      <c r="G23" s="35" t="n">
        <v>8</v>
      </c>
      <c r="H23" s="37" t="n">
        <v>0.62</v>
      </c>
      <c r="I23" s="35" t="n">
        <v>3</v>
      </c>
      <c r="J23" s="38" t="n">
        <v>0.23</v>
      </c>
      <c r="K23" s="34" t="n">
        <v>93</v>
      </c>
      <c r="L23" s="35" t="n">
        <v>21</v>
      </c>
      <c r="M23" s="36" t="n">
        <v>0.23</v>
      </c>
      <c r="N23" s="35" t="n">
        <v>77</v>
      </c>
      <c r="O23" s="38" t="n">
        <v>0.77</v>
      </c>
      <c r="P23" s="39" t="n">
        <v>126</v>
      </c>
      <c r="Q23" s="40" t="n">
        <v>86</v>
      </c>
      <c r="R23" s="36" t="n">
        <v>0.67</v>
      </c>
      <c r="S23" s="40" t="n">
        <v>40</v>
      </c>
      <c r="T23" s="38" t="n">
        <v>0.33</v>
      </c>
      <c r="U23" s="41" t="n">
        <f aca="false">S23+I23+N23</f>
        <v>120</v>
      </c>
      <c r="V23" s="42" t="n">
        <f aca="false">U23/(P23+K23+D23)</f>
        <v>0.517241379310345</v>
      </c>
    </row>
    <row r="24" customFormat="false" ht="15.75" hidden="false" customHeight="false" outlineLevel="0" collapsed="false">
      <c r="A24" s="49" t="s">
        <v>29</v>
      </c>
      <c r="B24" s="50" t="s">
        <v>19</v>
      </c>
      <c r="C24" s="23" t="n">
        <v>45093</v>
      </c>
      <c r="D24" s="45" t="n">
        <v>3</v>
      </c>
      <c r="E24" s="46" t="n">
        <v>0</v>
      </c>
      <c r="F24" s="47" t="n">
        <v>0</v>
      </c>
      <c r="G24" s="46" t="n">
        <v>3</v>
      </c>
      <c r="H24" s="47" t="n">
        <v>1</v>
      </c>
      <c r="I24" s="46" t="n">
        <v>0</v>
      </c>
      <c r="J24" s="48" t="n">
        <v>0</v>
      </c>
      <c r="K24" s="45" t="n">
        <v>0</v>
      </c>
      <c r="L24" s="46" t="n">
        <v>0</v>
      </c>
      <c r="M24" s="47" t="n">
        <v>0</v>
      </c>
      <c r="N24" s="46" t="n">
        <v>0</v>
      </c>
      <c r="O24" s="48" t="n">
        <v>0</v>
      </c>
      <c r="P24" s="45" t="n">
        <v>3</v>
      </c>
      <c r="Q24" s="46" t="n">
        <v>1</v>
      </c>
      <c r="R24" s="47" t="n">
        <v>0.33</v>
      </c>
      <c r="S24" s="46" t="n">
        <v>2</v>
      </c>
      <c r="T24" s="48" t="n">
        <v>0.67</v>
      </c>
      <c r="U24" s="41" t="n">
        <f aca="false">S24+I24+N24</f>
        <v>2</v>
      </c>
      <c r="V24" s="42" t="n">
        <f aca="false">U24/(P24+K24+D24)</f>
        <v>0.333333333333333</v>
      </c>
    </row>
    <row r="25" customFormat="false" ht="16.5" hidden="false" customHeight="false" outlineLevel="0" collapsed="false">
      <c r="A25" s="49"/>
      <c r="B25" s="50"/>
      <c r="C25" s="33" t="n">
        <v>45086</v>
      </c>
      <c r="D25" s="51" t="n">
        <v>3</v>
      </c>
      <c r="E25" s="52" t="n">
        <v>0</v>
      </c>
      <c r="F25" s="53" t="n">
        <v>0</v>
      </c>
      <c r="G25" s="52" t="n">
        <v>3</v>
      </c>
      <c r="H25" s="54" t="n">
        <v>1</v>
      </c>
      <c r="I25" s="52" t="n">
        <v>0</v>
      </c>
      <c r="J25" s="55" t="n">
        <v>0</v>
      </c>
      <c r="K25" s="51" t="n">
        <v>0</v>
      </c>
      <c r="L25" s="52" t="n">
        <v>0</v>
      </c>
      <c r="M25" s="53" t="n">
        <v>0</v>
      </c>
      <c r="N25" s="52" t="n">
        <v>0</v>
      </c>
      <c r="O25" s="55" t="n">
        <v>0</v>
      </c>
      <c r="P25" s="56" t="n">
        <v>3</v>
      </c>
      <c r="Q25" s="57" t="n">
        <v>1</v>
      </c>
      <c r="R25" s="53" t="n">
        <v>0.33</v>
      </c>
      <c r="S25" s="57" t="n">
        <v>2</v>
      </c>
      <c r="T25" s="55" t="n">
        <v>0.67</v>
      </c>
      <c r="U25" s="58" t="n">
        <f aca="false">S25+I25+N25</f>
        <v>2</v>
      </c>
      <c r="V25" s="59" t="n">
        <f aca="false">U25/(P25+K25+D25)</f>
        <v>0.333333333333333</v>
      </c>
    </row>
    <row r="26" customFormat="false" ht="15.75" hidden="false" customHeight="true" outlineLevel="0" collapsed="false">
      <c r="A26" s="60" t="s">
        <v>30</v>
      </c>
      <c r="B26" s="61" t="s">
        <v>31</v>
      </c>
      <c r="C26" s="23" t="n">
        <v>45093</v>
      </c>
      <c r="D26" s="29" t="n">
        <v>19</v>
      </c>
      <c r="E26" s="30" t="n">
        <v>0</v>
      </c>
      <c r="F26" s="27" t="n">
        <v>0</v>
      </c>
      <c r="G26" s="30" t="n">
        <v>15</v>
      </c>
      <c r="H26" s="27" t="n">
        <v>0.79</v>
      </c>
      <c r="I26" s="30" t="n">
        <v>4</v>
      </c>
      <c r="J26" s="28" t="n">
        <v>0.21</v>
      </c>
      <c r="K26" s="29" t="n">
        <v>2</v>
      </c>
      <c r="L26" s="30" t="n">
        <v>0</v>
      </c>
      <c r="M26" s="27" t="n">
        <v>0</v>
      </c>
      <c r="N26" s="30" t="n">
        <v>2</v>
      </c>
      <c r="O26" s="28" t="n">
        <v>1</v>
      </c>
      <c r="P26" s="29" t="n">
        <v>0</v>
      </c>
      <c r="Q26" s="30" t="n">
        <v>0</v>
      </c>
      <c r="R26" s="27" t="n">
        <v>0</v>
      </c>
      <c r="S26" s="30" t="n">
        <v>0</v>
      </c>
      <c r="T26" s="28" t="n">
        <v>0</v>
      </c>
      <c r="U26" s="31" t="n">
        <f aca="false">S26+I26+N26</f>
        <v>6</v>
      </c>
      <c r="V26" s="32" t="n">
        <f aca="false">U26/(P26+K26+D26)</f>
        <v>0.285714285714286</v>
      </c>
    </row>
    <row r="27" customFormat="false" ht="16.5" hidden="false" customHeight="false" outlineLevel="0" collapsed="false">
      <c r="A27" s="60"/>
      <c r="B27" s="61"/>
      <c r="C27" s="33" t="n">
        <v>45086</v>
      </c>
      <c r="D27" s="56" t="n">
        <v>19</v>
      </c>
      <c r="E27" s="57" t="n">
        <v>0</v>
      </c>
      <c r="F27" s="54" t="n">
        <v>0</v>
      </c>
      <c r="G27" s="57" t="n">
        <v>15</v>
      </c>
      <c r="H27" s="54" t="n">
        <v>0.79</v>
      </c>
      <c r="I27" s="57" t="n">
        <v>4</v>
      </c>
      <c r="J27" s="55" t="n">
        <v>0.21</v>
      </c>
      <c r="K27" s="56" t="n">
        <v>2</v>
      </c>
      <c r="L27" s="57" t="n">
        <v>0</v>
      </c>
      <c r="M27" s="54" t="n">
        <v>0</v>
      </c>
      <c r="N27" s="57" t="n">
        <v>2</v>
      </c>
      <c r="O27" s="55" t="n">
        <v>1</v>
      </c>
      <c r="P27" s="56" t="n">
        <v>0</v>
      </c>
      <c r="Q27" s="57" t="n">
        <v>0</v>
      </c>
      <c r="R27" s="54" t="n">
        <v>0</v>
      </c>
      <c r="S27" s="57" t="n">
        <v>0</v>
      </c>
      <c r="T27" s="55" t="n">
        <v>0</v>
      </c>
      <c r="U27" s="58" t="n">
        <f aca="false">S27+I27+N27</f>
        <v>6</v>
      </c>
      <c r="V27" s="59" t="n">
        <f aca="false">U27/(P27+K27+D27)</f>
        <v>0.285714285714286</v>
      </c>
    </row>
    <row r="28" customFormat="false" ht="15.75" hidden="false" customHeight="true" outlineLevel="0" collapsed="false">
      <c r="A28" s="21" t="s">
        <v>32</v>
      </c>
      <c r="B28" s="22" t="s">
        <v>31</v>
      </c>
      <c r="C28" s="23" t="n">
        <v>45093</v>
      </c>
      <c r="D28" s="29" t="n">
        <v>47</v>
      </c>
      <c r="E28" s="30" t="n">
        <v>14</v>
      </c>
      <c r="F28" s="27" t="n">
        <v>0.3</v>
      </c>
      <c r="G28" s="30" t="n">
        <v>20</v>
      </c>
      <c r="H28" s="27" t="n">
        <v>0.43</v>
      </c>
      <c r="I28" s="30" t="n">
        <v>13</v>
      </c>
      <c r="J28" s="28" t="n">
        <v>0.27</v>
      </c>
      <c r="K28" s="29" t="n">
        <v>46</v>
      </c>
      <c r="L28" s="30" t="n">
        <v>30</v>
      </c>
      <c r="M28" s="27" t="n">
        <v>0.65</v>
      </c>
      <c r="N28" s="30" t="n">
        <v>16</v>
      </c>
      <c r="O28" s="28" t="n">
        <v>0.35</v>
      </c>
      <c r="P28" s="29" t="n">
        <v>35</v>
      </c>
      <c r="Q28" s="30" t="n">
        <v>35</v>
      </c>
      <c r="R28" s="27" t="n">
        <v>1</v>
      </c>
      <c r="S28" s="30" t="n">
        <v>0</v>
      </c>
      <c r="T28" s="28" t="n">
        <v>0</v>
      </c>
      <c r="U28" s="31" t="n">
        <f aca="false">S28+I28+N28</f>
        <v>29</v>
      </c>
      <c r="V28" s="32" t="n">
        <f aca="false">U28/(P28+K28+D28)</f>
        <v>0.2265625</v>
      </c>
    </row>
    <row r="29" customFormat="false" ht="16.5" hidden="false" customHeight="false" outlineLevel="0" collapsed="false">
      <c r="A29" s="21"/>
      <c r="B29" s="22"/>
      <c r="C29" s="33" t="n">
        <v>45086</v>
      </c>
      <c r="D29" s="39" t="n">
        <v>47</v>
      </c>
      <c r="E29" s="40" t="n">
        <v>14</v>
      </c>
      <c r="F29" s="37" t="n">
        <v>0.3</v>
      </c>
      <c r="G29" s="40" t="n">
        <v>20</v>
      </c>
      <c r="H29" s="37" t="n">
        <v>0.43</v>
      </c>
      <c r="I29" s="40" t="n">
        <v>13</v>
      </c>
      <c r="J29" s="38" t="n">
        <v>0.27</v>
      </c>
      <c r="K29" s="39" t="n">
        <v>46</v>
      </c>
      <c r="L29" s="40" t="n">
        <v>30</v>
      </c>
      <c r="M29" s="37" t="n">
        <v>0.65</v>
      </c>
      <c r="N29" s="40" t="n">
        <v>16</v>
      </c>
      <c r="O29" s="38" t="n">
        <v>0.35</v>
      </c>
      <c r="P29" s="39" t="n">
        <v>35</v>
      </c>
      <c r="Q29" s="40" t="n">
        <v>35</v>
      </c>
      <c r="R29" s="37" t="n">
        <v>1</v>
      </c>
      <c r="S29" s="40" t="n">
        <v>0</v>
      </c>
      <c r="T29" s="38" t="n">
        <v>0</v>
      </c>
      <c r="U29" s="41" t="n">
        <f aca="false">S29+I29+N29</f>
        <v>29</v>
      </c>
      <c r="V29" s="42" t="n">
        <f aca="false">U29/(P29+K29+D29)</f>
        <v>0.2265625</v>
      </c>
    </row>
    <row r="30" customFormat="false" ht="15.75" hidden="false" customHeight="false" outlineLevel="0" collapsed="false">
      <c r="A30" s="43" t="s">
        <v>33</v>
      </c>
      <c r="B30" s="44" t="s">
        <v>34</v>
      </c>
      <c r="C30" s="23" t="n">
        <v>45093</v>
      </c>
      <c r="D30" s="45" t="n">
        <v>11</v>
      </c>
      <c r="E30" s="46" t="n">
        <v>1</v>
      </c>
      <c r="F30" s="47" t="n">
        <v>0.09</v>
      </c>
      <c r="G30" s="46" t="n">
        <v>9</v>
      </c>
      <c r="H30" s="47" t="n">
        <v>0.82</v>
      </c>
      <c r="I30" s="46" t="n">
        <v>1</v>
      </c>
      <c r="J30" s="48" t="n">
        <v>0.09</v>
      </c>
      <c r="K30" s="45" t="n">
        <v>18</v>
      </c>
      <c r="L30" s="46" t="n">
        <v>8</v>
      </c>
      <c r="M30" s="47" t="n">
        <v>0.44</v>
      </c>
      <c r="N30" s="46" t="n">
        <v>10</v>
      </c>
      <c r="O30" s="48" t="n">
        <v>0.56</v>
      </c>
      <c r="P30" s="45" t="n">
        <v>8</v>
      </c>
      <c r="Q30" s="46" t="n">
        <v>8</v>
      </c>
      <c r="R30" s="47" t="n">
        <v>1</v>
      </c>
      <c r="S30" s="46" t="n">
        <v>0</v>
      </c>
      <c r="T30" s="48" t="n">
        <v>0</v>
      </c>
      <c r="U30" s="41" t="n">
        <f aca="false">S30+I30+N30</f>
        <v>11</v>
      </c>
      <c r="V30" s="42" t="n">
        <f aca="false">U30/(P30+K30+D30)</f>
        <v>0.297297297297297</v>
      </c>
    </row>
    <row r="31" customFormat="false" ht="16.5" hidden="false" customHeight="false" outlineLevel="0" collapsed="false">
      <c r="A31" s="43"/>
      <c r="B31" s="44"/>
      <c r="C31" s="33" t="n">
        <v>45086</v>
      </c>
      <c r="D31" s="39" t="n">
        <v>11</v>
      </c>
      <c r="E31" s="40" t="n">
        <v>1</v>
      </c>
      <c r="F31" s="37" t="n">
        <v>0.09</v>
      </c>
      <c r="G31" s="40" t="n">
        <v>9</v>
      </c>
      <c r="H31" s="37" t="n">
        <v>0.82</v>
      </c>
      <c r="I31" s="40" t="n">
        <v>1</v>
      </c>
      <c r="J31" s="38" t="n">
        <v>0.09</v>
      </c>
      <c r="K31" s="39" t="n">
        <v>18</v>
      </c>
      <c r="L31" s="40" t="n">
        <v>8</v>
      </c>
      <c r="M31" s="37" t="n">
        <v>0.44</v>
      </c>
      <c r="N31" s="40" t="n">
        <v>10</v>
      </c>
      <c r="O31" s="38" t="n">
        <v>0.56</v>
      </c>
      <c r="P31" s="39" t="n">
        <v>8</v>
      </c>
      <c r="Q31" s="40" t="n">
        <v>8</v>
      </c>
      <c r="R31" s="37" t="n">
        <v>1</v>
      </c>
      <c r="S31" s="40" t="n">
        <v>0</v>
      </c>
      <c r="T31" s="38" t="n">
        <v>0</v>
      </c>
      <c r="U31" s="41" t="n">
        <f aca="false">S31+I31+N31</f>
        <v>11</v>
      </c>
      <c r="V31" s="42" t="n">
        <f aca="false">U31/(P31+K31+D31)</f>
        <v>0.297297297297297</v>
      </c>
    </row>
    <row r="32" customFormat="false" ht="15.75" hidden="false" customHeight="false" outlineLevel="0" collapsed="false">
      <c r="A32" s="49" t="s">
        <v>35</v>
      </c>
      <c r="B32" s="50" t="s">
        <v>19</v>
      </c>
      <c r="C32" s="23" t="n">
        <v>45093</v>
      </c>
      <c r="D32" s="45" t="n">
        <v>36</v>
      </c>
      <c r="E32" s="46" t="n">
        <v>13</v>
      </c>
      <c r="F32" s="47" t="n">
        <v>0.36</v>
      </c>
      <c r="G32" s="46" t="n">
        <v>11</v>
      </c>
      <c r="H32" s="47" t="n">
        <v>0.31</v>
      </c>
      <c r="I32" s="46" t="n">
        <v>12</v>
      </c>
      <c r="J32" s="48" t="n">
        <v>0.33</v>
      </c>
      <c r="K32" s="45" t="n">
        <v>28</v>
      </c>
      <c r="L32" s="46" t="n">
        <v>22</v>
      </c>
      <c r="M32" s="47" t="n">
        <v>0.79</v>
      </c>
      <c r="N32" s="46" t="n">
        <v>6</v>
      </c>
      <c r="O32" s="48" t="n">
        <v>0.21</v>
      </c>
      <c r="P32" s="45" t="n">
        <v>27</v>
      </c>
      <c r="Q32" s="46" t="n">
        <v>27</v>
      </c>
      <c r="R32" s="47" t="n">
        <v>1</v>
      </c>
      <c r="S32" s="46" t="n">
        <v>0</v>
      </c>
      <c r="T32" s="48" t="n">
        <v>0</v>
      </c>
      <c r="U32" s="41" t="n">
        <f aca="false">S32+I32+N32</f>
        <v>18</v>
      </c>
      <c r="V32" s="42" t="n">
        <f aca="false">U32/(P32+K32+D32)</f>
        <v>0.197802197802198</v>
      </c>
    </row>
    <row r="33" customFormat="false" ht="16.5" hidden="false" customHeight="false" outlineLevel="0" collapsed="false">
      <c r="A33" s="49"/>
      <c r="B33" s="50"/>
      <c r="C33" s="33" t="n">
        <v>45086</v>
      </c>
      <c r="D33" s="56" t="n">
        <v>36</v>
      </c>
      <c r="E33" s="57" t="n">
        <v>13</v>
      </c>
      <c r="F33" s="54" t="n">
        <v>0.36</v>
      </c>
      <c r="G33" s="57" t="n">
        <v>11</v>
      </c>
      <c r="H33" s="54" t="n">
        <v>0.31</v>
      </c>
      <c r="I33" s="57" t="n">
        <v>12</v>
      </c>
      <c r="J33" s="55" t="n">
        <v>0.33</v>
      </c>
      <c r="K33" s="56" t="n">
        <v>28</v>
      </c>
      <c r="L33" s="57" t="n">
        <v>22</v>
      </c>
      <c r="M33" s="54" t="n">
        <v>0.79</v>
      </c>
      <c r="N33" s="57" t="n">
        <v>6</v>
      </c>
      <c r="O33" s="55" t="n">
        <v>0.21</v>
      </c>
      <c r="P33" s="56" t="n">
        <v>27</v>
      </c>
      <c r="Q33" s="57" t="n">
        <v>27</v>
      </c>
      <c r="R33" s="54" t="n">
        <v>1</v>
      </c>
      <c r="S33" s="57" t="n">
        <v>0</v>
      </c>
      <c r="T33" s="55" t="n">
        <v>0</v>
      </c>
      <c r="U33" s="58" t="n">
        <f aca="false">S33+I33+N33</f>
        <v>18</v>
      </c>
      <c r="V33" s="59" t="n">
        <f aca="false">U33/(P33+K33+D33)</f>
        <v>0.197802197802198</v>
      </c>
    </row>
    <row r="34" customFormat="false" ht="15.75" hidden="false" customHeight="true" outlineLevel="0" collapsed="false">
      <c r="A34" s="21" t="s">
        <v>36</v>
      </c>
      <c r="B34" s="22" t="s">
        <v>37</v>
      </c>
      <c r="C34" s="23" t="n">
        <v>45093</v>
      </c>
      <c r="D34" s="29" t="n">
        <v>33</v>
      </c>
      <c r="E34" s="30" t="n">
        <v>3</v>
      </c>
      <c r="F34" s="27" t="n">
        <v>0.09</v>
      </c>
      <c r="G34" s="30" t="n">
        <v>21</v>
      </c>
      <c r="H34" s="27" t="n">
        <v>0.64</v>
      </c>
      <c r="I34" s="30" t="n">
        <v>9</v>
      </c>
      <c r="J34" s="28" t="n">
        <v>0.27</v>
      </c>
      <c r="K34" s="29" t="n">
        <v>27</v>
      </c>
      <c r="L34" s="30" t="n">
        <v>16</v>
      </c>
      <c r="M34" s="27" t="n">
        <v>0.59</v>
      </c>
      <c r="N34" s="30" t="n">
        <v>11</v>
      </c>
      <c r="O34" s="28" t="n">
        <v>0.41</v>
      </c>
      <c r="P34" s="29" t="n">
        <v>29</v>
      </c>
      <c r="Q34" s="30" t="n">
        <v>29</v>
      </c>
      <c r="R34" s="27" t="n">
        <v>1</v>
      </c>
      <c r="S34" s="30" t="n">
        <v>0</v>
      </c>
      <c r="T34" s="28" t="n">
        <v>0</v>
      </c>
      <c r="U34" s="31" t="n">
        <f aca="false">S34+I34+N34</f>
        <v>20</v>
      </c>
      <c r="V34" s="32" t="n">
        <f aca="false">U34/(P34+K34+D34)</f>
        <v>0.224719101123596</v>
      </c>
    </row>
    <row r="35" customFormat="false" ht="16.5" hidden="false" customHeight="false" outlineLevel="0" collapsed="false">
      <c r="A35" s="21"/>
      <c r="B35" s="22"/>
      <c r="C35" s="33" t="n">
        <v>45086</v>
      </c>
      <c r="D35" s="39" t="n">
        <v>33</v>
      </c>
      <c r="E35" s="40" t="n">
        <v>3</v>
      </c>
      <c r="F35" s="37" t="n">
        <v>0.09</v>
      </c>
      <c r="G35" s="40" t="n">
        <v>21</v>
      </c>
      <c r="H35" s="37" t="n">
        <v>0.64</v>
      </c>
      <c r="I35" s="40" t="n">
        <v>9</v>
      </c>
      <c r="J35" s="38" t="n">
        <v>0.27</v>
      </c>
      <c r="K35" s="39" t="n">
        <v>27</v>
      </c>
      <c r="L35" s="40" t="n">
        <v>16</v>
      </c>
      <c r="M35" s="37" t="n">
        <v>0.59</v>
      </c>
      <c r="N35" s="40" t="n">
        <v>11</v>
      </c>
      <c r="O35" s="38" t="n">
        <v>0.41</v>
      </c>
      <c r="P35" s="39" t="n">
        <v>29</v>
      </c>
      <c r="Q35" s="40" t="n">
        <v>29</v>
      </c>
      <c r="R35" s="37" t="n">
        <v>1</v>
      </c>
      <c r="S35" s="40" t="n">
        <v>0</v>
      </c>
      <c r="T35" s="38" t="n">
        <v>0</v>
      </c>
      <c r="U35" s="41" t="n">
        <f aca="false">S35+I35+N35</f>
        <v>20</v>
      </c>
      <c r="V35" s="42" t="n">
        <f aca="false">U35/(P35+K35+D35)</f>
        <v>0.224719101123596</v>
      </c>
    </row>
    <row r="36" customFormat="false" ht="15.75" hidden="false" customHeight="false" outlineLevel="0" collapsed="false">
      <c r="A36" s="43" t="s">
        <v>38</v>
      </c>
      <c r="B36" s="44" t="s">
        <v>39</v>
      </c>
      <c r="C36" s="23" t="n">
        <v>45093</v>
      </c>
      <c r="D36" s="45" t="n">
        <v>26</v>
      </c>
      <c r="E36" s="46" t="n">
        <v>2</v>
      </c>
      <c r="F36" s="47" t="n">
        <v>0.08</v>
      </c>
      <c r="G36" s="46" t="n">
        <v>19</v>
      </c>
      <c r="H36" s="47" t="n">
        <v>0.73</v>
      </c>
      <c r="I36" s="46" t="n">
        <v>5</v>
      </c>
      <c r="J36" s="48" t="n">
        <v>0.19</v>
      </c>
      <c r="K36" s="45" t="n">
        <v>23</v>
      </c>
      <c r="L36" s="46" t="n">
        <v>14</v>
      </c>
      <c r="M36" s="47" t="n">
        <v>0.61</v>
      </c>
      <c r="N36" s="46" t="n">
        <v>9</v>
      </c>
      <c r="O36" s="48" t="n">
        <v>0.39</v>
      </c>
      <c r="P36" s="45" t="n">
        <v>25</v>
      </c>
      <c r="Q36" s="46" t="n">
        <v>25</v>
      </c>
      <c r="R36" s="47" t="n">
        <v>1</v>
      </c>
      <c r="S36" s="46" t="n">
        <v>0</v>
      </c>
      <c r="T36" s="48" t="n">
        <v>0</v>
      </c>
      <c r="U36" s="41" t="n">
        <f aca="false">S36+I36+N36</f>
        <v>14</v>
      </c>
      <c r="V36" s="42" t="n">
        <f aca="false">U36/(P36+K36+D36)</f>
        <v>0.189189189189189</v>
      </c>
    </row>
    <row r="37" customFormat="false" ht="16.5" hidden="false" customHeight="false" outlineLevel="0" collapsed="false">
      <c r="A37" s="43"/>
      <c r="B37" s="44"/>
      <c r="C37" s="33" t="n">
        <v>45086</v>
      </c>
      <c r="D37" s="39" t="n">
        <v>26</v>
      </c>
      <c r="E37" s="40" t="n">
        <v>2</v>
      </c>
      <c r="F37" s="37" t="n">
        <v>0.08</v>
      </c>
      <c r="G37" s="40" t="n">
        <v>19</v>
      </c>
      <c r="H37" s="37" t="n">
        <v>0.73</v>
      </c>
      <c r="I37" s="40" t="n">
        <v>5</v>
      </c>
      <c r="J37" s="38" t="n">
        <v>0.19</v>
      </c>
      <c r="K37" s="39" t="n">
        <v>23</v>
      </c>
      <c r="L37" s="40" t="n">
        <v>14</v>
      </c>
      <c r="M37" s="37" t="n">
        <v>0.61</v>
      </c>
      <c r="N37" s="40" t="n">
        <v>9</v>
      </c>
      <c r="O37" s="38" t="n">
        <v>0.39</v>
      </c>
      <c r="P37" s="39" t="n">
        <v>25</v>
      </c>
      <c r="Q37" s="40" t="n">
        <v>25</v>
      </c>
      <c r="R37" s="37" t="n">
        <v>1</v>
      </c>
      <c r="S37" s="40" t="n">
        <v>0</v>
      </c>
      <c r="T37" s="38" t="n">
        <v>0</v>
      </c>
      <c r="U37" s="41" t="n">
        <f aca="false">S37+I37+N37</f>
        <v>14</v>
      </c>
      <c r="V37" s="42" t="n">
        <f aca="false">U37/(P37+K37+D37)</f>
        <v>0.189189189189189</v>
      </c>
    </row>
    <row r="38" customFormat="false" ht="15.75" hidden="false" customHeight="false" outlineLevel="0" collapsed="false">
      <c r="A38" s="49" t="s">
        <v>40</v>
      </c>
      <c r="B38" s="50" t="s">
        <v>19</v>
      </c>
      <c r="C38" s="23" t="n">
        <v>45093</v>
      </c>
      <c r="D38" s="64" t="n">
        <v>7</v>
      </c>
      <c r="E38" s="65" t="n">
        <v>1</v>
      </c>
      <c r="F38" s="66" t="n">
        <v>0.14</v>
      </c>
      <c r="G38" s="65" t="n">
        <v>2</v>
      </c>
      <c r="H38" s="66" t="n">
        <v>0.29</v>
      </c>
      <c r="I38" s="65" t="n">
        <v>4</v>
      </c>
      <c r="J38" s="67" t="n">
        <v>0.87</v>
      </c>
      <c r="K38" s="64" t="n">
        <v>4</v>
      </c>
      <c r="L38" s="65" t="n">
        <v>2</v>
      </c>
      <c r="M38" s="66" t="n">
        <v>0.5</v>
      </c>
      <c r="N38" s="65" t="n">
        <v>2</v>
      </c>
      <c r="O38" s="67" t="n">
        <v>0.5</v>
      </c>
      <c r="P38" s="45" t="n">
        <v>4</v>
      </c>
      <c r="Q38" s="46" t="n">
        <v>4</v>
      </c>
      <c r="R38" s="66" t="n">
        <v>1</v>
      </c>
      <c r="S38" s="46" t="n">
        <v>0</v>
      </c>
      <c r="T38" s="67" t="n">
        <v>0</v>
      </c>
      <c r="U38" s="41" t="n">
        <f aca="false">S38+I38+N38</f>
        <v>6</v>
      </c>
      <c r="V38" s="42" t="n">
        <f aca="false">U38/(P38+K38+D38)</f>
        <v>0.4</v>
      </c>
    </row>
    <row r="39" customFormat="false" ht="16.5" hidden="false" customHeight="false" outlineLevel="0" collapsed="false">
      <c r="A39" s="49"/>
      <c r="B39" s="50"/>
      <c r="C39" s="33" t="n">
        <v>45086</v>
      </c>
      <c r="D39" s="68" t="n">
        <v>7</v>
      </c>
      <c r="E39" s="69" t="n">
        <v>1</v>
      </c>
      <c r="F39" s="70" t="n">
        <v>0.14</v>
      </c>
      <c r="G39" s="69" t="n">
        <v>2</v>
      </c>
      <c r="H39" s="70" t="n">
        <v>0.29</v>
      </c>
      <c r="I39" s="69" t="n">
        <v>4</v>
      </c>
      <c r="J39" s="71" t="n">
        <v>0.87</v>
      </c>
      <c r="K39" s="68" t="n">
        <v>4</v>
      </c>
      <c r="L39" s="69" t="n">
        <v>2</v>
      </c>
      <c r="M39" s="70" t="n">
        <v>0.5</v>
      </c>
      <c r="N39" s="69" t="n">
        <v>2</v>
      </c>
      <c r="O39" s="71" t="n">
        <v>0.5</v>
      </c>
      <c r="P39" s="56" t="n">
        <v>4</v>
      </c>
      <c r="Q39" s="57" t="n">
        <v>4</v>
      </c>
      <c r="R39" s="70" t="n">
        <v>1</v>
      </c>
      <c r="S39" s="57" t="n">
        <v>0</v>
      </c>
      <c r="T39" s="71" t="n">
        <v>0</v>
      </c>
      <c r="U39" s="58" t="n">
        <f aca="false">S39+I39+N39</f>
        <v>6</v>
      </c>
      <c r="V39" s="59" t="n">
        <f aca="false">U39/(P39+K39+D39)</f>
        <v>0.4</v>
      </c>
    </row>
    <row r="40" customFormat="false" ht="15.75" hidden="false" customHeight="true" outlineLevel="0" collapsed="false">
      <c r="A40" s="21" t="s">
        <v>41</v>
      </c>
      <c r="B40" s="22" t="s">
        <v>42</v>
      </c>
      <c r="C40" s="23" t="n">
        <v>45093</v>
      </c>
      <c r="D40" s="29" t="n">
        <v>5</v>
      </c>
      <c r="E40" s="30" t="n">
        <v>0</v>
      </c>
      <c r="F40" s="27" t="n">
        <v>0</v>
      </c>
      <c r="G40" s="30" t="n">
        <v>5</v>
      </c>
      <c r="H40" s="27" t="n">
        <v>1</v>
      </c>
      <c r="I40" s="30" t="n">
        <v>0</v>
      </c>
      <c r="J40" s="28" t="n">
        <v>0</v>
      </c>
      <c r="K40" s="29" t="n">
        <v>10</v>
      </c>
      <c r="L40" s="30" t="n">
        <v>10</v>
      </c>
      <c r="M40" s="27" t="n">
        <v>1</v>
      </c>
      <c r="N40" s="30" t="n">
        <v>0</v>
      </c>
      <c r="O40" s="28" t="n">
        <v>0</v>
      </c>
      <c r="P40" s="29" t="n">
        <v>12</v>
      </c>
      <c r="Q40" s="30" t="n">
        <v>12</v>
      </c>
      <c r="R40" s="27" t="n">
        <v>1</v>
      </c>
      <c r="S40" s="30" t="n">
        <v>0</v>
      </c>
      <c r="T40" s="28" t="n">
        <v>0</v>
      </c>
      <c r="U40" s="31" t="n">
        <f aca="false">S40+I40+N40</f>
        <v>0</v>
      </c>
      <c r="V40" s="32" t="n">
        <f aca="false">U40/(P40+K40+D40)</f>
        <v>0</v>
      </c>
    </row>
    <row r="41" customFormat="false" ht="16.5" hidden="false" customHeight="false" outlineLevel="0" collapsed="false">
      <c r="A41" s="21"/>
      <c r="B41" s="22"/>
      <c r="C41" s="33" t="n">
        <v>45086</v>
      </c>
      <c r="D41" s="39" t="n">
        <v>5</v>
      </c>
      <c r="E41" s="40" t="n">
        <v>0</v>
      </c>
      <c r="F41" s="37" t="n">
        <v>0</v>
      </c>
      <c r="G41" s="40" t="n">
        <v>5</v>
      </c>
      <c r="H41" s="37" t="n">
        <v>1</v>
      </c>
      <c r="I41" s="40" t="n">
        <v>0</v>
      </c>
      <c r="J41" s="38" t="n">
        <v>0</v>
      </c>
      <c r="K41" s="39" t="n">
        <v>10</v>
      </c>
      <c r="L41" s="40" t="n">
        <v>10</v>
      </c>
      <c r="M41" s="37" t="n">
        <v>1</v>
      </c>
      <c r="N41" s="40" t="n">
        <v>0</v>
      </c>
      <c r="O41" s="38" t="n">
        <v>0</v>
      </c>
      <c r="P41" s="39" t="n">
        <v>12</v>
      </c>
      <c r="Q41" s="40" t="n">
        <v>12</v>
      </c>
      <c r="R41" s="37" t="n">
        <v>1</v>
      </c>
      <c r="S41" s="40" t="n">
        <v>0</v>
      </c>
      <c r="T41" s="38" t="n">
        <v>0</v>
      </c>
      <c r="U41" s="41" t="n">
        <f aca="false">S41+I41+N41</f>
        <v>0</v>
      </c>
      <c r="V41" s="42" t="n">
        <f aca="false">U41/(P41+K41+D41)</f>
        <v>0</v>
      </c>
    </row>
    <row r="42" customFormat="false" ht="15.75" hidden="false" customHeight="false" outlineLevel="0" collapsed="false">
      <c r="A42" s="43" t="s">
        <v>43</v>
      </c>
      <c r="B42" s="44" t="s">
        <v>44</v>
      </c>
      <c r="C42" s="23" t="n">
        <v>45093</v>
      </c>
      <c r="D42" s="45" t="n">
        <v>1</v>
      </c>
      <c r="E42" s="46" t="n">
        <v>0</v>
      </c>
      <c r="F42" s="47" t="n">
        <v>0</v>
      </c>
      <c r="G42" s="46" t="n">
        <v>1</v>
      </c>
      <c r="H42" s="47" t="n">
        <v>1</v>
      </c>
      <c r="I42" s="46" t="n">
        <v>0</v>
      </c>
      <c r="J42" s="48" t="n">
        <v>0</v>
      </c>
      <c r="K42" s="45" t="n">
        <v>6</v>
      </c>
      <c r="L42" s="46" t="n">
        <v>6</v>
      </c>
      <c r="M42" s="47" t="n">
        <v>1</v>
      </c>
      <c r="N42" s="46" t="n">
        <v>0</v>
      </c>
      <c r="O42" s="48" t="n">
        <v>0</v>
      </c>
      <c r="P42" s="45" t="n">
        <v>8</v>
      </c>
      <c r="Q42" s="46" t="n">
        <v>8</v>
      </c>
      <c r="R42" s="47" t="n">
        <v>1</v>
      </c>
      <c r="S42" s="46" t="n">
        <v>0</v>
      </c>
      <c r="T42" s="48" t="n">
        <v>0</v>
      </c>
      <c r="U42" s="41" t="n">
        <f aca="false">S42+I42+N42</f>
        <v>0</v>
      </c>
      <c r="V42" s="42" t="n">
        <f aca="false">U42/(P42+K42+D42)</f>
        <v>0</v>
      </c>
    </row>
    <row r="43" customFormat="false" ht="16.5" hidden="false" customHeight="false" outlineLevel="0" collapsed="false">
      <c r="A43" s="43"/>
      <c r="B43" s="44"/>
      <c r="C43" s="33" t="n">
        <v>45086</v>
      </c>
      <c r="D43" s="39" t="n">
        <v>1</v>
      </c>
      <c r="E43" s="40" t="n">
        <v>0</v>
      </c>
      <c r="F43" s="37" t="n">
        <v>0</v>
      </c>
      <c r="G43" s="40" t="n">
        <v>1</v>
      </c>
      <c r="H43" s="37" t="n">
        <v>1</v>
      </c>
      <c r="I43" s="40" t="n">
        <v>0</v>
      </c>
      <c r="J43" s="38" t="n">
        <v>0</v>
      </c>
      <c r="K43" s="39" t="n">
        <v>6</v>
      </c>
      <c r="L43" s="40" t="n">
        <v>6</v>
      </c>
      <c r="M43" s="37" t="n">
        <v>1</v>
      </c>
      <c r="N43" s="40" t="n">
        <v>0</v>
      </c>
      <c r="O43" s="38" t="n">
        <v>0</v>
      </c>
      <c r="P43" s="39" t="n">
        <v>8</v>
      </c>
      <c r="Q43" s="40" t="n">
        <v>8</v>
      </c>
      <c r="R43" s="37" t="n">
        <v>1</v>
      </c>
      <c r="S43" s="40" t="n">
        <v>0</v>
      </c>
      <c r="T43" s="38" t="n">
        <v>0</v>
      </c>
      <c r="U43" s="41" t="n">
        <f aca="false">S43+I43+N43</f>
        <v>0</v>
      </c>
      <c r="V43" s="42" t="n">
        <f aca="false">U43/(P43+K43+D43)</f>
        <v>0</v>
      </c>
    </row>
    <row r="44" customFormat="false" ht="15.75" hidden="false" customHeight="false" outlineLevel="0" collapsed="false">
      <c r="A44" s="43" t="s">
        <v>45</v>
      </c>
      <c r="B44" s="44" t="s">
        <v>39</v>
      </c>
      <c r="C44" s="23" t="n">
        <v>45093</v>
      </c>
      <c r="D44" s="45" t="n">
        <v>0</v>
      </c>
      <c r="E44" s="46" t="n">
        <v>0</v>
      </c>
      <c r="F44" s="47" t="n">
        <v>0</v>
      </c>
      <c r="G44" s="40" t="n">
        <v>0</v>
      </c>
      <c r="H44" s="47" t="n">
        <v>0</v>
      </c>
      <c r="I44" s="46" t="n">
        <v>0</v>
      </c>
      <c r="J44" s="48" t="n">
        <v>0</v>
      </c>
      <c r="K44" s="45" t="n">
        <v>0</v>
      </c>
      <c r="L44" s="46" t="n">
        <v>0</v>
      </c>
      <c r="M44" s="47" t="n">
        <v>0</v>
      </c>
      <c r="N44" s="46" t="n">
        <v>0</v>
      </c>
      <c r="O44" s="48" t="n">
        <v>0</v>
      </c>
      <c r="P44" s="45" t="n">
        <v>4</v>
      </c>
      <c r="Q44" s="46" t="n">
        <v>4</v>
      </c>
      <c r="R44" s="47" t="n">
        <v>1</v>
      </c>
      <c r="S44" s="46" t="n">
        <v>0</v>
      </c>
      <c r="T44" s="48" t="n">
        <v>0</v>
      </c>
      <c r="U44" s="41" t="n">
        <f aca="false">S44+I44+N44</f>
        <v>0</v>
      </c>
      <c r="V44" s="42" t="n">
        <f aca="false">U44/(P44+K44+D44)</f>
        <v>0</v>
      </c>
    </row>
    <row r="45" customFormat="false" ht="16.5" hidden="false" customHeight="false" outlineLevel="0" collapsed="false">
      <c r="A45" s="43"/>
      <c r="B45" s="44"/>
      <c r="C45" s="33" t="n">
        <v>45086</v>
      </c>
      <c r="D45" s="39" t="n">
        <v>0</v>
      </c>
      <c r="E45" s="40" t="n">
        <v>0</v>
      </c>
      <c r="F45" s="37" t="n">
        <v>0</v>
      </c>
      <c r="G45" s="40" t="n">
        <v>0</v>
      </c>
      <c r="H45" s="37" t="n">
        <v>0</v>
      </c>
      <c r="I45" s="40" t="n">
        <v>0</v>
      </c>
      <c r="J45" s="38" t="n">
        <v>0</v>
      </c>
      <c r="K45" s="39" t="n">
        <v>0</v>
      </c>
      <c r="L45" s="40" t="n">
        <v>0</v>
      </c>
      <c r="M45" s="37" t="n">
        <v>0</v>
      </c>
      <c r="N45" s="40" t="n">
        <v>0</v>
      </c>
      <c r="O45" s="38" t="n">
        <v>0</v>
      </c>
      <c r="P45" s="39" t="n">
        <v>4</v>
      </c>
      <c r="Q45" s="40" t="n">
        <v>4</v>
      </c>
      <c r="R45" s="37" t="n">
        <v>1</v>
      </c>
      <c r="S45" s="40" t="n">
        <v>0</v>
      </c>
      <c r="T45" s="38" t="n">
        <v>0</v>
      </c>
      <c r="U45" s="41" t="n">
        <f aca="false">S45+I45+N45</f>
        <v>0</v>
      </c>
      <c r="V45" s="42" t="n">
        <f aca="false">U45/(P45+K45+D45)</f>
        <v>0</v>
      </c>
    </row>
    <row r="46" customFormat="false" ht="15.75" hidden="false" customHeight="false" outlineLevel="0" collapsed="false">
      <c r="A46" s="49" t="s">
        <v>46</v>
      </c>
      <c r="B46" s="50" t="s">
        <v>19</v>
      </c>
      <c r="C46" s="23" t="n">
        <v>45093</v>
      </c>
      <c r="D46" s="45" t="n">
        <v>4</v>
      </c>
      <c r="E46" s="46" t="n">
        <v>0</v>
      </c>
      <c r="F46" s="47" t="n">
        <v>0</v>
      </c>
      <c r="G46" s="46" t="n">
        <v>4</v>
      </c>
      <c r="H46" s="47" t="n">
        <v>1</v>
      </c>
      <c r="I46" s="46" t="n">
        <v>0</v>
      </c>
      <c r="J46" s="48" t="n">
        <v>0</v>
      </c>
      <c r="K46" s="45" t="n">
        <v>4</v>
      </c>
      <c r="L46" s="46" t="n">
        <v>4</v>
      </c>
      <c r="M46" s="47" t="n">
        <v>1</v>
      </c>
      <c r="N46" s="46" t="n">
        <v>0</v>
      </c>
      <c r="O46" s="48" t="n">
        <v>0</v>
      </c>
      <c r="P46" s="45" t="n">
        <v>0</v>
      </c>
      <c r="Q46" s="46" t="n">
        <v>0</v>
      </c>
      <c r="R46" s="47" t="n">
        <v>0</v>
      </c>
      <c r="S46" s="46" t="n">
        <v>0</v>
      </c>
      <c r="T46" s="48" t="n">
        <v>0</v>
      </c>
      <c r="U46" s="41" t="n">
        <f aca="false">S46+I46+N46</f>
        <v>0</v>
      </c>
      <c r="V46" s="42" t="n">
        <v>0</v>
      </c>
    </row>
    <row r="47" customFormat="false" ht="16.5" hidden="false" customHeight="false" outlineLevel="0" collapsed="false">
      <c r="A47" s="49"/>
      <c r="B47" s="50"/>
      <c r="C47" s="33" t="n">
        <v>45086</v>
      </c>
      <c r="D47" s="56" t="n">
        <v>4</v>
      </c>
      <c r="E47" s="57" t="n">
        <v>0</v>
      </c>
      <c r="F47" s="54" t="n">
        <v>0</v>
      </c>
      <c r="G47" s="57" t="n">
        <v>4</v>
      </c>
      <c r="H47" s="54" t="n">
        <v>1</v>
      </c>
      <c r="I47" s="72" t="n">
        <v>0</v>
      </c>
      <c r="J47" s="55" t="n">
        <v>0</v>
      </c>
      <c r="K47" s="56" t="n">
        <v>4</v>
      </c>
      <c r="L47" s="57" t="n">
        <v>4</v>
      </c>
      <c r="M47" s="54" t="n">
        <v>1</v>
      </c>
      <c r="N47" s="72" t="n">
        <v>0</v>
      </c>
      <c r="O47" s="55" t="n">
        <v>0</v>
      </c>
      <c r="P47" s="56" t="n">
        <v>0</v>
      </c>
      <c r="Q47" s="57" t="n">
        <v>0</v>
      </c>
      <c r="R47" s="54" t="n">
        <v>0</v>
      </c>
      <c r="S47" s="57" t="n">
        <v>0</v>
      </c>
      <c r="T47" s="55" t="n">
        <v>0</v>
      </c>
      <c r="U47" s="58" t="n">
        <f aca="false">S47+I47+N47</f>
        <v>0</v>
      </c>
      <c r="V47" s="59" t="n">
        <v>0</v>
      </c>
    </row>
    <row r="48" customFormat="false" ht="27" hidden="false" customHeight="true" outlineLevel="0" collapsed="false">
      <c r="A48" s="60" t="s">
        <v>47</v>
      </c>
      <c r="B48" s="61" t="s">
        <v>48</v>
      </c>
      <c r="C48" s="23" t="n">
        <v>45093</v>
      </c>
      <c r="D48" s="29" t="n">
        <v>2</v>
      </c>
      <c r="E48" s="30" t="n">
        <v>0</v>
      </c>
      <c r="F48" s="27" t="n">
        <v>0</v>
      </c>
      <c r="G48" s="30" t="n">
        <v>2</v>
      </c>
      <c r="H48" s="27" t="n">
        <v>1</v>
      </c>
      <c r="I48" s="30" t="n">
        <v>0</v>
      </c>
      <c r="J48" s="28" t="n">
        <v>0</v>
      </c>
      <c r="K48" s="29" t="n">
        <v>0</v>
      </c>
      <c r="L48" s="30" t="n">
        <v>0</v>
      </c>
      <c r="M48" s="27" t="n">
        <v>0</v>
      </c>
      <c r="N48" s="30" t="n">
        <v>0</v>
      </c>
      <c r="O48" s="28" t="n">
        <v>0</v>
      </c>
      <c r="P48" s="29" t="n">
        <v>28</v>
      </c>
      <c r="Q48" s="30" t="n">
        <v>28</v>
      </c>
      <c r="R48" s="27" t="n">
        <v>1</v>
      </c>
      <c r="S48" s="30" t="n">
        <v>0</v>
      </c>
      <c r="T48" s="28" t="n">
        <v>0</v>
      </c>
      <c r="U48" s="31" t="n">
        <f aca="false">S48+I48+N48</f>
        <v>0</v>
      </c>
      <c r="V48" s="32" t="n">
        <f aca="false">U48/(P48+K48+D48)</f>
        <v>0</v>
      </c>
    </row>
    <row r="49" customFormat="false" ht="27.75" hidden="false" customHeight="true" outlineLevel="0" collapsed="false">
      <c r="A49" s="60"/>
      <c r="B49" s="61"/>
      <c r="C49" s="33" t="n">
        <v>45086</v>
      </c>
      <c r="D49" s="73" t="n">
        <v>2</v>
      </c>
      <c r="E49" s="72" t="n">
        <v>0</v>
      </c>
      <c r="F49" s="74" t="n">
        <v>0</v>
      </c>
      <c r="G49" s="72" t="n">
        <v>2</v>
      </c>
      <c r="H49" s="74" t="n">
        <v>1</v>
      </c>
      <c r="I49" s="72" t="n">
        <v>0</v>
      </c>
      <c r="J49" s="75" t="n">
        <v>0</v>
      </c>
      <c r="K49" s="73" t="n">
        <v>0</v>
      </c>
      <c r="L49" s="72" t="n">
        <v>0</v>
      </c>
      <c r="M49" s="74" t="n">
        <v>0</v>
      </c>
      <c r="N49" s="72" t="n">
        <v>0</v>
      </c>
      <c r="O49" s="75" t="n">
        <v>0</v>
      </c>
      <c r="P49" s="73" t="n">
        <v>28</v>
      </c>
      <c r="Q49" s="72" t="n">
        <v>28</v>
      </c>
      <c r="R49" s="74" t="n">
        <v>1</v>
      </c>
      <c r="S49" s="72" t="n">
        <v>0</v>
      </c>
      <c r="T49" s="75" t="n">
        <v>0</v>
      </c>
      <c r="U49" s="76" t="n">
        <f aca="false">S49+I49+N49</f>
        <v>0</v>
      </c>
      <c r="V49" s="77" t="n">
        <f aca="false">U49/(P49+K49+D49)</f>
        <v>0</v>
      </c>
    </row>
    <row r="50" customFormat="false" ht="16.5" hidden="false" customHeight="true" outlineLevel="0" collapsed="false">
      <c r="A50" s="78" t="s">
        <v>49</v>
      </c>
      <c r="B50" s="78"/>
      <c r="C50" s="23" t="n">
        <v>45093</v>
      </c>
      <c r="D50" s="79" t="n">
        <f aca="false">SUM(D6,D12,D14,D20,D26,D28,D34,D40,D48)</f>
        <v>715</v>
      </c>
      <c r="E50" s="80" t="n">
        <f aca="false">SUM(E6,E12,E14,E20,E26,E28,E34,E40,E48)</f>
        <v>85</v>
      </c>
      <c r="F50" s="81" t="n">
        <v>0.12</v>
      </c>
      <c r="G50" s="80" t="n">
        <f aca="false">SUM(G6,G12,G14,G20,G26,G28,G34,G40,G48)</f>
        <v>463</v>
      </c>
      <c r="H50" s="81" t="n">
        <v>0.65</v>
      </c>
      <c r="I50" s="80" t="n">
        <f aca="false">SUM(I6,I12,I14,I20,I26,I28,I34,I40,I48)</f>
        <v>167</v>
      </c>
      <c r="J50" s="82" t="n">
        <v>0.23</v>
      </c>
      <c r="K50" s="79" t="n">
        <f aca="false">SUM(K6,K12,K14,K20,K26,K28,K34,K40,K48)</f>
        <v>1215</v>
      </c>
      <c r="L50" s="80" t="n">
        <f aca="false">SUM(L6,L12,L14,L20,L26,L28,L34,L40,L48)</f>
        <v>841</v>
      </c>
      <c r="M50" s="81" t="n">
        <v>0.69</v>
      </c>
      <c r="N50" s="80" t="n">
        <f aca="false">SUM(N6,N12,N14,N20,N26,N28,N34,N40,N48)</f>
        <v>374</v>
      </c>
      <c r="O50" s="82" t="n">
        <v>0.31</v>
      </c>
      <c r="P50" s="79" t="n">
        <f aca="false">SUM(P6,P12,P14,P20,P26,P28,P34,P40,P48)</f>
        <v>1396</v>
      </c>
      <c r="Q50" s="80" t="n">
        <f aca="false">SUM(Q6,Q12,Q14,Q20,Q26,Q28,Q34,Q40,Q48)</f>
        <v>1297</v>
      </c>
      <c r="R50" s="81" t="n">
        <v>0.93</v>
      </c>
      <c r="S50" s="80" t="n">
        <f aca="false">SUM(S6,S12,S14,S20,S26,S28,S34,S40,S48)</f>
        <v>100</v>
      </c>
      <c r="T50" s="82" t="n">
        <v>0.07</v>
      </c>
      <c r="U50" s="83" t="n">
        <f aca="false">S50+I50+N50</f>
        <v>641</v>
      </c>
      <c r="V50" s="84" t="n">
        <f aca="false">U50/(P50+K50+D50)</f>
        <v>0.192723992784125</v>
      </c>
    </row>
    <row r="51" customFormat="false" ht="16.5" hidden="false" customHeight="true" outlineLevel="0" collapsed="false">
      <c r="A51" s="78"/>
      <c r="B51" s="78"/>
      <c r="C51" s="33" t="n">
        <v>45086</v>
      </c>
      <c r="D51" s="85" t="n">
        <f aca="false">SUM(D7,D13,D15,D21,D27,D29,D35,D41,D49)</f>
        <v>709</v>
      </c>
      <c r="E51" s="86" t="n">
        <v>81</v>
      </c>
      <c r="F51" s="87" t="n">
        <v>0.11</v>
      </c>
      <c r="G51" s="86" t="n">
        <v>458</v>
      </c>
      <c r="H51" s="87" t="n">
        <v>0.65</v>
      </c>
      <c r="I51" s="86" t="n">
        <v>170</v>
      </c>
      <c r="J51" s="88" t="n">
        <v>0.24</v>
      </c>
      <c r="K51" s="85" t="n">
        <v>1220</v>
      </c>
      <c r="L51" s="86" t="n">
        <v>844</v>
      </c>
      <c r="M51" s="87" t="n">
        <v>0.69</v>
      </c>
      <c r="N51" s="86" t="n">
        <v>376</v>
      </c>
      <c r="O51" s="88" t="n">
        <v>0.31</v>
      </c>
      <c r="P51" s="85" t="n">
        <v>1398</v>
      </c>
      <c r="Q51" s="86" t="n">
        <v>1297</v>
      </c>
      <c r="R51" s="87" t="n">
        <v>0.93</v>
      </c>
      <c r="S51" s="86" t="n">
        <v>102</v>
      </c>
      <c r="T51" s="88" t="n">
        <v>0.07</v>
      </c>
      <c r="U51" s="89" t="n">
        <f aca="false">S51+I51+N51</f>
        <v>648</v>
      </c>
      <c r="V51" s="90" t="n">
        <f aca="false">U51/(P51+K51+D51)</f>
        <v>0.194770063119928</v>
      </c>
    </row>
    <row r="52" customFormat="false" ht="20.25" hidden="false" customHeight="true" outlineLevel="0" collapsed="false">
      <c r="A52" s="91" t="s">
        <v>50</v>
      </c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</row>
    <row r="53" customFormat="false" ht="31.5" hidden="false" customHeight="true" outlineLevel="0" collapsed="false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60" customFormat="false" ht="15.75" hidden="false" customHeight="false" outlineLevel="0" collapsed="false">
      <c r="AD60" s="1"/>
      <c r="AE60" s="1"/>
      <c r="AF60" s="1"/>
      <c r="AG60" s="1"/>
    </row>
    <row r="62" customFormat="false" ht="15.75" hidden="false" customHeight="false" outlineLevel="0" collapsed="false">
      <c r="AD62" s="1"/>
      <c r="AE62" s="1"/>
      <c r="AF62" s="1"/>
    </row>
  </sheetData>
  <mergeCells count="66">
    <mergeCell ref="R1:V1"/>
    <mergeCell ref="A2:V2"/>
    <mergeCell ref="A3:A5"/>
    <mergeCell ref="B3:B5"/>
    <mergeCell ref="C3:C5"/>
    <mergeCell ref="D3:J3"/>
    <mergeCell ref="K3:O3"/>
    <mergeCell ref="P3:T3"/>
    <mergeCell ref="U3:V4"/>
    <mergeCell ref="D4:D5"/>
    <mergeCell ref="E4:F4"/>
    <mergeCell ref="G4:H4"/>
    <mergeCell ref="I4:J4"/>
    <mergeCell ref="K4:K5"/>
    <mergeCell ref="L4:M4"/>
    <mergeCell ref="N4:O4"/>
    <mergeCell ref="P4:P5"/>
    <mergeCell ref="Q4:R4"/>
    <mergeCell ref="S4:T4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2:A33"/>
    <mergeCell ref="B32:B33"/>
    <mergeCell ref="A34:A35"/>
    <mergeCell ref="B34:B35"/>
    <mergeCell ref="A36:A37"/>
    <mergeCell ref="B36:B37"/>
    <mergeCell ref="A38:A39"/>
    <mergeCell ref="B38:B39"/>
    <mergeCell ref="A40:A41"/>
    <mergeCell ref="B40:B41"/>
    <mergeCell ref="A42:A43"/>
    <mergeCell ref="B42:B43"/>
    <mergeCell ref="A44:A45"/>
    <mergeCell ref="B44:B45"/>
    <mergeCell ref="A46:A47"/>
    <mergeCell ref="B46:B47"/>
    <mergeCell ref="A48:A49"/>
    <mergeCell ref="B48:B49"/>
    <mergeCell ref="A50:B51"/>
    <mergeCell ref="A52:V52"/>
    <mergeCell ref="A53:V53"/>
  </mergeCells>
  <conditionalFormatting sqref="F6 F8 F10 F12 F14 F16 F20 F22 F26 F28 F30 F32 F34 F36 F38 F40 F42 F46 F50">
    <cfRule type="cellIs" priority="2" operator="between" aboveAverage="0" equalAverage="0" bottom="0" percent="0" rank="0" text="" dxfId="0">
      <formula>0.5</formula>
      <formula>1</formula>
    </cfRule>
    <cfRule type="cellIs" priority="3" operator="between" aboveAverage="0" equalAverage="0" bottom="0" percent="0" rank="0" text="" dxfId="1">
      <formula>0.25</formula>
      <formula>0.49</formula>
    </cfRule>
    <cfRule type="cellIs" priority="4" operator="between" aboveAverage="0" equalAverage="0" bottom="0" percent="0" rank="0" text="" dxfId="2">
      <formula>0</formula>
      <formula>0.24</formula>
    </cfRule>
  </conditionalFormatting>
  <conditionalFormatting sqref="J6 J8 J10 J12 J14 J16 J20 J22 J26 J28 J30 J32 J34 J36 J38 J40 J42 J46 J50">
    <cfRule type="cellIs" priority="5" operator="between" aboveAverage="0" equalAverage="0" bottom="0" percent="0" rank="0" text="" dxfId="3">
      <formula>0.25</formula>
      <formula>1</formula>
    </cfRule>
    <cfRule type="cellIs" priority="6" operator="between" aboveAverage="0" equalAverage="0" bottom="0" percent="0" rank="0" text="" dxfId="4">
      <formula>0.11</formula>
      <formula>0.24</formula>
    </cfRule>
    <cfRule type="cellIs" priority="7" operator="between" aboveAverage="0" equalAverage="0" bottom="0" percent="0" rank="0" text="" dxfId="5">
      <formula>0</formula>
      <formula>0.09</formula>
    </cfRule>
  </conditionalFormatting>
  <conditionalFormatting sqref="R6 R8 R10 R12 R14 R16 R20 R22 R24 R28 R30 R32 R34 R36 R38 R40 R42 R44 R48:R50">
    <cfRule type="cellIs" priority="8" operator="between" aboveAverage="0" equalAverage="0" bottom="0" percent="0" rank="0" text="" dxfId="6">
      <formula>0.9</formula>
      <formula>1</formula>
    </cfRule>
  </conditionalFormatting>
  <conditionalFormatting sqref="R6 R8 R10 R12 R14 R16 R20 R22 R24 R28 R30 R32 R34 R36 R38 R40 R42 R44 R48:R50">
    <cfRule type="cellIs" priority="9" operator="between" aboveAverage="0" equalAverage="0" bottom="0" percent="0" rank="0" text="" dxfId="7">
      <formula>0.8</formula>
      <formula>0.89</formula>
    </cfRule>
  </conditionalFormatting>
  <conditionalFormatting sqref="R6 R8 R10 R12 R14 R16 R20 R22 R24 R28 R30 R32 R34 R36 R38 R40 R42 R44 R48:R50">
    <cfRule type="cellIs" priority="10" operator="between" aboveAverage="0" equalAverage="0" bottom="0" percent="0" rank="0" text="" dxfId="8">
      <formula>0</formula>
      <formula>0.79</formula>
    </cfRule>
  </conditionalFormatting>
  <conditionalFormatting sqref="T6 T8 T10 T12 T14 T16 T20 T22 T24 T28 T30 T32 T34 T36 T38 T40 T42 T44 T48:T50">
    <cfRule type="cellIs" priority="11" operator="between" aboveAverage="0" equalAverage="0" bottom="0" percent="0" rank="0" text="" dxfId="9">
      <formula>0</formula>
      <formula>0</formula>
    </cfRule>
  </conditionalFormatting>
  <conditionalFormatting sqref="T6 T8 T10 T12 T14 T16 T20 T22 T24 T28 T30 T32 T34 T36 T38 T40 T42 T44 T48:T50">
    <cfRule type="cellIs" priority="12" operator="between" aboveAverage="0" equalAverage="0" bottom="0" percent="0" rank="0" text="" dxfId="10">
      <formula>0.01</formula>
      <formula>0.1</formula>
    </cfRule>
  </conditionalFormatting>
  <conditionalFormatting sqref="T6 T8 T10 T12 T14 T16 T20 T22 T24 T28 T30 T32 T34 T36 T38 T40 T42 T44 T48:T50">
    <cfRule type="cellIs" priority="13" operator="between" aboveAverage="0" equalAverage="0" bottom="0" percent="0" rank="0" text="" dxfId="11">
      <formula>0.11</formula>
      <formula>1</formula>
    </cfRule>
  </conditionalFormatting>
  <conditionalFormatting sqref="V6:V51">
    <cfRule type="cellIs" priority="14" operator="equal" aboveAverage="0" equalAverage="0" bottom="0" percent="0" rank="0" text="" dxfId="12">
      <formula>0%</formula>
    </cfRule>
  </conditionalFormatting>
  <conditionalFormatting sqref="V6:V51">
    <cfRule type="cellIs" priority="15" operator="between" aboveAverage="0" equalAverage="0" bottom="0" percent="0" rank="0" text="" dxfId="13">
      <formula>1%</formula>
      <formula>10%</formula>
    </cfRule>
  </conditionalFormatting>
  <conditionalFormatting sqref="V6:V51">
    <cfRule type="cellIs" priority="16" operator="between" aboveAverage="0" equalAverage="0" bottom="0" percent="0" rank="0" text="" dxfId="14">
      <formula>11%</formula>
      <formula>100%</formula>
    </cfRule>
  </conditionalFormatting>
  <conditionalFormatting sqref="M6 M8 M10 M12 M14 M16 M20 M22 M26 M28 M30 M32 M34 M36 M38 M40 M42 M46 M50">
    <cfRule type="cellIs" priority="17" operator="between" aboveAverage="0" equalAverage="0" bottom="0" percent="0" rank="0" text="" dxfId="15">
      <formula>0.5</formula>
      <formula>1</formula>
    </cfRule>
    <cfRule type="cellIs" priority="18" operator="between" aboveAverage="0" equalAverage="0" bottom="0" percent="0" rank="0" text="" dxfId="16">
      <formula>0.25</formula>
      <formula>0.49</formula>
    </cfRule>
    <cfRule type="cellIs" priority="19" operator="between" aboveAverage="0" equalAverage="0" bottom="0" percent="0" rank="0" text="" dxfId="17">
      <formula>0</formula>
      <formula>0.24</formula>
    </cfRule>
  </conditionalFormatting>
  <conditionalFormatting sqref="O6 O8 O10 O12 O14 O16 O20 O22 O26 O28 O30 O32 O34 O36 O38 O40 O42 O46 O50">
    <cfRule type="cellIs" priority="20" operator="between" aboveAverage="0" equalAverage="0" bottom="0" percent="0" rank="0" text="" dxfId="18">
      <formula>0.25</formula>
      <formula>1</formula>
    </cfRule>
    <cfRule type="cellIs" priority="21" operator="between" aboveAverage="0" equalAverage="0" bottom="0" percent="0" rank="0" text="" dxfId="19">
      <formula>0.11</formula>
      <formula>0.24</formula>
    </cfRule>
    <cfRule type="cellIs" priority="22" operator="between" aboveAverage="0" equalAverage="0" bottom="0" percent="0" rank="0" text="" dxfId="20">
      <formula>0</formula>
      <formula>0.09</formula>
    </cfRule>
  </conditionalFormatting>
  <printOptions headings="false" gridLines="false" gridLinesSet="true" horizontalCentered="true" verticalCentered="false"/>
  <pageMargins left="0.511805555555556" right="0.511805555555556" top="0.747916666666667" bottom="0.747916666666667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ru-RU</dc:language>
  <dcterms:modified xsi:type="dcterms:W3CDTF">2023-07-12T14:14:58Z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