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fa0795fad0c074d/"/>
    </mc:Choice>
  </mc:AlternateContent>
  <xr:revisionPtr revIDLastSave="6" documentId="8_{546D649D-8714-4A2C-A1D9-54230D475CC6}" xr6:coauthVersionLast="47" xr6:coauthVersionMax="47" xr10:uidLastSave="{274993BE-7BDF-4983-94D8-D9D0F87A3A3C}"/>
  <bookViews>
    <workbookView xWindow="-108" yWindow="-108" windowWidth="23256" windowHeight="12576" firstSheet="1" activeTab="1" xr2:uid="{00000000-000D-0000-FFFF-FFFF00000000}"/>
  </bookViews>
  <sheets>
    <sheet name="Матрица А" sheetId="1" r:id="rId1"/>
    <sheet name="Исследование для матрицы А" sheetId="2" r:id="rId2"/>
    <sheet name="Матрица B" sheetId="3" r:id="rId3"/>
    <sheet name="Исследование для матрицы B" sheetId="4" r:id="rId4"/>
    <sheet name="Оценка числа обусловленност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7" i="4" l="1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11" i="4"/>
  <c r="M111" i="4"/>
  <c r="Q110" i="4"/>
  <c r="M110" i="4"/>
  <c r="Q109" i="4"/>
  <c r="M109" i="4"/>
  <c r="Q108" i="4"/>
  <c r="M108" i="4"/>
  <c r="Q107" i="4"/>
  <c r="M107" i="4"/>
  <c r="Q106" i="4"/>
  <c r="M106" i="4"/>
  <c r="Q105" i="4"/>
  <c r="M105" i="4"/>
  <c r="Q104" i="4"/>
  <c r="M104" i="4"/>
  <c r="Q103" i="4"/>
  <c r="M103" i="4"/>
  <c r="Q102" i="4"/>
  <c r="M102" i="4"/>
  <c r="Q101" i="4"/>
  <c r="M101" i="4"/>
  <c r="Q100" i="4"/>
  <c r="M100" i="4"/>
  <c r="Q99" i="4"/>
  <c r="M99" i="4"/>
  <c r="Q98" i="4"/>
  <c r="M98" i="4"/>
  <c r="Q97" i="4"/>
  <c r="M97" i="4"/>
  <c r="Q96" i="4"/>
  <c r="M96" i="4"/>
  <c r="Q95" i="4"/>
  <c r="M95" i="4"/>
  <c r="Q94" i="4"/>
  <c r="M94" i="4"/>
  <c r="Q93" i="4"/>
  <c r="M93" i="4"/>
  <c r="Q92" i="4"/>
  <c r="M92" i="4"/>
  <c r="Q91" i="4"/>
  <c r="M91" i="4"/>
  <c r="Q90" i="4"/>
  <c r="M90" i="4"/>
  <c r="Q89" i="4"/>
  <c r="M89" i="4"/>
  <c r="Q88" i="4"/>
  <c r="M88" i="4"/>
  <c r="Q87" i="4"/>
  <c r="M87" i="4"/>
  <c r="Q86" i="4"/>
  <c r="M86" i="4"/>
  <c r="Q85" i="4"/>
  <c r="M85" i="4"/>
  <c r="Q84" i="4"/>
  <c r="M84" i="4"/>
  <c r="Q83" i="4"/>
  <c r="M83" i="4"/>
  <c r="Q82" i="4"/>
  <c r="M82" i="4"/>
  <c r="Q81" i="4"/>
  <c r="M81" i="4"/>
  <c r="Q80" i="4"/>
  <c r="M80" i="4"/>
  <c r="Q79" i="4"/>
  <c r="M79" i="4"/>
  <c r="Q78" i="4"/>
  <c r="M78" i="4"/>
  <c r="Q77" i="4"/>
  <c r="M77" i="4"/>
  <c r="Q76" i="4"/>
  <c r="M76" i="4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9" i="4"/>
  <c r="M15" i="4"/>
  <c r="M14" i="4"/>
  <c r="M13" i="4"/>
  <c r="M12" i="4"/>
  <c r="M11" i="4"/>
  <c r="M10" i="4"/>
  <c r="M9" i="4"/>
  <c r="M8" i="4"/>
  <c r="M7" i="4"/>
  <c r="M6" i="4"/>
  <c r="M5" i="4"/>
  <c r="M4" i="4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5" i="2"/>
  <c r="T14" i="2"/>
  <c r="T13" i="2"/>
  <c r="T12" i="2"/>
  <c r="T11" i="2"/>
  <c r="T10" i="2"/>
  <c r="T9" i="2"/>
  <c r="T8" i="2"/>
  <c r="T7" i="2"/>
  <c r="T6" i="2"/>
  <c r="T5" i="2"/>
  <c r="T4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Q4" i="4"/>
  <c r="Q5" i="4"/>
  <c r="Q6" i="4"/>
  <c r="Q7" i="4"/>
  <c r="Q8" i="4"/>
  <c r="Q9" i="4"/>
  <c r="Q10" i="4"/>
  <c r="Q11" i="4"/>
  <c r="Q12" i="4"/>
  <c r="Q13" i="4"/>
  <c r="Q14" i="4"/>
  <c r="Q15" i="4"/>
  <c r="X15" i="2"/>
  <c r="X14" i="2"/>
  <c r="X13" i="2"/>
  <c r="X12" i="2"/>
  <c r="X11" i="2"/>
  <c r="X10" i="2"/>
  <c r="X9" i="2"/>
  <c r="X8" i="2"/>
  <c r="X7" i="2"/>
  <c r="X6" i="2"/>
  <c r="X5" i="2"/>
  <c r="X4" i="2"/>
  <c r="L28" i="2"/>
  <c r="L29" i="2"/>
  <c r="L30" i="2"/>
  <c r="L31" i="2"/>
  <c r="L32" i="2"/>
  <c r="L33" i="2"/>
  <c r="L34" i="2"/>
  <c r="L35" i="2"/>
  <c r="L36" i="2"/>
  <c r="L37" i="2"/>
  <c r="L38" i="2"/>
  <c r="L39" i="2"/>
  <c r="L27" i="2"/>
  <c r="E148" i="2" l="1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88" i="2"/>
  <c r="L89" i="2"/>
  <c r="L90" i="2"/>
  <c r="L91" i="2"/>
  <c r="L92" i="2"/>
  <c r="L93" i="2"/>
  <c r="L94" i="2"/>
  <c r="L95" i="2"/>
  <c r="L96" i="2"/>
  <c r="L97" i="2"/>
  <c r="L98" i="2"/>
  <c r="L99" i="2"/>
  <c r="L76" i="2"/>
  <c r="L77" i="2"/>
  <c r="L78" i="2"/>
  <c r="L79" i="2"/>
  <c r="L80" i="2"/>
  <c r="L81" i="2"/>
  <c r="L82" i="2"/>
  <c r="L83" i="2"/>
  <c r="L84" i="2"/>
  <c r="L85" i="2"/>
  <c r="L86" i="2"/>
  <c r="L87" i="2"/>
  <c r="L64" i="2"/>
  <c r="L65" i="2"/>
  <c r="L66" i="2"/>
  <c r="L67" i="2"/>
  <c r="L68" i="2"/>
  <c r="L69" i="2"/>
  <c r="L70" i="2"/>
  <c r="L71" i="2"/>
  <c r="L72" i="2"/>
  <c r="L73" i="2"/>
  <c r="L74" i="2"/>
  <c r="L75" i="2"/>
  <c r="L52" i="2"/>
  <c r="L53" i="2"/>
  <c r="L54" i="2"/>
  <c r="L55" i="2"/>
  <c r="L56" i="2"/>
  <c r="L57" i="2"/>
  <c r="L58" i="2"/>
  <c r="L59" i="2"/>
  <c r="L60" i="2"/>
  <c r="L61" i="2"/>
  <c r="L62" i="2"/>
  <c r="L63" i="2"/>
  <c r="L40" i="2"/>
  <c r="L41" i="2"/>
  <c r="L42" i="2"/>
  <c r="L43" i="2"/>
  <c r="L44" i="2"/>
  <c r="L45" i="2"/>
  <c r="L46" i="2"/>
  <c r="L47" i="2"/>
  <c r="L48" i="2"/>
  <c r="L49" i="2"/>
  <c r="L50" i="2"/>
  <c r="L51" i="2"/>
  <c r="L16" i="2"/>
  <c r="L17" i="2"/>
  <c r="L18" i="2"/>
  <c r="L19" i="2"/>
  <c r="L20" i="2"/>
  <c r="L21" i="2"/>
  <c r="L22" i="2"/>
  <c r="L23" i="2"/>
  <c r="L24" i="2"/>
  <c r="L25" i="2"/>
  <c r="L26" i="2"/>
  <c r="L5" i="2"/>
  <c r="L6" i="2"/>
  <c r="L7" i="2"/>
  <c r="L8" i="2"/>
  <c r="L9" i="2"/>
  <c r="L10" i="2"/>
  <c r="L11" i="2"/>
  <c r="L12" i="2"/>
  <c r="L13" i="2"/>
  <c r="L14" i="2"/>
  <c r="L15" i="2"/>
  <c r="L4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88" i="2"/>
  <c r="E89" i="2"/>
  <c r="E90" i="2"/>
  <c r="E91" i="2"/>
  <c r="E92" i="2"/>
  <c r="E93" i="2"/>
  <c r="E94" i="2"/>
  <c r="E95" i="2"/>
  <c r="E96" i="2"/>
  <c r="E97" i="2"/>
  <c r="E98" i="2"/>
  <c r="E99" i="2"/>
  <c r="E76" i="2"/>
  <c r="E77" i="2"/>
  <c r="E78" i="2"/>
  <c r="E79" i="2"/>
  <c r="E80" i="2"/>
  <c r="E81" i="2"/>
  <c r="E82" i="2"/>
  <c r="E83" i="2"/>
  <c r="E84" i="2"/>
  <c r="E85" i="2"/>
  <c r="E86" i="2"/>
  <c r="E87" i="2"/>
  <c r="E64" i="2"/>
  <c r="E65" i="2"/>
  <c r="E66" i="2"/>
  <c r="E67" i="2"/>
  <c r="E68" i="2"/>
  <c r="E69" i="2"/>
  <c r="E70" i="2"/>
  <c r="E71" i="2"/>
  <c r="E72" i="2"/>
  <c r="E73" i="2"/>
  <c r="E74" i="2"/>
  <c r="E75" i="2"/>
  <c r="E52" i="2"/>
  <c r="E53" i="2"/>
  <c r="E54" i="2"/>
  <c r="E55" i="2"/>
  <c r="E56" i="2"/>
  <c r="E57" i="2"/>
  <c r="E58" i="2"/>
  <c r="E59" i="2"/>
  <c r="E60" i="2"/>
  <c r="E61" i="2"/>
  <c r="E62" i="2"/>
  <c r="E63" i="2"/>
  <c r="E40" i="2"/>
  <c r="E41" i="2"/>
  <c r="E42" i="2"/>
  <c r="E43" i="2"/>
  <c r="E44" i="2"/>
  <c r="E45" i="2"/>
  <c r="E46" i="2"/>
  <c r="E47" i="2"/>
  <c r="E48" i="2"/>
  <c r="E49" i="2"/>
  <c r="E50" i="2"/>
  <c r="E51" i="2"/>
  <c r="E28" i="2"/>
  <c r="E29" i="2"/>
  <c r="E30" i="2"/>
  <c r="E31" i="2"/>
  <c r="E32" i="2"/>
  <c r="E33" i="2"/>
  <c r="E34" i="2"/>
  <c r="E35" i="2"/>
  <c r="E36" i="2"/>
  <c r="E37" i="2"/>
  <c r="E38" i="2"/>
  <c r="E39" i="2"/>
  <c r="E16" i="2"/>
  <c r="E17" i="2"/>
  <c r="E18" i="2"/>
  <c r="E19" i="2"/>
  <c r="E20" i="2"/>
  <c r="E21" i="2"/>
  <c r="E22" i="2"/>
  <c r="E23" i="2"/>
  <c r="E24" i="2"/>
  <c r="E25" i="2"/>
  <c r="E26" i="2"/>
  <c r="E27" i="2"/>
  <c r="F32" i="5"/>
  <c r="F25" i="5"/>
  <c r="F24" i="5"/>
  <c r="F23" i="5"/>
  <c r="F22" i="5"/>
  <c r="F21" i="5"/>
  <c r="B35" i="5"/>
  <c r="F26" i="5"/>
  <c r="F27" i="5"/>
  <c r="F28" i="5"/>
  <c r="F29" i="5"/>
  <c r="F30" i="5"/>
  <c r="F31" i="5"/>
  <c r="C22" i="5"/>
  <c r="C23" i="5"/>
  <c r="C24" i="5"/>
  <c r="C25" i="5"/>
  <c r="C26" i="5"/>
  <c r="C27" i="5"/>
  <c r="C28" i="5"/>
  <c r="C29" i="5"/>
  <c r="C30" i="5"/>
  <c r="C31" i="5"/>
  <c r="C32" i="5"/>
  <c r="C21" i="5"/>
  <c r="E15" i="2"/>
  <c r="E14" i="2"/>
  <c r="E13" i="2"/>
  <c r="E12" i="2"/>
  <c r="E11" i="2"/>
  <c r="E10" i="2"/>
  <c r="E9" i="2"/>
  <c r="E8" i="2"/>
  <c r="E7" i="2"/>
  <c r="E6" i="2"/>
  <c r="E5" i="2"/>
  <c r="E4" i="2"/>
  <c r="E35" i="5" l="1"/>
  <c r="L4" i="5" s="1"/>
</calcChain>
</file>

<file path=xl/sharedStrings.xml><?xml version="1.0" encoding="utf-8"?>
<sst xmlns="http://schemas.openxmlformats.org/spreadsheetml/2006/main" count="70" uniqueCount="28">
  <si>
    <t>Исходная матрица А</t>
  </si>
  <si>
    <t>Исходный вектор Х</t>
  </si>
  <si>
    <t>Вектор B</t>
  </si>
  <si>
    <t>w</t>
  </si>
  <si>
    <t>x</t>
  </si>
  <si>
    <t>x* - x</t>
  </si>
  <si>
    <t>число итераций</t>
  </si>
  <si>
    <t>Метод Якоби</t>
  </si>
  <si>
    <t>№</t>
  </si>
  <si>
    <t>Метод Зейделя</t>
  </si>
  <si>
    <t>-</t>
  </si>
  <si>
    <t>Исходная матрица B</t>
  </si>
  <si>
    <t>Погрешность решения</t>
  </si>
  <si>
    <t>Относительная невязка</t>
  </si>
  <si>
    <t>относит. невязка</t>
  </si>
  <si>
    <t>Норма Х</t>
  </si>
  <si>
    <t>Квадраты Х</t>
  </si>
  <si>
    <t>Квадраты dX</t>
  </si>
  <si>
    <t>Норма dX</t>
  </si>
  <si>
    <t>Оценка обусловленности</t>
  </si>
  <si>
    <t>Решение не было получено, метод разошёлся</t>
  </si>
  <si>
    <t>Относит. Невязка</t>
  </si>
  <si>
    <t>73+J76:S111+M122</t>
  </si>
  <si>
    <t>расширение территории</t>
  </si>
  <si>
    <t>Якоби</t>
  </si>
  <si>
    <t>Зейдель</t>
  </si>
  <si>
    <t>280.493</t>
  </si>
  <si>
    <t>Фактическое число обусловленности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</si>
</sst>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00000"/>
    <numFmt numFmtId="165" formatCode="0.0E+00"/>
    <numFmt numFmtId="166" formatCode="0.00000000000000"/>
    <numFmt numFmtId="167" formatCode="0.0000000000000"/>
    <numFmt numFmtId="168" formatCode="0.000000000000000E+00"/>
    <numFmt numFmtId="169" formatCode="0.000E+00"/>
    <numFmt numFmtId="170" formatCode="0.000000000E+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1" fontId="1" fillId="0" borderId="19" xfId="0" applyNumberFormat="1" applyFont="1" applyBorder="1" applyAlignment="1">
      <alignment horizontal="center" vertical="center"/>
    </xf>
    <xf numFmtId="11" fontId="1" fillId="0" borderId="20" xfId="0" applyNumberFormat="1" applyFont="1" applyBorder="1" applyAlignment="1">
      <alignment horizontal="center" vertical="center"/>
    </xf>
    <xf numFmtId="11" fontId="1" fillId="0" borderId="21" xfId="0" applyNumberFormat="1" applyFon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 vertical="center"/>
    </xf>
    <xf numFmtId="11" fontId="0" fillId="2" borderId="20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2" borderId="15" xfId="0" applyNumberFormat="1" applyFill="1" applyBorder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8"/>
  <sheetViews>
    <sheetView topLeftCell="A2" zoomScale="109" workbookViewId="0">
      <selection activeCell="J18" sqref="J18"/>
    </sheetView>
  </sheetViews>
  <sheetFormatPr defaultRowHeight="14.4" x14ac:dyDescent="0.3"/>
  <cols>
    <col min="9" max="10" width="9.109375" bestFit="1" customWidth="1"/>
    <col min="18" max="18" width="9.109375" bestFit="1" customWidth="1"/>
  </cols>
  <sheetData>
    <row r="2" spans="1:19" x14ac:dyDescent="0.3">
      <c r="B2" s="39" t="s">
        <v>0</v>
      </c>
      <c r="C2" s="39"/>
      <c r="D2" s="39"/>
      <c r="O2" s="39" t="s">
        <v>1</v>
      </c>
      <c r="P2" s="39"/>
      <c r="R2" s="39" t="s">
        <v>2</v>
      </c>
      <c r="S2" s="39"/>
    </row>
    <row r="3" spans="1:19" ht="15" thickBot="1" x14ac:dyDescent="0.3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4" spans="1:19" x14ac:dyDescent="0.3">
      <c r="A4">
        <v>1</v>
      </c>
      <c r="B4" s="2">
        <v>16</v>
      </c>
      <c r="C4" s="3">
        <v>-4</v>
      </c>
      <c r="D4" s="3">
        <v>0</v>
      </c>
      <c r="E4" s="3">
        <v>0</v>
      </c>
      <c r="F4" s="3">
        <v>0</v>
      </c>
      <c r="G4" s="3">
        <v>0</v>
      </c>
      <c r="H4" s="3">
        <v>-4</v>
      </c>
      <c r="I4" s="3">
        <v>-3</v>
      </c>
      <c r="J4" s="3">
        <v>-4</v>
      </c>
      <c r="K4" s="3">
        <v>0</v>
      </c>
      <c r="L4" s="3">
        <v>0</v>
      </c>
      <c r="M4" s="4">
        <v>0</v>
      </c>
      <c r="O4" s="16">
        <v>1</v>
      </c>
      <c r="P4" s="10">
        <v>1</v>
      </c>
      <c r="R4">
        <v>1</v>
      </c>
      <c r="S4" s="13">
        <v>-80</v>
      </c>
    </row>
    <row r="5" spans="1:19" x14ac:dyDescent="0.3">
      <c r="A5">
        <v>2</v>
      </c>
      <c r="B5" s="5">
        <v>-4</v>
      </c>
      <c r="C5" s="1">
        <v>10</v>
      </c>
      <c r="D5" s="1">
        <v>-1</v>
      </c>
      <c r="E5" s="1">
        <v>0</v>
      </c>
      <c r="F5" s="1">
        <v>0</v>
      </c>
      <c r="G5" s="1">
        <v>0</v>
      </c>
      <c r="H5" s="1">
        <v>0</v>
      </c>
      <c r="I5" s="1">
        <v>-2</v>
      </c>
      <c r="J5" s="1">
        <v>-2</v>
      </c>
      <c r="K5" s="1">
        <v>-1</v>
      </c>
      <c r="L5" s="1">
        <v>0</v>
      </c>
      <c r="M5" s="6">
        <v>0</v>
      </c>
      <c r="O5" s="16">
        <v>2</v>
      </c>
      <c r="P5" s="11">
        <v>2</v>
      </c>
      <c r="R5">
        <v>2</v>
      </c>
      <c r="S5" s="14">
        <v>-31</v>
      </c>
    </row>
    <row r="6" spans="1:19" x14ac:dyDescent="0.3">
      <c r="A6">
        <v>3</v>
      </c>
      <c r="B6" s="5">
        <v>0</v>
      </c>
      <c r="C6" s="1">
        <v>-3</v>
      </c>
      <c r="D6" s="1">
        <v>7</v>
      </c>
      <c r="E6" s="1">
        <v>-1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-3</v>
      </c>
      <c r="L6" s="1">
        <v>0</v>
      </c>
      <c r="M6" s="6">
        <v>0</v>
      </c>
      <c r="O6" s="16">
        <v>3</v>
      </c>
      <c r="P6" s="11">
        <v>3</v>
      </c>
      <c r="R6">
        <v>3</v>
      </c>
      <c r="S6" s="14">
        <v>-19</v>
      </c>
    </row>
    <row r="7" spans="1:19" x14ac:dyDescent="0.3">
      <c r="A7">
        <v>4</v>
      </c>
      <c r="B7" s="5">
        <v>0</v>
      </c>
      <c r="C7" s="1">
        <v>0</v>
      </c>
      <c r="D7" s="1">
        <v>-3</v>
      </c>
      <c r="E7" s="1">
        <v>14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-3</v>
      </c>
      <c r="L7" s="1">
        <v>-3</v>
      </c>
      <c r="M7" s="6">
        <v>-4</v>
      </c>
      <c r="O7" s="16">
        <v>4</v>
      </c>
      <c r="P7" s="11">
        <v>4</v>
      </c>
      <c r="R7">
        <v>4</v>
      </c>
      <c r="S7" s="14">
        <v>-69</v>
      </c>
    </row>
    <row r="8" spans="1:19" x14ac:dyDescent="0.3">
      <c r="A8">
        <v>5</v>
      </c>
      <c r="B8" s="5">
        <v>0</v>
      </c>
      <c r="C8" s="1">
        <v>0</v>
      </c>
      <c r="D8" s="1">
        <v>0</v>
      </c>
      <c r="E8" s="1">
        <v>-3</v>
      </c>
      <c r="F8" s="1">
        <v>9</v>
      </c>
      <c r="G8" s="1">
        <v>-4</v>
      </c>
      <c r="H8" s="1">
        <v>0</v>
      </c>
      <c r="I8" s="1">
        <v>0</v>
      </c>
      <c r="J8" s="1">
        <v>0</v>
      </c>
      <c r="K8" s="1">
        <v>0</v>
      </c>
      <c r="L8" s="1">
        <v>-2</v>
      </c>
      <c r="M8" s="6">
        <v>0</v>
      </c>
      <c r="O8" s="16">
        <v>5</v>
      </c>
      <c r="P8" s="11">
        <v>5</v>
      </c>
      <c r="R8">
        <v>5</v>
      </c>
      <c r="S8" s="14">
        <v>-13</v>
      </c>
    </row>
    <row r="9" spans="1:19" x14ac:dyDescent="0.3">
      <c r="A9">
        <v>6</v>
      </c>
      <c r="B9" s="5">
        <v>0</v>
      </c>
      <c r="C9" s="1">
        <v>0</v>
      </c>
      <c r="D9" s="1">
        <v>0</v>
      </c>
      <c r="E9" s="1">
        <v>0</v>
      </c>
      <c r="F9" s="1">
        <v>-3</v>
      </c>
      <c r="G9" s="1">
        <v>8</v>
      </c>
      <c r="H9" s="1">
        <v>-4</v>
      </c>
      <c r="I9" s="1">
        <v>0</v>
      </c>
      <c r="J9" s="1">
        <v>0</v>
      </c>
      <c r="K9" s="1">
        <v>0</v>
      </c>
      <c r="L9" s="1">
        <v>0</v>
      </c>
      <c r="M9" s="6">
        <v>-1</v>
      </c>
      <c r="O9" s="16">
        <v>6</v>
      </c>
      <c r="P9" s="11">
        <v>6</v>
      </c>
      <c r="R9">
        <v>6</v>
      </c>
      <c r="S9" s="14">
        <v>-7</v>
      </c>
    </row>
    <row r="10" spans="1:19" x14ac:dyDescent="0.3">
      <c r="A10">
        <v>7</v>
      </c>
      <c r="B10" s="5">
        <v>-4</v>
      </c>
      <c r="C10" s="1">
        <v>0</v>
      </c>
      <c r="D10" s="1">
        <v>0</v>
      </c>
      <c r="E10" s="1">
        <v>0</v>
      </c>
      <c r="F10" s="1">
        <v>0</v>
      </c>
      <c r="G10" s="1">
        <v>-4</v>
      </c>
      <c r="H10" s="1">
        <v>9</v>
      </c>
      <c r="I10" s="1">
        <v>-1</v>
      </c>
      <c r="J10" s="1">
        <v>0</v>
      </c>
      <c r="K10" s="1">
        <v>0</v>
      </c>
      <c r="L10" s="1">
        <v>0</v>
      </c>
      <c r="M10" s="6">
        <v>0</v>
      </c>
      <c r="O10" s="16">
        <v>7</v>
      </c>
      <c r="P10" s="11">
        <v>7</v>
      </c>
      <c r="R10">
        <v>7</v>
      </c>
      <c r="S10" s="14">
        <v>27</v>
      </c>
    </row>
    <row r="11" spans="1:19" x14ac:dyDescent="0.3">
      <c r="A11">
        <v>8</v>
      </c>
      <c r="B11" s="5">
        <v>-3</v>
      </c>
      <c r="C11" s="1">
        <v>-2</v>
      </c>
      <c r="D11" s="1">
        <v>0</v>
      </c>
      <c r="E11" s="1">
        <v>0</v>
      </c>
      <c r="F11" s="1">
        <v>0</v>
      </c>
      <c r="G11" s="1">
        <v>0</v>
      </c>
      <c r="H11" s="1">
        <v>-4</v>
      </c>
      <c r="I11" s="1">
        <v>9</v>
      </c>
      <c r="J11" s="1">
        <v>0</v>
      </c>
      <c r="K11" s="1">
        <v>0</v>
      </c>
      <c r="L11" s="1">
        <v>0</v>
      </c>
      <c r="M11" s="6">
        <v>0</v>
      </c>
      <c r="O11" s="16">
        <v>8</v>
      </c>
      <c r="P11" s="11">
        <v>8</v>
      </c>
      <c r="R11">
        <v>8</v>
      </c>
      <c r="S11" s="14">
        <v>37</v>
      </c>
    </row>
    <row r="12" spans="1:19" x14ac:dyDescent="0.3">
      <c r="A12">
        <v>9</v>
      </c>
      <c r="B12" s="5">
        <v>0</v>
      </c>
      <c r="C12" s="1">
        <v>-3</v>
      </c>
      <c r="D12" s="1">
        <v>-1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7</v>
      </c>
      <c r="K12" s="1">
        <v>-3</v>
      </c>
      <c r="L12" s="1">
        <v>0</v>
      </c>
      <c r="M12" s="6">
        <v>0</v>
      </c>
      <c r="O12" s="16">
        <v>9</v>
      </c>
      <c r="P12" s="11">
        <v>9</v>
      </c>
      <c r="R12">
        <v>9</v>
      </c>
      <c r="S12" s="14">
        <v>24</v>
      </c>
    </row>
    <row r="13" spans="1:19" x14ac:dyDescent="0.3">
      <c r="A13">
        <v>10</v>
      </c>
      <c r="B13" s="5">
        <v>0</v>
      </c>
      <c r="C13" s="1">
        <v>-2</v>
      </c>
      <c r="D13" s="1">
        <v>-1</v>
      </c>
      <c r="E13" s="1">
        <v>-1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5</v>
      </c>
      <c r="L13" s="1">
        <v>-1</v>
      </c>
      <c r="M13" s="6">
        <v>0</v>
      </c>
      <c r="O13" s="16">
        <v>10</v>
      </c>
      <c r="P13" s="11">
        <v>10</v>
      </c>
      <c r="R13">
        <v>10</v>
      </c>
      <c r="S13" s="14">
        <v>28</v>
      </c>
    </row>
    <row r="14" spans="1:19" x14ac:dyDescent="0.3">
      <c r="A14">
        <v>11</v>
      </c>
      <c r="B14" s="5">
        <v>0</v>
      </c>
      <c r="C14" s="1">
        <v>0</v>
      </c>
      <c r="D14" s="1">
        <v>-4</v>
      </c>
      <c r="E14" s="1">
        <v>-3</v>
      </c>
      <c r="F14" s="1">
        <v>-4</v>
      </c>
      <c r="G14" s="1">
        <v>0</v>
      </c>
      <c r="H14" s="1">
        <v>0</v>
      </c>
      <c r="I14" s="1">
        <v>0</v>
      </c>
      <c r="J14" s="1">
        <v>0</v>
      </c>
      <c r="K14" s="1">
        <v>-1</v>
      </c>
      <c r="L14" s="1">
        <v>14</v>
      </c>
      <c r="M14" s="6">
        <v>-2</v>
      </c>
      <c r="O14" s="16">
        <v>11</v>
      </c>
      <c r="P14" s="11">
        <v>11</v>
      </c>
      <c r="R14">
        <v>11</v>
      </c>
      <c r="S14" s="14">
        <v>76</v>
      </c>
    </row>
    <row r="15" spans="1:19" ht="15" thickBot="1" x14ac:dyDescent="0.35">
      <c r="A15">
        <v>12</v>
      </c>
      <c r="B15" s="7">
        <v>0</v>
      </c>
      <c r="C15" s="8">
        <v>0</v>
      </c>
      <c r="D15" s="8">
        <v>0</v>
      </c>
      <c r="E15" s="8">
        <v>-4</v>
      </c>
      <c r="F15" s="8">
        <v>-1</v>
      </c>
      <c r="G15" s="8">
        <v>-1</v>
      </c>
      <c r="H15" s="8">
        <v>0</v>
      </c>
      <c r="I15" s="8">
        <v>0</v>
      </c>
      <c r="J15" s="8">
        <v>0</v>
      </c>
      <c r="K15" s="8">
        <v>0</v>
      </c>
      <c r="L15" s="8">
        <v>-4</v>
      </c>
      <c r="M15" s="9">
        <v>10</v>
      </c>
      <c r="O15" s="16">
        <v>12</v>
      </c>
      <c r="P15" s="12">
        <v>12</v>
      </c>
      <c r="R15">
        <v>12</v>
      </c>
      <c r="S15" s="15">
        <v>49</v>
      </c>
    </row>
    <row r="18" spans="9:10" ht="72" x14ac:dyDescent="0.3">
      <c r="I18" s="108" t="s">
        <v>27</v>
      </c>
      <c r="J18" s="37" t="s">
        <v>26</v>
      </c>
    </row>
  </sheetData>
  <mergeCells count="3">
    <mergeCell ref="B2:D2"/>
    <mergeCell ref="O2:P2"/>
    <mergeCell ref="R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D911-F783-41AB-8636-2D6F91302283}">
  <dimension ref="B2:AJ255"/>
  <sheetViews>
    <sheetView tabSelected="1" topLeftCell="O212" zoomScale="130" zoomScaleNormal="130" workbookViewId="0">
      <selection activeCell="W233" sqref="W233"/>
    </sheetView>
  </sheetViews>
  <sheetFormatPr defaultRowHeight="14.4" x14ac:dyDescent="0.3"/>
  <cols>
    <col min="2" max="2" width="3" bestFit="1" customWidth="1"/>
    <col min="3" max="3" width="6" bestFit="1" customWidth="1"/>
    <col min="4" max="4" width="18.6640625" bestFit="1" customWidth="1"/>
    <col min="6" max="6" width="9.88671875" customWidth="1"/>
    <col min="7" max="7" width="8.44140625" customWidth="1"/>
    <col min="8" max="8" width="12" bestFit="1" customWidth="1"/>
    <col min="9" max="9" width="3" bestFit="1" customWidth="1"/>
    <col min="10" max="10" width="6" bestFit="1" customWidth="1"/>
    <col min="11" max="11" width="23.44140625" bestFit="1" customWidth="1"/>
    <col min="12" max="12" width="10.6640625" customWidth="1"/>
    <col min="13" max="13" width="9.44140625" customWidth="1"/>
    <col min="14" max="14" width="8.44140625" bestFit="1" customWidth="1"/>
    <col min="17" max="17" width="3.5546875" customWidth="1"/>
    <col min="18" max="18" width="5" bestFit="1" customWidth="1"/>
    <col min="19" max="19" width="18.6640625" bestFit="1" customWidth="1"/>
    <col min="20" max="20" width="7.44140625" customWidth="1"/>
    <col min="21" max="21" width="10" customWidth="1"/>
    <col min="23" max="23" width="18.33203125" bestFit="1" customWidth="1"/>
    <col min="24" max="24" width="7.77734375" bestFit="1" customWidth="1"/>
    <col min="25" max="25" width="9.44140625" customWidth="1"/>
  </cols>
  <sheetData>
    <row r="2" spans="2:36" x14ac:dyDescent="0.3">
      <c r="B2" s="39" t="s">
        <v>9</v>
      </c>
      <c r="C2" s="39"/>
      <c r="D2" s="39"/>
      <c r="E2" s="39"/>
      <c r="F2" s="39"/>
      <c r="G2" s="39"/>
      <c r="I2" s="39" t="s">
        <v>7</v>
      </c>
      <c r="J2" s="39"/>
      <c r="K2" s="39"/>
      <c r="L2" s="39"/>
      <c r="M2" s="39"/>
      <c r="N2" s="39"/>
      <c r="Q2" s="40" t="s">
        <v>8</v>
      </c>
      <c r="R2" s="40" t="s">
        <v>3</v>
      </c>
      <c r="S2" s="86" t="s">
        <v>7</v>
      </c>
      <c r="T2" s="87"/>
      <c r="U2" s="87"/>
      <c r="V2" s="88"/>
      <c r="W2" s="86" t="s">
        <v>9</v>
      </c>
      <c r="X2" s="87"/>
      <c r="Y2" s="87"/>
      <c r="Z2" s="88"/>
      <c r="AJ2" t="s">
        <v>23</v>
      </c>
    </row>
    <row r="3" spans="2:36" ht="28.2" customHeight="1" x14ac:dyDescent="0.3">
      <c r="B3" s="18" t="s">
        <v>8</v>
      </c>
      <c r="C3" s="18" t="s">
        <v>3</v>
      </c>
      <c r="D3" s="18" t="s">
        <v>4</v>
      </c>
      <c r="E3" s="18" t="s">
        <v>5</v>
      </c>
      <c r="F3" s="19" t="s">
        <v>6</v>
      </c>
      <c r="G3" s="19" t="s">
        <v>14</v>
      </c>
      <c r="H3" s="17"/>
      <c r="I3" s="18" t="s">
        <v>8</v>
      </c>
      <c r="J3" s="18" t="s">
        <v>3</v>
      </c>
      <c r="K3" s="18" t="s">
        <v>4</v>
      </c>
      <c r="L3" s="18" t="s">
        <v>5</v>
      </c>
      <c r="M3" s="19" t="s">
        <v>6</v>
      </c>
      <c r="N3" s="19" t="s">
        <v>14</v>
      </c>
      <c r="Q3" s="42"/>
      <c r="R3" s="42"/>
      <c r="S3" s="18" t="s">
        <v>4</v>
      </c>
      <c r="T3" s="18" t="s">
        <v>5</v>
      </c>
      <c r="U3" s="19" t="s">
        <v>6</v>
      </c>
      <c r="V3" s="19" t="s">
        <v>21</v>
      </c>
      <c r="W3" s="18" t="s">
        <v>4</v>
      </c>
      <c r="X3" s="18" t="s">
        <v>5</v>
      </c>
      <c r="Y3" s="19" t="s">
        <v>6</v>
      </c>
      <c r="Z3" s="19" t="s">
        <v>21</v>
      </c>
    </row>
    <row r="4" spans="2:36" x14ac:dyDescent="0.3">
      <c r="B4" s="73">
        <v>1</v>
      </c>
      <c r="C4" s="73">
        <v>0.01</v>
      </c>
      <c r="D4" s="20">
        <v>-2.6231287677362198</v>
      </c>
      <c r="E4" s="23">
        <f xml:space="preserve"> 1 - D4</f>
        <v>3.6231287677362198</v>
      </c>
      <c r="F4" s="73">
        <v>5000</v>
      </c>
      <c r="G4" s="74">
        <v>6.9690000000000004E-3</v>
      </c>
      <c r="I4" s="65">
        <v>1</v>
      </c>
      <c r="J4" s="65">
        <v>0.01</v>
      </c>
      <c r="K4" s="27">
        <v>-2.6228990617313501</v>
      </c>
      <c r="L4" s="26">
        <f>1-K4</f>
        <v>3.6228990617313501</v>
      </c>
      <c r="M4" s="65">
        <v>5000</v>
      </c>
      <c r="N4" s="66">
        <v>6.9329999999999999E-3</v>
      </c>
      <c r="Q4" s="40">
        <v>1</v>
      </c>
      <c r="R4" s="40">
        <v>0.01</v>
      </c>
      <c r="S4" s="24">
        <v>0.99773930319377702</v>
      </c>
      <c r="T4" s="23">
        <f xml:space="preserve"> 1 - S4</f>
        <v>2.2606968062229837E-3</v>
      </c>
      <c r="U4" s="43">
        <v>10000</v>
      </c>
      <c r="V4" s="46">
        <v>4.3259999999999997E-6</v>
      </c>
      <c r="W4" s="20">
        <v>0.99782480932243001</v>
      </c>
      <c r="X4" s="23">
        <f xml:space="preserve"> 1 - W4</f>
        <v>2.1751906775699936E-3</v>
      </c>
      <c r="Y4" s="40">
        <v>100000</v>
      </c>
      <c r="Z4" s="49">
        <v>4.1840000000000001E-6</v>
      </c>
    </row>
    <row r="5" spans="2:36" x14ac:dyDescent="0.3">
      <c r="B5" s="73"/>
      <c r="C5" s="73"/>
      <c r="D5" s="21">
        <v>-1.8069277570986699</v>
      </c>
      <c r="E5" s="23">
        <f xml:space="preserve"> 2 - D5</f>
        <v>3.8069277570986699</v>
      </c>
      <c r="F5" s="73"/>
      <c r="G5" s="73"/>
      <c r="I5" s="65"/>
      <c r="J5" s="65"/>
      <c r="K5" s="27">
        <v>-1.80675365000314</v>
      </c>
      <c r="L5" s="26">
        <f t="shared" ref="L5:L80" si="0">1-K5</f>
        <v>2.8067536500031398</v>
      </c>
      <c r="M5" s="65"/>
      <c r="N5" s="65"/>
      <c r="Q5" s="41"/>
      <c r="R5" s="41"/>
      <c r="S5" s="24">
        <v>1.9976245775114601</v>
      </c>
      <c r="T5" s="23">
        <f xml:space="preserve"> 2 - S5</f>
        <v>2.3754224885399466E-3</v>
      </c>
      <c r="U5" s="44"/>
      <c r="V5" s="44"/>
      <c r="W5" s="21">
        <v>1.99771446327847</v>
      </c>
      <c r="X5" s="23">
        <f xml:space="preserve"> 2 - W5</f>
        <v>2.2855367215299793E-3</v>
      </c>
      <c r="Y5" s="41"/>
      <c r="Z5" s="41"/>
    </row>
    <row r="6" spans="2:36" x14ac:dyDescent="0.3">
      <c r="B6" s="73"/>
      <c r="C6" s="73"/>
      <c r="D6" s="21">
        <v>-0.93199804407424203</v>
      </c>
      <c r="E6" s="23">
        <f xml:space="preserve"> 3 - D6</f>
        <v>3.9319980440742421</v>
      </c>
      <c r="F6" s="73"/>
      <c r="G6" s="73"/>
      <c r="I6" s="65"/>
      <c r="J6" s="65"/>
      <c r="K6" s="27">
        <v>-0.93185139011618601</v>
      </c>
      <c r="L6" s="26">
        <f t="shared" si="0"/>
        <v>1.931851390116186</v>
      </c>
      <c r="M6" s="65"/>
      <c r="N6" s="65"/>
      <c r="Q6" s="41"/>
      <c r="R6" s="41"/>
      <c r="S6" s="24">
        <v>2.9975465162897001</v>
      </c>
      <c r="T6" s="23">
        <f xml:space="preserve"> 3 - S6</f>
        <v>2.453483710299853E-3</v>
      </c>
      <c r="U6" s="44"/>
      <c r="V6" s="44"/>
      <c r="W6" s="21">
        <v>2.99763937580243</v>
      </c>
      <c r="X6" s="23">
        <f xml:space="preserve"> 3 - W6</f>
        <v>2.3606241975699938E-3</v>
      </c>
      <c r="Y6" s="41"/>
      <c r="Z6" s="41"/>
    </row>
    <row r="7" spans="2:36" x14ac:dyDescent="0.3">
      <c r="B7" s="73"/>
      <c r="C7" s="73"/>
      <c r="D7" s="21">
        <v>-3.1653703157090998E-2</v>
      </c>
      <c r="E7" s="23">
        <f>4 - D7</f>
        <v>4.0316537031570912</v>
      </c>
      <c r="F7" s="73"/>
      <c r="G7" s="73"/>
      <c r="I7" s="65"/>
      <c r="J7" s="65"/>
      <c r="K7" s="27">
        <v>-3.1519404073748002E-2</v>
      </c>
      <c r="L7" s="26">
        <f t="shared" si="0"/>
        <v>1.0315194040737481</v>
      </c>
      <c r="M7" s="65"/>
      <c r="N7" s="65"/>
      <c r="Q7" s="41"/>
      <c r="R7" s="41"/>
      <c r="S7" s="24">
        <v>3.9974843233814199</v>
      </c>
      <c r="T7" s="23">
        <f>4 - S7</f>
        <v>2.5156766185800983E-3</v>
      </c>
      <c r="U7" s="44"/>
      <c r="V7" s="44"/>
      <c r="W7" s="21">
        <v>3.9975795464169299</v>
      </c>
      <c r="X7" s="23">
        <f>4 - W7</f>
        <v>2.4204535830700813E-3</v>
      </c>
      <c r="Y7" s="41"/>
      <c r="Z7" s="41"/>
    </row>
    <row r="8" spans="2:36" x14ac:dyDescent="0.3">
      <c r="B8" s="73"/>
      <c r="C8" s="73"/>
      <c r="D8" s="21">
        <v>0.96917251023596396</v>
      </c>
      <c r="E8" s="23">
        <f>5-D8</f>
        <v>4.0308274897640359</v>
      </c>
      <c r="F8" s="73"/>
      <c r="G8" s="73"/>
      <c r="I8" s="65"/>
      <c r="J8" s="65"/>
      <c r="K8" s="27">
        <v>0.96933180372836603</v>
      </c>
      <c r="L8" s="26">
        <f t="shared" si="0"/>
        <v>3.0668196271633974E-2</v>
      </c>
      <c r="M8" s="65"/>
      <c r="N8" s="65"/>
      <c r="Q8" s="41"/>
      <c r="R8" s="41"/>
      <c r="S8" s="24">
        <v>4.9974848546217698</v>
      </c>
      <c r="T8" s="23">
        <f>5-S8</f>
        <v>2.5151453782301658E-3</v>
      </c>
      <c r="U8" s="44"/>
      <c r="V8" s="44"/>
      <c r="W8" s="21">
        <v>4.9975800425219896</v>
      </c>
      <c r="X8" s="23">
        <f>5-W8</f>
        <v>2.4199574780103816E-3</v>
      </c>
      <c r="Y8" s="41"/>
      <c r="Z8" s="41"/>
    </row>
    <row r="9" spans="2:36" x14ac:dyDescent="0.3">
      <c r="B9" s="73"/>
      <c r="C9" s="73"/>
      <c r="D9" s="21">
        <v>2.0409338034270199</v>
      </c>
      <c r="E9" s="23">
        <f>6-D9</f>
        <v>3.9590661965729801</v>
      </c>
      <c r="F9" s="73"/>
      <c r="G9" s="73"/>
      <c r="I9" s="65"/>
      <c r="J9" s="65"/>
      <c r="K9" s="27">
        <v>2.0410527232777498</v>
      </c>
      <c r="L9" s="26">
        <f t="shared" si="0"/>
        <v>-1.0410527232777498</v>
      </c>
      <c r="M9" s="65"/>
      <c r="N9" s="65"/>
      <c r="Q9" s="41"/>
      <c r="R9" s="41"/>
      <c r="S9" s="24">
        <v>5.9975296086091099</v>
      </c>
      <c r="T9" s="23">
        <f>6-S9</f>
        <v>2.4703913908901143E-3</v>
      </c>
      <c r="U9" s="44"/>
      <c r="V9" s="44"/>
      <c r="W9" s="21">
        <v>5.9976231252918</v>
      </c>
      <c r="X9" s="23">
        <f>6-W9</f>
        <v>2.3768747082000274E-3</v>
      </c>
      <c r="Y9" s="41"/>
      <c r="Z9" s="41"/>
    </row>
    <row r="10" spans="2:36" x14ac:dyDescent="0.3">
      <c r="B10" s="73"/>
      <c r="C10" s="73"/>
      <c r="D10" s="21">
        <v>3.1805243553599198</v>
      </c>
      <c r="E10" s="23">
        <f>7-D10</f>
        <v>3.8194756446400802</v>
      </c>
      <c r="F10" s="73"/>
      <c r="G10" s="73"/>
      <c r="I10" s="65"/>
      <c r="J10" s="65"/>
      <c r="K10" s="27">
        <v>3.1805714636400699</v>
      </c>
      <c r="L10" s="26">
        <f t="shared" si="0"/>
        <v>-2.1805714636400699</v>
      </c>
      <c r="M10" s="65"/>
      <c r="N10" s="65"/>
      <c r="Q10" s="41"/>
      <c r="R10" s="41"/>
      <c r="S10" s="24">
        <v>6.9976166684936301</v>
      </c>
      <c r="T10" s="23">
        <f>7-S10</f>
        <v>2.3833315063699345E-3</v>
      </c>
      <c r="U10" s="44"/>
      <c r="V10" s="44"/>
      <c r="W10" s="21">
        <v>6.9977069301241599</v>
      </c>
      <c r="X10" s="23">
        <f>7-W10</f>
        <v>2.2930698758401036E-3</v>
      </c>
      <c r="Y10" s="41"/>
      <c r="Z10" s="41"/>
    </row>
    <row r="11" spans="2:36" x14ac:dyDescent="0.3">
      <c r="B11" s="73"/>
      <c r="C11" s="73"/>
      <c r="D11" s="21">
        <v>4.2195364515162499</v>
      </c>
      <c r="E11" s="23">
        <f>8-D11</f>
        <v>3.7804635484837501</v>
      </c>
      <c r="F11" s="73"/>
      <c r="G11" s="73"/>
      <c r="I11" s="65"/>
      <c r="J11" s="65"/>
      <c r="K11" s="27">
        <v>4.2195333988551598</v>
      </c>
      <c r="L11" s="26">
        <f t="shared" si="0"/>
        <v>-3.2195333988551598</v>
      </c>
      <c r="M11" s="65"/>
      <c r="N11" s="65"/>
      <c r="Q11" s="41"/>
      <c r="R11" s="41"/>
      <c r="S11" s="24">
        <v>7.9976409807405604</v>
      </c>
      <c r="T11" s="23">
        <f>8-S11</f>
        <v>2.3590192594395987E-3</v>
      </c>
      <c r="U11" s="44"/>
      <c r="V11" s="44"/>
      <c r="W11" s="21">
        <v>7.9977303514462399</v>
      </c>
      <c r="X11" s="23">
        <f>8-W11</f>
        <v>2.2696485537601063E-3</v>
      </c>
      <c r="Y11" s="41"/>
      <c r="Z11" s="41"/>
    </row>
    <row r="12" spans="2:36" ht="15" thickBot="1" x14ac:dyDescent="0.35">
      <c r="B12" s="73"/>
      <c r="C12" s="73"/>
      <c r="D12" s="21">
        <v>5.0823947328809602</v>
      </c>
      <c r="E12" s="23">
        <f>9-D12</f>
        <v>3.9176052671190398</v>
      </c>
      <c r="F12" s="73"/>
      <c r="G12" s="73"/>
      <c r="I12" s="65"/>
      <c r="J12" s="65"/>
      <c r="K12" s="27">
        <v>5.0824983741298304</v>
      </c>
      <c r="L12" s="26">
        <f t="shared" si="0"/>
        <v>-4.0824983741298304</v>
      </c>
      <c r="M12" s="65"/>
      <c r="N12" s="65"/>
      <c r="Q12" s="41"/>
      <c r="R12" s="41"/>
      <c r="S12" s="24">
        <v>8.9975554705425207</v>
      </c>
      <c r="T12" s="23">
        <f>9-S12</f>
        <v>2.4445294574793053E-3</v>
      </c>
      <c r="U12" s="44"/>
      <c r="V12" s="44"/>
      <c r="W12" s="21">
        <v>8.9976480166574806</v>
      </c>
      <c r="X12" s="23">
        <f>9-W12</f>
        <v>2.3519833425194037E-3</v>
      </c>
      <c r="Y12" s="41"/>
      <c r="Z12" s="41"/>
    </row>
    <row r="13" spans="2:36" x14ac:dyDescent="0.3">
      <c r="B13" s="73"/>
      <c r="C13" s="73"/>
      <c r="D13" s="21">
        <v>6.04748950321886</v>
      </c>
      <c r="E13" s="23">
        <f>10-D13</f>
        <v>3.95251049678114</v>
      </c>
      <c r="F13" s="73"/>
      <c r="G13" s="73"/>
      <c r="I13" s="65"/>
      <c r="J13" s="65"/>
      <c r="K13" s="27">
        <v>6.0475344617524502</v>
      </c>
      <c r="L13" s="26">
        <f t="shared" si="0"/>
        <v>-5.0475344617524502</v>
      </c>
      <c r="M13" s="65"/>
      <c r="N13" s="65"/>
      <c r="Q13" s="41"/>
      <c r="R13" s="41"/>
      <c r="S13" s="24">
        <v>9.9975336530546901</v>
      </c>
      <c r="T13" s="23">
        <f>10-S13</f>
        <v>2.4663469453098941E-3</v>
      </c>
      <c r="U13" s="44"/>
      <c r="V13" s="44"/>
      <c r="W13" s="21">
        <v>9.9976270609297995</v>
      </c>
      <c r="X13" s="23">
        <f>10-W13</f>
        <v>2.3729390702005304E-3</v>
      </c>
      <c r="Y13" s="41"/>
      <c r="Z13" s="41"/>
      <c r="AE13" s="109" t="s">
        <v>3</v>
      </c>
      <c r="AF13" s="110" t="s">
        <v>24</v>
      </c>
      <c r="AG13" s="111" t="s">
        <v>25</v>
      </c>
    </row>
    <row r="14" spans="2:36" x14ac:dyDescent="0.3">
      <c r="B14" s="73"/>
      <c r="C14" s="73"/>
      <c r="D14" s="22">
        <v>6.9680462275137298</v>
      </c>
      <c r="E14" s="23">
        <f>11-D14</f>
        <v>4.0319537724862702</v>
      </c>
      <c r="F14" s="73"/>
      <c r="G14" s="73"/>
      <c r="I14" s="65"/>
      <c r="J14" s="65"/>
      <c r="K14" s="27">
        <v>6.9680530666884701</v>
      </c>
      <c r="L14" s="26">
        <f t="shared" si="0"/>
        <v>-5.9680530666884701</v>
      </c>
      <c r="M14" s="65"/>
      <c r="N14" s="65"/>
      <c r="Q14" s="41"/>
      <c r="R14" s="41"/>
      <c r="S14" s="24">
        <v>10.9974840566172</v>
      </c>
      <c r="T14" s="23">
        <f>11-S14</f>
        <v>2.5159433828001454E-3</v>
      </c>
      <c r="U14" s="44"/>
      <c r="V14" s="44"/>
      <c r="W14" s="22">
        <v>10.9975793662801</v>
      </c>
      <c r="X14" s="23">
        <f>11-W14</f>
        <v>2.4206337199004224E-3</v>
      </c>
      <c r="Y14" s="41"/>
      <c r="Z14" s="41"/>
      <c r="AE14" s="112">
        <v>0.11</v>
      </c>
      <c r="AF14" s="36">
        <v>76.7</v>
      </c>
      <c r="AG14" s="113">
        <v>72.23</v>
      </c>
    </row>
    <row r="15" spans="2:36" x14ac:dyDescent="0.3">
      <c r="B15" s="73"/>
      <c r="C15" s="73"/>
      <c r="D15" s="22">
        <v>7.9442138503671398</v>
      </c>
      <c r="E15" s="23">
        <f>12-D15</f>
        <v>4.0557861496328602</v>
      </c>
      <c r="F15" s="73"/>
      <c r="G15" s="73"/>
      <c r="I15" s="65"/>
      <c r="J15" s="65"/>
      <c r="K15" s="27">
        <v>7.94414824927963</v>
      </c>
      <c r="L15" s="26">
        <f t="shared" si="0"/>
        <v>-6.94414824927963</v>
      </c>
      <c r="M15" s="65"/>
      <c r="N15" s="65"/>
      <c r="Q15" s="42"/>
      <c r="R15" s="42"/>
      <c r="S15" s="24">
        <v>11.9974691400136</v>
      </c>
      <c r="T15" s="23">
        <f>12-S15</f>
        <v>2.5308599864004577E-3</v>
      </c>
      <c r="U15" s="45"/>
      <c r="V15" s="45"/>
      <c r="W15" s="22">
        <v>11.997565058264</v>
      </c>
      <c r="X15" s="23">
        <f>12-W15</f>
        <v>2.43494173600034E-3</v>
      </c>
      <c r="Y15" s="42"/>
      <c r="Z15" s="42"/>
      <c r="AE15" s="112">
        <v>1.01</v>
      </c>
      <c r="AF15" s="36">
        <v>76.150000000000006</v>
      </c>
      <c r="AG15" s="113">
        <v>35.64</v>
      </c>
    </row>
    <row r="16" spans="2:36" x14ac:dyDescent="0.3">
      <c r="B16" s="73">
        <v>2</v>
      </c>
      <c r="C16" s="73">
        <v>0.11</v>
      </c>
      <c r="D16" s="20">
        <v>0.94121949273405803</v>
      </c>
      <c r="E16" s="23">
        <f t="shared" ref="E16:E79" si="1">12-D16</f>
        <v>11.058780507265942</v>
      </c>
      <c r="F16" s="73">
        <v>5000</v>
      </c>
      <c r="G16" s="74">
        <v>1.194E-4</v>
      </c>
      <c r="I16" s="65">
        <v>2</v>
      </c>
      <c r="J16" s="65">
        <v>0.11</v>
      </c>
      <c r="K16" s="27">
        <v>0.925596894446296</v>
      </c>
      <c r="L16" s="26">
        <f t="shared" si="0"/>
        <v>7.4403105553703996E-2</v>
      </c>
      <c r="M16" s="65">
        <v>5000</v>
      </c>
      <c r="N16" s="66">
        <v>1.4249999999999999E-4</v>
      </c>
      <c r="Q16" s="40">
        <v>2</v>
      </c>
      <c r="R16" s="40">
        <v>0.11</v>
      </c>
      <c r="S16" s="24">
        <v>0.99999999994780298</v>
      </c>
      <c r="T16" s="23">
        <f t="shared" ref="T16" si="2" xml:space="preserve"> 1 - S16</f>
        <v>5.2197024480449272E-11</v>
      </c>
      <c r="U16" s="43">
        <v>29660</v>
      </c>
      <c r="V16" s="46">
        <v>9.9899999999999996E-14</v>
      </c>
      <c r="W16" s="20">
        <v>0.99999999995078603</v>
      </c>
      <c r="X16" s="23">
        <f t="shared" ref="X16" si="3" xml:space="preserve"> 1 - W16</f>
        <v>4.9213966235583939E-11</v>
      </c>
      <c r="Y16" s="40">
        <v>28052</v>
      </c>
      <c r="Z16" s="49">
        <v>9.9989999999999999E-14</v>
      </c>
      <c r="AB16" s="79">
        <v>76.7</v>
      </c>
      <c r="AC16" s="79">
        <v>72.23</v>
      </c>
      <c r="AE16" s="112">
        <v>1.1599999999999999</v>
      </c>
      <c r="AF16" s="38">
        <v>76.010000000000005</v>
      </c>
      <c r="AG16" s="113">
        <v>29.55</v>
      </c>
    </row>
    <row r="17" spans="2:33" ht="15" thickBot="1" x14ac:dyDescent="0.35">
      <c r="B17" s="73"/>
      <c r="C17" s="73"/>
      <c r="D17" s="21">
        <v>1.9382491735485099</v>
      </c>
      <c r="E17" s="23">
        <f t="shared" si="1"/>
        <v>10.06175082645149</v>
      </c>
      <c r="F17" s="73"/>
      <c r="G17" s="73"/>
      <c r="I17" s="65"/>
      <c r="J17" s="65"/>
      <c r="K17" s="27">
        <v>1.92182109088557</v>
      </c>
      <c r="L17" s="26">
        <f t="shared" si="0"/>
        <v>-0.92182109088556996</v>
      </c>
      <c r="M17" s="65"/>
      <c r="N17" s="65"/>
      <c r="Q17" s="41"/>
      <c r="R17" s="41"/>
      <c r="S17" s="24">
        <v>1.9999999999451501</v>
      </c>
      <c r="T17" s="23">
        <f t="shared" ref="T17" si="4" xml:space="preserve"> 2 - S17</f>
        <v>5.4849902397791084E-11</v>
      </c>
      <c r="U17" s="44"/>
      <c r="V17" s="44"/>
      <c r="W17" s="21">
        <v>1.99999999994829</v>
      </c>
      <c r="X17" s="23">
        <f t="shared" ref="X17" si="5" xml:space="preserve"> 2 - W17</f>
        <v>5.1709969639546216E-11</v>
      </c>
      <c r="Y17" s="41"/>
      <c r="Z17" s="41"/>
      <c r="AB17" s="79"/>
      <c r="AC17" s="79"/>
      <c r="AE17" s="114">
        <v>1.63</v>
      </c>
      <c r="AF17" s="115" t="s">
        <v>10</v>
      </c>
      <c r="AG17" s="116">
        <v>9.1300000000000008</v>
      </c>
    </row>
    <row r="18" spans="2:33" x14ac:dyDescent="0.3">
      <c r="B18" s="73"/>
      <c r="C18" s="73"/>
      <c r="D18" s="21">
        <v>2.9362261629991</v>
      </c>
      <c r="E18" s="23">
        <f t="shared" si="1"/>
        <v>9.0637738370009</v>
      </c>
      <c r="F18" s="73"/>
      <c r="G18" s="73"/>
      <c r="I18" s="65"/>
      <c r="J18" s="65"/>
      <c r="K18" s="27">
        <v>2.9192519726798798</v>
      </c>
      <c r="L18" s="26">
        <f t="shared" si="0"/>
        <v>-1.9192519726798798</v>
      </c>
      <c r="M18" s="65"/>
      <c r="N18" s="65"/>
      <c r="Q18" s="41"/>
      <c r="R18" s="41"/>
      <c r="S18" s="24">
        <v>2.9999999999433502</v>
      </c>
      <c r="T18" s="23">
        <f t="shared" ref="T18" si="6" xml:space="preserve"> 3 - S18</f>
        <v>5.6649795965313388E-11</v>
      </c>
      <c r="U18" s="44"/>
      <c r="V18" s="44"/>
      <c r="W18" s="21">
        <v>2.9999999999466</v>
      </c>
      <c r="X18" s="23">
        <f t="shared" ref="X18" si="7" xml:space="preserve"> 3 - W18</f>
        <v>5.3399951127630629E-11</v>
      </c>
      <c r="Y18" s="41"/>
      <c r="Z18" s="41"/>
      <c r="AB18" s="79"/>
      <c r="AC18" s="79"/>
    </row>
    <row r="19" spans="2:33" x14ac:dyDescent="0.3">
      <c r="B19" s="73"/>
      <c r="C19" s="73"/>
      <c r="D19" s="21">
        <v>3.9346125969960202</v>
      </c>
      <c r="E19" s="23">
        <f t="shared" si="1"/>
        <v>8.0653874030039798</v>
      </c>
      <c r="F19" s="73"/>
      <c r="G19" s="73"/>
      <c r="I19" s="65"/>
      <c r="J19" s="65"/>
      <c r="K19" s="27">
        <v>3.91720510575513</v>
      </c>
      <c r="L19" s="26">
        <f t="shared" si="0"/>
        <v>-2.91720510575513</v>
      </c>
      <c r="M19" s="65"/>
      <c r="N19" s="65"/>
      <c r="Q19" s="41"/>
      <c r="R19" s="41"/>
      <c r="S19" s="24">
        <v>3.99999999994191</v>
      </c>
      <c r="T19" s="23">
        <f t="shared" ref="T19" si="8">4 - S19</f>
        <v>5.8089977272857141E-11</v>
      </c>
      <c r="U19" s="44"/>
      <c r="V19" s="44"/>
      <c r="W19" s="21">
        <v>3.99999999994525</v>
      </c>
      <c r="X19" s="23">
        <f t="shared" ref="X19" si="9">4 - W19</f>
        <v>5.474998232557482E-11</v>
      </c>
      <c r="Y19" s="41"/>
      <c r="Z19" s="41"/>
      <c r="AB19" s="79"/>
      <c r="AC19" s="79"/>
    </row>
    <row r="20" spans="2:33" x14ac:dyDescent="0.3">
      <c r="B20" s="73"/>
      <c r="C20" s="73"/>
      <c r="D20" s="21">
        <v>4.93462168773448</v>
      </c>
      <c r="E20" s="23">
        <f t="shared" si="1"/>
        <v>7.06537831226552</v>
      </c>
      <c r="F20" s="73"/>
      <c r="G20" s="73"/>
      <c r="I20" s="65"/>
      <c r="J20" s="65"/>
      <c r="K20" s="27">
        <v>4.9172225897149904</v>
      </c>
      <c r="L20" s="26">
        <f t="shared" si="0"/>
        <v>-3.9172225897149904</v>
      </c>
      <c r="M20" s="65"/>
      <c r="N20" s="65"/>
      <c r="Q20" s="41"/>
      <c r="R20" s="41"/>
      <c r="S20" s="24">
        <v>4.9999999999419202</v>
      </c>
      <c r="T20" s="23">
        <f t="shared" ref="T20" si="10">5-S20</f>
        <v>5.8079763221030589E-11</v>
      </c>
      <c r="U20" s="44"/>
      <c r="V20" s="44"/>
      <c r="W20" s="21">
        <v>4.9999999999452598</v>
      </c>
      <c r="X20" s="23">
        <f t="shared" ref="X20" si="11">5-W20</f>
        <v>5.4740212362958118E-11</v>
      </c>
      <c r="Y20" s="41"/>
      <c r="Z20" s="41"/>
      <c r="AB20" s="79"/>
      <c r="AC20" s="79"/>
    </row>
    <row r="21" spans="2:33" x14ac:dyDescent="0.3">
      <c r="B21" s="73"/>
      <c r="C21" s="73"/>
      <c r="D21" s="21">
        <v>5.9357920876567896</v>
      </c>
      <c r="E21" s="23">
        <f t="shared" si="1"/>
        <v>6.0642079123432104</v>
      </c>
      <c r="F21" s="73"/>
      <c r="G21" s="73"/>
      <c r="I21" s="65"/>
      <c r="J21" s="65"/>
      <c r="K21" s="27">
        <v>5.9186955141845097</v>
      </c>
      <c r="L21" s="26">
        <f t="shared" si="0"/>
        <v>-4.9186955141845097</v>
      </c>
      <c r="M21" s="65"/>
      <c r="N21" s="65"/>
      <c r="Q21" s="41"/>
      <c r="R21" s="41"/>
      <c r="S21" s="24">
        <v>5.9999999999429603</v>
      </c>
      <c r="T21" s="23">
        <f t="shared" ref="T21" si="12">6-S21</f>
        <v>5.7039706291561743E-11</v>
      </c>
      <c r="U21" s="44"/>
      <c r="V21" s="44"/>
      <c r="W21" s="21">
        <v>5.9999999999462403</v>
      </c>
      <c r="X21" s="23">
        <f t="shared" ref="X21" si="13">6-W21</f>
        <v>5.375966338760918E-11</v>
      </c>
      <c r="Y21" s="41"/>
      <c r="Z21" s="41"/>
      <c r="AB21" s="79"/>
      <c r="AC21" s="79"/>
    </row>
    <row r="22" spans="2:33" x14ac:dyDescent="0.3">
      <c r="B22" s="73"/>
      <c r="C22" s="73"/>
      <c r="D22" s="21">
        <v>6.9380675965159302</v>
      </c>
      <c r="E22" s="23">
        <f t="shared" si="1"/>
        <v>5.0619324034840698</v>
      </c>
      <c r="F22" s="73"/>
      <c r="G22" s="73"/>
      <c r="I22" s="65"/>
      <c r="J22" s="65"/>
      <c r="K22" s="27">
        <v>6.9215607926061598</v>
      </c>
      <c r="L22" s="26">
        <f t="shared" si="0"/>
        <v>-5.9215607926061598</v>
      </c>
      <c r="M22" s="65"/>
      <c r="N22" s="65"/>
      <c r="Q22" s="41"/>
      <c r="R22" s="41"/>
      <c r="S22" s="24">
        <v>6.9999999999449702</v>
      </c>
      <c r="T22" s="23">
        <f t="shared" ref="T22" si="14">7-S22</f>
        <v>5.5029758527780359E-11</v>
      </c>
      <c r="U22" s="44"/>
      <c r="V22" s="44"/>
      <c r="W22" s="21">
        <v>6.9999999999481402</v>
      </c>
      <c r="X22" s="23">
        <f t="shared" ref="X22" si="15">7-W22</f>
        <v>5.1859849747870612E-11</v>
      </c>
      <c r="Y22" s="41"/>
      <c r="Z22" s="41"/>
      <c r="AB22" s="79"/>
      <c r="AC22" s="79"/>
    </row>
    <row r="23" spans="2:33" x14ac:dyDescent="0.3">
      <c r="B23" s="73"/>
      <c r="C23" s="73"/>
      <c r="D23" s="21">
        <v>7.9387087209685099</v>
      </c>
      <c r="E23" s="23">
        <f t="shared" si="1"/>
        <v>4.0612912790314901</v>
      </c>
      <c r="F23" s="73"/>
      <c r="G23" s="73"/>
      <c r="I23" s="65"/>
      <c r="J23" s="65"/>
      <c r="K23" s="27">
        <v>7.9223609470850498</v>
      </c>
      <c r="L23" s="26">
        <f t="shared" si="0"/>
        <v>-6.9223609470850498</v>
      </c>
      <c r="M23" s="65"/>
      <c r="N23" s="65"/>
      <c r="Q23" s="41"/>
      <c r="R23" s="41"/>
      <c r="S23" s="24">
        <v>7.9999999999455298</v>
      </c>
      <c r="T23" s="23">
        <f t="shared" ref="T23" si="16">8-S23</f>
        <v>5.447020612336928E-11</v>
      </c>
      <c r="U23" s="44"/>
      <c r="V23" s="44"/>
      <c r="W23" s="21">
        <v>7.9999999999486802</v>
      </c>
      <c r="X23" s="23">
        <f t="shared" ref="X23" si="17">8-W23</f>
        <v>5.1319837268692936E-11</v>
      </c>
      <c r="Y23" s="41"/>
      <c r="Z23" s="41"/>
      <c r="AB23" s="79"/>
      <c r="AC23" s="79"/>
    </row>
    <row r="24" spans="2:33" x14ac:dyDescent="0.3">
      <c r="B24" s="73"/>
      <c r="C24" s="73"/>
      <c r="D24" s="21">
        <v>8.9364669132047094</v>
      </c>
      <c r="E24" s="23">
        <f t="shared" si="1"/>
        <v>3.0635330867952906</v>
      </c>
      <c r="F24" s="73"/>
      <c r="G24" s="73"/>
      <c r="I24" s="65"/>
      <c r="J24" s="65"/>
      <c r="K24" s="27">
        <v>8.9195466712950395</v>
      </c>
      <c r="L24" s="26">
        <f t="shared" si="0"/>
        <v>-7.9195466712950395</v>
      </c>
      <c r="M24" s="65"/>
      <c r="N24" s="65"/>
      <c r="Q24" s="41"/>
      <c r="R24" s="41"/>
      <c r="S24" s="24">
        <v>8.9999999999435492</v>
      </c>
      <c r="T24" s="23">
        <f t="shared" ref="T24" si="18">9-S24</f>
        <v>5.645084399930056E-11</v>
      </c>
      <c r="U24" s="44"/>
      <c r="V24" s="44"/>
      <c r="W24" s="21">
        <v>8.9999999999467999</v>
      </c>
      <c r="X24" s="23">
        <f t="shared" ref="X24" si="19">9-W24</f>
        <v>5.3200110983198101E-11</v>
      </c>
      <c r="Y24" s="41"/>
      <c r="Z24" s="41"/>
      <c r="AB24" s="79"/>
      <c r="AC24" s="79"/>
    </row>
    <row r="25" spans="2:33" x14ac:dyDescent="0.3">
      <c r="B25" s="73"/>
      <c r="C25" s="73"/>
      <c r="D25" s="21">
        <v>9.9359111030555294</v>
      </c>
      <c r="E25" s="23">
        <f t="shared" si="1"/>
        <v>2.0640888969444706</v>
      </c>
      <c r="F25" s="73"/>
      <c r="G25" s="73"/>
      <c r="I25" s="65"/>
      <c r="J25" s="65"/>
      <c r="K25" s="27">
        <v>9.9188286232816694</v>
      </c>
      <c r="L25" s="26">
        <f t="shared" si="0"/>
        <v>-8.9188286232816694</v>
      </c>
      <c r="M25" s="65"/>
      <c r="N25" s="65"/>
      <c r="Q25" s="41"/>
      <c r="R25" s="41"/>
      <c r="S25" s="24">
        <v>9.99999999994305</v>
      </c>
      <c r="T25" s="23">
        <f t="shared" ref="T25" si="20">10-S25</f>
        <v>5.695000027117203E-11</v>
      </c>
      <c r="U25" s="44"/>
      <c r="V25" s="44"/>
      <c r="W25" s="21">
        <v>9.9999999999463398</v>
      </c>
      <c r="X25" s="23">
        <f t="shared" ref="X25" si="21">10-W25</f>
        <v>5.3660187404602766E-11</v>
      </c>
      <c r="Y25" s="41"/>
      <c r="Z25" s="41"/>
      <c r="AB25" s="79"/>
      <c r="AC25" s="79"/>
    </row>
    <row r="26" spans="2:33" x14ac:dyDescent="0.3">
      <c r="B26" s="73"/>
      <c r="C26" s="73"/>
      <c r="D26" s="22">
        <v>10.9346296673294</v>
      </c>
      <c r="E26" s="23">
        <f t="shared" si="1"/>
        <v>1.0653703326706001</v>
      </c>
      <c r="F26" s="73"/>
      <c r="G26" s="73"/>
      <c r="I26" s="65"/>
      <c r="J26" s="65"/>
      <c r="K26" s="27">
        <v>10.9171963261249</v>
      </c>
      <c r="L26" s="26">
        <f t="shared" si="0"/>
        <v>-9.9171963261249001</v>
      </c>
      <c r="M26" s="65"/>
      <c r="N26" s="65"/>
      <c r="Q26" s="41"/>
      <c r="R26" s="41"/>
      <c r="S26" s="24">
        <v>10.999999999941901</v>
      </c>
      <c r="T26" s="23">
        <f t="shared" ref="T26" si="22">11-S26</f>
        <v>5.8099303146263992E-11</v>
      </c>
      <c r="U26" s="44"/>
      <c r="V26" s="44"/>
      <c r="W26" s="22">
        <v>10.999999999945199</v>
      </c>
      <c r="X26" s="23">
        <f t="shared" ref="X26" si="23">11-W26</f>
        <v>5.4800608495497727E-11</v>
      </c>
      <c r="Y26" s="41"/>
      <c r="Z26" s="41"/>
      <c r="AB26" s="79"/>
      <c r="AC26" s="79"/>
    </row>
    <row r="27" spans="2:33" x14ac:dyDescent="0.3">
      <c r="B27" s="73"/>
      <c r="C27" s="73"/>
      <c r="D27" s="22">
        <v>11.9342557417772</v>
      </c>
      <c r="E27" s="23">
        <f t="shared" si="1"/>
        <v>6.5744258222800056E-2</v>
      </c>
      <c r="F27" s="73"/>
      <c r="G27" s="73"/>
      <c r="I27" s="65"/>
      <c r="J27" s="65"/>
      <c r="K27" s="27">
        <v>11.916705397120699</v>
      </c>
      <c r="L27" s="26">
        <f>1-K27</f>
        <v>-10.916705397120699</v>
      </c>
      <c r="M27" s="65"/>
      <c r="N27" s="65"/>
      <c r="Q27" s="42"/>
      <c r="R27" s="42"/>
      <c r="S27" s="24">
        <v>11.999999999941499</v>
      </c>
      <c r="T27" s="23">
        <f t="shared" ref="T27" si="24">12-S27</f>
        <v>5.8500759791968449E-11</v>
      </c>
      <c r="U27" s="45"/>
      <c r="V27" s="45"/>
      <c r="W27" s="22">
        <v>11.999999999944899</v>
      </c>
      <c r="X27" s="23">
        <f t="shared" ref="X27" si="25">12-W27</f>
        <v>5.5100812801356369E-11</v>
      </c>
      <c r="Y27" s="42"/>
      <c r="Z27" s="42"/>
      <c r="AB27" s="79"/>
      <c r="AC27" s="79"/>
    </row>
    <row r="28" spans="2:33" x14ac:dyDescent="0.3">
      <c r="B28" s="73">
        <v>3</v>
      </c>
      <c r="C28" s="73">
        <v>0.12</v>
      </c>
      <c r="D28" s="20">
        <v>0.96204988298724903</v>
      </c>
      <c r="E28" s="23">
        <f t="shared" si="1"/>
        <v>11.037950117012752</v>
      </c>
      <c r="F28" s="73">
        <v>5000</v>
      </c>
      <c r="G28" s="74">
        <v>7.75E-5</v>
      </c>
      <c r="I28" s="43">
        <v>3</v>
      </c>
      <c r="J28" s="43">
        <v>0.12</v>
      </c>
      <c r="K28" s="27">
        <v>0.94956031118957895</v>
      </c>
      <c r="L28" s="26">
        <f t="shared" ref="L28:L39" si="26">1-K28</f>
        <v>5.0439688810421046E-2</v>
      </c>
      <c r="M28" s="43">
        <v>5000</v>
      </c>
      <c r="N28" s="46">
        <v>9.6609999999999998E-5</v>
      </c>
      <c r="Q28" s="40">
        <v>3</v>
      </c>
      <c r="R28" s="40">
        <v>0.21</v>
      </c>
      <c r="S28" s="24">
        <v>0.99999999994784206</v>
      </c>
      <c r="T28" s="23">
        <f t="shared" ref="T28" si="27" xml:space="preserve"> 1 - S28</f>
        <v>5.2157944629982467E-11</v>
      </c>
      <c r="U28" s="43">
        <v>15530</v>
      </c>
      <c r="V28" s="46">
        <v>9.9920000000000005E-14</v>
      </c>
      <c r="W28" s="20">
        <v>0.99999999995357203</v>
      </c>
      <c r="X28" s="23">
        <f t="shared" ref="X28" si="28" xml:space="preserve"> 1 - W28</f>
        <v>4.6427972577589571E-11</v>
      </c>
      <c r="Y28" s="40">
        <v>13920</v>
      </c>
      <c r="Z28" s="49">
        <v>9.9899999999999996E-14</v>
      </c>
    </row>
    <row r="29" spans="2:33" x14ac:dyDescent="0.3">
      <c r="B29" s="73"/>
      <c r="C29" s="73"/>
      <c r="D29" s="21">
        <v>1.9601329665879099</v>
      </c>
      <c r="E29" s="23">
        <f t="shared" si="1"/>
        <v>10.03986703341209</v>
      </c>
      <c r="F29" s="73"/>
      <c r="G29" s="73"/>
      <c r="I29" s="44"/>
      <c r="J29" s="44"/>
      <c r="K29" s="27">
        <v>1.9470006014140899</v>
      </c>
      <c r="L29" s="26">
        <f t="shared" si="26"/>
        <v>-0.94700060141408993</v>
      </c>
      <c r="M29" s="44"/>
      <c r="N29" s="44"/>
      <c r="Q29" s="41"/>
      <c r="R29" s="41"/>
      <c r="S29" s="24">
        <v>1.9999999999451901</v>
      </c>
      <c r="T29" s="23">
        <f t="shared" ref="T29" si="29" xml:space="preserve"> 2 - S29</f>
        <v>5.4809934368904578E-11</v>
      </c>
      <c r="U29" s="44"/>
      <c r="V29" s="47"/>
      <c r="W29" s="21">
        <v>1.9999999999512299</v>
      </c>
      <c r="X29" s="23">
        <f t="shared" ref="X29" si="30" xml:space="preserve"> 2 - W29</f>
        <v>4.8770099070338802E-11</v>
      </c>
      <c r="Y29" s="41"/>
      <c r="Z29" s="84"/>
    </row>
    <row r="30" spans="2:33" x14ac:dyDescent="0.3">
      <c r="B30" s="73"/>
      <c r="C30" s="73"/>
      <c r="D30" s="21">
        <v>2.9588272792650701</v>
      </c>
      <c r="E30" s="23">
        <f t="shared" si="1"/>
        <v>9.0411727207349308</v>
      </c>
      <c r="F30" s="73"/>
      <c r="G30" s="73"/>
      <c r="I30" s="44"/>
      <c r="J30" s="44"/>
      <c r="K30" s="27">
        <v>2.9452589332155998</v>
      </c>
      <c r="L30" s="26">
        <f t="shared" si="26"/>
        <v>-1.9452589332155998</v>
      </c>
      <c r="M30" s="44"/>
      <c r="N30" s="44"/>
      <c r="Q30" s="41"/>
      <c r="R30" s="41"/>
      <c r="S30" s="24">
        <v>2.9999999999433902</v>
      </c>
      <c r="T30" s="23">
        <f t="shared" ref="T30" si="31" xml:space="preserve"> 3 - S30</f>
        <v>5.6609827936426882E-11</v>
      </c>
      <c r="U30" s="44"/>
      <c r="V30" s="47"/>
      <c r="W30" s="21">
        <v>2.9999999999496398</v>
      </c>
      <c r="X30" s="23">
        <f t="shared" ref="X30" si="32" xml:space="preserve"> 3 - W30</f>
        <v>5.0360160486206951E-11</v>
      </c>
      <c r="Y30" s="41"/>
      <c r="Z30" s="84"/>
    </row>
    <row r="31" spans="2:33" x14ac:dyDescent="0.3">
      <c r="B31" s="73"/>
      <c r="C31" s="73"/>
      <c r="D31" s="21">
        <v>3.9577857421373501</v>
      </c>
      <c r="E31" s="23">
        <f t="shared" si="1"/>
        <v>8.0422142578626499</v>
      </c>
      <c r="F31" s="73"/>
      <c r="G31" s="73"/>
      <c r="I31" s="44"/>
      <c r="J31" s="44"/>
      <c r="K31" s="27">
        <v>3.9438713119603799</v>
      </c>
      <c r="L31" s="26">
        <f t="shared" si="26"/>
        <v>-2.9438713119603799</v>
      </c>
      <c r="M31" s="44"/>
      <c r="N31" s="44"/>
      <c r="Q31" s="41"/>
      <c r="R31" s="41"/>
      <c r="S31" s="24">
        <v>3.99999999994195</v>
      </c>
      <c r="T31" s="23">
        <f t="shared" ref="T31" si="33">4 - S31</f>
        <v>5.8050009243970635E-11</v>
      </c>
      <c r="U31" s="44"/>
      <c r="V31" s="47"/>
      <c r="W31" s="21">
        <v>3.9999999999483702</v>
      </c>
      <c r="X31" s="23">
        <f t="shared" ref="X31" si="34">4 - W31</f>
        <v>5.162981153716828E-11</v>
      </c>
      <c r="Y31" s="41"/>
      <c r="Z31" s="84"/>
    </row>
    <row r="32" spans="2:33" x14ac:dyDescent="0.3">
      <c r="B32" s="73"/>
      <c r="C32" s="73"/>
      <c r="D32" s="21">
        <v>4.9577913154297999</v>
      </c>
      <c r="E32" s="23">
        <f t="shared" si="1"/>
        <v>7.0422086845702001</v>
      </c>
      <c r="F32" s="73"/>
      <c r="G32" s="73"/>
      <c r="I32" s="44"/>
      <c r="J32" s="44"/>
      <c r="K32" s="27">
        <v>4.9438831647652801</v>
      </c>
      <c r="L32" s="26">
        <f t="shared" si="26"/>
        <v>-3.9438831647652801</v>
      </c>
      <c r="M32" s="44"/>
      <c r="N32" s="44"/>
      <c r="Q32" s="41"/>
      <c r="R32" s="41"/>
      <c r="S32" s="24">
        <v>4.99999999994197</v>
      </c>
      <c r="T32" s="23">
        <f t="shared" ref="T32" si="35">5-S32</f>
        <v>5.8030025229527382E-11</v>
      </c>
      <c r="U32" s="44"/>
      <c r="V32" s="47"/>
      <c r="W32" s="21">
        <v>4.9999999999483702</v>
      </c>
      <c r="X32" s="23">
        <f t="shared" ref="X32" si="36">5-W32</f>
        <v>5.162981153716828E-11</v>
      </c>
      <c r="Y32" s="41"/>
      <c r="Z32" s="84"/>
    </row>
    <row r="33" spans="2:26" x14ac:dyDescent="0.3">
      <c r="B33" s="73"/>
      <c r="C33" s="73"/>
      <c r="D33" s="21">
        <v>5.9585473766186601</v>
      </c>
      <c r="E33" s="23">
        <f t="shared" si="1"/>
        <v>6.0414526233813399</v>
      </c>
      <c r="F33" s="73"/>
      <c r="G33" s="73"/>
      <c r="I33" s="44"/>
      <c r="J33" s="44"/>
      <c r="K33" s="27">
        <v>5.9448816963632698</v>
      </c>
      <c r="L33" s="26">
        <f t="shared" si="26"/>
        <v>-4.9448816963632698</v>
      </c>
      <c r="M33" s="44"/>
      <c r="N33" s="44"/>
      <c r="Q33" s="41"/>
      <c r="R33" s="41"/>
      <c r="S33" s="24">
        <v>5.9999999999430003</v>
      </c>
      <c r="T33" s="23">
        <f t="shared" ref="T33" si="37">6-S33</f>
        <v>5.6999738262675237E-11</v>
      </c>
      <c r="U33" s="44"/>
      <c r="V33" s="47"/>
      <c r="W33" s="21">
        <v>5.9999999999493001</v>
      </c>
      <c r="X33" s="23">
        <f t="shared" ref="X33" si="38">6-W33</f>
        <v>5.0699888731742249E-11</v>
      </c>
      <c r="Y33" s="41"/>
      <c r="Z33" s="84"/>
    </row>
    <row r="34" spans="2:26" x14ac:dyDescent="0.3">
      <c r="B34" s="73"/>
      <c r="C34" s="73"/>
      <c r="D34" s="21">
        <v>6.9600172427418396</v>
      </c>
      <c r="E34" s="23">
        <f t="shared" si="1"/>
        <v>5.0399827572581604</v>
      </c>
      <c r="F34" s="73"/>
      <c r="G34" s="73"/>
      <c r="I34" s="44"/>
      <c r="J34" s="44"/>
      <c r="K34" s="27">
        <v>6.9468241388307899</v>
      </c>
      <c r="L34" s="26">
        <f t="shared" si="26"/>
        <v>-5.9468241388307899</v>
      </c>
      <c r="M34" s="44"/>
      <c r="N34" s="44"/>
      <c r="Q34" s="41"/>
      <c r="R34" s="41"/>
      <c r="S34" s="24">
        <v>6.9999999999450102</v>
      </c>
      <c r="T34" s="23">
        <f t="shared" ref="T34" si="39">7-S34</f>
        <v>5.4989790498893854E-11</v>
      </c>
      <c r="U34" s="44"/>
      <c r="V34" s="47"/>
      <c r="W34" s="21">
        <v>6.9999999999511102</v>
      </c>
      <c r="X34" s="23">
        <f t="shared" ref="X34" si="40">7-W34</f>
        <v>4.8889781112393393E-11</v>
      </c>
      <c r="Y34" s="41"/>
      <c r="Z34" s="84"/>
    </row>
    <row r="35" spans="2:26" x14ac:dyDescent="0.3">
      <c r="B35" s="73"/>
      <c r="C35" s="73"/>
      <c r="D35" s="21">
        <v>7.9604317302823899</v>
      </c>
      <c r="E35" s="23">
        <f t="shared" si="1"/>
        <v>4.0395682697176101</v>
      </c>
      <c r="F35" s="73"/>
      <c r="G35" s="73"/>
      <c r="I35" s="44"/>
      <c r="J35" s="44"/>
      <c r="K35" s="27">
        <v>7.9473665831631299</v>
      </c>
      <c r="L35" s="26">
        <f t="shared" si="26"/>
        <v>-6.9473665831631299</v>
      </c>
      <c r="M35" s="44"/>
      <c r="N35" s="44"/>
      <c r="Q35" s="41"/>
      <c r="R35" s="41"/>
      <c r="S35" s="24">
        <v>7.9999999999455698</v>
      </c>
      <c r="T35" s="23">
        <f t="shared" ref="T35" si="41">8-S35</f>
        <v>5.4430238094482775E-11</v>
      </c>
      <c r="U35" s="44"/>
      <c r="V35" s="47"/>
      <c r="W35" s="21">
        <v>7.99999999995162</v>
      </c>
      <c r="X35" s="23">
        <f t="shared" ref="X35" si="42">8-W35</f>
        <v>4.8379966699485522E-11</v>
      </c>
      <c r="Y35" s="41"/>
      <c r="Z35" s="84"/>
    </row>
    <row r="36" spans="2:26" x14ac:dyDescent="0.3">
      <c r="B36" s="73"/>
      <c r="C36" s="73"/>
      <c r="D36" s="21">
        <v>8.9589832099752105</v>
      </c>
      <c r="E36" s="23">
        <f t="shared" si="1"/>
        <v>3.0410167900247895</v>
      </c>
      <c r="F36" s="73"/>
      <c r="G36" s="73"/>
      <c r="I36" s="44"/>
      <c r="J36" s="44"/>
      <c r="K36" s="27">
        <v>8.94545871662962</v>
      </c>
      <c r="L36" s="26">
        <f t="shared" si="26"/>
        <v>-7.94545871662962</v>
      </c>
      <c r="M36" s="44"/>
      <c r="N36" s="44"/>
      <c r="Q36" s="41"/>
      <c r="R36" s="41"/>
      <c r="S36" s="24">
        <v>8.99999999994359</v>
      </c>
      <c r="T36" s="23">
        <f t="shared" ref="T36" si="43">9-S36</f>
        <v>5.6409987791994354E-11</v>
      </c>
      <c r="U36" s="44"/>
      <c r="V36" s="47"/>
      <c r="W36" s="21">
        <v>8.9999999999498304</v>
      </c>
      <c r="X36" s="23">
        <f t="shared" ref="X36" si="44">9-W36</f>
        <v>5.0169646215181274E-11</v>
      </c>
      <c r="Y36" s="41"/>
      <c r="Z36" s="84"/>
    </row>
    <row r="37" spans="2:26" x14ac:dyDescent="0.3">
      <c r="B37" s="73"/>
      <c r="C37" s="73"/>
      <c r="D37" s="21">
        <v>9.9586250834317802</v>
      </c>
      <c r="E37" s="23">
        <f t="shared" si="1"/>
        <v>2.0413749165682198</v>
      </c>
      <c r="F37" s="73"/>
      <c r="G37" s="73"/>
      <c r="I37" s="44"/>
      <c r="J37" s="44"/>
      <c r="K37" s="27">
        <v>9.9449719342826199</v>
      </c>
      <c r="L37" s="26">
        <f t="shared" si="26"/>
        <v>-8.9449719342826199</v>
      </c>
      <c r="M37" s="44"/>
      <c r="N37" s="44"/>
      <c r="Q37" s="41"/>
      <c r="R37" s="41"/>
      <c r="S37" s="24">
        <v>9.9999999999430909</v>
      </c>
      <c r="T37" s="23">
        <f t="shared" ref="T37" si="45">10-S37</f>
        <v>5.6909144063865824E-11</v>
      </c>
      <c r="U37" s="44"/>
      <c r="V37" s="47"/>
      <c r="W37" s="21">
        <v>9.9999999999494005</v>
      </c>
      <c r="X37" s="23">
        <f t="shared" ref="X37" si="46">10-W37</f>
        <v>5.0599524570316134E-11</v>
      </c>
      <c r="Y37" s="41"/>
      <c r="Z37" s="84"/>
    </row>
    <row r="38" spans="2:26" x14ac:dyDescent="0.3">
      <c r="B38" s="73"/>
      <c r="C38" s="73"/>
      <c r="D38" s="22">
        <v>10.957798265999999</v>
      </c>
      <c r="E38" s="23">
        <f t="shared" si="1"/>
        <v>1.0422017340000007</v>
      </c>
      <c r="F38" s="73"/>
      <c r="G38" s="73"/>
      <c r="I38" s="44"/>
      <c r="J38" s="44"/>
      <c r="K38" s="27">
        <v>10.943865360033801</v>
      </c>
      <c r="L38" s="26">
        <f t="shared" si="26"/>
        <v>-9.9438653600338007</v>
      </c>
      <c r="M38" s="44"/>
      <c r="N38" s="44"/>
      <c r="Q38" s="41"/>
      <c r="R38" s="41"/>
      <c r="S38" s="24">
        <v>10.999999999941901</v>
      </c>
      <c r="T38" s="23">
        <f t="shared" ref="T38" si="47">11-S38</f>
        <v>5.8099303146263992E-11</v>
      </c>
      <c r="U38" s="44"/>
      <c r="V38" s="47"/>
      <c r="W38" s="22">
        <v>10.9999999999484</v>
      </c>
      <c r="X38" s="23">
        <f t="shared" ref="X38" si="48">11-W38</f>
        <v>5.1599613470898475E-11</v>
      </c>
      <c r="Y38" s="41"/>
      <c r="Z38" s="84"/>
    </row>
    <row r="39" spans="2:26" x14ac:dyDescent="0.3">
      <c r="B39" s="73"/>
      <c r="C39" s="73"/>
      <c r="D39" s="22">
        <v>11.957557721864299</v>
      </c>
      <c r="E39" s="23">
        <f t="shared" si="1"/>
        <v>4.2442278135700562E-2</v>
      </c>
      <c r="F39" s="73"/>
      <c r="G39" s="73"/>
      <c r="I39" s="45"/>
      <c r="J39" s="45"/>
      <c r="K39" s="27">
        <v>11.943532547229699</v>
      </c>
      <c r="L39" s="26">
        <f t="shared" si="26"/>
        <v>-10.943532547229699</v>
      </c>
      <c r="M39" s="45"/>
      <c r="N39" s="45"/>
      <c r="Q39" s="42"/>
      <c r="R39" s="42"/>
      <c r="S39" s="24">
        <v>11.9999999999416</v>
      </c>
      <c r="T39" s="23">
        <f t="shared" ref="T39" si="49">12-S39</f>
        <v>5.8399507452122634E-11</v>
      </c>
      <c r="U39" s="45"/>
      <c r="V39" s="48"/>
      <c r="W39" s="22">
        <v>11.9999999999481</v>
      </c>
      <c r="X39" s="23">
        <f t="shared" ref="X39" si="50">12-W39</f>
        <v>5.1899817776757118E-11</v>
      </c>
      <c r="Y39" s="42"/>
      <c r="Z39" s="85"/>
    </row>
    <row r="40" spans="2:26" x14ac:dyDescent="0.3">
      <c r="B40" s="73">
        <v>4</v>
      </c>
      <c r="C40" s="73">
        <v>0.21</v>
      </c>
      <c r="D40" s="20">
        <v>0.99941378846140805</v>
      </c>
      <c r="E40" s="23">
        <f t="shared" si="1"/>
        <v>11.000586211538591</v>
      </c>
      <c r="F40" s="73">
        <v>5000</v>
      </c>
      <c r="G40" s="74">
        <v>1.2610000000000001E-6</v>
      </c>
      <c r="I40" s="65">
        <v>4</v>
      </c>
      <c r="J40" s="65">
        <v>0.21</v>
      </c>
      <c r="K40" s="27">
        <v>0.99847660152067097</v>
      </c>
      <c r="L40" s="26">
        <f t="shared" si="0"/>
        <v>1.5233984793290301E-3</v>
      </c>
      <c r="M40" s="65">
        <v>5000</v>
      </c>
      <c r="N40" s="66">
        <v>2.92E-6</v>
      </c>
      <c r="Q40" s="40">
        <v>4</v>
      </c>
      <c r="R40" s="40">
        <v>0.31</v>
      </c>
      <c r="S40" s="24">
        <v>0.99999999994795097</v>
      </c>
      <c r="T40" s="23">
        <f t="shared" ref="T40" si="51" xml:space="preserve"> 1 - S40</f>
        <v>5.2049031751266739E-11</v>
      </c>
      <c r="U40" s="43">
        <v>10517</v>
      </c>
      <c r="V40" s="46">
        <v>9.9759999999999996E-14</v>
      </c>
      <c r="W40" s="20">
        <v>0.99999999995622801</v>
      </c>
      <c r="X40" s="23">
        <f t="shared" ref="X40" si="52" xml:space="preserve"> 1 - W40</f>
        <v>4.3771986035778809E-11</v>
      </c>
      <c r="Y40" s="40">
        <v>8903</v>
      </c>
      <c r="Z40" s="49">
        <v>9.9950000000000006E-14</v>
      </c>
    </row>
    <row r="41" spans="2:26" x14ac:dyDescent="0.3">
      <c r="B41" s="73"/>
      <c r="C41" s="73"/>
      <c r="D41" s="21">
        <v>1.99938429485894</v>
      </c>
      <c r="E41" s="23">
        <f t="shared" si="1"/>
        <v>10.00061570514106</v>
      </c>
      <c r="F41" s="73"/>
      <c r="G41" s="73"/>
      <c r="I41" s="65"/>
      <c r="J41" s="65"/>
      <c r="K41" s="27">
        <v>1.99839929220192</v>
      </c>
      <c r="L41" s="26">
        <f t="shared" si="0"/>
        <v>-0.99839929220192003</v>
      </c>
      <c r="M41" s="65"/>
      <c r="N41" s="65"/>
      <c r="Q41" s="41"/>
      <c r="R41" s="41"/>
      <c r="S41" s="24">
        <v>1.99999999994531</v>
      </c>
      <c r="T41" s="23">
        <f t="shared" ref="T41" si="53" xml:space="preserve"> 2 - S41</f>
        <v>5.4690030282245061E-11</v>
      </c>
      <c r="U41" s="44"/>
      <c r="V41" s="44"/>
      <c r="W41" s="21">
        <v>1.9999999999540301</v>
      </c>
      <c r="X41" s="23">
        <f t="shared" ref="X41" si="54" xml:space="preserve"> 2 - W41</f>
        <v>4.5969894557629232E-11</v>
      </c>
      <c r="Y41" s="41"/>
      <c r="Z41" s="41"/>
    </row>
    <row r="42" spans="2:26" x14ac:dyDescent="0.3">
      <c r="B42" s="73"/>
      <c r="C42" s="73"/>
      <c r="D42" s="21">
        <v>2.9993641874392099</v>
      </c>
      <c r="E42" s="23">
        <f t="shared" si="1"/>
        <v>9.000635812560791</v>
      </c>
      <c r="F42" s="73"/>
      <c r="G42" s="73"/>
      <c r="I42" s="65"/>
      <c r="J42" s="65"/>
      <c r="K42" s="27">
        <v>2.9983466896830002</v>
      </c>
      <c r="L42" s="26">
        <f t="shared" si="0"/>
        <v>-1.9983466896830002</v>
      </c>
      <c r="M42" s="65"/>
      <c r="N42" s="65"/>
      <c r="Q42" s="41"/>
      <c r="R42" s="41"/>
      <c r="S42" s="24">
        <v>2.9999999999435101</v>
      </c>
      <c r="T42" s="23">
        <f t="shared" ref="T42" si="55" xml:space="preserve"> 3 - S42</f>
        <v>5.6489923849767365E-11</v>
      </c>
      <c r="U42" s="44"/>
      <c r="V42" s="44"/>
      <c r="W42" s="21">
        <v>2.9999999999525402</v>
      </c>
      <c r="X42" s="23">
        <f t="shared" ref="X42" si="56" xml:space="preserve"> 3 - W42</f>
        <v>4.7459813856676192E-11</v>
      </c>
      <c r="Y42" s="41"/>
      <c r="Z42" s="41"/>
    </row>
    <row r="43" spans="2:26" x14ac:dyDescent="0.3">
      <c r="B43" s="73"/>
      <c r="C43" s="73"/>
      <c r="D43" s="21">
        <v>3.9993481313154402</v>
      </c>
      <c r="E43" s="23">
        <f t="shared" si="1"/>
        <v>8.0006518686845602</v>
      </c>
      <c r="F43" s="73"/>
      <c r="G43" s="73"/>
      <c r="I43" s="65"/>
      <c r="J43" s="65"/>
      <c r="K43" s="27">
        <v>3.9983047802232101</v>
      </c>
      <c r="L43" s="26">
        <f t="shared" si="0"/>
        <v>-2.9983047802232101</v>
      </c>
      <c r="M43" s="65"/>
      <c r="N43" s="65"/>
      <c r="Q43" s="41"/>
      <c r="R43" s="41"/>
      <c r="S43" s="24">
        <v>3.9999999999420801</v>
      </c>
      <c r="T43" s="23">
        <f t="shared" ref="T43" si="57">4 - S43</f>
        <v>5.7919891105484567E-11</v>
      </c>
      <c r="U43" s="44"/>
      <c r="V43" s="44"/>
      <c r="W43" s="21">
        <v>3.9999999999513398</v>
      </c>
      <c r="X43" s="23">
        <f t="shared" ref="X43" si="58">4 - W43</f>
        <v>4.8660186990900911E-11</v>
      </c>
      <c r="Y43" s="41"/>
      <c r="Z43" s="41"/>
    </row>
    <row r="44" spans="2:26" x14ac:dyDescent="0.3">
      <c r="B44" s="73"/>
      <c r="C44" s="73"/>
      <c r="D44" s="21">
        <v>4.9993481738230603</v>
      </c>
      <c r="E44" s="23">
        <f t="shared" si="1"/>
        <v>7.0006518261769397</v>
      </c>
      <c r="F44" s="73"/>
      <c r="G44" s="73"/>
      <c r="I44" s="65"/>
      <c r="J44" s="65"/>
      <c r="K44" s="27">
        <v>4.9983051382060903</v>
      </c>
      <c r="L44" s="26">
        <f t="shared" si="0"/>
        <v>-3.9983051382060903</v>
      </c>
      <c r="M44" s="65"/>
      <c r="N44" s="65"/>
      <c r="Q44" s="41"/>
      <c r="R44" s="41"/>
      <c r="S44" s="24">
        <v>4.9999999999420899</v>
      </c>
      <c r="T44" s="23">
        <f t="shared" ref="T44" si="59">5-S44</f>
        <v>5.7910121142867865E-11</v>
      </c>
      <c r="U44" s="44"/>
      <c r="V44" s="44"/>
      <c r="W44" s="21">
        <v>4.9999999999513403</v>
      </c>
      <c r="X44" s="23">
        <f t="shared" ref="X44" si="60">5-W44</f>
        <v>4.8659742901691061E-11</v>
      </c>
      <c r="Y44" s="41"/>
      <c r="Z44" s="41"/>
    </row>
    <row r="45" spans="2:26" x14ac:dyDescent="0.3">
      <c r="B45" s="73"/>
      <c r="C45" s="73"/>
      <c r="D45" s="21">
        <v>5.9993599148471999</v>
      </c>
      <c r="E45" s="23">
        <f t="shared" si="1"/>
        <v>6.0006400851528001</v>
      </c>
      <c r="F45" s="73"/>
      <c r="G45" s="73"/>
      <c r="I45" s="65"/>
      <c r="J45" s="65"/>
      <c r="K45" s="27">
        <v>5.9983352962334999</v>
      </c>
      <c r="L45" s="26">
        <f t="shared" si="0"/>
        <v>-4.9983352962334999</v>
      </c>
      <c r="M45" s="65"/>
      <c r="N45" s="65"/>
      <c r="Q45" s="41"/>
      <c r="R45" s="41"/>
      <c r="S45" s="24">
        <v>5.9999999999431202</v>
      </c>
      <c r="T45" s="23">
        <f t="shared" ref="T45" si="61">6-S45</f>
        <v>5.687983417601572E-11</v>
      </c>
      <c r="U45" s="44"/>
      <c r="V45" s="44"/>
      <c r="W45" s="21">
        <v>5.9999999999522204</v>
      </c>
      <c r="X45" s="23">
        <f t="shared" ref="X45" si="62">6-W45</f>
        <v>4.7779558087768237E-11</v>
      </c>
      <c r="Y45" s="41"/>
      <c r="Z45" s="41"/>
    </row>
    <row r="46" spans="2:26" x14ac:dyDescent="0.3">
      <c r="B46" s="73"/>
      <c r="C46" s="73"/>
      <c r="D46" s="21">
        <v>6.9993827290015602</v>
      </c>
      <c r="E46" s="23">
        <f t="shared" si="1"/>
        <v>5.0006172709984398</v>
      </c>
      <c r="F46" s="73"/>
      <c r="G46" s="73"/>
      <c r="I46" s="65"/>
      <c r="J46" s="65"/>
      <c r="K46" s="27">
        <v>6.9983939626125196</v>
      </c>
      <c r="L46" s="26">
        <f t="shared" si="0"/>
        <v>-5.9983939626125196</v>
      </c>
      <c r="M46" s="65"/>
      <c r="N46" s="65"/>
      <c r="Q46" s="41"/>
      <c r="R46" s="41"/>
      <c r="S46" s="24">
        <v>6.9999999999451203</v>
      </c>
      <c r="T46" s="23">
        <f t="shared" ref="T46" si="63">7-S46</f>
        <v>5.4879656374851038E-11</v>
      </c>
      <c r="U46" s="44"/>
      <c r="V46" s="44"/>
      <c r="W46" s="21">
        <v>6.99999999995394</v>
      </c>
      <c r="X46" s="23">
        <f t="shared" ref="X46" si="64">7-W46</f>
        <v>4.6060044667228794E-11</v>
      </c>
      <c r="Y46" s="41"/>
      <c r="Z46" s="41"/>
    </row>
    <row r="47" spans="2:26" x14ac:dyDescent="0.3">
      <c r="B47" s="73"/>
      <c r="C47" s="73"/>
      <c r="D47" s="21">
        <v>7.9993892142437497</v>
      </c>
      <c r="E47" s="23">
        <f t="shared" si="1"/>
        <v>4.0006107857562503</v>
      </c>
      <c r="F47" s="73"/>
      <c r="G47" s="73"/>
      <c r="I47" s="65"/>
      <c r="J47" s="65"/>
      <c r="K47" s="27">
        <v>7.9984103457205498</v>
      </c>
      <c r="L47" s="26">
        <f t="shared" si="0"/>
        <v>-6.9984103457205498</v>
      </c>
      <c r="M47" s="65"/>
      <c r="N47" s="65"/>
      <c r="Q47" s="41"/>
      <c r="R47" s="41"/>
      <c r="S47" s="24">
        <v>7.9999999999456799</v>
      </c>
      <c r="T47" s="23">
        <f t="shared" ref="T47" si="65">8-S47</f>
        <v>5.4320103970439959E-11</v>
      </c>
      <c r="U47" s="44"/>
      <c r="V47" s="44"/>
      <c r="W47" s="21">
        <v>7.9999999999544302</v>
      </c>
      <c r="X47" s="23">
        <f t="shared" ref="X47" si="66">8-W47</f>
        <v>4.5569770179554325E-11</v>
      </c>
      <c r="Y47" s="41"/>
      <c r="Z47" s="41"/>
    </row>
    <row r="48" spans="2:26" x14ac:dyDescent="0.3">
      <c r="B48" s="73"/>
      <c r="C48" s="73"/>
      <c r="D48" s="21">
        <v>8.9993666691662</v>
      </c>
      <c r="E48" s="23">
        <f t="shared" si="1"/>
        <v>3.0006333308338</v>
      </c>
      <c r="F48" s="73"/>
      <c r="G48" s="73"/>
      <c r="I48" s="65"/>
      <c r="J48" s="65"/>
      <c r="K48" s="27">
        <v>8.9983527236169198</v>
      </c>
      <c r="L48" s="26">
        <f t="shared" si="0"/>
        <v>-7.9983527236169198</v>
      </c>
      <c r="M48" s="65"/>
      <c r="N48" s="65"/>
      <c r="Q48" s="41"/>
      <c r="R48" s="41"/>
      <c r="S48" s="24">
        <v>8.9999999999437108</v>
      </c>
      <c r="T48" s="23">
        <f t="shared" ref="T48" si="67">9-S48</f>
        <v>5.6289195526915137E-11</v>
      </c>
      <c r="U48" s="44"/>
      <c r="V48" s="44"/>
      <c r="W48" s="21">
        <v>8.9999999999527294</v>
      </c>
      <c r="X48" s="23">
        <f t="shared" ref="X48" si="68">9-W48</f>
        <v>4.7270631853280065E-11</v>
      </c>
      <c r="Y48" s="41"/>
      <c r="Z48" s="41"/>
    </row>
    <row r="49" spans="2:26" x14ac:dyDescent="0.3">
      <c r="B49" s="73"/>
      <c r="C49" s="73"/>
      <c r="D49" s="21">
        <v>9.9993612428679999</v>
      </c>
      <c r="E49" s="23">
        <f t="shared" si="1"/>
        <v>2.0006387571320001</v>
      </c>
      <c r="F49" s="73"/>
      <c r="G49" s="73"/>
      <c r="I49" s="65"/>
      <c r="J49" s="65"/>
      <c r="K49" s="27">
        <v>9.9983380216331295</v>
      </c>
      <c r="L49" s="26">
        <f t="shared" si="0"/>
        <v>-8.9983380216331295</v>
      </c>
      <c r="M49" s="65"/>
      <c r="N49" s="65"/>
      <c r="Q49" s="41"/>
      <c r="R49" s="41"/>
      <c r="S49" s="24">
        <v>9.9999999999432099</v>
      </c>
      <c r="T49" s="23">
        <f t="shared" ref="T49" si="69">10-S49</f>
        <v>5.6790128155626007E-11</v>
      </c>
      <c r="U49" s="44"/>
      <c r="V49" s="44"/>
      <c r="W49" s="21">
        <v>9.9999999999523297</v>
      </c>
      <c r="X49" s="23">
        <f t="shared" ref="X49" si="70">10-W49</f>
        <v>4.7670312142145121E-11</v>
      </c>
      <c r="Y49" s="41"/>
      <c r="Z49" s="41"/>
    </row>
    <row r="50" spans="2:26" x14ac:dyDescent="0.3">
      <c r="B50" s="73"/>
      <c r="C50" s="73"/>
      <c r="D50" s="22">
        <v>10.9993485459061</v>
      </c>
      <c r="E50" s="23">
        <f t="shared" si="1"/>
        <v>1.0006514540938998</v>
      </c>
      <c r="F50" s="73"/>
      <c r="G50" s="73"/>
      <c r="I50" s="65"/>
      <c r="J50" s="65"/>
      <c r="K50" s="27">
        <v>10.9983046004608</v>
      </c>
      <c r="L50" s="26">
        <f t="shared" si="0"/>
        <v>-9.9983046004608003</v>
      </c>
      <c r="M50" s="65"/>
      <c r="N50" s="65"/>
      <c r="Q50" s="41"/>
      <c r="R50" s="41"/>
      <c r="S50" s="24">
        <v>10.999999999942</v>
      </c>
      <c r="T50" s="23">
        <f t="shared" ref="T50" si="71">11-S50</f>
        <v>5.7999827163257578E-11</v>
      </c>
      <c r="U50" s="44"/>
      <c r="V50" s="44"/>
      <c r="W50" s="22">
        <v>10.999999999951299</v>
      </c>
      <c r="X50" s="23">
        <f t="shared" ref="X50" si="72">11-W50</f>
        <v>4.8700599108997267E-11</v>
      </c>
      <c r="Y50" s="41"/>
      <c r="Z50" s="41"/>
    </row>
    <row r="51" spans="2:26" x14ac:dyDescent="0.3">
      <c r="B51" s="73"/>
      <c r="C51" s="73"/>
      <c r="D51" s="22">
        <v>11.999344958405301</v>
      </c>
      <c r="E51" s="23">
        <f t="shared" si="1"/>
        <v>6.5504159469931267E-4</v>
      </c>
      <c r="F51" s="73"/>
      <c r="G51" s="73"/>
      <c r="I51" s="65"/>
      <c r="J51" s="65"/>
      <c r="K51" s="27">
        <v>11.9982945487232</v>
      </c>
      <c r="L51" s="26">
        <f t="shared" si="0"/>
        <v>-10.9982945487232</v>
      </c>
      <c r="M51" s="65"/>
      <c r="N51" s="65"/>
      <c r="Q51" s="42"/>
      <c r="R51" s="42"/>
      <c r="S51" s="24">
        <v>11.9999999999417</v>
      </c>
      <c r="T51" s="23">
        <f t="shared" ref="T51" si="73">12-S51</f>
        <v>5.830003146911622E-11</v>
      </c>
      <c r="U51" s="45"/>
      <c r="V51" s="45"/>
      <c r="W51" s="22">
        <v>11.9999999999511</v>
      </c>
      <c r="X51" s="23">
        <f t="shared" ref="X51" si="74">12-W51</f>
        <v>4.8899551075010095E-11</v>
      </c>
      <c r="Y51" s="42"/>
      <c r="Z51" s="42"/>
    </row>
    <row r="52" spans="2:26" x14ac:dyDescent="0.3">
      <c r="B52" s="73">
        <v>5</v>
      </c>
      <c r="C52" s="73">
        <v>0.31</v>
      </c>
      <c r="D52" s="20">
        <v>0.9999967217447</v>
      </c>
      <c r="E52" s="23">
        <f t="shared" si="1"/>
        <v>11.000003278255299</v>
      </c>
      <c r="F52" s="73">
        <v>5000</v>
      </c>
      <c r="G52" s="74">
        <v>7.4920000000000002E-9</v>
      </c>
      <c r="I52" s="43">
        <v>5</v>
      </c>
      <c r="J52" s="65">
        <v>0.31</v>
      </c>
      <c r="K52" s="27">
        <v>0.99996890277976103</v>
      </c>
      <c r="L52" s="26">
        <f t="shared" si="0"/>
        <v>3.1097220238973655E-5</v>
      </c>
      <c r="M52" s="65">
        <v>5000</v>
      </c>
      <c r="N52" s="66">
        <v>5.9649999999999995E-8</v>
      </c>
      <c r="Q52" s="40">
        <v>5</v>
      </c>
      <c r="R52" s="40">
        <v>0.41</v>
      </c>
      <c r="S52" s="24">
        <v>0.99999999994798805</v>
      </c>
      <c r="T52" s="23">
        <f t="shared" ref="T52" si="75" xml:space="preserve"> 1 - S52</f>
        <v>5.2011950302244259E-11</v>
      </c>
      <c r="U52" s="43">
        <v>7949</v>
      </c>
      <c r="V52" s="46">
        <v>9.9899999999999996E-14</v>
      </c>
      <c r="W52" s="20">
        <v>0.99999999995905697</v>
      </c>
      <c r="X52" s="23">
        <f t="shared" ref="X52" si="76" xml:space="preserve"> 1 - W52</f>
        <v>4.0943026746731448E-11</v>
      </c>
      <c r="Y52" s="40">
        <v>6333</v>
      </c>
      <c r="Z52" s="49">
        <v>9.9940000000000001E-14</v>
      </c>
    </row>
    <row r="53" spans="2:26" x14ac:dyDescent="0.3">
      <c r="B53" s="73"/>
      <c r="C53" s="73"/>
      <c r="D53" s="21">
        <v>1.9999965576204799</v>
      </c>
      <c r="E53" s="23">
        <f t="shared" si="1"/>
        <v>10.000003442379519</v>
      </c>
      <c r="F53" s="73"/>
      <c r="G53" s="73"/>
      <c r="I53" s="44"/>
      <c r="J53" s="65"/>
      <c r="K53" s="27">
        <v>1.9999673246602101</v>
      </c>
      <c r="L53" s="26">
        <f t="shared" si="0"/>
        <v>-0.9999673246602101</v>
      </c>
      <c r="M53" s="65"/>
      <c r="N53" s="65"/>
      <c r="Q53" s="41"/>
      <c r="R53" s="41"/>
      <c r="S53" s="24">
        <v>1.9999999999453399</v>
      </c>
      <c r="T53" s="23">
        <f t="shared" ref="T53" si="77" xml:space="preserve"> 2 - S53</f>
        <v>5.4660054260580182E-11</v>
      </c>
      <c r="U53" s="44"/>
      <c r="V53" s="44"/>
      <c r="W53" s="21">
        <v>1.9999999999570099</v>
      </c>
      <c r="X53" s="23">
        <f t="shared" ref="X53" si="78" xml:space="preserve"> 2 - W53</f>
        <v>4.2990055959535312E-11</v>
      </c>
      <c r="Y53" s="41"/>
      <c r="Z53" s="41"/>
    </row>
    <row r="54" spans="2:26" x14ac:dyDescent="0.3">
      <c r="B54" s="73"/>
      <c r="C54" s="73"/>
      <c r="D54" s="21">
        <v>2.9999964456008898</v>
      </c>
      <c r="E54" s="23">
        <f t="shared" si="1"/>
        <v>9.000003554399111</v>
      </c>
      <c r="F54" s="73"/>
      <c r="G54" s="73"/>
      <c r="I54" s="44"/>
      <c r="J54" s="65"/>
      <c r="K54" s="27">
        <v>2.99996625088199</v>
      </c>
      <c r="L54" s="26">
        <f t="shared" si="0"/>
        <v>-1.99996625088199</v>
      </c>
      <c r="M54" s="65"/>
      <c r="N54" s="65"/>
      <c r="Q54" s="41"/>
      <c r="R54" s="41"/>
      <c r="S54" s="24">
        <v>2.99999999994355</v>
      </c>
      <c r="T54" s="23">
        <f t="shared" ref="T54" si="79" xml:space="preserve"> 3 - S54</f>
        <v>5.6449955820880859E-11</v>
      </c>
      <c r="U54" s="44"/>
      <c r="V54" s="44"/>
      <c r="W54" s="21">
        <v>2.9999999999556199</v>
      </c>
      <c r="X54" s="23">
        <f t="shared" ref="X54" si="80" xml:space="preserve"> 3 - W54</f>
        <v>4.4380055186366008E-11</v>
      </c>
      <c r="Y54" s="41"/>
      <c r="Z54" s="41"/>
    </row>
    <row r="55" spans="2:26" x14ac:dyDescent="0.3">
      <c r="B55" s="73"/>
      <c r="C55" s="73"/>
      <c r="D55" s="21">
        <v>3.9999963560357399</v>
      </c>
      <c r="E55" s="23">
        <f t="shared" si="1"/>
        <v>8.0000036439642592</v>
      </c>
      <c r="F55" s="73"/>
      <c r="G55" s="73"/>
      <c r="I55" s="44"/>
      <c r="J55" s="65"/>
      <c r="K55" s="27">
        <v>3.99996539538179</v>
      </c>
      <c r="L55" s="26">
        <f t="shared" si="0"/>
        <v>-2.99996539538179</v>
      </c>
      <c r="M55" s="65"/>
      <c r="N55" s="65"/>
      <c r="Q55" s="41"/>
      <c r="R55" s="41"/>
      <c r="S55" s="24">
        <v>3.9999999999421201</v>
      </c>
      <c r="T55" s="23">
        <f t="shared" ref="T55" si="81">4 - S55</f>
        <v>5.7879923076598061E-11</v>
      </c>
      <c r="U55" s="44"/>
      <c r="V55" s="44"/>
      <c r="W55" s="21">
        <v>3.9999999999545102</v>
      </c>
      <c r="X55" s="23">
        <f t="shared" ref="X55" si="82">4 - W55</f>
        <v>4.5489834121781314E-11</v>
      </c>
      <c r="Y55" s="41"/>
      <c r="Z55" s="41"/>
    </row>
    <row r="56" spans="2:26" x14ac:dyDescent="0.3">
      <c r="B56" s="73"/>
      <c r="C56" s="73"/>
      <c r="D56" s="21">
        <v>4.9999963559701301</v>
      </c>
      <c r="E56" s="23">
        <f t="shared" si="1"/>
        <v>7.0000036440298699</v>
      </c>
      <c r="F56" s="73"/>
      <c r="G56" s="73"/>
      <c r="I56" s="44"/>
      <c r="J56" s="65"/>
      <c r="K56" s="27">
        <v>4.9999654026893197</v>
      </c>
      <c r="L56" s="26">
        <f t="shared" si="0"/>
        <v>-3.9999654026893197</v>
      </c>
      <c r="M56" s="65"/>
      <c r="N56" s="65"/>
      <c r="Q56" s="41"/>
      <c r="R56" s="41"/>
      <c r="S56" s="24">
        <v>4.9999999999421298</v>
      </c>
      <c r="T56" s="23">
        <f t="shared" ref="T56" si="83">5-S56</f>
        <v>5.787015311398136E-11</v>
      </c>
      <c r="U56" s="44"/>
      <c r="V56" s="44"/>
      <c r="W56" s="21">
        <v>4.9999999999545004</v>
      </c>
      <c r="X56" s="23">
        <f t="shared" ref="X56" si="84">5-W56</f>
        <v>4.5499604084398015E-11</v>
      </c>
      <c r="Y56" s="41"/>
      <c r="Z56" s="41"/>
    </row>
    <row r="57" spans="2:26" x14ac:dyDescent="0.3">
      <c r="B57" s="73"/>
      <c r="C57" s="73"/>
      <c r="D57" s="21">
        <v>5.9999964220617903</v>
      </c>
      <c r="E57" s="23">
        <f t="shared" si="1"/>
        <v>6.0000035779382097</v>
      </c>
      <c r="F57" s="73"/>
      <c r="G57" s="73"/>
      <c r="I57" s="44"/>
      <c r="J57" s="65"/>
      <c r="K57" s="27">
        <v>5.9999660183068499</v>
      </c>
      <c r="L57" s="26">
        <f t="shared" si="0"/>
        <v>-4.9999660183068499</v>
      </c>
      <c r="M57" s="65"/>
      <c r="N57" s="65"/>
      <c r="Q57" s="41"/>
      <c r="R57" s="41"/>
      <c r="S57" s="24">
        <v>5.9999999999431601</v>
      </c>
      <c r="T57" s="23">
        <f t="shared" ref="T57" si="85">6-S57</f>
        <v>5.6839866147129214E-11</v>
      </c>
      <c r="U57" s="44"/>
      <c r="V57" s="44"/>
      <c r="W57" s="21">
        <v>5.99999999995533</v>
      </c>
      <c r="X57" s="23">
        <f t="shared" ref="X57" si="86">6-W57</f>
        <v>4.4670045440398098E-11</v>
      </c>
      <c r="Y57" s="41"/>
      <c r="Z57" s="41"/>
    </row>
    <row r="58" spans="2:26" x14ac:dyDescent="0.3">
      <c r="B58" s="73"/>
      <c r="C58" s="73"/>
      <c r="D58" s="21">
        <v>6.9999965504041803</v>
      </c>
      <c r="E58" s="23">
        <f t="shared" si="1"/>
        <v>5.0000034495958197</v>
      </c>
      <c r="F58" s="73"/>
      <c r="G58" s="73"/>
      <c r="I58" s="44"/>
      <c r="J58" s="65"/>
      <c r="K58" s="27">
        <v>6.9999672158669997</v>
      </c>
      <c r="L58" s="26">
        <f t="shared" si="0"/>
        <v>-5.9999672158669997</v>
      </c>
      <c r="M58" s="65"/>
      <c r="N58" s="65"/>
      <c r="Q58" s="41"/>
      <c r="R58" s="41"/>
      <c r="S58" s="24">
        <v>6.9999999999451603</v>
      </c>
      <c r="T58" s="23">
        <f t="shared" ref="T58" si="87">7-S58</f>
        <v>5.4839688345964532E-11</v>
      </c>
      <c r="U58" s="44"/>
      <c r="V58" s="44"/>
      <c r="W58" s="21">
        <v>6.99999999995695</v>
      </c>
      <c r="X58" s="23">
        <f t="shared" ref="X58" si="88">7-W58</f>
        <v>4.305000800286507E-11</v>
      </c>
      <c r="Y58" s="41"/>
      <c r="Z58" s="41"/>
    </row>
    <row r="59" spans="2:26" x14ac:dyDescent="0.3">
      <c r="B59" s="73"/>
      <c r="C59" s="73"/>
      <c r="D59" s="21">
        <v>7.9999965872457004</v>
      </c>
      <c r="E59" s="23">
        <f t="shared" si="1"/>
        <v>4.0000034127542996</v>
      </c>
      <c r="F59" s="73"/>
      <c r="G59" s="73"/>
      <c r="I59" s="44"/>
      <c r="J59" s="65"/>
      <c r="K59" s="27">
        <v>7.9999675502963203</v>
      </c>
      <c r="L59" s="26">
        <f t="shared" si="0"/>
        <v>-6.9999675502963203</v>
      </c>
      <c r="M59" s="65"/>
      <c r="N59" s="65"/>
      <c r="Q59" s="41"/>
      <c r="R59" s="41"/>
      <c r="S59" s="24">
        <v>7.9999999999457199</v>
      </c>
      <c r="T59" s="23">
        <f t="shared" ref="T59" si="89">8-S59</f>
        <v>5.4280135941553453E-11</v>
      </c>
      <c r="U59" s="44"/>
      <c r="V59" s="44"/>
      <c r="W59" s="21">
        <v>7.9999999999574101</v>
      </c>
      <c r="X59" s="23">
        <f t="shared" ref="X59" si="90">8-W59</f>
        <v>4.2589931581460405E-11</v>
      </c>
      <c r="Y59" s="41"/>
      <c r="Z59" s="41"/>
    </row>
    <row r="60" spans="2:26" x14ac:dyDescent="0.3">
      <c r="B60" s="73"/>
      <c r="C60" s="73"/>
      <c r="D60" s="21">
        <v>8.9999964599872708</v>
      </c>
      <c r="E60" s="23">
        <f t="shared" si="1"/>
        <v>3.0000035400127292</v>
      </c>
      <c r="F60" s="73"/>
      <c r="G60" s="73"/>
      <c r="I60" s="44"/>
      <c r="J60" s="65"/>
      <c r="K60" s="27">
        <v>8.9999663740530291</v>
      </c>
      <c r="L60" s="26">
        <f t="shared" si="0"/>
        <v>-7.9999663740530291</v>
      </c>
      <c r="M60" s="65"/>
      <c r="N60" s="65"/>
      <c r="Q60" s="41"/>
      <c r="R60" s="41"/>
      <c r="S60" s="24">
        <v>8.9999999999437499</v>
      </c>
      <c r="T60" s="23">
        <f t="shared" ref="T60" si="91">9-S60</f>
        <v>5.6250115676448331E-11</v>
      </c>
      <c r="U60" s="44"/>
      <c r="V60" s="44"/>
      <c r="W60" s="21">
        <v>8.9999999999558096</v>
      </c>
      <c r="X60" s="23">
        <f t="shared" ref="X60" si="92">9-W60</f>
        <v>4.4190429093760031E-11</v>
      </c>
      <c r="Y60" s="41"/>
      <c r="Z60" s="41"/>
    </row>
    <row r="61" spans="2:26" x14ac:dyDescent="0.3">
      <c r="B61" s="73"/>
      <c r="C61" s="73"/>
      <c r="D61" s="21">
        <v>9.9999964303758802</v>
      </c>
      <c r="E61" s="23">
        <f t="shared" si="1"/>
        <v>2.0000035696241198</v>
      </c>
      <c r="F61" s="73"/>
      <c r="G61" s="73"/>
      <c r="I61" s="44"/>
      <c r="J61" s="65"/>
      <c r="K61" s="27">
        <v>9.9999660739405893</v>
      </c>
      <c r="L61" s="26">
        <f t="shared" si="0"/>
        <v>-8.9999660739405893</v>
      </c>
      <c r="M61" s="65"/>
      <c r="N61" s="65"/>
      <c r="Q61" s="41"/>
      <c r="R61" s="41"/>
      <c r="S61" s="24">
        <v>9.9999999999432507</v>
      </c>
      <c r="T61" s="23">
        <f t="shared" ref="T61" si="93">10-S61</f>
        <v>5.6749271948319802E-11</v>
      </c>
      <c r="U61" s="44"/>
      <c r="V61" s="44"/>
      <c r="W61" s="21">
        <v>9.9999999999554507</v>
      </c>
      <c r="X61" s="23">
        <f t="shared" ref="X61" si="94">10-W61</f>
        <v>4.4549253175318881E-11</v>
      </c>
      <c r="Y61" s="41"/>
      <c r="Z61" s="41"/>
    </row>
    <row r="62" spans="2:26" x14ac:dyDescent="0.3">
      <c r="B62" s="73"/>
      <c r="C62" s="73"/>
      <c r="D62" s="22">
        <v>10.9999963598903</v>
      </c>
      <c r="E62" s="23">
        <f t="shared" si="1"/>
        <v>1.0000036401096999</v>
      </c>
      <c r="F62" s="73"/>
      <c r="G62" s="73"/>
      <c r="I62" s="44"/>
      <c r="J62" s="65"/>
      <c r="K62" s="27">
        <v>10.9999653917122</v>
      </c>
      <c r="L62" s="26">
        <f t="shared" si="0"/>
        <v>-9.9999653917122</v>
      </c>
      <c r="M62" s="65"/>
      <c r="N62" s="65"/>
      <c r="Q62" s="41"/>
      <c r="R62" s="41"/>
      <c r="S62" s="24">
        <v>10.9999999999421</v>
      </c>
      <c r="T62" s="23">
        <f t="shared" ref="T62" si="95">11-S62</f>
        <v>5.7900351180251164E-11</v>
      </c>
      <c r="U62" s="44"/>
      <c r="V62" s="44"/>
      <c r="W62" s="22">
        <v>10.9999999999545</v>
      </c>
      <c r="X62" s="23">
        <f t="shared" ref="X62" si="96">11-W62</f>
        <v>4.5499604084398015E-11</v>
      </c>
      <c r="Y62" s="41"/>
      <c r="Z62" s="41"/>
    </row>
    <row r="63" spans="2:26" x14ac:dyDescent="0.3">
      <c r="B63" s="73"/>
      <c r="C63" s="73"/>
      <c r="D63" s="22">
        <v>11.9999963407178</v>
      </c>
      <c r="E63" s="23">
        <f t="shared" si="1"/>
        <v>3.6592821999192893E-6</v>
      </c>
      <c r="F63" s="73"/>
      <c r="G63" s="73"/>
      <c r="I63" s="45"/>
      <c r="J63" s="65"/>
      <c r="K63" s="27">
        <v>11.9999651865256</v>
      </c>
      <c r="L63" s="26">
        <f t="shared" si="0"/>
        <v>-10.9999651865256</v>
      </c>
      <c r="M63" s="65"/>
      <c r="N63" s="65"/>
      <c r="Q63" s="42"/>
      <c r="R63" s="42"/>
      <c r="S63" s="24">
        <v>11.9999999999417</v>
      </c>
      <c r="T63" s="23">
        <f t="shared" ref="T63" si="97">12-S63</f>
        <v>5.830003146911622E-11</v>
      </c>
      <c r="U63" s="45"/>
      <c r="V63" s="45"/>
      <c r="W63" s="22">
        <v>11.9999999999543</v>
      </c>
      <c r="X63" s="23">
        <f t="shared" ref="X63" si="98">12-W63</f>
        <v>4.5700332407250244E-11</v>
      </c>
      <c r="Y63" s="42"/>
      <c r="Z63" s="42"/>
    </row>
    <row r="64" spans="2:26" x14ac:dyDescent="0.3">
      <c r="B64" s="73">
        <v>6</v>
      </c>
      <c r="C64" s="73">
        <v>0.41</v>
      </c>
      <c r="D64" s="20">
        <v>0.99999995910955797</v>
      </c>
      <c r="E64" s="23">
        <f t="shared" si="1"/>
        <v>11.000000040890441</v>
      </c>
      <c r="F64" s="73">
        <v>4631</v>
      </c>
      <c r="G64" s="74">
        <v>9.9709999999999997E-11</v>
      </c>
      <c r="I64" s="65">
        <v>6</v>
      </c>
      <c r="J64" s="65">
        <v>0.41</v>
      </c>
      <c r="K64" s="27">
        <v>0.99999936713195003</v>
      </c>
      <c r="L64" s="26">
        <f t="shared" si="0"/>
        <v>6.3286804996565138E-7</v>
      </c>
      <c r="M64" s="65">
        <v>5000</v>
      </c>
      <c r="N64" s="66">
        <v>1.215E-9</v>
      </c>
      <c r="Q64" s="40">
        <v>6</v>
      </c>
      <c r="R64" s="40">
        <v>0.51</v>
      </c>
      <c r="S64" s="24">
        <v>0.99999999994801003</v>
      </c>
      <c r="T64" s="23">
        <f t="shared" ref="T64" si="99" xml:space="preserve"> 1 - S64</f>
        <v>5.1989967886356681E-11</v>
      </c>
      <c r="U64" s="43">
        <v>6388</v>
      </c>
      <c r="V64" s="46">
        <v>9.9819999999999998E-14</v>
      </c>
      <c r="W64" s="20">
        <v>0.99999999996176203</v>
      </c>
      <c r="X64" s="23">
        <f t="shared" ref="X64" si="100" xml:space="preserve"> 1 - W64</f>
        <v>3.8237968347232254E-11</v>
      </c>
      <c r="Y64" s="40">
        <v>4769</v>
      </c>
      <c r="Z64" s="49">
        <v>9.9929999999999997E-14</v>
      </c>
    </row>
    <row r="65" spans="2:26" x14ac:dyDescent="0.3">
      <c r="B65" s="73"/>
      <c r="C65" s="73"/>
      <c r="D65" s="21">
        <v>1.99999995707388</v>
      </c>
      <c r="E65" s="23">
        <f t="shared" si="1"/>
        <v>10.00000004292612</v>
      </c>
      <c r="F65" s="73"/>
      <c r="G65" s="73"/>
      <c r="I65" s="65"/>
      <c r="J65" s="65"/>
      <c r="K65" s="27">
        <v>1.9999993350152001</v>
      </c>
      <c r="L65" s="26">
        <f t="shared" si="0"/>
        <v>-0.99999933501520011</v>
      </c>
      <c r="M65" s="65"/>
      <c r="N65" s="65"/>
      <c r="Q65" s="41"/>
      <c r="R65" s="41"/>
      <c r="S65" s="24">
        <v>1.9999999999453699</v>
      </c>
      <c r="T65" s="23">
        <f t="shared" ref="T65" si="101" xml:space="preserve"> 2 - S65</f>
        <v>5.4630078238915303E-11</v>
      </c>
      <c r="U65" s="44"/>
      <c r="V65" s="44"/>
      <c r="W65" s="21">
        <v>1.9999999999598701</v>
      </c>
      <c r="X65" s="23">
        <f t="shared" ref="X65" si="102" xml:space="preserve"> 2 - W65</f>
        <v>4.0129899403495983E-11</v>
      </c>
      <c r="Y65" s="41"/>
      <c r="Z65" s="41"/>
    </row>
    <row r="66" spans="2:26" x14ac:dyDescent="0.3">
      <c r="B66" s="73"/>
      <c r="C66" s="73"/>
      <c r="D66" s="21">
        <v>2.99999995568266</v>
      </c>
      <c r="E66" s="23">
        <f t="shared" si="1"/>
        <v>9.0000000443173391</v>
      </c>
      <c r="F66" s="73"/>
      <c r="G66" s="73"/>
      <c r="I66" s="65"/>
      <c r="J66" s="65"/>
      <c r="K66" s="27">
        <v>2.9999993131624501</v>
      </c>
      <c r="L66" s="26">
        <f t="shared" si="0"/>
        <v>-1.9999993131624501</v>
      </c>
      <c r="M66" s="65"/>
      <c r="N66" s="65"/>
      <c r="Q66" s="41"/>
      <c r="R66" s="41"/>
      <c r="S66" s="24">
        <v>2.99999999994357</v>
      </c>
      <c r="T66" s="23">
        <f t="shared" ref="T66" si="103" xml:space="preserve"> 3 - S66</f>
        <v>5.6429971806437607E-11</v>
      </c>
      <c r="U66" s="44"/>
      <c r="V66" s="44"/>
      <c r="W66" s="21">
        <v>2.99999999995857</v>
      </c>
      <c r="X66" s="23">
        <f t="shared" ref="X66" si="104" xml:space="preserve"> 3 - W66</f>
        <v>4.1429970565332042E-11</v>
      </c>
      <c r="Y66" s="41"/>
      <c r="Z66" s="41"/>
    </row>
    <row r="67" spans="2:26" x14ac:dyDescent="0.3">
      <c r="B67" s="73"/>
      <c r="C67" s="73"/>
      <c r="D67" s="21">
        <v>3.9999999545686702</v>
      </c>
      <c r="E67" s="23">
        <f t="shared" si="1"/>
        <v>8.0000000454313298</v>
      </c>
      <c r="F67" s="73"/>
      <c r="G67" s="73"/>
      <c r="I67" s="65"/>
      <c r="J67" s="65"/>
      <c r="K67" s="27">
        <v>3.9999992957519299</v>
      </c>
      <c r="L67" s="26">
        <f t="shared" si="0"/>
        <v>-2.9999992957519299</v>
      </c>
      <c r="M67" s="65"/>
      <c r="N67" s="65"/>
      <c r="Q67" s="41"/>
      <c r="R67" s="41"/>
      <c r="S67" s="24">
        <v>3.9999999999421401</v>
      </c>
      <c r="T67" s="23">
        <f t="shared" ref="T67" si="105">4 - S67</f>
        <v>5.7859939062154808E-11</v>
      </c>
      <c r="U67" s="44"/>
      <c r="V67" s="44"/>
      <c r="W67" s="21">
        <v>3.99999999995753</v>
      </c>
      <c r="X67" s="23">
        <f t="shared" ref="X67" si="106">4 - W67</f>
        <v>4.2470027494800888E-11</v>
      </c>
      <c r="Y67" s="41"/>
      <c r="Z67" s="41"/>
    </row>
    <row r="68" spans="2:26" x14ac:dyDescent="0.3">
      <c r="B68" s="73"/>
      <c r="C68" s="73"/>
      <c r="D68" s="21">
        <v>4.9999999545635596</v>
      </c>
      <c r="E68" s="23">
        <f t="shared" si="1"/>
        <v>7.0000000454364404</v>
      </c>
      <c r="F68" s="73"/>
      <c r="G68" s="73"/>
      <c r="I68" s="65"/>
      <c r="J68" s="65"/>
      <c r="K68" s="27">
        <v>4.9999992959006496</v>
      </c>
      <c r="L68" s="26">
        <f t="shared" si="0"/>
        <v>-3.9999992959006496</v>
      </c>
      <c r="M68" s="65"/>
      <c r="N68" s="65"/>
      <c r="Q68" s="41"/>
      <c r="R68" s="41"/>
      <c r="S68" s="24">
        <v>4.9999999999421503</v>
      </c>
      <c r="T68" s="23">
        <f t="shared" ref="T68" si="107">5-S68</f>
        <v>5.7849725010328257E-11</v>
      </c>
      <c r="U68" s="44"/>
      <c r="V68" s="44"/>
      <c r="W68" s="21">
        <v>4.9999999999575202</v>
      </c>
      <c r="X68" s="23">
        <f t="shared" ref="X68" si="108">5-W68</f>
        <v>4.247979745741759E-11</v>
      </c>
      <c r="Y68" s="41"/>
      <c r="Z68" s="41"/>
    </row>
    <row r="69" spans="2:26" x14ac:dyDescent="0.3">
      <c r="B69" s="73"/>
      <c r="C69" s="73"/>
      <c r="D69" s="21">
        <v>5.99999995539405</v>
      </c>
      <c r="E69" s="23">
        <f t="shared" si="1"/>
        <v>6.00000004460595</v>
      </c>
      <c r="F69" s="73"/>
      <c r="G69" s="73"/>
      <c r="I69" s="65"/>
      <c r="J69" s="65"/>
      <c r="K69" s="27">
        <v>5.99999930842925</v>
      </c>
      <c r="L69" s="26">
        <f t="shared" si="0"/>
        <v>-4.99999930842925</v>
      </c>
      <c r="M69" s="65"/>
      <c r="N69" s="65"/>
      <c r="Q69" s="41"/>
      <c r="R69" s="41"/>
      <c r="S69" s="24">
        <v>5.9999999999431797</v>
      </c>
      <c r="T69" s="23">
        <f t="shared" ref="T69" si="109">6-S69</f>
        <v>5.6820326221895812E-11</v>
      </c>
      <c r="U69" s="44"/>
      <c r="V69" s="44"/>
      <c r="W69" s="21">
        <v>5.9999999999583098</v>
      </c>
      <c r="X69" s="23">
        <f t="shared" ref="X69" si="110">6-W69</f>
        <v>4.1690206842304178E-11</v>
      </c>
      <c r="Y69" s="41"/>
      <c r="Z69" s="41"/>
    </row>
    <row r="70" spans="2:26" x14ac:dyDescent="0.3">
      <c r="B70" s="73"/>
      <c r="C70" s="73"/>
      <c r="D70" s="21">
        <v>6.9999999570056302</v>
      </c>
      <c r="E70" s="23">
        <f t="shared" si="1"/>
        <v>5.0000000429943698</v>
      </c>
      <c r="F70" s="73"/>
      <c r="G70" s="73"/>
      <c r="I70" s="65"/>
      <c r="J70" s="65"/>
      <c r="K70" s="27">
        <v>6.9999993328011199</v>
      </c>
      <c r="L70" s="26">
        <f t="shared" si="0"/>
        <v>-5.9999993328011199</v>
      </c>
      <c r="M70" s="65"/>
      <c r="N70" s="65"/>
      <c r="Q70" s="41"/>
      <c r="R70" s="41"/>
      <c r="S70" s="24">
        <v>6.9999999999451896</v>
      </c>
      <c r="T70" s="23">
        <f t="shared" ref="T70" si="111">7-S70</f>
        <v>5.4810378458114428E-11</v>
      </c>
      <c r="U70" s="44"/>
      <c r="V70" s="44"/>
      <c r="W70" s="21">
        <v>6.9999999999598197</v>
      </c>
      <c r="X70" s="23">
        <f t="shared" ref="X70" si="112">7-W70</f>
        <v>4.0180303528813965E-11</v>
      </c>
      <c r="Y70" s="41"/>
      <c r="Z70" s="41"/>
    </row>
    <row r="71" spans="2:26" x14ac:dyDescent="0.3">
      <c r="B71" s="73"/>
      <c r="C71" s="73"/>
      <c r="D71" s="21">
        <v>7.9999999574732703</v>
      </c>
      <c r="E71" s="23">
        <f t="shared" si="1"/>
        <v>4.0000000425267297</v>
      </c>
      <c r="F71" s="73"/>
      <c r="G71" s="73"/>
      <c r="I71" s="65"/>
      <c r="J71" s="65"/>
      <c r="K71" s="27">
        <v>7.9999993396071796</v>
      </c>
      <c r="L71" s="26">
        <f t="shared" si="0"/>
        <v>-6.9999993396071796</v>
      </c>
      <c r="M71" s="65"/>
      <c r="N71" s="65"/>
      <c r="Q71" s="41"/>
      <c r="R71" s="41"/>
      <c r="S71" s="24">
        <v>7.9999999999457403</v>
      </c>
      <c r="T71" s="23">
        <f t="shared" ref="T71" si="113">8-S71</f>
        <v>5.4259707837900351E-11</v>
      </c>
      <c r="U71" s="44"/>
      <c r="V71" s="44"/>
      <c r="W71" s="21">
        <v>7.99999999996027</v>
      </c>
      <c r="X71" s="23">
        <f t="shared" ref="X71" si="114">8-W71</f>
        <v>3.9729997070026002E-11</v>
      </c>
      <c r="Y71" s="41"/>
      <c r="Z71" s="41"/>
    </row>
    <row r="72" spans="2:26" x14ac:dyDescent="0.3">
      <c r="B72" s="73"/>
      <c r="C72" s="73"/>
      <c r="D72" s="21">
        <v>8.9999999558692796</v>
      </c>
      <c r="E72" s="23">
        <f t="shared" si="1"/>
        <v>3.0000000441307204</v>
      </c>
      <c r="F72" s="73"/>
      <c r="G72" s="73"/>
      <c r="I72" s="65"/>
      <c r="J72" s="65"/>
      <c r="K72" s="27">
        <v>8.9999993156691396</v>
      </c>
      <c r="L72" s="26">
        <f t="shared" si="0"/>
        <v>-7.9999993156691396</v>
      </c>
      <c r="M72" s="65"/>
      <c r="N72" s="65"/>
      <c r="Q72" s="41"/>
      <c r="R72" s="41"/>
      <c r="S72" s="24">
        <v>8.9999999999437801</v>
      </c>
      <c r="T72" s="23">
        <f t="shared" ref="T72" si="115">9-S72</f>
        <v>5.6219917610178527E-11</v>
      </c>
      <c r="U72" s="44"/>
      <c r="V72" s="44"/>
      <c r="W72" s="21">
        <v>8.9999999999587494</v>
      </c>
      <c r="X72" s="23">
        <f t="shared" ref="X72" si="116">9-W72</f>
        <v>4.1250558524552616E-11</v>
      </c>
      <c r="Y72" s="41"/>
      <c r="Z72" s="41"/>
    </row>
    <row r="73" spans="2:26" x14ac:dyDescent="0.3">
      <c r="B73" s="73"/>
      <c r="C73" s="73"/>
      <c r="D73" s="21">
        <v>9.9999999555102992</v>
      </c>
      <c r="E73" s="23">
        <f t="shared" si="1"/>
        <v>2.0000000444897008</v>
      </c>
      <c r="F73" s="73"/>
      <c r="G73" s="73"/>
      <c r="I73" s="65"/>
      <c r="J73" s="65"/>
      <c r="K73" s="27">
        <v>9.9999993095614705</v>
      </c>
      <c r="L73" s="26">
        <f t="shared" si="0"/>
        <v>-8.9999993095614705</v>
      </c>
      <c r="M73" s="65"/>
      <c r="N73" s="65"/>
      <c r="Q73" s="41"/>
      <c r="R73" s="41"/>
      <c r="S73" s="24">
        <v>9.9999999999432791</v>
      </c>
      <c r="T73" s="23">
        <f t="shared" ref="T73" si="117">10-S73</f>
        <v>5.6720850238889398E-11</v>
      </c>
      <c r="U73" s="44"/>
      <c r="V73" s="44"/>
      <c r="W73" s="21">
        <v>9.9999999999584297</v>
      </c>
      <c r="X73" s="23">
        <f t="shared" ref="X73" si="118">10-W73</f>
        <v>4.1570302755644661E-11</v>
      </c>
      <c r="Y73" s="41"/>
      <c r="Z73" s="41"/>
    </row>
    <row r="74" spans="2:26" x14ac:dyDescent="0.3">
      <c r="B74" s="73"/>
      <c r="C74" s="73"/>
      <c r="D74" s="22">
        <v>10.999999954638399</v>
      </c>
      <c r="E74" s="23">
        <f t="shared" si="1"/>
        <v>1.0000000453616007</v>
      </c>
      <c r="F74" s="73"/>
      <c r="G74" s="73"/>
      <c r="I74" s="65"/>
      <c r="J74" s="65"/>
      <c r="K74" s="27">
        <v>10.999999295677201</v>
      </c>
      <c r="L74" s="26">
        <f t="shared" si="0"/>
        <v>-9.9999992956772008</v>
      </c>
      <c r="M74" s="65"/>
      <c r="N74" s="65"/>
      <c r="Q74" s="41"/>
      <c r="R74" s="41"/>
      <c r="S74" s="24">
        <v>10.9999999999421</v>
      </c>
      <c r="T74" s="23">
        <f t="shared" ref="T74" si="119">11-S74</f>
        <v>5.7900351180251164E-11</v>
      </c>
      <c r="U74" s="44"/>
      <c r="V74" s="44"/>
      <c r="W74" s="22">
        <v>10.9999999999576</v>
      </c>
      <c r="X74" s="23">
        <f t="shared" ref="X74" si="120">11-W74</f>
        <v>4.2399861399644578E-11</v>
      </c>
      <c r="Y74" s="41"/>
      <c r="Z74" s="41"/>
    </row>
    <row r="75" spans="2:26" x14ac:dyDescent="0.3">
      <c r="B75" s="73"/>
      <c r="C75" s="73"/>
      <c r="D75" s="22">
        <v>11.9999999544118</v>
      </c>
      <c r="E75" s="23">
        <f t="shared" si="1"/>
        <v>4.5588199881763103E-8</v>
      </c>
      <c r="F75" s="73"/>
      <c r="G75" s="73"/>
      <c r="I75" s="65"/>
      <c r="J75" s="65"/>
      <c r="K75" s="27">
        <v>11.9999992915014</v>
      </c>
      <c r="L75" s="26">
        <f t="shared" si="0"/>
        <v>-10.9999992915014</v>
      </c>
      <c r="M75" s="65"/>
      <c r="N75" s="65"/>
      <c r="Q75" s="42"/>
      <c r="R75" s="42"/>
      <c r="S75" s="24">
        <v>11.9999999999417</v>
      </c>
      <c r="T75" s="23">
        <f t="shared" ref="T75" si="121">12-S75</f>
        <v>5.830003146911622E-11</v>
      </c>
      <c r="U75" s="45"/>
      <c r="V75" s="45"/>
      <c r="W75" s="22">
        <v>11.999999999957399</v>
      </c>
      <c r="X75" s="23">
        <f t="shared" ref="X75" si="122">12-W75</f>
        <v>4.2600589722496807E-11</v>
      </c>
      <c r="Y75" s="42"/>
      <c r="Z75" s="42"/>
    </row>
    <row r="76" spans="2:26" x14ac:dyDescent="0.3">
      <c r="B76" s="73">
        <v>6</v>
      </c>
      <c r="C76" s="73">
        <v>0.51</v>
      </c>
      <c r="D76" s="20">
        <v>0.99999996174083705</v>
      </c>
      <c r="E76" s="23">
        <f t="shared" si="1"/>
        <v>11.000000038259163</v>
      </c>
      <c r="F76" s="73">
        <v>3492</v>
      </c>
      <c r="G76" s="74">
        <v>9.9989999999999995E-11</v>
      </c>
      <c r="I76" s="43">
        <v>7</v>
      </c>
      <c r="J76" s="65">
        <v>0.51</v>
      </c>
      <c r="K76" s="24">
        <v>0.99999994807529802</v>
      </c>
      <c r="L76" s="26">
        <f t="shared" si="0"/>
        <v>5.1924701982564159E-8</v>
      </c>
      <c r="M76" s="65">
        <v>4648</v>
      </c>
      <c r="N76" s="66">
        <v>9.9750000000000005E-11</v>
      </c>
      <c r="Q76" s="40">
        <v>7</v>
      </c>
      <c r="R76" s="40">
        <v>0.61</v>
      </c>
      <c r="S76" s="24">
        <v>0.99999999994808597</v>
      </c>
      <c r="T76" s="23">
        <f t="shared" ref="T76" si="123" xml:space="preserve"> 1 - S76</f>
        <v>5.191402863147232E-11</v>
      </c>
      <c r="U76" s="43">
        <v>5339</v>
      </c>
      <c r="V76" s="46">
        <v>9.977E-14</v>
      </c>
      <c r="W76" s="20">
        <v>0.99999999996455702</v>
      </c>
      <c r="X76" s="23">
        <f t="shared" ref="X76" si="124" xml:space="preserve"> 1 - W76</f>
        <v>3.5442981882738422E-11</v>
      </c>
      <c r="Y76" s="40">
        <v>3717</v>
      </c>
      <c r="Z76" s="49">
        <v>9.9550000000000002E-14</v>
      </c>
    </row>
    <row r="77" spans="2:26" x14ac:dyDescent="0.3">
      <c r="B77" s="73"/>
      <c r="C77" s="73"/>
      <c r="D77" s="21">
        <v>1.9999999598484299</v>
      </c>
      <c r="E77" s="23">
        <f t="shared" si="1"/>
        <v>10.000000040151569</v>
      </c>
      <c r="F77" s="73"/>
      <c r="G77" s="73"/>
      <c r="I77" s="44"/>
      <c r="J77" s="65"/>
      <c r="K77" s="24">
        <v>1.99999994544022</v>
      </c>
      <c r="L77" s="26">
        <f t="shared" si="0"/>
        <v>-0.99999994544021997</v>
      </c>
      <c r="M77" s="65"/>
      <c r="N77" s="65"/>
      <c r="Q77" s="41"/>
      <c r="R77" s="41"/>
      <c r="S77" s="24">
        <v>1.9999999999454501</v>
      </c>
      <c r="T77" s="23">
        <f t="shared" ref="T77" si="125" xml:space="preserve"> 2 - S77</f>
        <v>5.4549920136537366E-11</v>
      </c>
      <c r="U77" s="44"/>
      <c r="V77" s="44"/>
      <c r="W77" s="21">
        <v>1.99999999996281</v>
      </c>
      <c r="X77" s="23">
        <f t="shared" ref="X77" si="126" xml:space="preserve"> 2 - W77</f>
        <v>3.7190028834288569E-11</v>
      </c>
      <c r="Y77" s="41"/>
      <c r="Z77" s="41"/>
    </row>
    <row r="78" spans="2:26" x14ac:dyDescent="0.3">
      <c r="B78" s="73"/>
      <c r="C78" s="73"/>
      <c r="D78" s="21">
        <v>2.9999999585531798</v>
      </c>
      <c r="E78" s="23">
        <f t="shared" si="1"/>
        <v>9.0000000414468211</v>
      </c>
      <c r="F78" s="73"/>
      <c r="G78" s="73"/>
      <c r="I78" s="44"/>
      <c r="J78" s="65"/>
      <c r="K78" s="24">
        <v>2.9999999436472802</v>
      </c>
      <c r="L78" s="26">
        <f t="shared" si="0"/>
        <v>-1.9999999436472802</v>
      </c>
      <c r="M78" s="65"/>
      <c r="N78" s="65"/>
      <c r="Q78" s="41"/>
      <c r="R78" s="41"/>
      <c r="S78" s="24">
        <v>2.99999999994365</v>
      </c>
      <c r="T78" s="23">
        <f t="shared" ref="T78" si="127" xml:space="preserve"> 3 - S78</f>
        <v>5.6350035748664595E-11</v>
      </c>
      <c r="U78" s="44"/>
      <c r="V78" s="44"/>
      <c r="W78" s="21">
        <v>2.99999999996162</v>
      </c>
      <c r="X78" s="23">
        <f t="shared" ref="X78" si="128" xml:space="preserve"> 3 - W78</f>
        <v>3.8379965872081812E-11</v>
      </c>
      <c r="Y78" s="41"/>
      <c r="Z78" s="41"/>
    </row>
    <row r="79" spans="2:26" x14ac:dyDescent="0.3">
      <c r="B79" s="73"/>
      <c r="C79" s="73"/>
      <c r="D79" s="21">
        <v>3.9999999575142802</v>
      </c>
      <c r="E79" s="23">
        <f t="shared" si="1"/>
        <v>8.0000000424857198</v>
      </c>
      <c r="F79" s="73"/>
      <c r="G79" s="73"/>
      <c r="I79" s="44"/>
      <c r="J79" s="65"/>
      <c r="K79" s="24">
        <v>3.9999999422188002</v>
      </c>
      <c r="L79" s="26">
        <f t="shared" si="0"/>
        <v>-2.9999999422188002</v>
      </c>
      <c r="M79" s="65"/>
      <c r="N79" s="65"/>
      <c r="Q79" s="41"/>
      <c r="R79" s="41"/>
      <c r="S79" s="24">
        <v>3.99999999994222</v>
      </c>
      <c r="T79" s="23">
        <f t="shared" ref="T79" si="129">4 - S79</f>
        <v>5.7780003004381797E-11</v>
      </c>
      <c r="U79" s="44"/>
      <c r="V79" s="44"/>
      <c r="W79" s="21">
        <v>3.9999999999606599</v>
      </c>
      <c r="X79" s="23">
        <f t="shared" ref="X79" si="130">4 - W79</f>
        <v>3.9340086743777647E-11</v>
      </c>
      <c r="Y79" s="41"/>
      <c r="Z79" s="41"/>
    </row>
    <row r="80" spans="2:26" x14ac:dyDescent="0.3">
      <c r="B80" s="73"/>
      <c r="C80" s="73"/>
      <c r="D80" s="21">
        <v>4.9999999575049001</v>
      </c>
      <c r="E80" s="23">
        <f t="shared" ref="E80:E143" si="131">12-D80</f>
        <v>7.0000000424950999</v>
      </c>
      <c r="F80" s="73"/>
      <c r="G80" s="73"/>
      <c r="I80" s="44"/>
      <c r="J80" s="65"/>
      <c r="K80" s="24">
        <v>4.9999999422309997</v>
      </c>
      <c r="L80" s="26">
        <f t="shared" si="0"/>
        <v>-3.9999999422309997</v>
      </c>
      <c r="M80" s="65"/>
      <c r="N80" s="65"/>
      <c r="Q80" s="41"/>
      <c r="R80" s="41"/>
      <c r="S80" s="24">
        <v>4.99999999994224</v>
      </c>
      <c r="T80" s="23">
        <f t="shared" ref="T80" si="132">5-S80</f>
        <v>5.7760018989938544E-11</v>
      </c>
      <c r="U80" s="44"/>
      <c r="V80" s="44"/>
      <c r="W80" s="21">
        <v>4.9999999999606501</v>
      </c>
      <c r="X80" s="23">
        <f t="shared" ref="X80" si="133">5-W80</f>
        <v>3.9349856706394348E-11</v>
      </c>
      <c r="Y80" s="41"/>
      <c r="Z80" s="41"/>
    </row>
    <row r="81" spans="2:26" x14ac:dyDescent="0.3">
      <c r="B81" s="73"/>
      <c r="C81" s="73"/>
      <c r="D81" s="21">
        <v>5.9999999582884902</v>
      </c>
      <c r="E81" s="23">
        <f t="shared" si="131"/>
        <v>6.0000000417115098</v>
      </c>
      <c r="F81" s="73"/>
      <c r="G81" s="73"/>
      <c r="I81" s="44"/>
      <c r="J81" s="65"/>
      <c r="K81" s="24">
        <v>5.9999999432589304</v>
      </c>
      <c r="L81" s="26">
        <f t="shared" ref="L81:L144" si="134">1-K81</f>
        <v>-4.9999999432589304</v>
      </c>
      <c r="M81" s="65"/>
      <c r="N81" s="65"/>
      <c r="Q81" s="41"/>
      <c r="R81" s="41"/>
      <c r="S81" s="24">
        <v>5.9999999999432703</v>
      </c>
      <c r="T81" s="23">
        <f t="shared" ref="T81" si="135">6-S81</f>
        <v>5.6729732023086399E-11</v>
      </c>
      <c r="U81" s="44"/>
      <c r="V81" s="44"/>
      <c r="W81" s="21">
        <v>5.9999999999613802</v>
      </c>
      <c r="X81" s="23">
        <f t="shared" ref="X81" si="136">6-W81</f>
        <v>3.8619774045400845E-11</v>
      </c>
      <c r="Y81" s="41"/>
      <c r="Z81" s="41"/>
    </row>
    <row r="82" spans="2:26" x14ac:dyDescent="0.3">
      <c r="B82" s="73"/>
      <c r="C82" s="73"/>
      <c r="D82" s="21">
        <v>6.9999999598078402</v>
      </c>
      <c r="E82" s="23">
        <f t="shared" si="131"/>
        <v>5.0000000401921598</v>
      </c>
      <c r="F82" s="73"/>
      <c r="G82" s="73"/>
      <c r="I82" s="44"/>
      <c r="J82" s="65"/>
      <c r="K82" s="24">
        <v>6.9999999452585602</v>
      </c>
      <c r="L82" s="26">
        <f t="shared" si="134"/>
        <v>-5.9999999452585602</v>
      </c>
      <c r="M82" s="65"/>
      <c r="N82" s="65"/>
      <c r="Q82" s="41"/>
      <c r="R82" s="41"/>
      <c r="S82" s="24">
        <v>6.9999999999452696</v>
      </c>
      <c r="T82" s="23">
        <f t="shared" ref="T82" si="137">7-S82</f>
        <v>5.4730442400341417E-11</v>
      </c>
      <c r="U82" s="44"/>
      <c r="V82" s="44"/>
      <c r="W82" s="21">
        <v>6.9999999999628004</v>
      </c>
      <c r="X82" s="23">
        <f t="shared" ref="X82" si="138">7-W82</f>
        <v>3.7199576752300345E-11</v>
      </c>
      <c r="Y82" s="41"/>
      <c r="Z82" s="41"/>
    </row>
    <row r="83" spans="2:26" x14ac:dyDescent="0.3">
      <c r="B83" s="73"/>
      <c r="C83" s="73"/>
      <c r="D83" s="21">
        <v>7.9999999602540504</v>
      </c>
      <c r="E83" s="23">
        <f t="shared" si="131"/>
        <v>4.0000000397459496</v>
      </c>
      <c r="F83" s="73"/>
      <c r="G83" s="73"/>
      <c r="I83" s="44"/>
      <c r="J83" s="65"/>
      <c r="K83" s="24">
        <v>7.9999999458169802</v>
      </c>
      <c r="L83" s="26">
        <f t="shared" si="134"/>
        <v>-6.9999999458169802</v>
      </c>
      <c r="M83" s="65"/>
      <c r="N83" s="65"/>
      <c r="Q83" s="41"/>
      <c r="R83" s="41"/>
      <c r="S83" s="24">
        <v>7.9999999999458202</v>
      </c>
      <c r="T83" s="23">
        <f t="shared" ref="T83" si="139">8-S83</f>
        <v>5.4179771780127339E-11</v>
      </c>
      <c r="U83" s="44"/>
      <c r="V83" s="44"/>
      <c r="W83" s="21">
        <v>7.9999999999632196</v>
      </c>
      <c r="X83" s="23">
        <f t="shared" ref="X83" si="140">8-W83</f>
        <v>3.6780356538201886E-11</v>
      </c>
      <c r="Y83" s="41"/>
      <c r="Z83" s="41"/>
    </row>
    <row r="84" spans="2:26" x14ac:dyDescent="0.3">
      <c r="B84" s="73"/>
      <c r="C84" s="73"/>
      <c r="D84" s="21">
        <v>8.9999999587354704</v>
      </c>
      <c r="E84" s="23">
        <f t="shared" si="131"/>
        <v>3.0000000412645296</v>
      </c>
      <c r="F84" s="73"/>
      <c r="G84" s="73"/>
      <c r="I84" s="44"/>
      <c r="J84" s="65"/>
      <c r="K84" s="24">
        <v>8.9999999438529397</v>
      </c>
      <c r="L84" s="26">
        <f t="shared" si="134"/>
        <v>-7.9999999438529397</v>
      </c>
      <c r="M84" s="65"/>
      <c r="N84" s="65"/>
      <c r="Q84" s="41"/>
      <c r="R84" s="41"/>
      <c r="S84" s="24">
        <v>8.99999999994386</v>
      </c>
      <c r="T84" s="23">
        <f t="shared" ref="T84" si="141">9-S84</f>
        <v>5.6139981552405516E-11</v>
      </c>
      <c r="U84" s="44"/>
      <c r="V84" s="44"/>
      <c r="W84" s="21">
        <v>8.9999999999617994</v>
      </c>
      <c r="X84" s="23">
        <f t="shared" ref="X84" si="142">9-W84</f>
        <v>3.8200553831302386E-11</v>
      </c>
      <c r="Y84" s="41"/>
      <c r="Z84" s="41"/>
    </row>
    <row r="85" spans="2:26" x14ac:dyDescent="0.3">
      <c r="B85" s="73"/>
      <c r="C85" s="73"/>
      <c r="D85" s="21">
        <v>9.9999999584106707</v>
      </c>
      <c r="E85" s="23">
        <f t="shared" si="131"/>
        <v>2.0000000415893293</v>
      </c>
      <c r="F85" s="73"/>
      <c r="G85" s="73"/>
      <c r="I85" s="44"/>
      <c r="J85" s="65"/>
      <c r="K85" s="24">
        <v>9.9999999433518294</v>
      </c>
      <c r="L85" s="26">
        <f t="shared" si="134"/>
        <v>-8.9999999433518294</v>
      </c>
      <c r="M85" s="65"/>
      <c r="N85" s="65"/>
      <c r="Q85" s="41"/>
      <c r="R85" s="41"/>
      <c r="S85" s="24">
        <v>9.9999999999433609</v>
      </c>
      <c r="T85" s="23">
        <f t="shared" ref="T85" si="143">10-S85</f>
        <v>5.6639137824276986E-11</v>
      </c>
      <c r="U85" s="44"/>
      <c r="V85" s="44"/>
      <c r="W85" s="21">
        <v>9.9999999999615099</v>
      </c>
      <c r="X85" s="23">
        <f t="shared" ref="X85" si="144">10-W85</f>
        <v>3.8490099996124627E-11</v>
      </c>
      <c r="Y85" s="41"/>
      <c r="Z85" s="41"/>
    </row>
    <row r="86" spans="2:26" x14ac:dyDescent="0.3">
      <c r="B86" s="73"/>
      <c r="C86" s="73"/>
      <c r="D86" s="22">
        <v>10.9999999576027</v>
      </c>
      <c r="E86" s="23">
        <f t="shared" si="131"/>
        <v>1.0000000423972999</v>
      </c>
      <c r="F86" s="73"/>
      <c r="G86" s="73"/>
      <c r="I86" s="44"/>
      <c r="J86" s="65"/>
      <c r="K86" s="24">
        <v>10.9999999422126</v>
      </c>
      <c r="L86" s="26">
        <f t="shared" si="134"/>
        <v>-9.9999999422126002</v>
      </c>
      <c r="M86" s="65"/>
      <c r="N86" s="65"/>
      <c r="Q86" s="41"/>
      <c r="R86" s="41"/>
      <c r="S86" s="24">
        <v>10.999999999942199</v>
      </c>
      <c r="T86" s="23">
        <f t="shared" ref="T86" si="145">11-S86</f>
        <v>5.780087519724475E-11</v>
      </c>
      <c r="U86" s="44"/>
      <c r="V86" s="44"/>
      <c r="W86" s="22">
        <v>10.9999999999607</v>
      </c>
      <c r="X86" s="23">
        <f t="shared" ref="X86" si="146">11-W86</f>
        <v>3.9300118714891141E-11</v>
      </c>
      <c r="Y86" s="41"/>
      <c r="Z86" s="41"/>
    </row>
    <row r="87" spans="2:26" x14ac:dyDescent="0.3">
      <c r="B87" s="73"/>
      <c r="C87" s="73"/>
      <c r="D87" s="22">
        <v>11.9999999574041</v>
      </c>
      <c r="E87" s="23">
        <f t="shared" si="131"/>
        <v>4.259590014044079E-8</v>
      </c>
      <c r="F87" s="73"/>
      <c r="G87" s="73"/>
      <c r="I87" s="45"/>
      <c r="J87" s="65"/>
      <c r="K87" s="24">
        <v>11.99999994187</v>
      </c>
      <c r="L87" s="26">
        <f t="shared" si="134"/>
        <v>-10.99999994187</v>
      </c>
      <c r="M87" s="65"/>
      <c r="N87" s="65"/>
      <c r="Q87" s="42"/>
      <c r="R87" s="42"/>
      <c r="S87" s="24">
        <v>11.999999999941799</v>
      </c>
      <c r="T87" s="23">
        <f t="shared" ref="T87" si="147">12-S87</f>
        <v>5.8200555486109806E-11</v>
      </c>
      <c r="U87" s="45"/>
      <c r="V87" s="45"/>
      <c r="W87" s="22">
        <v>11.9999999999606</v>
      </c>
      <c r="X87" s="23">
        <f t="shared" ref="X87" si="148">12-W87</f>
        <v>3.9399594697897555E-11</v>
      </c>
      <c r="Y87" s="42"/>
      <c r="Z87" s="42"/>
    </row>
    <row r="88" spans="2:26" x14ac:dyDescent="0.3">
      <c r="B88" s="73">
        <v>7</v>
      </c>
      <c r="C88" s="73">
        <v>0.61</v>
      </c>
      <c r="D88" s="20">
        <v>0.99999996453551299</v>
      </c>
      <c r="E88" s="23">
        <f t="shared" si="131"/>
        <v>11.000000035464486</v>
      </c>
      <c r="F88" s="73">
        <v>2726</v>
      </c>
      <c r="G88" s="74">
        <v>9.9860000000000005E-11</v>
      </c>
      <c r="I88" s="65">
        <v>8</v>
      </c>
      <c r="J88" s="65">
        <v>0.61</v>
      </c>
      <c r="K88" s="24">
        <v>0.999999948193937</v>
      </c>
      <c r="L88" s="26">
        <f t="shared" si="134"/>
        <v>5.1806062995041202E-8</v>
      </c>
      <c r="M88" s="65">
        <v>3885</v>
      </c>
      <c r="N88" s="66">
        <v>9.9599999999999997E-11</v>
      </c>
      <c r="Q88" s="40">
        <v>8</v>
      </c>
      <c r="R88" s="40">
        <v>0.71</v>
      </c>
      <c r="S88" s="24">
        <v>0.99999999994801403</v>
      </c>
      <c r="T88" s="23">
        <f t="shared" ref="T88" si="149" xml:space="preserve"> 1 - S88</f>
        <v>5.198597108346803E-11</v>
      </c>
      <c r="U88" s="43">
        <v>4585</v>
      </c>
      <c r="V88" s="46">
        <v>9.9979999999999994E-14</v>
      </c>
      <c r="W88" s="20">
        <v>0.99999999996728195</v>
      </c>
      <c r="X88" s="23">
        <f t="shared" ref="X88" si="150" xml:space="preserve"> 1 - W88</f>
        <v>3.2718050491098438E-11</v>
      </c>
      <c r="Y88" s="40">
        <v>2960</v>
      </c>
      <c r="Z88" s="49">
        <v>9.9920000000000005E-14</v>
      </c>
    </row>
    <row r="89" spans="2:26" x14ac:dyDescent="0.3">
      <c r="B89" s="73"/>
      <c r="C89" s="73"/>
      <c r="D89" s="21">
        <v>1.99999996279448</v>
      </c>
      <c r="E89" s="23">
        <f t="shared" si="131"/>
        <v>10.00000003720552</v>
      </c>
      <c r="F89" s="73"/>
      <c r="G89" s="73"/>
      <c r="I89" s="65"/>
      <c r="J89" s="65"/>
      <c r="K89" s="24">
        <v>1.99999994556488</v>
      </c>
      <c r="L89" s="26">
        <f t="shared" si="134"/>
        <v>-0.99999994556488003</v>
      </c>
      <c r="M89" s="65"/>
      <c r="N89" s="65"/>
      <c r="Q89" s="41"/>
      <c r="R89" s="41"/>
      <c r="S89" s="24">
        <v>1.9999999999453699</v>
      </c>
      <c r="T89" s="23">
        <f t="shared" ref="T89" si="151" xml:space="preserve"> 2 - S89</f>
        <v>5.4630078238915303E-11</v>
      </c>
      <c r="U89" s="44"/>
      <c r="V89" s="44"/>
      <c r="W89" s="21">
        <v>1.9999999999656899</v>
      </c>
      <c r="X89" s="23">
        <f t="shared" ref="X89" si="152" xml:space="preserve"> 2 - W89</f>
        <v>3.4310110308410913E-11</v>
      </c>
      <c r="Y89" s="41"/>
      <c r="Z89" s="41"/>
    </row>
    <row r="90" spans="2:26" x14ac:dyDescent="0.3">
      <c r="B90" s="73"/>
      <c r="C90" s="73"/>
      <c r="D90" s="21">
        <v>2.99999996160073</v>
      </c>
      <c r="E90" s="23">
        <f t="shared" si="131"/>
        <v>9.0000000383992695</v>
      </c>
      <c r="F90" s="73"/>
      <c r="G90" s="73"/>
      <c r="I90" s="65"/>
      <c r="J90" s="65"/>
      <c r="K90" s="24">
        <v>2.9999999437760301</v>
      </c>
      <c r="L90" s="26">
        <f t="shared" si="134"/>
        <v>-1.9999999437760301</v>
      </c>
      <c r="M90" s="65"/>
      <c r="N90" s="65"/>
      <c r="Q90" s="41"/>
      <c r="R90" s="41"/>
      <c r="S90" s="24">
        <v>2.9999999999435798</v>
      </c>
      <c r="T90" s="23">
        <f t="shared" ref="T90" si="153" xml:space="preserve"> 3 - S90</f>
        <v>5.6420201843820905E-11</v>
      </c>
      <c r="U90" s="44"/>
      <c r="V90" s="44"/>
      <c r="W90" s="21">
        <v>2.9999999999645901</v>
      </c>
      <c r="X90" s="23">
        <f t="shared" ref="X90" si="154" xml:space="preserve"> 3 - W90</f>
        <v>3.5409897236604593E-11</v>
      </c>
      <c r="Y90" s="41"/>
      <c r="Z90" s="41"/>
    </row>
    <row r="91" spans="2:26" x14ac:dyDescent="0.3">
      <c r="B91" s="73"/>
      <c r="C91" s="73"/>
      <c r="D91" s="21">
        <v>3.9999999606413499</v>
      </c>
      <c r="E91" s="23">
        <f t="shared" si="131"/>
        <v>8.0000000393586497</v>
      </c>
      <c r="F91" s="73"/>
      <c r="G91" s="73"/>
      <c r="I91" s="65"/>
      <c r="J91" s="65"/>
      <c r="K91" s="24">
        <v>3.9999999423508199</v>
      </c>
      <c r="L91" s="26">
        <f t="shared" si="134"/>
        <v>-2.9999999423508199</v>
      </c>
      <c r="M91" s="65"/>
      <c r="N91" s="65"/>
      <c r="Q91" s="41"/>
      <c r="R91" s="41"/>
      <c r="S91" s="24">
        <v>3.9999999999421498</v>
      </c>
      <c r="T91" s="23">
        <f t="shared" ref="T91" si="155">4 - S91</f>
        <v>5.7850169099538107E-11</v>
      </c>
      <c r="U91" s="44"/>
      <c r="V91" s="44"/>
      <c r="W91" s="21">
        <v>3.9999999999637099</v>
      </c>
      <c r="X91" s="23">
        <f t="shared" ref="X91" si="156">4 - W91</f>
        <v>3.6290082050527417E-11</v>
      </c>
      <c r="Y91" s="41"/>
      <c r="Z91" s="41"/>
    </row>
    <row r="92" spans="2:26" x14ac:dyDescent="0.3">
      <c r="B92" s="73"/>
      <c r="C92" s="73"/>
      <c r="D92" s="21">
        <v>4.9999999606277203</v>
      </c>
      <c r="E92" s="23">
        <f t="shared" si="131"/>
        <v>7.0000000393722797</v>
      </c>
      <c r="F92" s="73"/>
      <c r="G92" s="73"/>
      <c r="I92" s="65"/>
      <c r="J92" s="65"/>
      <c r="K92" s="24">
        <v>4.9999999423629999</v>
      </c>
      <c r="L92" s="26">
        <f t="shared" si="134"/>
        <v>-3.9999999423629999</v>
      </c>
      <c r="M92" s="65"/>
      <c r="N92" s="65"/>
      <c r="Q92" s="41"/>
      <c r="R92" s="41"/>
      <c r="S92" s="24">
        <v>4.99999999994216</v>
      </c>
      <c r="T92" s="23">
        <f t="shared" ref="T92" si="157">5-S92</f>
        <v>5.7839955047711555E-11</v>
      </c>
      <c r="U92" s="44"/>
      <c r="V92" s="44"/>
      <c r="W92" s="21">
        <v>4.9999999999636904</v>
      </c>
      <c r="X92" s="23">
        <f t="shared" ref="X92" si="158">5-W92</f>
        <v>3.630962197576082E-11</v>
      </c>
      <c r="Y92" s="41"/>
      <c r="Z92" s="41"/>
    </row>
    <row r="93" spans="2:26" x14ac:dyDescent="0.3">
      <c r="B93" s="73"/>
      <c r="C93" s="73"/>
      <c r="D93" s="21">
        <v>5.9999999613610902</v>
      </c>
      <c r="E93" s="23">
        <f t="shared" si="131"/>
        <v>6.0000000386389098</v>
      </c>
      <c r="F93" s="73"/>
      <c r="G93" s="73"/>
      <c r="I93" s="65"/>
      <c r="J93" s="65"/>
      <c r="K93" s="24">
        <v>5.9999999433885796</v>
      </c>
      <c r="L93" s="26">
        <f t="shared" si="134"/>
        <v>-4.9999999433885796</v>
      </c>
      <c r="M93" s="65"/>
      <c r="N93" s="65"/>
      <c r="Q93" s="41"/>
      <c r="R93" s="41"/>
      <c r="S93" s="24">
        <v>5.9999999999431903</v>
      </c>
      <c r="T93" s="23">
        <f t="shared" ref="T93" si="159">6-S93</f>
        <v>5.680966808085941E-11</v>
      </c>
      <c r="U93" s="44"/>
      <c r="V93" s="44"/>
      <c r="W93" s="21">
        <v>5.9999999999643796</v>
      </c>
      <c r="X93" s="23">
        <f t="shared" ref="X93" si="160">6-W93</f>
        <v>3.5620395522073522E-11</v>
      </c>
      <c r="Y93" s="41"/>
      <c r="Z93" s="41"/>
    </row>
    <row r="94" spans="2:26" x14ac:dyDescent="0.3">
      <c r="B94" s="73"/>
      <c r="C94" s="73"/>
      <c r="D94" s="21">
        <v>6.99999996278172</v>
      </c>
      <c r="E94" s="23">
        <f t="shared" si="131"/>
        <v>5.00000003721828</v>
      </c>
      <c r="F94" s="73"/>
      <c r="G94" s="73"/>
      <c r="I94" s="65"/>
      <c r="J94" s="65"/>
      <c r="K94" s="24">
        <v>6.9999999453836397</v>
      </c>
      <c r="L94" s="26">
        <f t="shared" si="134"/>
        <v>-5.9999999453836397</v>
      </c>
      <c r="M94" s="65"/>
      <c r="N94" s="65"/>
      <c r="Q94" s="41"/>
      <c r="R94" s="41"/>
      <c r="S94" s="24">
        <v>6.9999999999451896</v>
      </c>
      <c r="T94" s="23">
        <f t="shared" ref="T94" si="161">7-S94</f>
        <v>5.4810378458114428E-11</v>
      </c>
      <c r="U94" s="44"/>
      <c r="V94" s="44"/>
      <c r="W94" s="21">
        <v>6.9999999999657003</v>
      </c>
      <c r="X94" s="23">
        <f t="shared" ref="X94" si="162">7-W94</f>
        <v>3.4299674211979436E-11</v>
      </c>
      <c r="Y94" s="41"/>
      <c r="Z94" s="41"/>
    </row>
    <row r="95" spans="2:26" x14ac:dyDescent="0.3">
      <c r="B95" s="73"/>
      <c r="C95" s="73"/>
      <c r="D95" s="21">
        <v>7.99999996320458</v>
      </c>
      <c r="E95" s="23">
        <f t="shared" si="131"/>
        <v>4.00000003679542</v>
      </c>
      <c r="F95" s="73"/>
      <c r="G95" s="73"/>
      <c r="I95" s="65"/>
      <c r="J95" s="65"/>
      <c r="K95" s="24">
        <v>7.9999999459407798</v>
      </c>
      <c r="L95" s="26">
        <f t="shared" si="134"/>
        <v>-6.9999999459407798</v>
      </c>
      <c r="M95" s="65"/>
      <c r="N95" s="65"/>
      <c r="Q95" s="41"/>
      <c r="R95" s="41"/>
      <c r="S95" s="24">
        <v>7.9999999999457501</v>
      </c>
      <c r="T95" s="23">
        <f t="shared" ref="T95" si="163">8-S95</f>
        <v>5.4249937875283649E-11</v>
      </c>
      <c r="U95" s="44"/>
      <c r="V95" s="44"/>
      <c r="W95" s="21">
        <v>7.9999999999661</v>
      </c>
      <c r="X95" s="23">
        <f t="shared" ref="X95" si="164">8-W95</f>
        <v>3.389999392311438E-11</v>
      </c>
      <c r="Y95" s="41"/>
      <c r="Z95" s="41"/>
    </row>
    <row r="96" spans="2:26" x14ac:dyDescent="0.3">
      <c r="B96" s="73"/>
      <c r="C96" s="73"/>
      <c r="D96" s="21">
        <v>8.9999999617779096</v>
      </c>
      <c r="E96" s="23">
        <f t="shared" si="131"/>
        <v>3.0000000382220904</v>
      </c>
      <c r="F96" s="73"/>
      <c r="G96" s="73"/>
      <c r="I96" s="65"/>
      <c r="J96" s="65"/>
      <c r="K96" s="24">
        <v>8.9999999439812299</v>
      </c>
      <c r="L96" s="26">
        <f t="shared" si="134"/>
        <v>-7.9999999439812299</v>
      </c>
      <c r="M96" s="65"/>
      <c r="N96" s="65"/>
      <c r="Q96" s="41"/>
      <c r="R96" s="41"/>
      <c r="S96" s="24">
        <v>8.9999999999437801</v>
      </c>
      <c r="T96" s="23">
        <f t="shared" ref="T96" si="165">9-S96</f>
        <v>5.6219917610178527E-11</v>
      </c>
      <c r="U96" s="44"/>
      <c r="V96" s="44"/>
      <c r="W96" s="21">
        <v>8.9999999999647695</v>
      </c>
      <c r="X96" s="23">
        <f t="shared" ref="X96" si="166">9-W96</f>
        <v>3.5230485195825167E-11</v>
      </c>
      <c r="Y96" s="41"/>
      <c r="Z96" s="41"/>
    </row>
    <row r="97" spans="2:26" x14ac:dyDescent="0.3">
      <c r="B97" s="73"/>
      <c r="C97" s="73"/>
      <c r="D97" s="21">
        <v>9.9999999614886796</v>
      </c>
      <c r="E97" s="23">
        <f t="shared" si="131"/>
        <v>2.0000000385113204</v>
      </c>
      <c r="F97" s="73"/>
      <c r="G97" s="73"/>
      <c r="I97" s="65"/>
      <c r="J97" s="65"/>
      <c r="K97" s="24">
        <v>9.9999999434812601</v>
      </c>
      <c r="L97" s="26">
        <f t="shared" si="134"/>
        <v>-8.9999999434812601</v>
      </c>
      <c r="M97" s="65"/>
      <c r="N97" s="65"/>
      <c r="Q97" s="41"/>
      <c r="R97" s="41"/>
      <c r="S97" s="24">
        <v>9.9999999999432791</v>
      </c>
      <c r="T97" s="23">
        <f t="shared" ref="T97" si="167">10-S97</f>
        <v>5.6720850238889398E-11</v>
      </c>
      <c r="U97" s="44"/>
      <c r="V97" s="44"/>
      <c r="W97" s="21">
        <v>9.9999999999645102</v>
      </c>
      <c r="X97" s="23">
        <f t="shared" ref="X97" si="168">10-W97</f>
        <v>3.5489833294377604E-11</v>
      </c>
      <c r="Y97" s="41"/>
      <c r="Z97" s="41"/>
    </row>
    <row r="98" spans="2:26" x14ac:dyDescent="0.3">
      <c r="B98" s="73"/>
      <c r="C98" s="73"/>
      <c r="D98" s="22">
        <v>10.9999999607481</v>
      </c>
      <c r="E98" s="23">
        <f t="shared" si="131"/>
        <v>1.0000000392518995</v>
      </c>
      <c r="F98" s="73"/>
      <c r="G98" s="73"/>
      <c r="I98" s="65"/>
      <c r="J98" s="65"/>
      <c r="K98" s="24">
        <v>10.999999942344701</v>
      </c>
      <c r="L98" s="26">
        <f t="shared" si="134"/>
        <v>-9.9999999423447008</v>
      </c>
      <c r="M98" s="65"/>
      <c r="N98" s="65"/>
      <c r="Q98" s="41"/>
      <c r="R98" s="41"/>
      <c r="S98" s="24">
        <v>10.9999999999421</v>
      </c>
      <c r="T98" s="23">
        <f t="shared" ref="T98" si="169">11-S98</f>
        <v>5.7900351180251164E-11</v>
      </c>
      <c r="U98" s="44"/>
      <c r="V98" s="44"/>
      <c r="W98" s="22">
        <v>10.9999999999638</v>
      </c>
      <c r="X98" s="23">
        <f t="shared" ref="X98" si="170">11-W98</f>
        <v>3.6200376030137704E-11</v>
      </c>
      <c r="Y98" s="41"/>
      <c r="Z98" s="41"/>
    </row>
    <row r="99" spans="2:26" x14ac:dyDescent="0.3">
      <c r="B99" s="73"/>
      <c r="C99" s="73"/>
      <c r="D99" s="22">
        <v>11.9999999605783</v>
      </c>
      <c r="E99" s="23">
        <f t="shared" si="131"/>
        <v>3.9421699682407052E-8</v>
      </c>
      <c r="F99" s="73"/>
      <c r="G99" s="73"/>
      <c r="I99" s="65"/>
      <c r="J99" s="65"/>
      <c r="K99" s="24">
        <v>11.9999999420028</v>
      </c>
      <c r="L99" s="26">
        <f t="shared" si="134"/>
        <v>-10.9999999420028</v>
      </c>
      <c r="M99" s="65"/>
      <c r="N99" s="65"/>
      <c r="Q99" s="42"/>
      <c r="R99" s="42"/>
      <c r="S99" s="24">
        <v>11.999999999941799</v>
      </c>
      <c r="T99" s="23">
        <f t="shared" ref="T99" si="171">12-S99</f>
        <v>5.8200555486109806E-11</v>
      </c>
      <c r="U99" s="45"/>
      <c r="V99" s="45"/>
      <c r="W99" s="22">
        <v>11.9999999999637</v>
      </c>
      <c r="X99" s="23">
        <f t="shared" ref="X99" si="172">12-W99</f>
        <v>3.6299852013144118E-11</v>
      </c>
      <c r="Y99" s="42"/>
      <c r="Z99" s="42"/>
    </row>
    <row r="100" spans="2:26" x14ac:dyDescent="0.3">
      <c r="B100" s="73">
        <v>8</v>
      </c>
      <c r="C100" s="73">
        <v>0.71</v>
      </c>
      <c r="D100" s="20">
        <v>0.99999996741097197</v>
      </c>
      <c r="E100" s="23">
        <f t="shared" si="131"/>
        <v>11.000000032589028</v>
      </c>
      <c r="F100" s="73">
        <v>2175</v>
      </c>
      <c r="G100" s="74">
        <v>9.9469999999999994E-11</v>
      </c>
      <c r="I100" s="43">
        <v>9</v>
      </c>
      <c r="J100" s="65">
        <v>0.71</v>
      </c>
      <c r="K100" s="24">
        <v>0.99999994804610204</v>
      </c>
      <c r="L100" s="26">
        <f t="shared" si="134"/>
        <v>5.1953897961531936E-8</v>
      </c>
      <c r="M100" s="65">
        <v>3336</v>
      </c>
      <c r="N100" s="66">
        <v>9.9959999999999997E-11</v>
      </c>
      <c r="Q100" s="40">
        <v>9</v>
      </c>
      <c r="R100" s="40">
        <v>0.81</v>
      </c>
      <c r="S100" s="24">
        <v>0.99999999994821698</v>
      </c>
      <c r="T100" s="23">
        <f t="shared" ref="T100" si="173" xml:space="preserve"> 1 - S100</f>
        <v>5.1783022314566551E-11</v>
      </c>
      <c r="U100" s="43">
        <v>4018</v>
      </c>
      <c r="V100" s="46">
        <v>9.9729999999999995E-14</v>
      </c>
      <c r="W100" s="20">
        <v>0.99999999997008504</v>
      </c>
      <c r="X100" s="23">
        <f t="shared" ref="X100" si="174" xml:space="preserve"> 1 - W100</f>
        <v>2.9914959398524843E-11</v>
      </c>
      <c r="Y100" s="40">
        <v>2389</v>
      </c>
      <c r="Z100" s="49">
        <v>9.974E-14</v>
      </c>
    </row>
    <row r="101" spans="2:26" x14ac:dyDescent="0.3">
      <c r="B101" s="73"/>
      <c r="C101" s="73"/>
      <c r="D101" s="21">
        <v>1.9999999658252099</v>
      </c>
      <c r="E101" s="23">
        <f t="shared" si="131"/>
        <v>10.000000034174789</v>
      </c>
      <c r="F101" s="73"/>
      <c r="G101" s="73"/>
      <c r="I101" s="44"/>
      <c r="J101" s="65"/>
      <c r="K101" s="24">
        <v>1.9999999454095401</v>
      </c>
      <c r="L101" s="26">
        <f t="shared" si="134"/>
        <v>-0.99999994540954007</v>
      </c>
      <c r="M101" s="65"/>
      <c r="N101" s="65"/>
      <c r="Q101" s="41"/>
      <c r="R101" s="41"/>
      <c r="S101" s="24">
        <v>1.99999999994559</v>
      </c>
      <c r="T101" s="23">
        <f t="shared" ref="T101" si="175" xml:space="preserve"> 2 - S101</f>
        <v>5.4410032035434597E-11</v>
      </c>
      <c r="U101" s="44"/>
      <c r="V101" s="44"/>
      <c r="W101" s="21">
        <v>1.99999999996864</v>
      </c>
      <c r="X101" s="23">
        <f t="shared" ref="X101" si="176" xml:space="preserve"> 2 - W101</f>
        <v>3.1360025687376947E-11</v>
      </c>
      <c r="Y101" s="41"/>
      <c r="Z101" s="41"/>
    </row>
    <row r="102" spans="2:26" x14ac:dyDescent="0.3">
      <c r="B102" s="73"/>
      <c r="C102" s="73"/>
      <c r="D102" s="21">
        <v>2.9999999647356299</v>
      </c>
      <c r="E102" s="23">
        <f t="shared" si="131"/>
        <v>9.000000035264371</v>
      </c>
      <c r="F102" s="73"/>
      <c r="G102" s="73"/>
      <c r="I102" s="44"/>
      <c r="J102" s="65"/>
      <c r="K102" s="24">
        <v>2.99999994361559</v>
      </c>
      <c r="L102" s="26">
        <f t="shared" si="134"/>
        <v>-1.99999994361559</v>
      </c>
      <c r="M102" s="65"/>
      <c r="N102" s="65"/>
      <c r="Q102" s="41"/>
      <c r="R102" s="41"/>
      <c r="S102" s="24">
        <v>2.9999999999438001</v>
      </c>
      <c r="T102" s="23">
        <f t="shared" ref="T102" si="177" xml:space="preserve"> 3 - S102</f>
        <v>5.6199933595735274E-11</v>
      </c>
      <c r="U102" s="44"/>
      <c r="V102" s="44"/>
      <c r="W102" s="21">
        <v>2.9999999999676499</v>
      </c>
      <c r="X102" s="23">
        <f t="shared" ref="X102" si="178" xml:space="preserve"> 3 - W102</f>
        <v>3.2350122580737661E-11</v>
      </c>
      <c r="Y102" s="41"/>
      <c r="Z102" s="41"/>
    </row>
    <row r="103" spans="2:26" x14ac:dyDescent="0.3">
      <c r="B103" s="73"/>
      <c r="C103" s="73"/>
      <c r="D103" s="21">
        <v>3.9999999638579302</v>
      </c>
      <c r="E103" s="23">
        <f t="shared" si="131"/>
        <v>8.0000000361420689</v>
      </c>
      <c r="F103" s="73"/>
      <c r="G103" s="73"/>
      <c r="I103" s="44"/>
      <c r="J103" s="65"/>
      <c r="K103" s="24">
        <v>3.9999999421863102</v>
      </c>
      <c r="L103" s="26">
        <f t="shared" si="134"/>
        <v>-2.9999999421863102</v>
      </c>
      <c r="M103" s="65"/>
      <c r="N103" s="65"/>
      <c r="Q103" s="41"/>
      <c r="R103" s="41"/>
      <c r="S103" s="24">
        <v>3.9999999999423701</v>
      </c>
      <c r="T103" s="23">
        <f t="shared" ref="T103" si="179">4 - S103</f>
        <v>5.7629900851452476E-11</v>
      </c>
      <c r="U103" s="44"/>
      <c r="V103" s="44"/>
      <c r="W103" s="21">
        <v>3.9999999999668501</v>
      </c>
      <c r="X103" s="23">
        <f t="shared" ref="X103" si="180">4 - W103</f>
        <v>3.3149927247677624E-11</v>
      </c>
      <c r="Y103" s="41"/>
      <c r="Z103" s="41"/>
    </row>
    <row r="104" spans="2:26" x14ac:dyDescent="0.3">
      <c r="B104" s="73"/>
      <c r="C104" s="73"/>
      <c r="D104" s="21">
        <v>4.9999999638401098</v>
      </c>
      <c r="E104" s="23">
        <f t="shared" si="131"/>
        <v>7.0000000361598902</v>
      </c>
      <c r="F104" s="73"/>
      <c r="G104" s="73"/>
      <c r="I104" s="44"/>
      <c r="J104" s="65"/>
      <c r="K104" s="24">
        <v>4.99999994219852</v>
      </c>
      <c r="L104" s="26">
        <f t="shared" si="134"/>
        <v>-3.99999994219852</v>
      </c>
      <c r="M104" s="65"/>
      <c r="N104" s="65"/>
      <c r="Q104" s="41"/>
      <c r="R104" s="41"/>
      <c r="S104" s="24">
        <v>4.9999999999423803</v>
      </c>
      <c r="T104" s="23">
        <f t="shared" ref="T104" si="181">5-S104</f>
        <v>5.7619686799625924E-11</v>
      </c>
      <c r="U104" s="44"/>
      <c r="V104" s="44"/>
      <c r="W104" s="21">
        <v>4.9999999999668203</v>
      </c>
      <c r="X104" s="23">
        <f t="shared" ref="X104" si="182">5-W104</f>
        <v>3.3179681224737578E-11</v>
      </c>
      <c r="Y104" s="41"/>
      <c r="Z104" s="41"/>
    </row>
    <row r="105" spans="2:26" x14ac:dyDescent="0.3">
      <c r="B105" s="73"/>
      <c r="C105" s="73"/>
      <c r="D105" s="21">
        <v>5.9999999645215301</v>
      </c>
      <c r="E105" s="23">
        <f t="shared" si="131"/>
        <v>6.0000000354784699</v>
      </c>
      <c r="F105" s="73"/>
      <c r="G105" s="73"/>
      <c r="I105" s="44"/>
      <c r="J105" s="65"/>
      <c r="K105" s="24">
        <v>5.9999999432270297</v>
      </c>
      <c r="L105" s="26">
        <f t="shared" si="134"/>
        <v>-4.9999999432270297</v>
      </c>
      <c r="M105" s="65"/>
      <c r="N105" s="65"/>
      <c r="Q105" s="41"/>
      <c r="R105" s="41"/>
      <c r="S105" s="24">
        <v>5.9999999999434097</v>
      </c>
      <c r="T105" s="23">
        <f t="shared" ref="T105" si="183">6-S105</f>
        <v>5.6590288011193479E-11</v>
      </c>
      <c r="U105" s="44"/>
      <c r="V105" s="44"/>
      <c r="W105" s="21">
        <v>5.9999999999674598</v>
      </c>
      <c r="X105" s="23">
        <f t="shared" ref="X105" si="184">6-W105</f>
        <v>3.2540192762553488E-11</v>
      </c>
      <c r="Y105" s="41"/>
      <c r="Z105" s="41"/>
    </row>
    <row r="106" spans="2:26" x14ac:dyDescent="0.3">
      <c r="B106" s="73"/>
      <c r="C106" s="73"/>
      <c r="D106" s="21">
        <v>6.9999999658401197</v>
      </c>
      <c r="E106" s="23">
        <f t="shared" si="131"/>
        <v>5.0000000341598803</v>
      </c>
      <c r="F106" s="73"/>
      <c r="G106" s="73"/>
      <c r="I106" s="44"/>
      <c r="J106" s="65"/>
      <c r="K106" s="24">
        <v>6.9999999452277804</v>
      </c>
      <c r="L106" s="26">
        <f t="shared" si="134"/>
        <v>-5.9999999452277804</v>
      </c>
      <c r="M106" s="65"/>
      <c r="N106" s="65"/>
      <c r="Q106" s="41"/>
      <c r="R106" s="41"/>
      <c r="S106" s="24">
        <v>6.9999999999454001</v>
      </c>
      <c r="T106" s="23">
        <f t="shared" ref="T106" si="185">7-S106</f>
        <v>5.4599880172645499E-11</v>
      </c>
      <c r="U106" s="44"/>
      <c r="V106" s="44"/>
      <c r="W106" s="21">
        <v>6.9999999999686802</v>
      </c>
      <c r="X106" s="23">
        <f t="shared" ref="X106" si="186">7-W106</f>
        <v>3.1319835613885516E-11</v>
      </c>
      <c r="Y106" s="41"/>
      <c r="Z106" s="41"/>
    </row>
    <row r="107" spans="2:26" x14ac:dyDescent="0.3">
      <c r="B107" s="73"/>
      <c r="C107" s="73"/>
      <c r="D107" s="21">
        <v>7.9999999662386099</v>
      </c>
      <c r="E107" s="23">
        <f t="shared" si="131"/>
        <v>4.0000000337613901</v>
      </c>
      <c r="F107" s="73"/>
      <c r="G107" s="73"/>
      <c r="I107" s="44"/>
      <c r="J107" s="65"/>
      <c r="K107" s="24">
        <v>7.9999999457865103</v>
      </c>
      <c r="L107" s="26">
        <f t="shared" si="134"/>
        <v>-6.9999999457865103</v>
      </c>
      <c r="M107" s="65"/>
      <c r="N107" s="65"/>
      <c r="Q107" s="41"/>
      <c r="R107" s="41"/>
      <c r="S107" s="24">
        <v>7.9999999999459597</v>
      </c>
      <c r="T107" s="23">
        <f t="shared" ref="T107" si="187">8-S107</f>
        <v>5.404032776823442E-11</v>
      </c>
      <c r="U107" s="44"/>
      <c r="V107" s="44"/>
      <c r="W107" s="21">
        <v>7.9999999999690603</v>
      </c>
      <c r="X107" s="23">
        <f t="shared" ref="X107" si="188">8-W107</f>
        <v>3.0939695250253862E-11</v>
      </c>
      <c r="Y107" s="41"/>
      <c r="Z107" s="41"/>
    </row>
    <row r="108" spans="2:26" x14ac:dyDescent="0.3">
      <c r="B108" s="73"/>
      <c r="C108" s="73"/>
      <c r="D108" s="21">
        <v>8.9999999649072393</v>
      </c>
      <c r="E108" s="23">
        <f t="shared" si="131"/>
        <v>3.0000000350927607</v>
      </c>
      <c r="F108" s="73"/>
      <c r="G108" s="73"/>
      <c r="I108" s="44"/>
      <c r="J108" s="65"/>
      <c r="K108" s="24">
        <v>8.9999999438213703</v>
      </c>
      <c r="L108" s="26">
        <f t="shared" si="134"/>
        <v>-7.9999999438213703</v>
      </c>
      <c r="M108" s="65"/>
      <c r="N108" s="65"/>
      <c r="Q108" s="41"/>
      <c r="R108" s="41"/>
      <c r="S108" s="24">
        <v>8.9999999999440004</v>
      </c>
      <c r="T108" s="23">
        <f t="shared" ref="T108" si="189">9-S108</f>
        <v>5.5999649362092896E-11</v>
      </c>
      <c r="U108" s="44"/>
      <c r="V108" s="44"/>
      <c r="W108" s="21">
        <v>8.9999999999678195</v>
      </c>
      <c r="X108" s="23">
        <f t="shared" ref="X108" si="190">9-W108</f>
        <v>3.2180480502574937E-11</v>
      </c>
      <c r="Y108" s="41"/>
      <c r="Z108" s="41"/>
    </row>
    <row r="109" spans="2:26" x14ac:dyDescent="0.3">
      <c r="B109" s="73"/>
      <c r="C109" s="73"/>
      <c r="D109" s="21">
        <v>9.9999999646541493</v>
      </c>
      <c r="E109" s="23">
        <f t="shared" si="131"/>
        <v>2.0000000353458507</v>
      </c>
      <c r="F109" s="73"/>
      <c r="G109" s="73"/>
      <c r="I109" s="44"/>
      <c r="J109" s="65"/>
      <c r="K109" s="24">
        <v>9.9999999433199793</v>
      </c>
      <c r="L109" s="26">
        <f t="shared" si="134"/>
        <v>-8.9999999433199793</v>
      </c>
      <c r="M109" s="65"/>
      <c r="N109" s="65"/>
      <c r="Q109" s="41"/>
      <c r="R109" s="41"/>
      <c r="S109" s="24">
        <v>9.9999999999434994</v>
      </c>
      <c r="T109" s="23">
        <f t="shared" ref="T109" si="191">10-S109</f>
        <v>5.6500581990803767E-11</v>
      </c>
      <c r="U109" s="44"/>
      <c r="V109" s="44"/>
      <c r="W109" s="21">
        <v>9.9999999999675993</v>
      </c>
      <c r="X109" s="23">
        <f t="shared" ref="X109" si="192">10-W109</f>
        <v>3.2400748750660568E-11</v>
      </c>
      <c r="Y109" s="41"/>
      <c r="Z109" s="41"/>
    </row>
    <row r="110" spans="2:26" x14ac:dyDescent="0.3">
      <c r="B110" s="73"/>
      <c r="C110" s="73"/>
      <c r="D110" s="22">
        <v>10.999999963982599</v>
      </c>
      <c r="E110" s="23">
        <f t="shared" si="131"/>
        <v>1.0000000360174006</v>
      </c>
      <c r="F110" s="73"/>
      <c r="G110" s="73"/>
      <c r="I110" s="44"/>
      <c r="J110" s="65"/>
      <c r="K110" s="24">
        <v>10.9999999421801</v>
      </c>
      <c r="L110" s="26">
        <f t="shared" si="134"/>
        <v>-9.9999999421801</v>
      </c>
      <c r="M110" s="65"/>
      <c r="N110" s="65"/>
      <c r="Q110" s="41"/>
      <c r="R110" s="41"/>
      <c r="S110" s="24">
        <v>10.9999999999423</v>
      </c>
      <c r="T110" s="23">
        <f t="shared" ref="T110" si="193">11-S110</f>
        <v>5.7699622857398936E-11</v>
      </c>
      <c r="U110" s="44"/>
      <c r="V110" s="44"/>
      <c r="W110" s="22">
        <v>10.999999999966899</v>
      </c>
      <c r="X110" s="23">
        <f t="shared" ref="X110" si="194">11-W110</f>
        <v>3.3100633345384267E-11</v>
      </c>
      <c r="Y110" s="41"/>
      <c r="Z110" s="41"/>
    </row>
    <row r="111" spans="2:26" x14ac:dyDescent="0.3">
      <c r="B111" s="73"/>
      <c r="C111" s="73"/>
      <c r="D111" s="22">
        <v>11.999999963841899</v>
      </c>
      <c r="E111" s="23">
        <f t="shared" si="131"/>
        <v>3.6158100513716818E-8</v>
      </c>
      <c r="F111" s="73"/>
      <c r="G111" s="73"/>
      <c r="I111" s="45"/>
      <c r="J111" s="65"/>
      <c r="K111" s="24">
        <v>11.9999999418373</v>
      </c>
      <c r="L111" s="26">
        <f t="shared" si="134"/>
        <v>-10.9999999418373</v>
      </c>
      <c r="M111" s="65"/>
      <c r="N111" s="65"/>
      <c r="Q111" s="42"/>
      <c r="R111" s="42"/>
      <c r="S111" s="24">
        <v>11.999999999942</v>
      </c>
      <c r="T111" s="23">
        <f t="shared" ref="T111" si="195">12-S111</f>
        <v>5.7999827163257578E-11</v>
      </c>
      <c r="U111" s="45"/>
      <c r="V111" s="45"/>
      <c r="W111" s="22">
        <v>11.9999999999668</v>
      </c>
      <c r="X111" s="23">
        <f t="shared" ref="X111" si="196">12-W111</f>
        <v>3.3200109328390681E-11</v>
      </c>
      <c r="Y111" s="42"/>
      <c r="Z111" s="42"/>
    </row>
    <row r="112" spans="2:26" x14ac:dyDescent="0.3">
      <c r="B112" s="73">
        <v>9</v>
      </c>
      <c r="C112" s="73">
        <v>0.81</v>
      </c>
      <c r="D112" s="20">
        <v>0.99999997028421905</v>
      </c>
      <c r="E112" s="23">
        <f t="shared" si="131"/>
        <v>11.000000029715782</v>
      </c>
      <c r="F112" s="73">
        <v>1759</v>
      </c>
      <c r="G112" s="74">
        <v>9.9030000000000006E-11</v>
      </c>
      <c r="I112" s="65">
        <v>10</v>
      </c>
      <c r="J112" s="65">
        <v>0.81</v>
      </c>
      <c r="K112" s="24">
        <v>0.99999994837066297</v>
      </c>
      <c r="L112" s="26">
        <f t="shared" si="134"/>
        <v>5.1629337027847555E-8</v>
      </c>
      <c r="M112" s="65">
        <v>2924</v>
      </c>
      <c r="N112" s="66">
        <v>9.9420000000000004E-11</v>
      </c>
      <c r="Q112" s="40">
        <v>10</v>
      </c>
      <c r="R112" s="40">
        <v>0.91</v>
      </c>
      <c r="S112" s="24">
        <v>0.999999999948193</v>
      </c>
      <c r="T112" s="23">
        <f t="shared" ref="T112" si="197" xml:space="preserve"> 1 - S112</f>
        <v>5.1807003131898455E-11</v>
      </c>
      <c r="U112" s="43">
        <v>3575</v>
      </c>
      <c r="V112" s="46">
        <v>9.9989999999999999E-14</v>
      </c>
      <c r="W112" s="20">
        <v>0.99999999997274303</v>
      </c>
      <c r="X112" s="23">
        <f t="shared" ref="X112" si="198" xml:space="preserve"> 1 - W112</f>
        <v>2.7256974455269756E-11</v>
      </c>
      <c r="Y112" s="40">
        <v>1942</v>
      </c>
      <c r="Z112" s="49">
        <v>9.9970000000000002E-14</v>
      </c>
    </row>
    <row r="113" spans="2:29" x14ac:dyDescent="0.3">
      <c r="B113" s="73"/>
      <c r="C113" s="73"/>
      <c r="D113" s="21">
        <v>1.99999996885348</v>
      </c>
      <c r="E113" s="23">
        <f t="shared" si="131"/>
        <v>10.00000003114652</v>
      </c>
      <c r="F113" s="73"/>
      <c r="G113" s="73"/>
      <c r="I113" s="65"/>
      <c r="J113" s="65"/>
      <c r="K113" s="24">
        <v>1.9999999457505799</v>
      </c>
      <c r="L113" s="26">
        <f t="shared" si="134"/>
        <v>-0.99999994575057993</v>
      </c>
      <c r="M113" s="65"/>
      <c r="N113" s="65"/>
      <c r="Q113" s="41"/>
      <c r="R113" s="41"/>
      <c r="S113" s="24">
        <v>1.99999999994556</v>
      </c>
      <c r="T113" s="23">
        <f t="shared" ref="T113" si="199" xml:space="preserve"> 2 - S113</f>
        <v>5.4440008057099476E-11</v>
      </c>
      <c r="U113" s="44"/>
      <c r="V113" s="44"/>
      <c r="W113" s="21">
        <v>1.99999999997144</v>
      </c>
      <c r="X113" s="23">
        <f t="shared" ref="X113" si="200" xml:space="preserve"> 2 - W113</f>
        <v>2.8560043219272302E-11</v>
      </c>
      <c r="Y113" s="41"/>
      <c r="Z113" s="41"/>
    </row>
    <row r="114" spans="2:29" x14ac:dyDescent="0.3">
      <c r="B114" s="73"/>
      <c r="C114" s="73"/>
      <c r="D114" s="21">
        <v>2.9999999678679199</v>
      </c>
      <c r="E114" s="23">
        <f t="shared" si="131"/>
        <v>9.0000000321320801</v>
      </c>
      <c r="F114" s="73"/>
      <c r="G114" s="73"/>
      <c r="I114" s="65"/>
      <c r="J114" s="65"/>
      <c r="K114" s="24">
        <v>2.99999994396783</v>
      </c>
      <c r="L114" s="26">
        <f t="shared" si="134"/>
        <v>-1.99999994396783</v>
      </c>
      <c r="M114" s="65"/>
      <c r="N114" s="65"/>
      <c r="Q114" s="41"/>
      <c r="R114" s="41"/>
      <c r="S114" s="24">
        <v>2.9999999999437699</v>
      </c>
      <c r="T114" s="23">
        <f t="shared" ref="T114" si="201" xml:space="preserve"> 3 - S114</f>
        <v>5.6230131662005078E-11</v>
      </c>
      <c r="U114" s="44"/>
      <c r="V114" s="44"/>
      <c r="W114" s="21">
        <v>2.9999999999705498</v>
      </c>
      <c r="X114" s="23">
        <f t="shared" ref="X114" si="202" xml:space="preserve"> 3 - W114</f>
        <v>2.9450220040416752E-11</v>
      </c>
      <c r="Y114" s="41"/>
      <c r="Z114" s="41"/>
    </row>
    <row r="115" spans="2:29" x14ac:dyDescent="0.3">
      <c r="B115" s="73"/>
      <c r="C115" s="73"/>
      <c r="D115" s="21">
        <v>3.99999996707181</v>
      </c>
      <c r="E115" s="23">
        <f t="shared" si="131"/>
        <v>8.00000003292819</v>
      </c>
      <c r="F115" s="73"/>
      <c r="G115" s="73"/>
      <c r="I115" s="65"/>
      <c r="J115" s="65"/>
      <c r="K115" s="24">
        <v>3.9999999425474799</v>
      </c>
      <c r="L115" s="26">
        <f t="shared" si="134"/>
        <v>-2.9999999425474799</v>
      </c>
      <c r="M115" s="65"/>
      <c r="N115" s="65"/>
      <c r="Q115" s="41"/>
      <c r="R115" s="41"/>
      <c r="S115" s="24">
        <v>3.9999999999423501</v>
      </c>
      <c r="T115" s="23">
        <f t="shared" ref="T115" si="203">4 - S115</f>
        <v>5.7649884865895729E-11</v>
      </c>
      <c r="U115" s="44"/>
      <c r="V115" s="44"/>
      <c r="W115" s="21">
        <v>3.9999999999698201</v>
      </c>
      <c r="X115" s="23">
        <f t="shared" ref="X115" si="204">4 - W115</f>
        <v>3.0179858612200405E-11</v>
      </c>
      <c r="Y115" s="41"/>
      <c r="Z115" s="41"/>
    </row>
    <row r="116" spans="2:29" x14ac:dyDescent="0.3">
      <c r="B116" s="73"/>
      <c r="C116" s="73"/>
      <c r="D116" s="21">
        <v>4.9999999670498196</v>
      </c>
      <c r="E116" s="23">
        <f t="shared" si="131"/>
        <v>7.0000000329501804</v>
      </c>
      <c r="F116" s="73"/>
      <c r="G116" s="73"/>
      <c r="I116" s="65"/>
      <c r="J116" s="65"/>
      <c r="K116" s="24">
        <v>4.9999999425596098</v>
      </c>
      <c r="L116" s="26">
        <f t="shared" si="134"/>
        <v>-3.9999999425596098</v>
      </c>
      <c r="M116" s="65"/>
      <c r="N116" s="65"/>
      <c r="Q116" s="41"/>
      <c r="R116" s="41"/>
      <c r="S116" s="24">
        <v>4.9999999999423599</v>
      </c>
      <c r="T116" s="23">
        <f t="shared" ref="T116" si="205">5-S116</f>
        <v>5.7640114903279027E-11</v>
      </c>
      <c r="U116" s="44"/>
      <c r="V116" s="44"/>
      <c r="W116" s="21">
        <v>4.9999999999697904</v>
      </c>
      <c r="X116" s="23">
        <f t="shared" ref="X116" si="206">5-W116</f>
        <v>3.020961258926036E-11</v>
      </c>
      <c r="Y116" s="41"/>
      <c r="Z116" s="41"/>
    </row>
    <row r="117" spans="2:29" x14ac:dyDescent="0.3">
      <c r="B117" s="73"/>
      <c r="C117" s="73"/>
      <c r="D117" s="21">
        <v>5.9999999676792699</v>
      </c>
      <c r="E117" s="23">
        <f t="shared" si="131"/>
        <v>6.0000000323207301</v>
      </c>
      <c r="F117" s="73"/>
      <c r="G117" s="73"/>
      <c r="I117" s="65"/>
      <c r="J117" s="65"/>
      <c r="K117" s="24">
        <v>5.9999999435816997</v>
      </c>
      <c r="L117" s="26">
        <f t="shared" si="134"/>
        <v>-4.9999999435816997</v>
      </c>
      <c r="M117" s="65"/>
      <c r="N117" s="65"/>
      <c r="Q117" s="41"/>
      <c r="R117" s="41"/>
      <c r="S117" s="24">
        <v>5.9999999999433804</v>
      </c>
      <c r="T117" s="23">
        <f t="shared" ref="T117" si="207">6-S117</f>
        <v>5.6619597899043583E-11</v>
      </c>
      <c r="U117" s="44"/>
      <c r="V117" s="44"/>
      <c r="W117" s="21">
        <v>5.9999999999703801</v>
      </c>
      <c r="X117" s="23">
        <f t="shared" ref="X117" si="208">6-W117</f>
        <v>2.9619862118579476E-11</v>
      </c>
      <c r="Y117" s="41"/>
      <c r="Z117" s="41"/>
    </row>
    <row r="118" spans="2:29" x14ac:dyDescent="0.3">
      <c r="B118" s="73"/>
      <c r="C118" s="73"/>
      <c r="D118" s="21">
        <v>6.9999999688957804</v>
      </c>
      <c r="E118" s="23">
        <f t="shared" si="131"/>
        <v>5.0000000311042196</v>
      </c>
      <c r="F118" s="73"/>
      <c r="G118" s="73"/>
      <c r="I118" s="65"/>
      <c r="J118" s="65"/>
      <c r="K118" s="24">
        <v>6.9999999455699502</v>
      </c>
      <c r="L118" s="26">
        <f t="shared" si="134"/>
        <v>-5.9999999455699502</v>
      </c>
      <c r="M118" s="65"/>
      <c r="N118" s="65"/>
      <c r="Q118" s="41"/>
      <c r="R118" s="41"/>
      <c r="S118" s="24">
        <v>6.9999999999453797</v>
      </c>
      <c r="T118" s="23">
        <f t="shared" ref="T118" si="209">7-S118</f>
        <v>5.4620308276298601E-11</v>
      </c>
      <c r="U118" s="44"/>
      <c r="V118" s="44"/>
      <c r="W118" s="21">
        <v>6.9999999999715099</v>
      </c>
      <c r="X118" s="23">
        <f t="shared" ref="X118" si="210">7-W118</f>
        <v>2.8490099168720917E-11</v>
      </c>
      <c r="Y118" s="41"/>
      <c r="Z118" s="41"/>
    </row>
    <row r="119" spans="2:29" x14ac:dyDescent="0.3">
      <c r="B119" s="73"/>
      <c r="C119" s="73"/>
      <c r="D119" s="21">
        <v>7.9999999692698003</v>
      </c>
      <c r="E119" s="23">
        <f t="shared" si="131"/>
        <v>4.0000000307301997</v>
      </c>
      <c r="F119" s="73"/>
      <c r="G119" s="73"/>
      <c r="I119" s="65"/>
      <c r="J119" s="65"/>
      <c r="K119" s="24">
        <v>7.9999999461251896</v>
      </c>
      <c r="L119" s="26">
        <f t="shared" si="134"/>
        <v>-6.9999999461251896</v>
      </c>
      <c r="M119" s="65"/>
      <c r="N119" s="65"/>
      <c r="Q119" s="41"/>
      <c r="R119" s="41"/>
      <c r="S119" s="24">
        <v>7.9999999999459401</v>
      </c>
      <c r="T119" s="23">
        <f t="shared" ref="T119" si="211">8-S119</f>
        <v>5.4059867693467822E-11</v>
      </c>
      <c r="U119" s="44"/>
      <c r="V119" s="44"/>
      <c r="W119" s="21">
        <v>7.9999999999718696</v>
      </c>
      <c r="X119" s="23">
        <f t="shared" ref="X119" si="212">8-W119</f>
        <v>2.8130386908742366E-11</v>
      </c>
      <c r="Y119" s="41"/>
      <c r="Z119" s="41"/>
    </row>
    <row r="120" spans="2:29" x14ac:dyDescent="0.3">
      <c r="B120" s="73"/>
      <c r="C120" s="73"/>
      <c r="D120" s="21">
        <v>8.9999999680338902</v>
      </c>
      <c r="E120" s="23">
        <f t="shared" si="131"/>
        <v>3.0000000319661098</v>
      </c>
      <c r="F120" s="73"/>
      <c r="G120" s="73"/>
      <c r="I120" s="65"/>
      <c r="J120" s="65"/>
      <c r="K120" s="24">
        <v>8.9999999441723304</v>
      </c>
      <c r="L120" s="26">
        <f t="shared" si="134"/>
        <v>-7.9999999441723304</v>
      </c>
      <c r="M120" s="65"/>
      <c r="N120" s="65"/>
      <c r="Q120" s="41"/>
      <c r="R120" s="41"/>
      <c r="S120" s="24">
        <v>8.9999999999439808</v>
      </c>
      <c r="T120" s="23">
        <f t="shared" ref="T120" si="213">9-S120</f>
        <v>5.6019189287326299E-11</v>
      </c>
      <c r="U120" s="44"/>
      <c r="V120" s="44"/>
      <c r="W120" s="21">
        <v>8.9999999999707097</v>
      </c>
      <c r="X120" s="23">
        <f t="shared" ref="X120" si="214">9-W120</f>
        <v>2.929034792487073E-11</v>
      </c>
      <c r="Y120" s="41"/>
      <c r="Z120" s="41"/>
    </row>
    <row r="121" spans="2:29" x14ac:dyDescent="0.3">
      <c r="B121" s="73"/>
      <c r="C121" s="73"/>
      <c r="D121" s="21">
        <v>9.9999999678167892</v>
      </c>
      <c r="E121" s="23">
        <f t="shared" si="131"/>
        <v>2.0000000321832108</v>
      </c>
      <c r="F121" s="73"/>
      <c r="G121" s="73"/>
      <c r="I121" s="65"/>
      <c r="J121" s="65"/>
      <c r="K121" s="24">
        <v>9.9999999436740605</v>
      </c>
      <c r="L121" s="26">
        <f t="shared" si="134"/>
        <v>-8.9999999436740605</v>
      </c>
      <c r="M121" s="65"/>
      <c r="N121" s="65"/>
      <c r="Q121" s="41"/>
      <c r="R121" s="41"/>
      <c r="S121" s="24">
        <v>9.9999999999434799</v>
      </c>
      <c r="T121" s="23">
        <f t="shared" ref="T121" si="215">10-S121</f>
        <v>5.6520121916037169E-11</v>
      </c>
      <c r="U121" s="44"/>
      <c r="V121" s="44"/>
      <c r="W121" s="21">
        <v>9.9999999999705302</v>
      </c>
      <c r="X121" s="23">
        <f t="shared" ref="X121" si="216">10-W121</f>
        <v>2.9469759965650155E-11</v>
      </c>
      <c r="Y121" s="41"/>
      <c r="Z121" s="41"/>
    </row>
    <row r="122" spans="2:29" x14ac:dyDescent="0.3">
      <c r="B122" s="73"/>
      <c r="C122" s="73"/>
      <c r="D122" s="22">
        <v>10.999999967214</v>
      </c>
      <c r="E122" s="23">
        <f t="shared" si="131"/>
        <v>1.0000000327859997</v>
      </c>
      <c r="F122" s="73"/>
      <c r="G122" s="73"/>
      <c r="I122" s="65"/>
      <c r="J122" s="65"/>
      <c r="K122" s="24">
        <v>10.999999942541301</v>
      </c>
      <c r="L122" s="26">
        <f t="shared" si="134"/>
        <v>-9.9999999425413009</v>
      </c>
      <c r="M122" s="65"/>
      <c r="N122" s="65"/>
      <c r="Q122" s="41"/>
      <c r="R122" s="41"/>
      <c r="S122" s="24">
        <v>10.9999999999423</v>
      </c>
      <c r="T122" s="23">
        <f t="shared" ref="T122" si="217">11-S122</f>
        <v>5.7699622857398936E-11</v>
      </c>
      <c r="U122" s="44"/>
      <c r="V122" s="44"/>
      <c r="W122" s="22">
        <v>10.9999999999699</v>
      </c>
      <c r="X122" s="23">
        <f t="shared" ref="X122" si="218">11-W122</f>
        <v>3.0100366643637244E-11</v>
      </c>
      <c r="Y122" s="41"/>
      <c r="Z122" s="41"/>
    </row>
    <row r="123" spans="2:29" x14ac:dyDescent="0.3">
      <c r="B123" s="73"/>
      <c r="C123" s="73"/>
      <c r="D123" s="22">
        <v>11.9999999671022</v>
      </c>
      <c r="E123" s="23">
        <f t="shared" si="131"/>
        <v>3.289780003967735E-8</v>
      </c>
      <c r="F123" s="73"/>
      <c r="G123" s="73"/>
      <c r="I123" s="65"/>
      <c r="J123" s="65"/>
      <c r="K123" s="24">
        <v>11.9999999422007</v>
      </c>
      <c r="L123" s="26">
        <f t="shared" si="134"/>
        <v>-10.9999999422007</v>
      </c>
      <c r="M123" s="65"/>
      <c r="N123" s="65"/>
      <c r="Q123" s="42"/>
      <c r="R123" s="42"/>
      <c r="S123" s="24">
        <v>11.999999999942</v>
      </c>
      <c r="T123" s="23">
        <f t="shared" ref="T123" si="219">12-S123</f>
        <v>5.7999827163257578E-11</v>
      </c>
      <c r="U123" s="45"/>
      <c r="V123" s="45"/>
      <c r="W123" s="22">
        <v>11.9999999999699</v>
      </c>
      <c r="X123" s="23">
        <f t="shared" ref="X123" si="220">12-W123</f>
        <v>3.0100366643637244E-11</v>
      </c>
      <c r="Y123" s="42"/>
      <c r="Z123" s="42"/>
    </row>
    <row r="124" spans="2:29" x14ac:dyDescent="0.3">
      <c r="B124" s="73">
        <v>10</v>
      </c>
      <c r="C124" s="73">
        <v>0.91</v>
      </c>
      <c r="D124" s="20">
        <v>0.99999997302391197</v>
      </c>
      <c r="E124" s="23">
        <f t="shared" si="131"/>
        <v>11.000000026976089</v>
      </c>
      <c r="F124" s="73">
        <v>1433</v>
      </c>
      <c r="G124" s="74">
        <v>9.8999999999999994E-11</v>
      </c>
      <c r="I124" s="43">
        <v>11</v>
      </c>
      <c r="J124" s="65">
        <v>0.91</v>
      </c>
      <c r="K124" s="24">
        <v>0.99999994812652804</v>
      </c>
      <c r="L124" s="26">
        <f t="shared" si="134"/>
        <v>5.1873471962338158E-8</v>
      </c>
      <c r="M124" s="65">
        <v>2601</v>
      </c>
      <c r="N124" s="66">
        <v>9.9970000000000005E-11</v>
      </c>
      <c r="Q124" s="40">
        <v>11</v>
      </c>
      <c r="R124" s="40">
        <v>1.01</v>
      </c>
      <c r="S124" s="24">
        <v>0.99999999994828204</v>
      </c>
      <c r="T124" s="23">
        <f t="shared" ref="T124" si="221" xml:space="preserve"> 1 - S124</f>
        <v>5.1717963245323517E-11</v>
      </c>
      <c r="U124" s="43">
        <v>3220</v>
      </c>
      <c r="V124" s="46">
        <v>9.9699999999999994E-14</v>
      </c>
      <c r="W124" s="20">
        <v>0.999999999975686</v>
      </c>
      <c r="X124" s="23">
        <f t="shared" ref="X124" si="222" xml:space="preserve"> 1 - W124</f>
        <v>2.4313995261593391E-11</v>
      </c>
      <c r="Y124" s="40">
        <v>1583</v>
      </c>
      <c r="Z124" s="49">
        <v>9.9350000000000001E-14</v>
      </c>
      <c r="AB124" s="79">
        <v>76.150000000000006</v>
      </c>
      <c r="AC124" s="79">
        <v>35.64</v>
      </c>
    </row>
    <row r="125" spans="2:29" x14ac:dyDescent="0.3">
      <c r="B125" s="73"/>
      <c r="C125" s="73"/>
      <c r="D125" s="21">
        <v>1.9999999717416901</v>
      </c>
      <c r="E125" s="23">
        <f t="shared" si="131"/>
        <v>10.000000028258309</v>
      </c>
      <c r="F125" s="73"/>
      <c r="G125" s="73"/>
      <c r="I125" s="44"/>
      <c r="J125" s="65"/>
      <c r="K125" s="24">
        <v>1.99999994549405</v>
      </c>
      <c r="L125" s="26">
        <f t="shared" si="134"/>
        <v>-0.99999994549405002</v>
      </c>
      <c r="M125" s="65"/>
      <c r="N125" s="65"/>
      <c r="Q125" s="41"/>
      <c r="R125" s="41"/>
      <c r="S125" s="24">
        <v>1.9999999999456499</v>
      </c>
      <c r="T125" s="23">
        <f t="shared" ref="T125" si="223" xml:space="preserve"> 2 - S125</f>
        <v>5.4350079992104838E-11</v>
      </c>
      <c r="U125" s="44"/>
      <c r="V125" s="47"/>
      <c r="W125" s="21">
        <v>1.9999999999745399</v>
      </c>
      <c r="X125" s="23">
        <f t="shared" ref="X125" si="224" xml:space="preserve"> 2 - W125</f>
        <v>2.546007848991394E-11</v>
      </c>
      <c r="Y125" s="41"/>
      <c r="Z125" s="41"/>
      <c r="AB125" s="79"/>
      <c r="AC125" s="79"/>
    </row>
    <row r="126" spans="2:29" x14ac:dyDescent="0.3">
      <c r="B126" s="73"/>
      <c r="C126" s="73"/>
      <c r="D126" s="21">
        <v>2.9999999708556602</v>
      </c>
      <c r="E126" s="23">
        <f t="shared" si="131"/>
        <v>9.0000000291443403</v>
      </c>
      <c r="F126" s="73"/>
      <c r="G126" s="73"/>
      <c r="I126" s="44"/>
      <c r="J126" s="65"/>
      <c r="K126" s="24">
        <v>2.9999999437028801</v>
      </c>
      <c r="L126" s="26">
        <f t="shared" si="134"/>
        <v>-1.9999999437028801</v>
      </c>
      <c r="M126" s="65"/>
      <c r="N126" s="65"/>
      <c r="Q126" s="41"/>
      <c r="R126" s="41"/>
      <c r="S126" s="24">
        <v>2.9999999999438698</v>
      </c>
      <c r="T126" s="23">
        <f t="shared" ref="T126" si="225" xml:space="preserve"> 3 - S126</f>
        <v>5.6130211589788814E-11</v>
      </c>
      <c r="U126" s="44"/>
      <c r="V126" s="47"/>
      <c r="W126" s="21">
        <v>2.9999999999737499</v>
      </c>
      <c r="X126" s="23">
        <f t="shared" ref="X126" si="226" xml:space="preserve"> 3 - W126</f>
        <v>2.6250113194237201E-11</v>
      </c>
      <c r="Y126" s="41"/>
      <c r="Z126" s="41"/>
      <c r="AB126" s="79"/>
      <c r="AC126" s="79"/>
    </row>
    <row r="127" spans="2:29" x14ac:dyDescent="0.3">
      <c r="B127" s="73"/>
      <c r="C127" s="73"/>
      <c r="D127" s="21">
        <v>3.99999997013752</v>
      </c>
      <c r="E127" s="23">
        <f t="shared" si="131"/>
        <v>8.0000000298624805</v>
      </c>
      <c r="F127" s="73"/>
      <c r="G127" s="73"/>
      <c r="I127" s="44"/>
      <c r="J127" s="65"/>
      <c r="K127" s="24">
        <v>3.9999999422758101</v>
      </c>
      <c r="L127" s="26">
        <f t="shared" si="134"/>
        <v>-2.9999999422758101</v>
      </c>
      <c r="M127" s="65"/>
      <c r="N127" s="65"/>
      <c r="Q127" s="41"/>
      <c r="R127" s="41"/>
      <c r="S127" s="24">
        <v>3.99999999994245</v>
      </c>
      <c r="T127" s="23">
        <f t="shared" ref="T127" si="227">4 - S127</f>
        <v>5.7549964793679464E-11</v>
      </c>
      <c r="U127" s="44"/>
      <c r="V127" s="47"/>
      <c r="W127" s="21">
        <v>3.99999999997311</v>
      </c>
      <c r="X127" s="23">
        <f t="shared" ref="X127" si="228">4 - W127</f>
        <v>2.6890045745631141E-11</v>
      </c>
      <c r="Y127" s="41"/>
      <c r="Z127" s="41"/>
      <c r="AB127" s="79"/>
      <c r="AC127" s="79"/>
    </row>
    <row r="128" spans="2:29" x14ac:dyDescent="0.3">
      <c r="B128" s="73"/>
      <c r="C128" s="73"/>
      <c r="D128" s="21">
        <v>4.9999999701112898</v>
      </c>
      <c r="E128" s="23">
        <f t="shared" si="131"/>
        <v>7.0000000298887102</v>
      </c>
      <c r="F128" s="73"/>
      <c r="G128" s="73"/>
      <c r="I128" s="44"/>
      <c r="J128" s="65"/>
      <c r="K128" s="24">
        <v>4.9999999422880004</v>
      </c>
      <c r="L128" s="26">
        <f t="shared" si="134"/>
        <v>-3.9999999422880004</v>
      </c>
      <c r="M128" s="65"/>
      <c r="N128" s="65"/>
      <c r="Q128" s="41"/>
      <c r="R128" s="41"/>
      <c r="S128" s="24">
        <v>4.9999999999424602</v>
      </c>
      <c r="T128" s="23">
        <f t="shared" ref="T128" si="229">5-S128</f>
        <v>5.7539750741852913E-11</v>
      </c>
      <c r="U128" s="44"/>
      <c r="V128" s="47"/>
      <c r="W128" s="21">
        <v>4.9999999999730802</v>
      </c>
      <c r="X128" s="23">
        <f t="shared" ref="X128" si="230">5-W128</f>
        <v>2.6919799722691096E-11</v>
      </c>
      <c r="Y128" s="41"/>
      <c r="Z128" s="41"/>
      <c r="AB128" s="79"/>
      <c r="AC128" s="79"/>
    </row>
    <row r="129" spans="2:29" x14ac:dyDescent="0.3">
      <c r="B129" s="73"/>
      <c r="C129" s="73"/>
      <c r="D129" s="21">
        <v>5.9999999706915599</v>
      </c>
      <c r="E129" s="23">
        <f t="shared" si="131"/>
        <v>6.0000000293084401</v>
      </c>
      <c r="F129" s="73"/>
      <c r="G129" s="73"/>
      <c r="I129" s="44"/>
      <c r="J129" s="65"/>
      <c r="K129" s="24">
        <v>5.9999999433149203</v>
      </c>
      <c r="L129" s="26">
        <f t="shared" si="134"/>
        <v>-4.9999999433149203</v>
      </c>
      <c r="M129" s="65"/>
      <c r="N129" s="65"/>
      <c r="Q129" s="41"/>
      <c r="R129" s="41"/>
      <c r="S129" s="24">
        <v>5.9999999999434799</v>
      </c>
      <c r="T129" s="23">
        <f t="shared" ref="T129" si="231">6-S129</f>
        <v>5.6520121916037169E-11</v>
      </c>
      <c r="U129" s="44"/>
      <c r="V129" s="47"/>
      <c r="W129" s="21">
        <v>5.9999999999736104</v>
      </c>
      <c r="X129" s="23">
        <f t="shared" ref="X129" si="232">6-W129</f>
        <v>2.6389557206130121E-11</v>
      </c>
      <c r="Y129" s="41"/>
      <c r="Z129" s="41"/>
      <c r="AB129" s="79"/>
      <c r="AC129" s="79"/>
    </row>
    <row r="130" spans="2:29" x14ac:dyDescent="0.3">
      <c r="B130" s="73"/>
      <c r="C130" s="73"/>
      <c r="D130" s="21">
        <v>6.9999999718113601</v>
      </c>
      <c r="E130" s="23">
        <f t="shared" si="131"/>
        <v>5.0000000281886399</v>
      </c>
      <c r="F130" s="73"/>
      <c r="G130" s="73"/>
      <c r="I130" s="44"/>
      <c r="J130" s="65"/>
      <c r="K130" s="24">
        <v>6.9999999453125801</v>
      </c>
      <c r="L130" s="26">
        <f t="shared" si="134"/>
        <v>-5.9999999453125801</v>
      </c>
      <c r="M130" s="65"/>
      <c r="N130" s="65"/>
      <c r="Q130" s="41"/>
      <c r="R130" s="41"/>
      <c r="S130" s="24">
        <v>6.9999999999454703</v>
      </c>
      <c r="T130" s="23">
        <f t="shared" ref="T130" si="233">7-S130</f>
        <v>5.4529714077489189E-11</v>
      </c>
      <c r="U130" s="44"/>
      <c r="V130" s="47"/>
      <c r="W130" s="21">
        <v>6.9999999999746398</v>
      </c>
      <c r="X130" s="23">
        <f t="shared" ref="X130" si="234">7-W130</f>
        <v>2.5360158417697676E-11</v>
      </c>
      <c r="Y130" s="41"/>
      <c r="Z130" s="41"/>
      <c r="AB130" s="79"/>
      <c r="AC130" s="79"/>
    </row>
    <row r="131" spans="2:29" x14ac:dyDescent="0.3">
      <c r="B131" s="73"/>
      <c r="C131" s="73"/>
      <c r="D131" s="21">
        <v>7.9999999721624997</v>
      </c>
      <c r="E131" s="23">
        <f t="shared" si="131"/>
        <v>4.0000000278375003</v>
      </c>
      <c r="F131" s="73"/>
      <c r="G131" s="73"/>
      <c r="I131" s="44"/>
      <c r="J131" s="65"/>
      <c r="K131" s="24">
        <v>7.9999999458704396</v>
      </c>
      <c r="L131" s="26">
        <f t="shared" si="134"/>
        <v>-6.9999999458704396</v>
      </c>
      <c r="M131" s="65"/>
      <c r="N131" s="65"/>
      <c r="Q131" s="41"/>
      <c r="R131" s="41"/>
      <c r="S131" s="24">
        <v>7.9999999999460298</v>
      </c>
      <c r="T131" s="23">
        <f t="shared" ref="T131" si="235">8-S131</f>
        <v>5.397016167307811E-11</v>
      </c>
      <c r="U131" s="44"/>
      <c r="V131" s="47"/>
      <c r="W131" s="21">
        <v>7.9999999999749702</v>
      </c>
      <c r="X131" s="23">
        <f t="shared" ref="X131" si="236">8-W131</f>
        <v>2.5029756045569229E-11</v>
      </c>
      <c r="Y131" s="41"/>
      <c r="Z131" s="41"/>
      <c r="AB131" s="79"/>
      <c r="AC131" s="79"/>
    </row>
    <row r="132" spans="2:29" x14ac:dyDescent="0.3">
      <c r="B132" s="73"/>
      <c r="C132" s="73"/>
      <c r="D132" s="21">
        <v>8.9999999710166705</v>
      </c>
      <c r="E132" s="23">
        <f t="shared" si="131"/>
        <v>3.0000000289833295</v>
      </c>
      <c r="F132" s="73"/>
      <c r="G132" s="73"/>
      <c r="I132" s="44"/>
      <c r="J132" s="65"/>
      <c r="K132" s="24">
        <v>8.9999999439083407</v>
      </c>
      <c r="L132" s="26">
        <f t="shared" si="134"/>
        <v>-7.9999999439083407</v>
      </c>
      <c r="M132" s="65"/>
      <c r="N132" s="65"/>
      <c r="Q132" s="41"/>
      <c r="R132" s="41"/>
      <c r="S132" s="24">
        <v>8.9999999999440696</v>
      </c>
      <c r="T132" s="23">
        <f t="shared" ref="T132" si="237">9-S132</f>
        <v>5.5930371445356286E-11</v>
      </c>
      <c r="U132" s="44"/>
      <c r="V132" s="47"/>
      <c r="W132" s="21">
        <v>8.9999999999739106</v>
      </c>
      <c r="X132" s="23">
        <f t="shared" ref="X132" si="238">9-W132</f>
        <v>2.6089352900271479E-11</v>
      </c>
      <c r="Y132" s="41"/>
      <c r="Z132" s="41"/>
      <c r="AB132" s="79"/>
      <c r="AC132" s="79"/>
    </row>
    <row r="133" spans="2:29" x14ac:dyDescent="0.3">
      <c r="B133" s="73"/>
      <c r="C133" s="73"/>
      <c r="D133" s="21">
        <v>9.9999999708344802</v>
      </c>
      <c r="E133" s="23">
        <f t="shared" si="131"/>
        <v>2.0000000291655198</v>
      </c>
      <c r="F133" s="73"/>
      <c r="G133" s="73"/>
      <c r="I133" s="44"/>
      <c r="J133" s="65"/>
      <c r="K133" s="24">
        <v>9.9999999434077207</v>
      </c>
      <c r="L133" s="26">
        <f t="shared" si="134"/>
        <v>-8.9999999434077207</v>
      </c>
      <c r="M133" s="65"/>
      <c r="N133" s="65"/>
      <c r="Q133" s="41"/>
      <c r="R133" s="41"/>
      <c r="S133" s="24">
        <v>9.9999999999435705</v>
      </c>
      <c r="T133" s="23">
        <f t="shared" ref="T133" si="239">10-S133</f>
        <v>5.6429527717227757E-11</v>
      </c>
      <c r="U133" s="44"/>
      <c r="V133" s="47"/>
      <c r="W133" s="21">
        <v>9.9999999999737597</v>
      </c>
      <c r="X133" s="23">
        <f t="shared" ref="X133" si="240">10-W133</f>
        <v>2.62403432316205E-11</v>
      </c>
      <c r="Y133" s="41"/>
      <c r="Z133" s="41"/>
      <c r="AB133" s="79"/>
      <c r="AC133" s="79"/>
    </row>
    <row r="134" spans="2:29" x14ac:dyDescent="0.3">
      <c r="B134" s="73"/>
      <c r="C134" s="73"/>
      <c r="D134" s="22">
        <v>10.9999999702978</v>
      </c>
      <c r="E134" s="23">
        <f t="shared" si="131"/>
        <v>1.0000000297021998</v>
      </c>
      <c r="F134" s="73"/>
      <c r="G134" s="73"/>
      <c r="I134" s="44"/>
      <c r="J134" s="65"/>
      <c r="K134" s="24">
        <v>10.9999999422696</v>
      </c>
      <c r="L134" s="26">
        <f t="shared" si="134"/>
        <v>-9.9999999422696</v>
      </c>
      <c r="M134" s="65"/>
      <c r="N134" s="65"/>
      <c r="Q134" s="41"/>
      <c r="R134" s="41"/>
      <c r="S134" s="24">
        <v>10.9999999999424</v>
      </c>
      <c r="T134" s="23">
        <f t="shared" ref="T134" si="241">11-S134</f>
        <v>5.7600146874392522E-11</v>
      </c>
      <c r="U134" s="44"/>
      <c r="V134" s="47"/>
      <c r="W134" s="22">
        <v>10.9999999999732</v>
      </c>
      <c r="X134" s="23">
        <f t="shared" ref="X134" si="242">11-W134</f>
        <v>2.6799895636031579E-11</v>
      </c>
      <c r="Y134" s="41"/>
      <c r="Z134" s="41"/>
      <c r="AB134" s="79"/>
      <c r="AC134" s="79"/>
    </row>
    <row r="135" spans="2:29" x14ac:dyDescent="0.3">
      <c r="B135" s="73"/>
      <c r="C135" s="73"/>
      <c r="D135" s="22">
        <v>11.9999999702142</v>
      </c>
      <c r="E135" s="23">
        <f t="shared" si="131"/>
        <v>2.9785800492732051E-8</v>
      </c>
      <c r="F135" s="73"/>
      <c r="G135" s="73"/>
      <c r="I135" s="45"/>
      <c r="J135" s="65"/>
      <c r="K135" s="24">
        <v>11.999999941927401</v>
      </c>
      <c r="L135" s="26">
        <f t="shared" si="134"/>
        <v>-10.999999941927401</v>
      </c>
      <c r="M135" s="65"/>
      <c r="N135" s="65"/>
      <c r="Q135" s="42"/>
      <c r="R135" s="42"/>
      <c r="S135" s="24">
        <v>11.9999999999421</v>
      </c>
      <c r="T135" s="23">
        <f t="shared" ref="T135" si="243">12-S135</f>
        <v>5.7900351180251164E-11</v>
      </c>
      <c r="U135" s="45"/>
      <c r="V135" s="48"/>
      <c r="W135" s="22">
        <v>11.9999999999732</v>
      </c>
      <c r="X135" s="23">
        <f t="shared" ref="X135" si="244">12-W135</f>
        <v>2.6799895636031579E-11</v>
      </c>
      <c r="Y135" s="42"/>
      <c r="Z135" s="42"/>
      <c r="AB135" s="79"/>
      <c r="AC135" s="79"/>
    </row>
    <row r="136" spans="2:29" ht="14.4" customHeight="1" x14ac:dyDescent="0.3">
      <c r="B136" s="73">
        <v>11</v>
      </c>
      <c r="C136" s="73">
        <v>1.01</v>
      </c>
      <c r="D136" s="20">
        <v>0.999999975586079</v>
      </c>
      <c r="E136" s="23">
        <f t="shared" si="131"/>
        <v>11.000000024413922</v>
      </c>
      <c r="F136" s="73">
        <v>1170</v>
      </c>
      <c r="G136" s="74">
        <v>9.9709999999999997E-11</v>
      </c>
      <c r="I136" s="65">
        <v>12</v>
      </c>
      <c r="J136" s="65">
        <v>1.01</v>
      </c>
      <c r="K136" s="24">
        <v>0.99999994830614902</v>
      </c>
      <c r="L136" s="26">
        <f t="shared" si="134"/>
        <v>5.1693850977585498E-8</v>
      </c>
      <c r="M136" s="65">
        <v>2343</v>
      </c>
      <c r="N136" s="66">
        <v>9.9700000000000002E-11</v>
      </c>
      <c r="Q136" s="40">
        <v>12</v>
      </c>
      <c r="R136" s="40">
        <v>1.1499999999999999</v>
      </c>
      <c r="S136" s="32">
        <v>0.99999999994853705</v>
      </c>
      <c r="T136" s="23">
        <f t="shared" ref="T136" si="245" xml:space="preserve"> 1 - S136</f>
        <v>5.1462945016567119E-11</v>
      </c>
      <c r="U136" s="40">
        <v>2827</v>
      </c>
      <c r="V136" s="49">
        <v>9.9490000000000001E-14</v>
      </c>
      <c r="W136" s="20">
        <v>0.99999999997977496</v>
      </c>
      <c r="X136" s="23">
        <f t="shared" ref="X136" si="246" xml:space="preserve"> 1 - W136</f>
        <v>2.0225043861898939E-11</v>
      </c>
      <c r="Y136" s="40">
        <v>1183</v>
      </c>
      <c r="Z136" s="49">
        <v>9.8129999999999994E-14</v>
      </c>
    </row>
    <row r="137" spans="2:29" x14ac:dyDescent="0.3">
      <c r="B137" s="73"/>
      <c r="C137" s="73"/>
      <c r="D137" s="21">
        <v>1.99999997444406</v>
      </c>
      <c r="E137" s="23">
        <f t="shared" si="131"/>
        <v>10.00000002555594</v>
      </c>
      <c r="F137" s="73"/>
      <c r="G137" s="73"/>
      <c r="I137" s="65"/>
      <c r="J137" s="65"/>
      <c r="K137" s="24">
        <v>1.9999999456827899</v>
      </c>
      <c r="L137" s="26">
        <f t="shared" si="134"/>
        <v>-0.99999994568278994</v>
      </c>
      <c r="M137" s="65"/>
      <c r="N137" s="65"/>
      <c r="Q137" s="41"/>
      <c r="R137" s="41"/>
      <c r="S137" s="32">
        <v>1.9999999999459199</v>
      </c>
      <c r="T137" s="23">
        <f t="shared" ref="T137" si="247" xml:space="preserve"> 2 - S137</f>
        <v>5.4080073752516E-11</v>
      </c>
      <c r="U137" s="41"/>
      <c r="V137" s="84"/>
      <c r="W137" s="21">
        <v>1.99999999997885</v>
      </c>
      <c r="X137" s="23">
        <f t="shared" ref="X137" si="248" xml:space="preserve"> 2 - W137</f>
        <v>2.1149970663714157E-11</v>
      </c>
      <c r="Y137" s="41"/>
      <c r="Z137" s="41"/>
    </row>
    <row r="138" spans="2:29" x14ac:dyDescent="0.3">
      <c r="B138" s="73"/>
      <c r="C138" s="73"/>
      <c r="D138" s="21">
        <v>2.9999999736517799</v>
      </c>
      <c r="E138" s="23">
        <f t="shared" si="131"/>
        <v>9.0000000263482196</v>
      </c>
      <c r="F138" s="73"/>
      <c r="G138" s="73"/>
      <c r="I138" s="65"/>
      <c r="J138" s="65"/>
      <c r="K138" s="24">
        <v>2.99999994389781</v>
      </c>
      <c r="L138" s="26">
        <f t="shared" si="134"/>
        <v>-1.99999994389781</v>
      </c>
      <c r="M138" s="65"/>
      <c r="N138" s="65"/>
      <c r="Q138" s="41"/>
      <c r="R138" s="41"/>
      <c r="S138" s="32">
        <v>2.9999999999441398</v>
      </c>
      <c r="T138" s="23">
        <f t="shared" ref="T138" si="249" xml:space="preserve"> 3 - S138</f>
        <v>5.5860205350199976E-11</v>
      </c>
      <c r="U138" s="41"/>
      <c r="V138" s="84"/>
      <c r="W138" s="21">
        <v>2.9999999999782099</v>
      </c>
      <c r="X138" s="23">
        <f t="shared" ref="X138" si="250" xml:space="preserve"> 3 - W138</f>
        <v>2.1790125259713022E-11</v>
      </c>
      <c r="Y138" s="41"/>
      <c r="Z138" s="41"/>
    </row>
    <row r="139" spans="2:29" x14ac:dyDescent="0.3">
      <c r="B139" s="73"/>
      <c r="C139" s="73"/>
      <c r="D139" s="21">
        <v>3.9999999730069198</v>
      </c>
      <c r="E139" s="23">
        <f t="shared" si="131"/>
        <v>8.0000000269930798</v>
      </c>
      <c r="F139" s="73"/>
      <c r="G139" s="73"/>
      <c r="I139" s="65"/>
      <c r="J139" s="65"/>
      <c r="K139" s="24">
        <v>3.9999999424756898</v>
      </c>
      <c r="L139" s="26">
        <f t="shared" si="134"/>
        <v>-2.9999999424756898</v>
      </c>
      <c r="M139" s="65"/>
      <c r="N139" s="65"/>
      <c r="Q139" s="41"/>
      <c r="R139" s="41"/>
      <c r="S139" s="32">
        <v>3.99999999994272</v>
      </c>
      <c r="T139" s="23">
        <f t="shared" ref="T139" si="251">4 - S139</f>
        <v>5.7279958554090626E-11</v>
      </c>
      <c r="U139" s="41"/>
      <c r="V139" s="84"/>
      <c r="W139" s="21">
        <v>3.9999999999776898</v>
      </c>
      <c r="X139" s="23">
        <f t="shared" ref="X139" si="252">4 - W139</f>
        <v>2.2310153724447446E-11</v>
      </c>
      <c r="Y139" s="41"/>
      <c r="Z139" s="41"/>
    </row>
    <row r="140" spans="2:29" x14ac:dyDescent="0.3">
      <c r="B140" s="73"/>
      <c r="C140" s="73"/>
      <c r="D140" s="21">
        <v>4.9999999729761999</v>
      </c>
      <c r="E140" s="23">
        <f t="shared" si="131"/>
        <v>7.0000000270238001</v>
      </c>
      <c r="F140" s="73"/>
      <c r="G140" s="73"/>
      <c r="I140" s="65"/>
      <c r="J140" s="65"/>
      <c r="K140" s="24">
        <v>4.9999999424878396</v>
      </c>
      <c r="L140" s="26">
        <f t="shared" si="134"/>
        <v>-3.9999999424878396</v>
      </c>
      <c r="M140" s="65"/>
      <c r="N140" s="65"/>
      <c r="Q140" s="41"/>
      <c r="R140" s="41"/>
      <c r="S140" s="32">
        <v>4.99999999994274</v>
      </c>
      <c r="T140" s="23">
        <f t="shared" ref="T140" si="253">5-S140</f>
        <v>5.7259974539647374E-11</v>
      </c>
      <c r="U140" s="41"/>
      <c r="V140" s="84"/>
      <c r="W140" s="21">
        <v>4.9999999999776499</v>
      </c>
      <c r="X140" s="23">
        <f t="shared" ref="X140" si="254">5-W140</f>
        <v>2.2350121753333951E-11</v>
      </c>
      <c r="Y140" s="41"/>
      <c r="Z140" s="41"/>
    </row>
    <row r="141" spans="2:29" x14ac:dyDescent="0.3">
      <c r="B141" s="73"/>
      <c r="C141" s="73"/>
      <c r="D141" s="21">
        <v>5.99999997351118</v>
      </c>
      <c r="E141" s="23">
        <f t="shared" si="131"/>
        <v>6.00000002648882</v>
      </c>
      <c r="F141" s="73"/>
      <c r="G141" s="73"/>
      <c r="I141" s="65"/>
      <c r="J141" s="65"/>
      <c r="K141" s="24">
        <v>5.9999999435111997</v>
      </c>
      <c r="L141" s="26">
        <f t="shared" si="134"/>
        <v>-4.9999999435111997</v>
      </c>
      <c r="M141" s="65"/>
      <c r="N141" s="65"/>
      <c r="Q141" s="41"/>
      <c r="R141" s="41"/>
      <c r="S141" s="32">
        <v>5.9999999999437597</v>
      </c>
      <c r="T141" s="23">
        <f t="shared" ref="T141" si="255">6-S141</f>
        <v>5.624034571383163E-11</v>
      </c>
      <c r="U141" s="41"/>
      <c r="V141" s="84"/>
      <c r="W141" s="21">
        <v>5.99999999997811</v>
      </c>
      <c r="X141" s="23">
        <f t="shared" ref="X141" si="256">6-W141</f>
        <v>2.1890045331929286E-11</v>
      </c>
      <c r="Y141" s="41"/>
      <c r="Z141" s="41"/>
    </row>
    <row r="142" spans="2:29" x14ac:dyDescent="0.3">
      <c r="B142" s="73"/>
      <c r="C142" s="73"/>
      <c r="D142" s="21">
        <v>6.9999999745417298</v>
      </c>
      <c r="E142" s="23">
        <f t="shared" si="131"/>
        <v>5.0000000254582702</v>
      </c>
      <c r="F142" s="73"/>
      <c r="G142" s="73"/>
      <c r="I142" s="65"/>
      <c r="J142" s="65"/>
      <c r="K142" s="24">
        <v>6.9999999455019397</v>
      </c>
      <c r="L142" s="26">
        <f t="shared" si="134"/>
        <v>-5.9999999455019397</v>
      </c>
      <c r="M142" s="65"/>
      <c r="N142" s="65"/>
      <c r="Q142" s="41"/>
      <c r="R142" s="41"/>
      <c r="S142" s="32">
        <v>6.9999999999457403</v>
      </c>
      <c r="T142" s="23">
        <f t="shared" ref="T142" si="257">7-S142</f>
        <v>5.4259707837900351E-11</v>
      </c>
      <c r="U142" s="41"/>
      <c r="V142" s="84"/>
      <c r="W142" s="21">
        <v>6.9999999999789901</v>
      </c>
      <c r="X142" s="23">
        <f t="shared" ref="X142" si="258">7-W142</f>
        <v>2.1009860518006462E-11</v>
      </c>
      <c r="Y142" s="41"/>
      <c r="Z142" s="41"/>
    </row>
    <row r="143" spans="2:29" x14ac:dyDescent="0.3">
      <c r="B143" s="73"/>
      <c r="C143" s="73"/>
      <c r="D143" s="21">
        <v>7.99999997487234</v>
      </c>
      <c r="E143" s="23">
        <f t="shared" si="131"/>
        <v>4.00000002512766</v>
      </c>
      <c r="F143" s="73"/>
      <c r="G143" s="73"/>
      <c r="I143" s="65"/>
      <c r="J143" s="65"/>
      <c r="K143" s="24">
        <v>7.9999999460578701</v>
      </c>
      <c r="L143" s="26">
        <f t="shared" si="134"/>
        <v>-6.9999999460578701</v>
      </c>
      <c r="M143" s="65"/>
      <c r="N143" s="65"/>
      <c r="Q143" s="41"/>
      <c r="R143" s="41"/>
      <c r="S143" s="32">
        <v>7.9999999999462901</v>
      </c>
      <c r="T143" s="23">
        <f t="shared" ref="T143" si="259">8-S143</f>
        <v>5.3709925396105973E-11</v>
      </c>
      <c r="U143" s="41"/>
      <c r="V143" s="84"/>
      <c r="W143" s="21">
        <v>7.9999999999792797</v>
      </c>
      <c r="X143" s="23">
        <f t="shared" ref="X143" si="260">8-W143</f>
        <v>2.0720314353184222E-11</v>
      </c>
      <c r="Y143" s="41"/>
      <c r="Z143" s="41"/>
    </row>
    <row r="144" spans="2:29" x14ac:dyDescent="0.3">
      <c r="B144" s="73"/>
      <c r="C144" s="73"/>
      <c r="D144" s="21">
        <v>8.9999999738089507</v>
      </c>
      <c r="E144" s="23">
        <f t="shared" ref="E144:E183" si="261">12-D144</f>
        <v>3.0000000261910493</v>
      </c>
      <c r="F144" s="73"/>
      <c r="G144" s="73"/>
      <c r="I144" s="65"/>
      <c r="J144" s="65"/>
      <c r="K144" s="24">
        <v>8.9999999441025693</v>
      </c>
      <c r="L144" s="26">
        <f t="shared" si="134"/>
        <v>-7.9999999441025693</v>
      </c>
      <c r="M144" s="65"/>
      <c r="N144" s="65"/>
      <c r="Q144" s="41"/>
      <c r="R144" s="41"/>
      <c r="S144" s="32">
        <v>8.9999999999443503</v>
      </c>
      <c r="T144" s="23">
        <f t="shared" ref="T144" si="262">9-S144</f>
        <v>5.5649707064731047E-11</v>
      </c>
      <c r="U144" s="41"/>
      <c r="V144" s="84"/>
      <c r="W144" s="21">
        <v>8.9999999999783604</v>
      </c>
      <c r="X144" s="23">
        <f t="shared" ref="X144" si="263">9-W144</f>
        <v>2.1639579017573851E-11</v>
      </c>
      <c r="Y144" s="41"/>
      <c r="Z144" s="41"/>
    </row>
    <row r="145" spans="2:29" x14ac:dyDescent="0.3">
      <c r="B145" s="73"/>
      <c r="C145" s="73"/>
      <c r="D145" s="21">
        <v>9.9999999736605503</v>
      </c>
      <c r="E145" s="23">
        <f t="shared" si="261"/>
        <v>2.0000000263394497</v>
      </c>
      <c r="F145" s="73"/>
      <c r="G145" s="73"/>
      <c r="I145" s="65"/>
      <c r="J145" s="65"/>
      <c r="K145" s="24">
        <v>9.9999999436036795</v>
      </c>
      <c r="L145" s="26">
        <f t="shared" ref="L145:L147" si="264">1-K145</f>
        <v>-8.9999999436036795</v>
      </c>
      <c r="M145" s="65"/>
      <c r="N145" s="65"/>
      <c r="Q145" s="41"/>
      <c r="R145" s="41"/>
      <c r="S145" s="32">
        <v>9.9999999999438494</v>
      </c>
      <c r="T145" s="23">
        <f t="shared" ref="T145" si="265">10-S145</f>
        <v>5.6150639693441917E-11</v>
      </c>
      <c r="U145" s="41"/>
      <c r="V145" s="84"/>
      <c r="W145" s="21">
        <v>9.9999999999782592</v>
      </c>
      <c r="X145" s="23">
        <f t="shared" ref="X145" si="266">10-W145</f>
        <v>2.1740831357419665E-11</v>
      </c>
      <c r="Y145" s="41"/>
      <c r="Z145" s="41"/>
    </row>
    <row r="146" spans="2:29" x14ac:dyDescent="0.3">
      <c r="B146" s="73"/>
      <c r="C146" s="73"/>
      <c r="D146" s="22">
        <v>10.9999999731864</v>
      </c>
      <c r="E146" s="23">
        <f t="shared" si="261"/>
        <v>1.0000000268136002</v>
      </c>
      <c r="F146" s="73"/>
      <c r="G146" s="73"/>
      <c r="I146" s="65"/>
      <c r="J146" s="65"/>
      <c r="K146" s="24">
        <v>10.999999942469501</v>
      </c>
      <c r="L146" s="26">
        <f t="shared" si="264"/>
        <v>-9.9999999424695005</v>
      </c>
      <c r="M146" s="65"/>
      <c r="N146" s="65"/>
      <c r="Q146" s="41"/>
      <c r="R146" s="41"/>
      <c r="S146" s="32">
        <v>10.9999999999427</v>
      </c>
      <c r="T146" s="23">
        <f t="shared" ref="T146" si="267">11-S146</f>
        <v>5.7299942568533879E-11</v>
      </c>
      <c r="U146" s="41"/>
      <c r="V146" s="84"/>
      <c r="W146" s="22">
        <v>10.999999999977801</v>
      </c>
      <c r="X146" s="23">
        <f t="shared" ref="X146" si="268">11-W146</f>
        <v>2.219913142198493E-11</v>
      </c>
      <c r="Y146" s="41"/>
      <c r="Z146" s="41"/>
    </row>
    <row r="147" spans="2:29" x14ac:dyDescent="0.3">
      <c r="B147" s="73"/>
      <c r="C147" s="73"/>
      <c r="D147" s="22">
        <v>11.9999999731305</v>
      </c>
      <c r="E147" s="23">
        <f t="shared" si="261"/>
        <v>2.6869500402426638E-8</v>
      </c>
      <c r="F147" s="73"/>
      <c r="G147" s="73"/>
      <c r="I147" s="65"/>
      <c r="J147" s="65"/>
      <c r="K147" s="24">
        <v>11.9999999421285</v>
      </c>
      <c r="L147" s="26">
        <f t="shared" si="264"/>
        <v>-10.9999999421285</v>
      </c>
      <c r="M147" s="65"/>
      <c r="N147" s="65"/>
      <c r="Q147" s="42"/>
      <c r="R147" s="42"/>
      <c r="S147" s="32">
        <v>11.9999999999423</v>
      </c>
      <c r="T147" s="23">
        <f t="shared" ref="T147" si="269">12-S147</f>
        <v>5.7699622857398936E-11</v>
      </c>
      <c r="U147" s="42"/>
      <c r="V147" s="85"/>
      <c r="W147" s="22">
        <v>11.999999999977801</v>
      </c>
      <c r="X147" s="23">
        <f t="shared" ref="X147" si="270">12-W147</f>
        <v>2.219913142198493E-11</v>
      </c>
      <c r="Y147" s="42"/>
      <c r="Z147" s="42"/>
    </row>
    <row r="148" spans="2:29" ht="14.4" customHeight="1" x14ac:dyDescent="0.3">
      <c r="B148" s="40">
        <v>12</v>
      </c>
      <c r="C148" s="40">
        <v>1.21</v>
      </c>
      <c r="D148" s="20">
        <v>0.99999998129285395</v>
      </c>
      <c r="E148" s="23">
        <f t="shared" si="261"/>
        <v>11.000000018707146</v>
      </c>
      <c r="F148" s="40">
        <v>772</v>
      </c>
      <c r="G148" s="49">
        <v>9.8799999999999997E-11</v>
      </c>
      <c r="I148" s="43">
        <v>13</v>
      </c>
      <c r="J148" s="65">
        <v>1.21</v>
      </c>
      <c r="K148" s="67" t="s">
        <v>20</v>
      </c>
      <c r="L148" s="68"/>
      <c r="M148" s="65" t="s">
        <v>10</v>
      </c>
      <c r="N148" s="66" t="s">
        <v>10</v>
      </c>
      <c r="Q148" s="59">
        <v>13</v>
      </c>
      <c r="R148" s="59">
        <v>1.1599999999999999</v>
      </c>
      <c r="S148" s="33">
        <v>0.99999999994829203</v>
      </c>
      <c r="T148" s="28">
        <f t="shared" ref="T148" si="271" xml:space="preserve"> 1 - S148</f>
        <v>5.1707971238101891E-11</v>
      </c>
      <c r="U148" s="59">
        <v>2802</v>
      </c>
      <c r="V148" s="62">
        <v>9.9860000000000003E-14</v>
      </c>
      <c r="W148" s="20">
        <v>0.99999999998005695</v>
      </c>
      <c r="X148" s="23">
        <f t="shared" ref="X148" si="272" xml:space="preserve"> 1 - W148</f>
        <v>1.9943047213644149E-11</v>
      </c>
      <c r="Y148" s="40">
        <v>1158</v>
      </c>
      <c r="Z148" s="49">
        <v>9.7939999999999997E-14</v>
      </c>
      <c r="AB148" s="79">
        <v>76.010000000000005</v>
      </c>
      <c r="AC148" s="79">
        <v>29.55</v>
      </c>
    </row>
    <row r="149" spans="2:29" x14ac:dyDescent="0.3">
      <c r="B149" s="41"/>
      <c r="C149" s="41"/>
      <c r="D149" s="21">
        <v>1.9999999804584201</v>
      </c>
      <c r="E149" s="23">
        <f t="shared" si="261"/>
        <v>10.000000019541581</v>
      </c>
      <c r="F149" s="41"/>
      <c r="G149" s="84"/>
      <c r="I149" s="44"/>
      <c r="J149" s="65"/>
      <c r="K149" s="69"/>
      <c r="L149" s="70"/>
      <c r="M149" s="65"/>
      <c r="N149" s="65"/>
      <c r="Q149" s="60"/>
      <c r="R149" s="60"/>
      <c r="S149" s="33">
        <v>1.9999999999456599</v>
      </c>
      <c r="T149" s="28">
        <f t="shared" ref="T149" si="273" xml:space="preserve"> 2 - S149</f>
        <v>5.4340087984883212E-11</v>
      </c>
      <c r="U149" s="60"/>
      <c r="V149" s="63"/>
      <c r="W149" s="21">
        <v>1.99999999997915</v>
      </c>
      <c r="X149" s="23">
        <f t="shared" ref="X149" si="274" xml:space="preserve"> 2 - W149</f>
        <v>2.084998840246044E-11</v>
      </c>
      <c r="Y149" s="41"/>
      <c r="Z149" s="41"/>
      <c r="AB149" s="79"/>
      <c r="AC149" s="79"/>
    </row>
    <row r="150" spans="2:29" x14ac:dyDescent="0.3">
      <c r="B150" s="41"/>
      <c r="C150" s="41"/>
      <c r="D150" s="21">
        <v>2.99999997987242</v>
      </c>
      <c r="E150" s="23">
        <f t="shared" si="261"/>
        <v>9.0000000201275796</v>
      </c>
      <c r="F150" s="41"/>
      <c r="G150" s="84"/>
      <c r="I150" s="44"/>
      <c r="J150" s="65"/>
      <c r="K150" s="69"/>
      <c r="L150" s="70"/>
      <c r="M150" s="65"/>
      <c r="N150" s="65"/>
      <c r="Q150" s="60"/>
      <c r="R150" s="60"/>
      <c r="S150" s="33">
        <v>2.99999999994388</v>
      </c>
      <c r="T150" s="28">
        <f t="shared" ref="T150" si="275" xml:space="preserve"> 3 - S150</f>
        <v>5.6119997537962263E-11</v>
      </c>
      <c r="U150" s="60"/>
      <c r="V150" s="63"/>
      <c r="W150" s="21">
        <v>2.9999999999785198</v>
      </c>
      <c r="X150" s="23">
        <f t="shared" ref="X150" si="276" xml:space="preserve"> 3 - W150</f>
        <v>2.1480150991237679E-11</v>
      </c>
      <c r="Y150" s="41"/>
      <c r="Z150" s="41"/>
      <c r="AB150" s="79"/>
      <c r="AC150" s="79"/>
    </row>
    <row r="151" spans="2:29" x14ac:dyDescent="0.3">
      <c r="B151" s="41"/>
      <c r="C151" s="41"/>
      <c r="D151" s="21">
        <v>3.9999999793894498</v>
      </c>
      <c r="E151" s="23">
        <f t="shared" si="261"/>
        <v>8.0000000206105497</v>
      </c>
      <c r="F151" s="41"/>
      <c r="G151" s="84"/>
      <c r="I151" s="44"/>
      <c r="J151" s="65"/>
      <c r="K151" s="69"/>
      <c r="L151" s="70"/>
      <c r="M151" s="65"/>
      <c r="N151" s="65"/>
      <c r="Q151" s="60"/>
      <c r="R151" s="60"/>
      <c r="S151" s="33">
        <v>3.9999999999424598</v>
      </c>
      <c r="T151" s="28">
        <f t="shared" ref="T151" si="277">4 - S151</f>
        <v>5.7540194831062763E-11</v>
      </c>
      <c r="U151" s="60"/>
      <c r="V151" s="63"/>
      <c r="W151" s="21">
        <v>3.9999999999779998</v>
      </c>
      <c r="X151" s="23">
        <f t="shared" ref="X151" si="278">4 - W151</f>
        <v>2.2000179455972102E-11</v>
      </c>
      <c r="Y151" s="41"/>
      <c r="Z151" s="41"/>
      <c r="AB151" s="79"/>
      <c r="AC151" s="79"/>
    </row>
    <row r="152" spans="2:29" x14ac:dyDescent="0.3">
      <c r="B152" s="41"/>
      <c r="C152" s="41"/>
      <c r="D152" s="21">
        <v>4.9999999793504104</v>
      </c>
      <c r="E152" s="23">
        <f t="shared" si="261"/>
        <v>7.0000000206495896</v>
      </c>
      <c r="F152" s="41"/>
      <c r="G152" s="84"/>
      <c r="I152" s="44"/>
      <c r="J152" s="65"/>
      <c r="K152" s="69"/>
      <c r="L152" s="70"/>
      <c r="M152" s="65"/>
      <c r="N152" s="65"/>
      <c r="Q152" s="60"/>
      <c r="R152" s="60"/>
      <c r="S152" s="33">
        <v>4.99999999994247</v>
      </c>
      <c r="T152" s="28">
        <f t="shared" ref="T152" si="279">5-S152</f>
        <v>5.7529980779236212E-11</v>
      </c>
      <c r="U152" s="60"/>
      <c r="V152" s="63"/>
      <c r="W152" s="21">
        <v>4.9999999999779599</v>
      </c>
      <c r="X152" s="23">
        <f t="shared" ref="X152" si="280">5-W152</f>
        <v>2.2040147484858608E-11</v>
      </c>
      <c r="Y152" s="41"/>
      <c r="Z152" s="41"/>
      <c r="AB152" s="79"/>
      <c r="AC152" s="79"/>
    </row>
    <row r="153" spans="2:29" x14ac:dyDescent="0.3">
      <c r="B153" s="41"/>
      <c r="C153" s="41"/>
      <c r="D153" s="21">
        <v>5.9999999797820198</v>
      </c>
      <c r="E153" s="23">
        <f t="shared" si="261"/>
        <v>6.0000000202179802</v>
      </c>
      <c r="F153" s="41"/>
      <c r="G153" s="84"/>
      <c r="I153" s="44"/>
      <c r="J153" s="65"/>
      <c r="K153" s="69"/>
      <c r="L153" s="70"/>
      <c r="M153" s="65"/>
      <c r="N153" s="65"/>
      <c r="Q153" s="60"/>
      <c r="R153" s="60"/>
      <c r="S153" s="33">
        <v>5.9999999999434896</v>
      </c>
      <c r="T153" s="28">
        <f t="shared" ref="T153" si="281">6-S153</f>
        <v>5.6510351953420468E-11</v>
      </c>
      <c r="U153" s="60"/>
      <c r="V153" s="63"/>
      <c r="W153" s="21">
        <v>5.9999999999784199</v>
      </c>
      <c r="X153" s="23">
        <f t="shared" ref="X153" si="282">6-W153</f>
        <v>2.1580071063453943E-11</v>
      </c>
      <c r="Y153" s="41"/>
      <c r="Z153" s="41"/>
      <c r="AB153" s="79"/>
      <c r="AC153" s="79"/>
    </row>
    <row r="154" spans="2:29" x14ac:dyDescent="0.3">
      <c r="B154" s="41"/>
      <c r="C154" s="41"/>
      <c r="D154" s="21">
        <v>6.9999999806093101</v>
      </c>
      <c r="E154" s="23">
        <f t="shared" si="261"/>
        <v>5.0000000193906899</v>
      </c>
      <c r="F154" s="41"/>
      <c r="G154" s="84"/>
      <c r="I154" s="44"/>
      <c r="J154" s="65"/>
      <c r="K154" s="69"/>
      <c r="L154" s="70"/>
      <c r="M154" s="65"/>
      <c r="N154" s="65"/>
      <c r="Q154" s="60"/>
      <c r="R154" s="60"/>
      <c r="S154" s="33">
        <v>6.9999999999454801</v>
      </c>
      <c r="T154" s="28">
        <f t="shared" ref="T154" si="283">7-S154</f>
        <v>5.4519944114872487E-11</v>
      </c>
      <c r="U154" s="60"/>
      <c r="V154" s="63"/>
      <c r="W154" s="21">
        <v>6.9999999999792903</v>
      </c>
      <c r="X154" s="23">
        <f t="shared" ref="X154" si="284">7-W154</f>
        <v>2.070965621214782E-11</v>
      </c>
      <c r="Y154" s="41"/>
      <c r="Z154" s="41"/>
      <c r="AB154" s="79"/>
      <c r="AC154" s="79"/>
    </row>
    <row r="155" spans="2:29" x14ac:dyDescent="0.3">
      <c r="B155" s="41"/>
      <c r="C155" s="41"/>
      <c r="D155" s="21">
        <v>7.9999999808907196</v>
      </c>
      <c r="E155" s="23">
        <f t="shared" si="261"/>
        <v>4.0000000191092804</v>
      </c>
      <c r="F155" s="41"/>
      <c r="G155" s="84"/>
      <c r="I155" s="44"/>
      <c r="J155" s="65"/>
      <c r="K155" s="69"/>
      <c r="L155" s="70"/>
      <c r="M155" s="65"/>
      <c r="N155" s="65"/>
      <c r="Q155" s="60"/>
      <c r="R155" s="60"/>
      <c r="S155" s="33">
        <v>7.9999999999460396</v>
      </c>
      <c r="T155" s="28">
        <f t="shared" ref="T155" si="285">8-S155</f>
        <v>5.3960391710461408E-11</v>
      </c>
      <c r="U155" s="60"/>
      <c r="V155" s="63"/>
      <c r="W155" s="21">
        <v>7.9999999999795799</v>
      </c>
      <c r="X155" s="23">
        <f t="shared" ref="X155" si="286">8-W155</f>
        <v>2.0420110047325579E-11</v>
      </c>
      <c r="Y155" s="41"/>
      <c r="Z155" s="41"/>
      <c r="AB155" s="79"/>
      <c r="AC155" s="79"/>
    </row>
    <row r="156" spans="2:29" x14ac:dyDescent="0.3">
      <c r="B156" s="41"/>
      <c r="C156" s="41"/>
      <c r="D156" s="21">
        <v>8.9999999800180692</v>
      </c>
      <c r="E156" s="23">
        <f t="shared" si="261"/>
        <v>3.0000000199819308</v>
      </c>
      <c r="F156" s="41"/>
      <c r="G156" s="84"/>
      <c r="I156" s="44"/>
      <c r="J156" s="65"/>
      <c r="K156" s="69"/>
      <c r="L156" s="70"/>
      <c r="M156" s="65"/>
      <c r="N156" s="65"/>
      <c r="Q156" s="60"/>
      <c r="R156" s="60"/>
      <c r="S156" s="33">
        <v>8.9999999999440803</v>
      </c>
      <c r="T156" s="28">
        <f t="shared" ref="T156" si="287">9-S156</f>
        <v>5.5919713304319885E-11</v>
      </c>
      <c r="U156" s="60"/>
      <c r="V156" s="63"/>
      <c r="W156" s="21">
        <v>8.9999999999786695</v>
      </c>
      <c r="X156" s="23">
        <f t="shared" ref="X156" si="288">9-W156</f>
        <v>2.1330492927518208E-11</v>
      </c>
      <c r="Y156" s="41"/>
      <c r="Z156" s="41"/>
      <c r="AB156" s="79"/>
      <c r="AC156" s="79"/>
    </row>
    <row r="157" spans="2:29" x14ac:dyDescent="0.3">
      <c r="B157" s="41"/>
      <c r="C157" s="41"/>
      <c r="D157" s="21">
        <v>9.9999999799405597</v>
      </c>
      <c r="E157" s="23">
        <f t="shared" si="261"/>
        <v>2.0000000200594403</v>
      </c>
      <c r="F157" s="41"/>
      <c r="G157" s="84"/>
      <c r="I157" s="44"/>
      <c r="J157" s="65"/>
      <c r="K157" s="69"/>
      <c r="L157" s="70"/>
      <c r="M157" s="65"/>
      <c r="N157" s="65"/>
      <c r="Q157" s="60"/>
      <c r="R157" s="60"/>
      <c r="S157" s="33">
        <v>9.99999999994359</v>
      </c>
      <c r="T157" s="28">
        <f t="shared" ref="T157" si="289">10-S157</f>
        <v>5.6409987791994354E-11</v>
      </c>
      <c r="U157" s="60"/>
      <c r="V157" s="63"/>
      <c r="W157" s="21">
        <v>9.99999999997857</v>
      </c>
      <c r="X157" s="23">
        <f t="shared" ref="X157" si="290">10-W157</f>
        <v>2.1429968910524622E-11</v>
      </c>
      <c r="Y157" s="41"/>
      <c r="Z157" s="41"/>
      <c r="AB157" s="79"/>
      <c r="AC157" s="79"/>
    </row>
    <row r="158" spans="2:29" x14ac:dyDescent="0.3">
      <c r="B158" s="41"/>
      <c r="C158" s="41"/>
      <c r="D158" s="22">
        <v>10.999999979602601</v>
      </c>
      <c r="E158" s="23">
        <f t="shared" si="261"/>
        <v>1.0000000203973993</v>
      </c>
      <c r="F158" s="41"/>
      <c r="G158" s="84"/>
      <c r="I158" s="44"/>
      <c r="J158" s="65"/>
      <c r="K158" s="69"/>
      <c r="L158" s="70"/>
      <c r="M158" s="65"/>
      <c r="N158" s="65"/>
      <c r="Q158" s="60"/>
      <c r="R158" s="60"/>
      <c r="S158" s="33">
        <v>10.9999999999424</v>
      </c>
      <c r="T158" s="28">
        <f t="shared" ref="T158" si="291">11-S158</f>
        <v>5.7600146874392522E-11</v>
      </c>
      <c r="U158" s="60"/>
      <c r="V158" s="63"/>
      <c r="W158" s="22">
        <v>10.999999999978201</v>
      </c>
      <c r="X158" s="23">
        <f t="shared" ref="X158" si="292">11-W158</f>
        <v>2.1799451133119874E-11</v>
      </c>
      <c r="Y158" s="41"/>
      <c r="Z158" s="41"/>
      <c r="AB158" s="79"/>
      <c r="AC158" s="79"/>
    </row>
    <row r="159" spans="2:29" x14ac:dyDescent="0.3">
      <c r="B159" s="42"/>
      <c r="C159" s="42"/>
      <c r="D159" s="22">
        <v>11.999999979603</v>
      </c>
      <c r="E159" s="23">
        <f t="shared" si="261"/>
        <v>2.0396999644844982E-8</v>
      </c>
      <c r="F159" s="42"/>
      <c r="G159" s="85"/>
      <c r="I159" s="45"/>
      <c r="J159" s="65"/>
      <c r="K159" s="71"/>
      <c r="L159" s="72"/>
      <c r="M159" s="65"/>
      <c r="N159" s="65"/>
      <c r="Q159" s="61"/>
      <c r="R159" s="61"/>
      <c r="S159" s="33">
        <v>11.9999999999421</v>
      </c>
      <c r="T159" s="28">
        <f t="shared" ref="T159" si="293">12-S159</f>
        <v>5.7900351180251164E-11</v>
      </c>
      <c r="U159" s="61"/>
      <c r="V159" s="64"/>
      <c r="W159" s="22">
        <v>11.999999999978099</v>
      </c>
      <c r="X159" s="23">
        <f t="shared" ref="X159" si="294">12-W159</f>
        <v>2.1900703472965688E-11</v>
      </c>
      <c r="Y159" s="42"/>
      <c r="Z159" s="42"/>
      <c r="AB159" s="79"/>
      <c r="AC159" s="79"/>
    </row>
    <row r="160" spans="2:29" ht="14.4" customHeight="1" x14ac:dyDescent="0.3">
      <c r="B160" s="40">
        <v>13</v>
      </c>
      <c r="C160" s="40">
        <v>1.41</v>
      </c>
      <c r="D160" s="20">
        <v>0.99999998723629102</v>
      </c>
      <c r="E160" s="23">
        <f t="shared" si="261"/>
        <v>11.000000012763708</v>
      </c>
      <c r="F160" s="40">
        <v>481</v>
      </c>
      <c r="G160" s="49">
        <v>9.5879999999999996E-11</v>
      </c>
      <c r="Q160" s="40">
        <v>14</v>
      </c>
      <c r="R160" s="40">
        <v>1.17</v>
      </c>
      <c r="S160" s="50" t="s">
        <v>20</v>
      </c>
      <c r="T160" s="51"/>
      <c r="U160" s="51"/>
      <c r="V160" s="52"/>
      <c r="W160" s="20">
        <v>0.99999999998015598</v>
      </c>
      <c r="X160" s="23">
        <f t="shared" ref="X160" si="295" xml:space="preserve"> 1 - W160</f>
        <v>1.9844015319847585E-11</v>
      </c>
      <c r="Y160" s="40">
        <v>1133</v>
      </c>
      <c r="Z160" s="49">
        <v>9.9070000000000001E-14</v>
      </c>
    </row>
    <row r="161" spans="2:26" x14ac:dyDescent="0.3">
      <c r="B161" s="41"/>
      <c r="C161" s="41"/>
      <c r="D161" s="21">
        <v>1.9999999867181399</v>
      </c>
      <c r="E161" s="23">
        <f t="shared" si="261"/>
        <v>10.000000013281859</v>
      </c>
      <c r="F161" s="41"/>
      <c r="G161" s="84"/>
      <c r="Q161" s="41"/>
      <c r="R161" s="41"/>
      <c r="S161" s="53"/>
      <c r="T161" s="54"/>
      <c r="U161" s="54"/>
      <c r="V161" s="55"/>
      <c r="W161" s="21">
        <v>1.9999999999792599</v>
      </c>
      <c r="X161" s="23">
        <f t="shared" ref="X161" si="296" xml:space="preserve"> 2 - W161</f>
        <v>2.0740076323022549E-11</v>
      </c>
      <c r="Y161" s="41"/>
      <c r="Z161" s="41"/>
    </row>
    <row r="162" spans="2:26" x14ac:dyDescent="0.3">
      <c r="B162" s="41"/>
      <c r="C162" s="41"/>
      <c r="D162" s="21">
        <v>2.9999999863446698</v>
      </c>
      <c r="E162" s="23">
        <f t="shared" si="261"/>
        <v>9.0000000136553311</v>
      </c>
      <c r="F162" s="41"/>
      <c r="G162" s="84"/>
      <c r="Q162" s="41"/>
      <c r="R162" s="41"/>
      <c r="S162" s="53"/>
      <c r="T162" s="54"/>
      <c r="U162" s="54"/>
      <c r="V162" s="55"/>
      <c r="W162" s="21">
        <v>2.99999999997863</v>
      </c>
      <c r="X162" s="23">
        <f t="shared" ref="X162" si="297" xml:space="preserve"> 3 - W162</f>
        <v>2.1370016867194863E-11</v>
      </c>
      <c r="Y162" s="41"/>
      <c r="Z162" s="41"/>
    </row>
    <row r="163" spans="2:26" x14ac:dyDescent="0.3">
      <c r="B163" s="41"/>
      <c r="C163" s="41"/>
      <c r="D163" s="21">
        <v>3.9999999860290898</v>
      </c>
      <c r="E163" s="23">
        <f t="shared" si="261"/>
        <v>8.0000000139709098</v>
      </c>
      <c r="F163" s="41"/>
      <c r="G163" s="84"/>
      <c r="Q163" s="41"/>
      <c r="R163" s="41"/>
      <c r="S163" s="53"/>
      <c r="T163" s="54"/>
      <c r="U163" s="54"/>
      <c r="V163" s="55"/>
      <c r="W163" s="21">
        <v>3.9999999999781202</v>
      </c>
      <c r="X163" s="23">
        <f t="shared" ref="X163" si="298">4 - W163</f>
        <v>2.1879831280102735E-11</v>
      </c>
      <c r="Y163" s="41"/>
      <c r="Z163" s="41"/>
    </row>
    <row r="164" spans="2:26" x14ac:dyDescent="0.3">
      <c r="B164" s="41"/>
      <c r="C164" s="41"/>
      <c r="D164" s="21">
        <v>4.9999999859826403</v>
      </c>
      <c r="E164" s="23">
        <f t="shared" si="261"/>
        <v>7.0000000140173597</v>
      </c>
      <c r="F164" s="41"/>
      <c r="G164" s="84"/>
      <c r="Q164" s="41"/>
      <c r="R164" s="41"/>
      <c r="S164" s="53"/>
      <c r="T164" s="54"/>
      <c r="U164" s="54"/>
      <c r="V164" s="55"/>
      <c r="W164" s="21">
        <v>4.9999999999780798</v>
      </c>
      <c r="X164" s="23">
        <f t="shared" ref="X164" si="299">5-W164</f>
        <v>2.1920243398199091E-11</v>
      </c>
      <c r="Y164" s="41"/>
      <c r="Z164" s="41"/>
    </row>
    <row r="165" spans="2:26" x14ac:dyDescent="0.3">
      <c r="B165" s="41"/>
      <c r="C165" s="41"/>
      <c r="D165" s="21">
        <v>5.9999999863044797</v>
      </c>
      <c r="E165" s="23">
        <f t="shared" si="261"/>
        <v>6.0000000136955203</v>
      </c>
      <c r="F165" s="41"/>
      <c r="G165" s="84"/>
      <c r="Q165" s="41"/>
      <c r="R165" s="41"/>
      <c r="S165" s="53"/>
      <c r="T165" s="54"/>
      <c r="U165" s="54"/>
      <c r="V165" s="55"/>
      <c r="W165" s="21">
        <v>5.9999999999785301</v>
      </c>
      <c r="X165" s="23">
        <f t="shared" ref="X165" si="300">6-W165</f>
        <v>2.1469936939411127E-11</v>
      </c>
      <c r="Y165" s="41"/>
      <c r="Z165" s="41"/>
    </row>
    <row r="166" spans="2:26" x14ac:dyDescent="0.3">
      <c r="B166" s="41"/>
      <c r="C166" s="41"/>
      <c r="D166" s="21">
        <v>6.9999999869160003</v>
      </c>
      <c r="E166" s="23">
        <f t="shared" si="261"/>
        <v>5.0000000130839997</v>
      </c>
      <c r="F166" s="41"/>
      <c r="G166" s="84"/>
      <c r="Q166" s="41"/>
      <c r="R166" s="41"/>
      <c r="S166" s="53"/>
      <c r="T166" s="54"/>
      <c r="U166" s="54"/>
      <c r="V166" s="55"/>
      <c r="W166" s="21">
        <v>6.9999999999793996</v>
      </c>
      <c r="X166" s="23">
        <f t="shared" ref="X166" si="301">7-W166</f>
        <v>2.0600410266524705E-11</v>
      </c>
      <c r="Y166" s="41"/>
      <c r="Z166" s="41"/>
    </row>
    <row r="167" spans="2:26" x14ac:dyDescent="0.3">
      <c r="B167" s="41"/>
      <c r="C167" s="41"/>
      <c r="D167" s="21">
        <v>7.99999998714281</v>
      </c>
      <c r="E167" s="23">
        <f t="shared" si="261"/>
        <v>4.00000001285719</v>
      </c>
      <c r="F167" s="41"/>
      <c r="G167" s="84"/>
      <c r="Q167" s="41"/>
      <c r="R167" s="41"/>
      <c r="S167" s="53"/>
      <c r="T167" s="54"/>
      <c r="U167" s="54"/>
      <c r="V167" s="55"/>
      <c r="W167" s="21">
        <v>7.99999999997969</v>
      </c>
      <c r="X167" s="23">
        <f t="shared" ref="X167" si="302">8-W167</f>
        <v>2.0309975923282764E-11</v>
      </c>
      <c r="Y167" s="41"/>
      <c r="Z167" s="41"/>
    </row>
    <row r="168" spans="2:26" x14ac:dyDescent="0.3">
      <c r="B168" s="41"/>
      <c r="C168" s="41"/>
      <c r="D168" s="21">
        <v>8.9999999864756397</v>
      </c>
      <c r="E168" s="23">
        <f t="shared" si="261"/>
        <v>3.0000000135243603</v>
      </c>
      <c r="F168" s="41"/>
      <c r="G168" s="84"/>
      <c r="Q168" s="41"/>
      <c r="R168" s="41"/>
      <c r="S168" s="53"/>
      <c r="T168" s="54"/>
      <c r="U168" s="54"/>
      <c r="V168" s="55"/>
      <c r="W168" s="21">
        <v>8.9999999999787796</v>
      </c>
      <c r="X168" s="23">
        <f t="shared" ref="X168" si="303">9-W168</f>
        <v>2.1220358803475392E-11</v>
      </c>
      <c r="Y168" s="41"/>
      <c r="Z168" s="41"/>
    </row>
    <row r="169" spans="2:26" x14ac:dyDescent="0.3">
      <c r="B169" s="41"/>
      <c r="C169" s="41"/>
      <c r="D169" s="21">
        <v>9.9999999864678806</v>
      </c>
      <c r="E169" s="23">
        <f t="shared" si="261"/>
        <v>2.0000000135321194</v>
      </c>
      <c r="F169" s="41"/>
      <c r="G169" s="84"/>
      <c r="Q169" s="41"/>
      <c r="R169" s="41"/>
      <c r="S169" s="53"/>
      <c r="T169" s="54"/>
      <c r="U169" s="54"/>
      <c r="V169" s="55"/>
      <c r="W169" s="21">
        <v>9.9999999999786908</v>
      </c>
      <c r="X169" s="23">
        <f t="shared" ref="X169" si="304">10-W169</f>
        <v>2.1309176645445405E-11</v>
      </c>
      <c r="Y169" s="41"/>
      <c r="Z169" s="41"/>
    </row>
    <row r="170" spans="2:26" x14ac:dyDescent="0.3">
      <c r="B170" s="41"/>
      <c r="C170" s="41"/>
      <c r="D170" s="22">
        <v>10.9999999862686</v>
      </c>
      <c r="E170" s="23">
        <f t="shared" si="261"/>
        <v>1.0000000137314</v>
      </c>
      <c r="F170" s="41"/>
      <c r="G170" s="84"/>
      <c r="Q170" s="41"/>
      <c r="R170" s="41"/>
      <c r="S170" s="53"/>
      <c r="T170" s="54"/>
      <c r="U170" s="54"/>
      <c r="V170" s="55"/>
      <c r="W170" s="22">
        <v>10.9999999999783</v>
      </c>
      <c r="X170" s="23">
        <f t="shared" ref="X170" si="305">11-W170</f>
        <v>2.169997515011346E-11</v>
      </c>
      <c r="Y170" s="41"/>
      <c r="Z170" s="41"/>
    </row>
    <row r="171" spans="2:26" x14ac:dyDescent="0.3">
      <c r="B171" s="42"/>
      <c r="C171" s="42"/>
      <c r="D171" s="22">
        <v>11.9999999863222</v>
      </c>
      <c r="E171" s="23">
        <f t="shared" si="261"/>
        <v>1.3677800225764258E-8</v>
      </c>
      <c r="F171" s="42"/>
      <c r="G171" s="85"/>
      <c r="Q171" s="42"/>
      <c r="R171" s="42"/>
      <c r="S171" s="56"/>
      <c r="T171" s="57"/>
      <c r="U171" s="57"/>
      <c r="V171" s="58"/>
      <c r="W171" s="22">
        <v>11.9999999999783</v>
      </c>
      <c r="X171" s="23">
        <f t="shared" ref="X171" si="306">12-W171</f>
        <v>2.169997515011346E-11</v>
      </c>
      <c r="Y171" s="42"/>
      <c r="Z171" s="42"/>
    </row>
    <row r="172" spans="2:26" ht="14.4" customHeight="1" x14ac:dyDescent="0.3">
      <c r="B172" s="40">
        <v>15</v>
      </c>
      <c r="C172" s="40">
        <v>1.61</v>
      </c>
      <c r="D172" s="20">
        <v>0.99999999290332098</v>
      </c>
      <c r="E172" s="23">
        <f t="shared" si="261"/>
        <v>11.000000007096679</v>
      </c>
      <c r="F172" s="40">
        <v>249</v>
      </c>
      <c r="G172" s="49">
        <v>9.5269999999999998E-11</v>
      </c>
      <c r="Q172" s="40">
        <v>15</v>
      </c>
      <c r="R172" s="40">
        <v>1.21</v>
      </c>
      <c r="S172" s="50" t="s">
        <v>10</v>
      </c>
      <c r="T172" s="51"/>
      <c r="U172" s="51"/>
      <c r="V172" s="52"/>
      <c r="W172" s="20">
        <v>0.99999999998153799</v>
      </c>
      <c r="X172" s="23">
        <f t="shared" ref="X172" si="307" xml:space="preserve"> 1 - W172</f>
        <v>1.8462009698794191E-11</v>
      </c>
      <c r="Y172" s="40">
        <v>1039</v>
      </c>
      <c r="Z172" s="49">
        <v>9.7209999999999997E-14</v>
      </c>
    </row>
    <row r="173" spans="2:26" x14ac:dyDescent="0.3">
      <c r="B173" s="41"/>
      <c r="C173" s="41"/>
      <c r="D173" s="21">
        <v>1.9999999926890499</v>
      </c>
      <c r="E173" s="23">
        <f t="shared" si="261"/>
        <v>10.00000000731095</v>
      </c>
      <c r="F173" s="41"/>
      <c r="G173" s="84"/>
      <c r="Q173" s="41"/>
      <c r="R173" s="41"/>
      <c r="S173" s="53"/>
      <c r="T173" s="54"/>
      <c r="U173" s="54"/>
      <c r="V173" s="55"/>
      <c r="W173" s="21">
        <v>1.9999999999807101</v>
      </c>
      <c r="X173" s="23">
        <f t="shared" ref="X173" si="308" xml:space="preserve"> 2 - W173</f>
        <v>1.928990300825717E-11</v>
      </c>
      <c r="Y173" s="41"/>
      <c r="Z173" s="41"/>
    </row>
    <row r="174" spans="2:26" x14ac:dyDescent="0.3">
      <c r="B174" s="41"/>
      <c r="C174" s="41"/>
      <c r="D174" s="21">
        <v>2.9999999925186698</v>
      </c>
      <c r="E174" s="23">
        <f t="shared" si="261"/>
        <v>9.0000000074813293</v>
      </c>
      <c r="F174" s="41"/>
      <c r="G174" s="84"/>
      <c r="Q174" s="41"/>
      <c r="R174" s="41"/>
      <c r="S174" s="53"/>
      <c r="T174" s="54"/>
      <c r="U174" s="54"/>
      <c r="V174" s="55"/>
      <c r="W174" s="21">
        <v>2.9999999999801301</v>
      </c>
      <c r="X174" s="23">
        <f t="shared" ref="X174" si="309" xml:space="preserve"> 3 - W174</f>
        <v>1.9869883516321352E-11</v>
      </c>
      <c r="Y174" s="41"/>
      <c r="Z174" s="41"/>
    </row>
    <row r="175" spans="2:26" x14ac:dyDescent="0.3">
      <c r="B175" s="41"/>
      <c r="C175" s="41"/>
      <c r="D175" s="21">
        <v>3.9999999923629801</v>
      </c>
      <c r="E175" s="23">
        <f t="shared" si="261"/>
        <v>8.0000000076370199</v>
      </c>
      <c r="F175" s="41"/>
      <c r="G175" s="84"/>
      <c r="Q175" s="41"/>
      <c r="R175" s="41"/>
      <c r="S175" s="53"/>
      <c r="T175" s="54"/>
      <c r="U175" s="54"/>
      <c r="V175" s="55"/>
      <c r="W175" s="21">
        <v>3.9999999999796501</v>
      </c>
      <c r="X175" s="23">
        <f t="shared" ref="X175" si="310">4 - W175</f>
        <v>2.0349943952169269E-11</v>
      </c>
      <c r="Y175" s="41"/>
      <c r="Z175" s="41"/>
    </row>
    <row r="176" spans="2:26" x14ac:dyDescent="0.3">
      <c r="B176" s="41"/>
      <c r="C176" s="41"/>
      <c r="D176" s="21">
        <v>4.9999999923076501</v>
      </c>
      <c r="E176" s="23">
        <f t="shared" si="261"/>
        <v>7.0000000076923499</v>
      </c>
      <c r="F176" s="41"/>
      <c r="G176" s="84"/>
      <c r="Q176" s="41"/>
      <c r="R176" s="41"/>
      <c r="S176" s="53"/>
      <c r="T176" s="54"/>
      <c r="U176" s="54"/>
      <c r="V176" s="55"/>
      <c r="W176" s="21">
        <v>4.9999999999796199</v>
      </c>
      <c r="X176" s="23">
        <f t="shared" ref="X176" si="311">5-W176</f>
        <v>2.0380142018439074E-11</v>
      </c>
      <c r="Y176" s="41"/>
      <c r="Z176" s="41"/>
    </row>
    <row r="177" spans="2:26" x14ac:dyDescent="0.3">
      <c r="B177" s="41"/>
      <c r="C177" s="41"/>
      <c r="D177" s="21">
        <v>5.9999999925262104</v>
      </c>
      <c r="E177" s="23">
        <f t="shared" si="261"/>
        <v>6.0000000074737896</v>
      </c>
      <c r="F177" s="41"/>
      <c r="G177" s="84"/>
      <c r="Q177" s="41"/>
      <c r="R177" s="41"/>
      <c r="S177" s="53"/>
      <c r="T177" s="54"/>
      <c r="U177" s="54"/>
      <c r="V177" s="55"/>
      <c r="W177" s="21">
        <v>5.99999999998004</v>
      </c>
      <c r="X177" s="23">
        <f t="shared" ref="X177" si="312">6-W177</f>
        <v>1.9960033625920914E-11</v>
      </c>
      <c r="Y177" s="41"/>
      <c r="Z177" s="41"/>
    </row>
    <row r="178" spans="2:26" x14ac:dyDescent="0.3">
      <c r="B178" s="41"/>
      <c r="C178" s="41"/>
      <c r="D178" s="21">
        <v>6.9999999929330503</v>
      </c>
      <c r="E178" s="23">
        <f t="shared" si="261"/>
        <v>5.0000000070669497</v>
      </c>
      <c r="F178" s="41"/>
      <c r="G178" s="84"/>
      <c r="Q178" s="41"/>
      <c r="R178" s="41"/>
      <c r="S178" s="53"/>
      <c r="T178" s="54"/>
      <c r="U178" s="54"/>
      <c r="V178" s="55"/>
      <c r="W178" s="21">
        <v>6.9999999999808598</v>
      </c>
      <c r="X178" s="23">
        <f t="shared" ref="X178" si="313">7-W178</f>
        <v>1.9140244944537699E-11</v>
      </c>
      <c r="Y178" s="41"/>
      <c r="Z178" s="41"/>
    </row>
    <row r="179" spans="2:26" x14ac:dyDescent="0.3">
      <c r="B179" s="41"/>
      <c r="C179" s="41"/>
      <c r="D179" s="21">
        <v>7.9999999931074797</v>
      </c>
      <c r="E179" s="23">
        <f t="shared" si="261"/>
        <v>4.0000000068925203</v>
      </c>
      <c r="F179" s="41"/>
      <c r="G179" s="84"/>
      <c r="Q179" s="41"/>
      <c r="R179" s="41"/>
      <c r="S179" s="53"/>
      <c r="T179" s="54"/>
      <c r="U179" s="54"/>
      <c r="V179" s="55"/>
      <c r="W179" s="21">
        <v>7.9999999999811404</v>
      </c>
      <c r="X179" s="23">
        <f t="shared" ref="X179" si="314">8-W179</f>
        <v>1.8859580563912459E-11</v>
      </c>
      <c r="Y179" s="41"/>
      <c r="Z179" s="41"/>
    </row>
    <row r="180" spans="2:26" x14ac:dyDescent="0.3">
      <c r="B180" s="41"/>
      <c r="C180" s="41"/>
      <c r="D180" s="21">
        <v>8.9999999926365195</v>
      </c>
      <c r="E180" s="23">
        <f t="shared" si="261"/>
        <v>3.0000000073634805</v>
      </c>
      <c r="F180" s="41"/>
      <c r="G180" s="84"/>
      <c r="Q180" s="41"/>
      <c r="R180" s="41"/>
      <c r="S180" s="53"/>
      <c r="T180" s="54"/>
      <c r="U180" s="54"/>
      <c r="V180" s="55"/>
      <c r="W180" s="21">
        <v>8.9999999999802807</v>
      </c>
      <c r="X180" s="23">
        <f t="shared" ref="X180" si="315">9-W180</f>
        <v>1.971933727418218E-11</v>
      </c>
      <c r="Y180" s="41"/>
      <c r="Z180" s="41"/>
    </row>
    <row r="181" spans="2:26" x14ac:dyDescent="0.3">
      <c r="B181" s="41"/>
      <c r="C181" s="41"/>
      <c r="D181" s="21">
        <v>9.9999999926957397</v>
      </c>
      <c r="E181" s="23">
        <f t="shared" si="261"/>
        <v>2.0000000073042603</v>
      </c>
      <c r="F181" s="41"/>
      <c r="G181" s="84"/>
      <c r="Q181" s="41"/>
      <c r="R181" s="41"/>
      <c r="S181" s="53"/>
      <c r="T181" s="54"/>
      <c r="U181" s="54"/>
      <c r="V181" s="55"/>
      <c r="W181" s="21">
        <v>9.9999999999802007</v>
      </c>
      <c r="X181" s="23">
        <f t="shared" ref="X181" si="316">10-W181</f>
        <v>1.9799273331955192E-11</v>
      </c>
      <c r="Y181" s="41"/>
      <c r="Z181" s="41"/>
    </row>
    <row r="182" spans="2:26" x14ac:dyDescent="0.3">
      <c r="B182" s="41"/>
      <c r="C182" s="41"/>
      <c r="D182" s="22">
        <v>10.9999999926283</v>
      </c>
      <c r="E182" s="23">
        <f t="shared" si="261"/>
        <v>1.0000000073716997</v>
      </c>
      <c r="F182" s="41"/>
      <c r="G182" s="84"/>
      <c r="Q182" s="41"/>
      <c r="R182" s="41"/>
      <c r="S182" s="53"/>
      <c r="T182" s="54"/>
      <c r="U182" s="54"/>
      <c r="V182" s="55"/>
      <c r="W182" s="22">
        <v>10.999999999979799</v>
      </c>
      <c r="X182" s="23">
        <f t="shared" ref="X182" si="317">11-W182</f>
        <v>2.0200729977659648E-11</v>
      </c>
      <c r="Y182" s="41"/>
      <c r="Z182" s="41"/>
    </row>
    <row r="183" spans="2:26" x14ac:dyDescent="0.3">
      <c r="B183" s="42"/>
      <c r="C183" s="42"/>
      <c r="D183" s="22">
        <v>11.9999999927315</v>
      </c>
      <c r="E183" s="23">
        <f t="shared" si="261"/>
        <v>7.2685004681716237E-9</v>
      </c>
      <c r="F183" s="42"/>
      <c r="G183" s="85"/>
      <c r="Q183" s="42"/>
      <c r="R183" s="42"/>
      <c r="S183" s="56"/>
      <c r="T183" s="57"/>
      <c r="U183" s="57"/>
      <c r="V183" s="58"/>
      <c r="W183" s="22">
        <v>11.999999999979799</v>
      </c>
      <c r="X183" s="23">
        <f t="shared" ref="X183" si="318">12-W183</f>
        <v>2.0200729977659648E-11</v>
      </c>
      <c r="Y183" s="42"/>
      <c r="Z183" s="42"/>
    </row>
    <row r="184" spans="2:26" x14ac:dyDescent="0.3">
      <c r="B184" s="40">
        <v>17</v>
      </c>
      <c r="C184" s="40">
        <v>1.81</v>
      </c>
      <c r="D184" s="75" t="s">
        <v>20</v>
      </c>
      <c r="E184" s="76"/>
      <c r="F184" s="76"/>
      <c r="G184" s="77"/>
      <c r="Q184" s="40">
        <v>16</v>
      </c>
      <c r="R184" s="40">
        <v>1.41</v>
      </c>
      <c r="S184" s="50"/>
      <c r="T184" s="51"/>
      <c r="U184" s="51"/>
      <c r="V184" s="52"/>
      <c r="W184" s="20">
        <v>0.99999999998673605</v>
      </c>
      <c r="X184" s="23">
        <f t="shared" ref="X184" si="319" xml:space="preserve"> 1 - W184</f>
        <v>1.3263945497499208E-11</v>
      </c>
      <c r="Y184" s="40">
        <v>641</v>
      </c>
      <c r="Z184" s="49">
        <v>9.9860000000000003E-14</v>
      </c>
    </row>
    <row r="185" spans="2:26" x14ac:dyDescent="0.3">
      <c r="B185" s="41"/>
      <c r="C185" s="41"/>
      <c r="D185" s="78"/>
      <c r="E185" s="79"/>
      <c r="F185" s="79"/>
      <c r="G185" s="80"/>
      <c r="Q185" s="41"/>
      <c r="R185" s="41"/>
      <c r="S185" s="53"/>
      <c r="T185" s="54"/>
      <c r="U185" s="54"/>
      <c r="V185" s="55"/>
      <c r="W185" s="21">
        <v>1.9999999999861899</v>
      </c>
      <c r="X185" s="23">
        <f t="shared" ref="X185" si="320" xml:space="preserve"> 2 - W185</f>
        <v>1.3810064203312322E-11</v>
      </c>
      <c r="Y185" s="41"/>
      <c r="Z185" s="84"/>
    </row>
    <row r="186" spans="2:26" x14ac:dyDescent="0.3">
      <c r="B186" s="41"/>
      <c r="C186" s="41"/>
      <c r="D186" s="78"/>
      <c r="E186" s="79"/>
      <c r="F186" s="79"/>
      <c r="G186" s="80"/>
      <c r="Q186" s="41"/>
      <c r="R186" s="41"/>
      <c r="S186" s="53"/>
      <c r="T186" s="54"/>
      <c r="U186" s="54"/>
      <c r="V186" s="55"/>
      <c r="W186" s="21">
        <v>2.9999999999857998</v>
      </c>
      <c r="X186" s="23">
        <f t="shared" ref="X186" si="321" xml:space="preserve"> 3 - W186</f>
        <v>1.4200196574165602E-11</v>
      </c>
      <c r="Y186" s="41"/>
      <c r="Z186" s="84"/>
    </row>
    <row r="187" spans="2:26" x14ac:dyDescent="0.3">
      <c r="B187" s="41"/>
      <c r="C187" s="41"/>
      <c r="D187" s="78"/>
      <c r="E187" s="79"/>
      <c r="F187" s="79"/>
      <c r="G187" s="80"/>
      <c r="Q187" s="41"/>
      <c r="R187" s="41"/>
      <c r="S187" s="53"/>
      <c r="T187" s="54"/>
      <c r="U187" s="54"/>
      <c r="V187" s="55"/>
      <c r="W187" s="21">
        <v>3.9999999999854698</v>
      </c>
      <c r="X187" s="23">
        <f t="shared" ref="X187" si="322">4 - W187</f>
        <v>1.4530154857084199E-11</v>
      </c>
      <c r="Y187" s="41"/>
      <c r="Z187" s="84"/>
    </row>
    <row r="188" spans="2:26" x14ac:dyDescent="0.3">
      <c r="B188" s="41"/>
      <c r="C188" s="41"/>
      <c r="D188" s="78"/>
      <c r="E188" s="79"/>
      <c r="F188" s="79"/>
      <c r="G188" s="80"/>
      <c r="Q188" s="41"/>
      <c r="R188" s="41"/>
      <c r="S188" s="53"/>
      <c r="T188" s="54"/>
      <c r="U188" s="54"/>
      <c r="V188" s="55"/>
      <c r="W188" s="21">
        <v>4.9999999999854303</v>
      </c>
      <c r="X188" s="23">
        <f t="shared" ref="X188" si="323">5-W188</f>
        <v>1.4569678796760854E-11</v>
      </c>
      <c r="Y188" s="41"/>
      <c r="Z188" s="84"/>
    </row>
    <row r="189" spans="2:26" x14ac:dyDescent="0.3">
      <c r="B189" s="41"/>
      <c r="C189" s="41"/>
      <c r="D189" s="78"/>
      <c r="E189" s="79"/>
      <c r="F189" s="79"/>
      <c r="G189" s="80"/>
      <c r="Q189" s="41"/>
      <c r="R189" s="41"/>
      <c r="S189" s="53"/>
      <c r="T189" s="54"/>
      <c r="U189" s="54"/>
      <c r="V189" s="55"/>
      <c r="W189" s="21">
        <v>5.9999999999857598</v>
      </c>
      <c r="X189" s="23">
        <f t="shared" ref="X189" si="324">6-W189</f>
        <v>1.4240164603052108E-11</v>
      </c>
      <c r="Y189" s="41"/>
      <c r="Z189" s="84"/>
    </row>
    <row r="190" spans="2:26" x14ac:dyDescent="0.3">
      <c r="B190" s="41"/>
      <c r="C190" s="41"/>
      <c r="D190" s="78"/>
      <c r="E190" s="79"/>
      <c r="F190" s="79"/>
      <c r="G190" s="80"/>
      <c r="Q190" s="41"/>
      <c r="R190" s="41"/>
      <c r="S190" s="53"/>
      <c r="T190" s="54"/>
      <c r="U190" s="54"/>
      <c r="V190" s="55"/>
      <c r="W190" s="21">
        <v>6.9999999999864002</v>
      </c>
      <c r="X190" s="23">
        <f t="shared" ref="X190" si="325">7-W190</f>
        <v>1.3599787962448318E-11</v>
      </c>
      <c r="Y190" s="41"/>
      <c r="Z190" s="84"/>
    </row>
    <row r="191" spans="2:26" x14ac:dyDescent="0.3">
      <c r="B191" s="41"/>
      <c r="C191" s="41"/>
      <c r="D191" s="78"/>
      <c r="E191" s="79"/>
      <c r="F191" s="79"/>
      <c r="G191" s="80"/>
      <c r="Q191" s="41"/>
      <c r="R191" s="41"/>
      <c r="S191" s="53"/>
      <c r="T191" s="54"/>
      <c r="U191" s="54"/>
      <c r="V191" s="55"/>
      <c r="W191" s="21">
        <v>7.99999999998664</v>
      </c>
      <c r="X191" s="23">
        <f t="shared" ref="X191" si="326">8-W191</f>
        <v>1.3359979789129284E-11</v>
      </c>
      <c r="Y191" s="41"/>
      <c r="Z191" s="84"/>
    </row>
    <row r="192" spans="2:26" x14ac:dyDescent="0.3">
      <c r="B192" s="41"/>
      <c r="C192" s="41"/>
      <c r="D192" s="78"/>
      <c r="E192" s="79"/>
      <c r="F192" s="79"/>
      <c r="G192" s="80"/>
      <c r="Q192" s="41"/>
      <c r="R192" s="41"/>
      <c r="S192" s="53"/>
      <c r="T192" s="54"/>
      <c r="U192" s="54"/>
      <c r="V192" s="55"/>
      <c r="W192" s="21">
        <v>8.9999999999859401</v>
      </c>
      <c r="X192" s="23">
        <f t="shared" ref="X192" si="327">9-W192</f>
        <v>1.4059864383852982E-11</v>
      </c>
      <c r="Y192" s="41"/>
      <c r="Z192" s="84"/>
    </row>
    <row r="193" spans="2:26" x14ac:dyDescent="0.3">
      <c r="B193" s="41"/>
      <c r="C193" s="41"/>
      <c r="D193" s="78"/>
      <c r="E193" s="79"/>
      <c r="F193" s="79"/>
      <c r="G193" s="80"/>
      <c r="Q193" s="41"/>
      <c r="R193" s="41"/>
      <c r="S193" s="53"/>
      <c r="T193" s="54"/>
      <c r="U193" s="54"/>
      <c r="V193" s="55"/>
      <c r="W193" s="21">
        <v>9.9999999999859295</v>
      </c>
      <c r="X193" s="23">
        <f t="shared" ref="X193" si="328">10-W193</f>
        <v>1.4070522524889384E-11</v>
      </c>
      <c r="Y193" s="41"/>
      <c r="Z193" s="84"/>
    </row>
    <row r="194" spans="2:26" x14ac:dyDescent="0.3">
      <c r="B194" s="41"/>
      <c r="C194" s="41"/>
      <c r="D194" s="78"/>
      <c r="E194" s="79"/>
      <c r="F194" s="79"/>
      <c r="G194" s="80"/>
      <c r="Q194" s="41"/>
      <c r="R194" s="41"/>
      <c r="S194" s="53"/>
      <c r="T194" s="54"/>
      <c r="U194" s="54"/>
      <c r="V194" s="55"/>
      <c r="W194" s="22">
        <v>10.9999999999857</v>
      </c>
      <c r="X194" s="23">
        <f t="shared" ref="X194" si="329">11-W194</f>
        <v>1.4299672557172016E-11</v>
      </c>
      <c r="Y194" s="41"/>
      <c r="Z194" s="84"/>
    </row>
    <row r="195" spans="2:26" x14ac:dyDescent="0.3">
      <c r="B195" s="42"/>
      <c r="C195" s="42"/>
      <c r="D195" s="81"/>
      <c r="E195" s="82"/>
      <c r="F195" s="82"/>
      <c r="G195" s="83"/>
      <c r="Q195" s="42"/>
      <c r="R195" s="42"/>
      <c r="S195" s="56"/>
      <c r="T195" s="57"/>
      <c r="U195" s="57"/>
      <c r="V195" s="58"/>
      <c r="W195" s="22">
        <v>11.9999999999857</v>
      </c>
      <c r="X195" s="23">
        <f t="shared" ref="X195" si="330">12-W195</f>
        <v>1.4299672557172016E-11</v>
      </c>
      <c r="Y195" s="42"/>
      <c r="Z195" s="85"/>
    </row>
    <row r="196" spans="2:26" ht="14.4" customHeight="1" x14ac:dyDescent="0.3">
      <c r="Q196" s="40">
        <v>17</v>
      </c>
      <c r="R196" s="40">
        <v>1.61</v>
      </c>
      <c r="S196" s="50"/>
      <c r="T196" s="51"/>
      <c r="U196" s="51"/>
      <c r="V196" s="52"/>
      <c r="W196" s="20">
        <v>0.99999999999289002</v>
      </c>
      <c r="X196" s="23">
        <f t="shared" ref="X196" si="331" xml:space="preserve"> 1 - W196</f>
        <v>7.109979272001965E-12</v>
      </c>
      <c r="Y196" s="40">
        <v>328</v>
      </c>
      <c r="Z196" s="49">
        <v>9.5249999999999998E-14</v>
      </c>
    </row>
    <row r="197" spans="2:26" x14ac:dyDescent="0.3">
      <c r="Q197" s="41"/>
      <c r="R197" s="41"/>
      <c r="S197" s="53"/>
      <c r="T197" s="54"/>
      <c r="U197" s="54"/>
      <c r="V197" s="55"/>
      <c r="W197" s="21">
        <v>1.9999999999926701</v>
      </c>
      <c r="X197" s="23">
        <f t="shared" ref="X197" si="332" xml:space="preserve"> 2 - W197</f>
        <v>7.3299144531802085E-12</v>
      </c>
      <c r="Y197" s="41"/>
      <c r="Z197" s="84"/>
    </row>
    <row r="198" spans="2:26" x14ac:dyDescent="0.3">
      <c r="Q198" s="41"/>
      <c r="R198" s="41"/>
      <c r="S198" s="53"/>
      <c r="T198" s="54"/>
      <c r="U198" s="54"/>
      <c r="V198" s="55"/>
      <c r="W198" s="21">
        <v>2.9999999999925002</v>
      </c>
      <c r="X198" s="23">
        <f t="shared" ref="X198" si="333" xml:space="preserve"> 3 - W198</f>
        <v>7.4997785759478575E-12</v>
      </c>
      <c r="Y198" s="41"/>
      <c r="Z198" s="84"/>
    </row>
    <row r="199" spans="2:26" x14ac:dyDescent="0.3">
      <c r="Q199" s="41"/>
      <c r="R199" s="41"/>
      <c r="S199" s="53"/>
      <c r="T199" s="54"/>
      <c r="U199" s="54"/>
      <c r="V199" s="55"/>
      <c r="W199" s="21">
        <v>3.9999999999923399</v>
      </c>
      <c r="X199" s="23">
        <f t="shared" ref="X199" si="334">4 - W199</f>
        <v>7.6600947807037301E-12</v>
      </c>
      <c r="Y199" s="41"/>
      <c r="Z199" s="84"/>
    </row>
    <row r="200" spans="2:26" x14ac:dyDescent="0.3">
      <c r="Q200" s="41"/>
      <c r="R200" s="41"/>
      <c r="S200" s="53"/>
      <c r="T200" s="54"/>
      <c r="U200" s="54"/>
      <c r="V200" s="55"/>
      <c r="W200" s="21">
        <v>4.9999999999922897</v>
      </c>
      <c r="X200" s="23">
        <f t="shared" ref="X200" si="335">5-W200</f>
        <v>7.7102768614167871E-12</v>
      </c>
      <c r="Y200" s="41"/>
      <c r="Z200" s="84"/>
    </row>
    <row r="201" spans="2:26" x14ac:dyDescent="0.3">
      <c r="Q201" s="41"/>
      <c r="R201" s="41"/>
      <c r="S201" s="53"/>
      <c r="T201" s="54"/>
      <c r="U201" s="54"/>
      <c r="V201" s="55"/>
      <c r="W201" s="21">
        <v>5.99999999999251</v>
      </c>
      <c r="X201" s="23">
        <f t="shared" ref="X201" si="336">6-W201</f>
        <v>7.4900086133311561E-12</v>
      </c>
      <c r="Y201" s="41"/>
      <c r="Z201" s="84"/>
    </row>
    <row r="202" spans="2:26" x14ac:dyDescent="0.3">
      <c r="Q202" s="41"/>
      <c r="R202" s="41"/>
      <c r="S202" s="53"/>
      <c r="T202" s="54"/>
      <c r="U202" s="54"/>
      <c r="V202" s="55"/>
      <c r="W202" s="21">
        <v>6.9999999999929203</v>
      </c>
      <c r="X202" s="23">
        <f t="shared" ref="X202" si="337">7-W202</f>
        <v>7.0796701834296982E-12</v>
      </c>
      <c r="Y202" s="41"/>
      <c r="Z202" s="84"/>
    </row>
    <row r="203" spans="2:26" x14ac:dyDescent="0.3">
      <c r="Q203" s="41"/>
      <c r="R203" s="41"/>
      <c r="S203" s="53"/>
      <c r="T203" s="54"/>
      <c r="U203" s="54"/>
      <c r="V203" s="55"/>
      <c r="W203" s="21">
        <v>7.99999999999309</v>
      </c>
      <c r="X203" s="23">
        <f t="shared" ref="X203" si="338">8-W203</f>
        <v>6.9100281052669743E-12</v>
      </c>
      <c r="Y203" s="41"/>
      <c r="Z203" s="84"/>
    </row>
    <row r="204" spans="2:26" x14ac:dyDescent="0.3">
      <c r="Q204" s="41"/>
      <c r="R204" s="41"/>
      <c r="S204" s="53"/>
      <c r="T204" s="54"/>
      <c r="U204" s="54"/>
      <c r="V204" s="55"/>
      <c r="W204" s="21">
        <v>8.9999999999926192</v>
      </c>
      <c r="X204" s="23">
        <f t="shared" ref="X204" si="339">9-W204</f>
        <v>7.3807626677080407E-12</v>
      </c>
      <c r="Y204" s="41"/>
      <c r="Z204" s="84"/>
    </row>
    <row r="205" spans="2:26" x14ac:dyDescent="0.3">
      <c r="Q205" s="41"/>
      <c r="R205" s="41"/>
      <c r="S205" s="53"/>
      <c r="T205" s="54"/>
      <c r="U205" s="54"/>
      <c r="V205" s="55"/>
      <c r="W205" s="21">
        <v>9.9999999999926796</v>
      </c>
      <c r="X205" s="23">
        <f t="shared" ref="X205" si="340">10-W205</f>
        <v>7.3203665351684322E-12</v>
      </c>
      <c r="Y205" s="41"/>
      <c r="Z205" s="84"/>
    </row>
    <row r="206" spans="2:26" x14ac:dyDescent="0.3">
      <c r="Q206" s="41"/>
      <c r="R206" s="41"/>
      <c r="S206" s="53"/>
      <c r="T206" s="54"/>
      <c r="U206" s="54"/>
      <c r="V206" s="55"/>
      <c r="W206" s="22">
        <v>10.9999999999926</v>
      </c>
      <c r="X206" s="23">
        <f t="shared" ref="X206" si="341">11-W206</f>
        <v>7.4003025929414434E-12</v>
      </c>
      <c r="Y206" s="41"/>
      <c r="Z206" s="84"/>
    </row>
    <row r="207" spans="2:26" x14ac:dyDescent="0.3">
      <c r="Q207" s="42"/>
      <c r="R207" s="42"/>
      <c r="S207" s="56"/>
      <c r="T207" s="57"/>
      <c r="U207" s="57"/>
      <c r="V207" s="58"/>
      <c r="W207" s="22">
        <v>11.999999999992699</v>
      </c>
      <c r="X207" s="23">
        <f t="shared" ref="X207" si="342">12-W207</f>
        <v>7.3008266099350294E-12</v>
      </c>
      <c r="Y207" s="42"/>
      <c r="Z207" s="85"/>
    </row>
    <row r="208" spans="2:26" x14ac:dyDescent="0.3">
      <c r="Q208" s="40">
        <v>18</v>
      </c>
      <c r="R208" s="40">
        <v>1.62</v>
      </c>
      <c r="S208" s="50"/>
      <c r="T208" s="51"/>
      <c r="U208" s="51"/>
      <c r="V208" s="52"/>
      <c r="W208" s="20">
        <v>0.99999999999295197</v>
      </c>
      <c r="X208" s="23">
        <f t="shared" ref="X208" si="343" xml:space="preserve"> 1 - W208</f>
        <v>7.0480288272278813E-12</v>
      </c>
      <c r="Y208" s="40">
        <v>313</v>
      </c>
      <c r="Z208" s="49">
        <v>9.8609999999999996E-14</v>
      </c>
    </row>
    <row r="209" spans="17:29" x14ac:dyDescent="0.3">
      <c r="Q209" s="41"/>
      <c r="R209" s="41"/>
      <c r="S209" s="53"/>
      <c r="T209" s="54"/>
      <c r="U209" s="54"/>
      <c r="V209" s="55"/>
      <c r="W209" s="21">
        <v>1.99999999999274</v>
      </c>
      <c r="X209" s="23">
        <f t="shared" ref="X209" si="344" xml:space="preserve"> 2 - W209</f>
        <v>7.2599704026288236E-12</v>
      </c>
      <c r="Y209" s="41"/>
      <c r="Z209" s="84"/>
    </row>
    <row r="210" spans="17:29" x14ac:dyDescent="0.3">
      <c r="Q210" s="41"/>
      <c r="R210" s="41"/>
      <c r="S210" s="53"/>
      <c r="T210" s="54"/>
      <c r="U210" s="54"/>
      <c r="V210" s="55"/>
      <c r="W210" s="21">
        <v>2.9999999999925802</v>
      </c>
      <c r="X210" s="23">
        <f t="shared" ref="X210" si="345" xml:space="preserve"> 3 - W210</f>
        <v>7.4198425181748462E-12</v>
      </c>
      <c r="Y210" s="41"/>
      <c r="Z210" s="84"/>
    </row>
    <row r="211" spans="17:29" x14ac:dyDescent="0.3">
      <c r="Q211" s="41"/>
      <c r="R211" s="41"/>
      <c r="S211" s="53"/>
      <c r="T211" s="54"/>
      <c r="U211" s="54"/>
      <c r="V211" s="55"/>
      <c r="W211" s="21">
        <v>3.9999999999924301</v>
      </c>
      <c r="X211" s="23">
        <f t="shared" ref="X211" si="346">4 - W211</f>
        <v>7.5699446711041674E-12</v>
      </c>
      <c r="Y211" s="41"/>
      <c r="Z211" s="84"/>
    </row>
    <row r="212" spans="17:29" x14ac:dyDescent="0.3">
      <c r="Q212" s="41"/>
      <c r="R212" s="41"/>
      <c r="S212" s="53"/>
      <c r="T212" s="54"/>
      <c r="U212" s="54"/>
      <c r="V212" s="55"/>
      <c r="W212" s="21">
        <v>4.9999999999923697</v>
      </c>
      <c r="X212" s="23">
        <f t="shared" ref="X212" si="347">5-W212</f>
        <v>7.6303408036437759E-12</v>
      </c>
      <c r="Y212" s="41"/>
      <c r="Z212" s="84"/>
    </row>
    <row r="213" spans="17:29" x14ac:dyDescent="0.3">
      <c r="Q213" s="41"/>
      <c r="R213" s="41"/>
      <c r="S213" s="53"/>
      <c r="T213" s="54"/>
      <c r="U213" s="54"/>
      <c r="V213" s="55"/>
      <c r="W213" s="21">
        <v>5.9999999999925899</v>
      </c>
      <c r="X213" s="23">
        <f t="shared" ref="X213" si="348">6-W213</f>
        <v>7.4100725555581448E-12</v>
      </c>
      <c r="Y213" s="41"/>
      <c r="Z213" s="84"/>
    </row>
    <row r="214" spans="17:29" x14ac:dyDescent="0.3">
      <c r="Q214" s="41"/>
      <c r="R214" s="41"/>
      <c r="S214" s="53"/>
      <c r="T214" s="54"/>
      <c r="U214" s="54"/>
      <c r="V214" s="55"/>
      <c r="W214" s="21">
        <v>6.9999999999930003</v>
      </c>
      <c r="X214" s="23">
        <f t="shared" ref="X214" si="349">7-W214</f>
        <v>6.999734125656687E-12</v>
      </c>
      <c r="Y214" s="41"/>
      <c r="Z214" s="84"/>
    </row>
    <row r="215" spans="17:29" x14ac:dyDescent="0.3">
      <c r="Q215" s="41"/>
      <c r="R215" s="41"/>
      <c r="S215" s="53"/>
      <c r="T215" s="54"/>
      <c r="U215" s="54"/>
      <c r="V215" s="55"/>
      <c r="W215" s="21">
        <v>7.9999999999931699</v>
      </c>
      <c r="X215" s="23">
        <f t="shared" ref="X215" si="350">8-W215</f>
        <v>6.830092047493963E-12</v>
      </c>
      <c r="Y215" s="41"/>
      <c r="Z215" s="84"/>
    </row>
    <row r="216" spans="17:29" x14ac:dyDescent="0.3">
      <c r="Q216" s="41"/>
      <c r="R216" s="41"/>
      <c r="S216" s="53"/>
      <c r="T216" s="54"/>
      <c r="U216" s="54"/>
      <c r="V216" s="55"/>
      <c r="W216" s="21">
        <v>8.9999999999926992</v>
      </c>
      <c r="X216" s="23">
        <f t="shared" ref="X216" si="351">9-W216</f>
        <v>7.3008266099350294E-12</v>
      </c>
      <c r="Y216" s="41"/>
      <c r="Z216" s="84"/>
    </row>
    <row r="217" spans="17:29" x14ac:dyDescent="0.3">
      <c r="Q217" s="41"/>
      <c r="R217" s="41"/>
      <c r="S217" s="53"/>
      <c r="T217" s="54"/>
      <c r="U217" s="54"/>
      <c r="V217" s="55"/>
      <c r="W217" s="21">
        <v>9.9999999999927596</v>
      </c>
      <c r="X217" s="23">
        <f t="shared" ref="X217" si="352">10-W217</f>
        <v>7.2404304773954209E-12</v>
      </c>
      <c r="Y217" s="41"/>
      <c r="Z217" s="84"/>
    </row>
    <row r="218" spans="17:29" x14ac:dyDescent="0.3">
      <c r="Q218" s="41"/>
      <c r="R218" s="41"/>
      <c r="S218" s="53"/>
      <c r="T218" s="54"/>
      <c r="U218" s="54"/>
      <c r="V218" s="55"/>
      <c r="W218" s="22">
        <v>10.999999999992699</v>
      </c>
      <c r="X218" s="23">
        <f t="shared" ref="X218" si="353">11-W218</f>
        <v>7.3008266099350294E-12</v>
      </c>
      <c r="Y218" s="41"/>
      <c r="Z218" s="84"/>
    </row>
    <row r="219" spans="17:29" x14ac:dyDescent="0.3">
      <c r="Q219" s="42"/>
      <c r="R219" s="42"/>
      <c r="S219" s="56"/>
      <c r="T219" s="57"/>
      <c r="U219" s="57"/>
      <c r="V219" s="58"/>
      <c r="W219" s="22">
        <v>11.9999999999928</v>
      </c>
      <c r="X219" s="23">
        <f t="shared" ref="X219" si="354">12-W219</f>
        <v>7.1995742700892151E-12</v>
      </c>
      <c r="Y219" s="42"/>
      <c r="Z219" s="85"/>
    </row>
    <row r="220" spans="17:29" x14ac:dyDescent="0.3">
      <c r="Q220" s="59">
        <v>19</v>
      </c>
      <c r="R220" s="59">
        <v>1.63</v>
      </c>
      <c r="S220" s="50"/>
      <c r="T220" s="51"/>
      <c r="U220" s="51"/>
      <c r="V220" s="52"/>
      <c r="W220" s="29">
        <v>0.99999999999364098</v>
      </c>
      <c r="X220" s="28">
        <f t="shared" ref="X220" si="355" xml:space="preserve"> 1 - W220</f>
        <v>6.3590244181455091E-12</v>
      </c>
      <c r="Y220" s="59">
        <v>299</v>
      </c>
      <c r="Z220" s="62">
        <v>9.7299999999999999E-14</v>
      </c>
      <c r="AC220" s="79">
        <v>9.1300000000000008</v>
      </c>
    </row>
    <row r="221" spans="17:29" x14ac:dyDescent="0.3">
      <c r="Q221" s="60"/>
      <c r="R221" s="60"/>
      <c r="S221" s="53"/>
      <c r="T221" s="54"/>
      <c r="U221" s="54"/>
      <c r="V221" s="55"/>
      <c r="W221" s="30">
        <v>1.9999999999933999</v>
      </c>
      <c r="X221" s="28">
        <f t="shared" ref="X221" si="356" xml:space="preserve"> 2 - W221</f>
        <v>6.6000538367916306E-12</v>
      </c>
      <c r="Y221" s="60"/>
      <c r="Z221" s="63"/>
      <c r="AC221" s="79"/>
    </row>
    <row r="222" spans="17:29" x14ac:dyDescent="0.3">
      <c r="Q222" s="60"/>
      <c r="R222" s="60"/>
      <c r="S222" s="53"/>
      <c r="T222" s="54"/>
      <c r="U222" s="54"/>
      <c r="V222" s="55"/>
      <c r="W222" s="30">
        <v>2.9999999999933999</v>
      </c>
      <c r="X222" s="28">
        <f t="shared" ref="X222" si="357" xml:space="preserve"> 3 - W222</f>
        <v>6.6000538367916306E-12</v>
      </c>
      <c r="Y222" s="60"/>
      <c r="Z222" s="63"/>
      <c r="AC222" s="79"/>
    </row>
    <row r="223" spans="17:29" x14ac:dyDescent="0.3">
      <c r="Q223" s="60"/>
      <c r="R223" s="60"/>
      <c r="S223" s="53"/>
      <c r="T223" s="54"/>
      <c r="U223" s="54"/>
      <c r="V223" s="55"/>
      <c r="W223" s="30">
        <v>3.9999999999931899</v>
      </c>
      <c r="X223" s="28">
        <f t="shared" ref="X223" si="358">4 - W223</f>
        <v>6.8101080330507102E-12</v>
      </c>
      <c r="Y223" s="60"/>
      <c r="Z223" s="63"/>
      <c r="AC223" s="79"/>
    </row>
    <row r="224" spans="17:29" x14ac:dyDescent="0.3">
      <c r="Q224" s="60"/>
      <c r="R224" s="60"/>
      <c r="S224" s="53"/>
      <c r="T224" s="54"/>
      <c r="U224" s="54"/>
      <c r="V224" s="55"/>
      <c r="W224" s="30">
        <v>4.9999999999931397</v>
      </c>
      <c r="X224" s="28">
        <f t="shared" ref="X224" si="359">5-W224</f>
        <v>6.8602901137637673E-12</v>
      </c>
      <c r="Y224" s="60"/>
      <c r="Z224" s="63"/>
      <c r="AC224" s="79"/>
    </row>
    <row r="225" spans="17:29" x14ac:dyDescent="0.3">
      <c r="Q225" s="60"/>
      <c r="R225" s="60"/>
      <c r="S225" s="53"/>
      <c r="T225" s="54"/>
      <c r="U225" s="54"/>
      <c r="V225" s="55"/>
      <c r="W225" s="30">
        <v>5.9999999999933102</v>
      </c>
      <c r="X225" s="28">
        <f t="shared" ref="X225" si="360">6-W225</f>
        <v>6.6897598571813432E-12</v>
      </c>
      <c r="Y225" s="60"/>
      <c r="Z225" s="63"/>
      <c r="AC225" s="79"/>
    </row>
    <row r="226" spans="17:29" x14ac:dyDescent="0.3">
      <c r="Q226" s="60"/>
      <c r="R226" s="60"/>
      <c r="S226" s="53"/>
      <c r="T226" s="54"/>
      <c r="U226" s="54"/>
      <c r="V226" s="55"/>
      <c r="W226" s="30">
        <v>6.9999999999937002</v>
      </c>
      <c r="X226" s="28">
        <f t="shared" ref="X226" si="361">7-W226</f>
        <v>6.2998495309329883E-12</v>
      </c>
      <c r="Y226" s="60"/>
      <c r="Z226" s="63"/>
      <c r="AC226" s="79"/>
    </row>
    <row r="227" spans="17:29" x14ac:dyDescent="0.3">
      <c r="Q227" s="60"/>
      <c r="R227" s="60"/>
      <c r="S227" s="53"/>
      <c r="T227" s="54"/>
      <c r="U227" s="54"/>
      <c r="V227" s="55"/>
      <c r="W227" s="30">
        <v>7.9999999999937703</v>
      </c>
      <c r="X227" s="28">
        <f t="shared" ref="X227" si="362">8-W227</f>
        <v>6.2296834357766784E-12</v>
      </c>
      <c r="Y227" s="60"/>
      <c r="Z227" s="63"/>
      <c r="AC227" s="79"/>
    </row>
    <row r="228" spans="17:29" x14ac:dyDescent="0.3">
      <c r="Q228" s="60"/>
      <c r="R228" s="60"/>
      <c r="S228" s="53"/>
      <c r="T228" s="54"/>
      <c r="U228" s="54"/>
      <c r="V228" s="55"/>
      <c r="W228" s="30">
        <v>8.9999999999935802</v>
      </c>
      <c r="X228" s="28">
        <f t="shared" ref="X228" si="363">9-W228</f>
        <v>6.4197536175925052E-12</v>
      </c>
      <c r="Y228" s="60"/>
      <c r="Z228" s="63"/>
      <c r="AC228" s="79"/>
    </row>
    <row r="229" spans="17:29" x14ac:dyDescent="0.3">
      <c r="Q229" s="60"/>
      <c r="R229" s="60"/>
      <c r="S229" s="53"/>
      <c r="T229" s="54"/>
      <c r="U229" s="54"/>
      <c r="V229" s="55"/>
      <c r="W229" s="30">
        <v>9.9999999999934097</v>
      </c>
      <c r="X229" s="28">
        <f t="shared" ref="X229" si="364">10-W229</f>
        <v>6.5902838741749292E-12</v>
      </c>
      <c r="Y229" s="60"/>
      <c r="Z229" s="63"/>
      <c r="AC229" s="79"/>
    </row>
    <row r="230" spans="17:29" x14ac:dyDescent="0.3">
      <c r="Q230" s="60"/>
      <c r="R230" s="60"/>
      <c r="S230" s="53"/>
      <c r="T230" s="54"/>
      <c r="U230" s="54"/>
      <c r="V230" s="55"/>
      <c r="W230" s="31">
        <v>10.999999999993401</v>
      </c>
      <c r="X230" s="28">
        <f t="shared" ref="X230" si="365">11-W230</f>
        <v>6.5991656583719305E-12</v>
      </c>
      <c r="Y230" s="60"/>
      <c r="Z230" s="63"/>
      <c r="AC230" s="79"/>
    </row>
    <row r="231" spans="17:29" x14ac:dyDescent="0.3">
      <c r="Q231" s="61"/>
      <c r="R231" s="61"/>
      <c r="S231" s="56"/>
      <c r="T231" s="57"/>
      <c r="U231" s="57"/>
      <c r="V231" s="58"/>
      <c r="W231" s="31">
        <v>11.9999999999936</v>
      </c>
      <c r="X231" s="28">
        <f t="shared" ref="X231" si="366">12-W231</f>
        <v>6.4002136923591024E-12</v>
      </c>
      <c r="Y231" s="61"/>
      <c r="Z231" s="64"/>
      <c r="AC231" s="79"/>
    </row>
    <row r="232" spans="17:29" x14ac:dyDescent="0.3">
      <c r="Q232" s="40">
        <v>20</v>
      </c>
      <c r="R232" s="40">
        <v>1.64</v>
      </c>
      <c r="S232" s="50"/>
      <c r="T232" s="51"/>
      <c r="U232" s="51"/>
      <c r="V232" s="52"/>
      <c r="W232" s="20">
        <v>0.99999999999990696</v>
      </c>
      <c r="X232" s="23">
        <f t="shared" ref="X232" si="367" xml:space="preserve"> 1 - W232</f>
        <v>9.3036689463588118E-14</v>
      </c>
      <c r="Y232" s="40">
        <v>322</v>
      </c>
      <c r="Z232" s="49">
        <v>9.1700000000000003E-14</v>
      </c>
    </row>
    <row r="233" spans="17:29" x14ac:dyDescent="0.3">
      <c r="Q233" s="41"/>
      <c r="R233" s="41"/>
      <c r="S233" s="53"/>
      <c r="T233" s="54"/>
      <c r="U233" s="54"/>
      <c r="V233" s="55"/>
      <c r="W233" s="21">
        <v>2.0000000000002198</v>
      </c>
      <c r="X233" s="23">
        <f t="shared" ref="X233" si="368" xml:space="preserve"> 2 - W233</f>
        <v>-2.19824158875781E-13</v>
      </c>
      <c r="Y233" s="41"/>
      <c r="Z233" s="84"/>
    </row>
    <row r="234" spans="17:29" x14ac:dyDescent="0.3">
      <c r="Q234" s="41"/>
      <c r="R234" s="41"/>
      <c r="S234" s="53"/>
      <c r="T234" s="54"/>
      <c r="U234" s="54"/>
      <c r="V234" s="55"/>
      <c r="W234" s="21">
        <v>2.9999999999994</v>
      </c>
      <c r="X234" s="23">
        <f t="shared" ref="X234" si="369" xml:space="preserve"> 3 - W234</f>
        <v>5.9996452250743459E-13</v>
      </c>
      <c r="Y234" s="41"/>
      <c r="Z234" s="84"/>
    </row>
    <row r="235" spans="17:29" x14ac:dyDescent="0.3">
      <c r="Q235" s="41"/>
      <c r="R235" s="41"/>
      <c r="S235" s="53"/>
      <c r="T235" s="54"/>
      <c r="U235" s="54"/>
      <c r="V235" s="55"/>
      <c r="W235" s="21">
        <v>3.9999999999998401</v>
      </c>
      <c r="X235" s="23">
        <f t="shared" ref="X235" si="370">4 - W235</f>
        <v>1.5987211554602254E-13</v>
      </c>
      <c r="Y235" s="41"/>
      <c r="Z235" s="84"/>
    </row>
    <row r="236" spans="17:29" x14ac:dyDescent="0.3">
      <c r="Q236" s="41"/>
      <c r="R236" s="41"/>
      <c r="S236" s="53"/>
      <c r="T236" s="54"/>
      <c r="U236" s="54"/>
      <c r="V236" s="55"/>
      <c r="W236" s="21">
        <v>4.9999999999997797</v>
      </c>
      <c r="X236" s="23">
        <f t="shared" ref="X236" si="371">5-W236</f>
        <v>2.2026824808563106E-13</v>
      </c>
      <c r="Y236" s="41"/>
      <c r="Z236" s="84"/>
    </row>
    <row r="237" spans="17:29" x14ac:dyDescent="0.3">
      <c r="Q237" s="41"/>
      <c r="R237" s="41"/>
      <c r="S237" s="53"/>
      <c r="T237" s="54"/>
      <c r="U237" s="54"/>
      <c r="V237" s="55"/>
      <c r="W237" s="21">
        <v>5.9999999999999902</v>
      </c>
      <c r="X237" s="23">
        <f t="shared" ref="X237" si="372">6-W237</f>
        <v>9.7699626167013776E-15</v>
      </c>
      <c r="Y237" s="41"/>
      <c r="Z237" s="84"/>
    </row>
    <row r="238" spans="17:29" x14ac:dyDescent="0.3">
      <c r="Q238" s="41"/>
      <c r="R238" s="41"/>
      <c r="S238" s="53"/>
      <c r="T238" s="54"/>
      <c r="U238" s="54"/>
      <c r="V238" s="55"/>
      <c r="W238" s="21">
        <v>6.9999999999998996</v>
      </c>
      <c r="X238" s="23">
        <f t="shared" ref="X238" si="373">7-W238</f>
        <v>1.0036416142611415E-13</v>
      </c>
      <c r="Y238" s="41"/>
      <c r="Z238" s="84"/>
    </row>
    <row r="239" spans="17:29" x14ac:dyDescent="0.3">
      <c r="Q239" s="41"/>
      <c r="R239" s="41"/>
      <c r="S239" s="53"/>
      <c r="T239" s="54"/>
      <c r="U239" s="54"/>
      <c r="V239" s="55"/>
      <c r="W239" s="21">
        <v>8.0000000000004299</v>
      </c>
      <c r="X239" s="23">
        <f t="shared" ref="X239" si="374">8-W239</f>
        <v>-4.2987835513486061E-13</v>
      </c>
      <c r="Y239" s="41"/>
      <c r="Z239" s="84"/>
    </row>
    <row r="240" spans="17:29" x14ac:dyDescent="0.3">
      <c r="Q240" s="41"/>
      <c r="R240" s="41"/>
      <c r="S240" s="53"/>
      <c r="T240" s="54"/>
      <c r="U240" s="54"/>
      <c r="V240" s="55"/>
      <c r="W240" s="21">
        <v>8.9999999999990301</v>
      </c>
      <c r="X240" s="23">
        <f t="shared" ref="X240" si="375">9-W240</f>
        <v>9.6989083431253675E-13</v>
      </c>
      <c r="Y240" s="41"/>
      <c r="Z240" s="84"/>
    </row>
    <row r="241" spans="17:26" x14ac:dyDescent="0.3">
      <c r="Q241" s="41"/>
      <c r="R241" s="41"/>
      <c r="S241" s="53"/>
      <c r="T241" s="54"/>
      <c r="U241" s="54"/>
      <c r="V241" s="55"/>
      <c r="W241" s="21">
        <v>10.0000000000003</v>
      </c>
      <c r="X241" s="23">
        <f t="shared" ref="X241" si="376">10-W241</f>
        <v>-3.0020430585864233E-13</v>
      </c>
      <c r="Y241" s="41"/>
      <c r="Z241" s="84"/>
    </row>
    <row r="242" spans="17:26" x14ac:dyDescent="0.3">
      <c r="Q242" s="41"/>
      <c r="R242" s="41"/>
      <c r="S242" s="53"/>
      <c r="T242" s="54"/>
      <c r="U242" s="54"/>
      <c r="V242" s="55"/>
      <c r="W242" s="22">
        <v>10.9999999999996</v>
      </c>
      <c r="X242" s="23">
        <f t="shared" ref="X242" si="377">11-W242</f>
        <v>3.9968028886505635E-13</v>
      </c>
      <c r="Y242" s="41"/>
      <c r="Z242" s="84"/>
    </row>
    <row r="243" spans="17:26" x14ac:dyDescent="0.3">
      <c r="Q243" s="42"/>
      <c r="R243" s="42"/>
      <c r="S243" s="56"/>
      <c r="T243" s="57"/>
      <c r="U243" s="57"/>
      <c r="V243" s="58"/>
      <c r="W243" s="22">
        <v>11.9999999999993</v>
      </c>
      <c r="X243" s="23">
        <f t="shared" ref="X243" si="378">12-W243</f>
        <v>6.9988459472369868E-13</v>
      </c>
      <c r="Y243" s="42"/>
      <c r="Z243" s="85"/>
    </row>
    <row r="244" spans="17:26" x14ac:dyDescent="0.3">
      <c r="Q244" s="40">
        <v>21</v>
      </c>
      <c r="R244" s="40">
        <v>1.81</v>
      </c>
      <c r="S244" s="50"/>
      <c r="T244" s="51"/>
      <c r="U244" s="51"/>
      <c r="V244" s="52"/>
      <c r="W244" s="89" t="s">
        <v>20</v>
      </c>
      <c r="X244" s="90"/>
      <c r="Y244" s="90"/>
      <c r="Z244" s="91"/>
    </row>
    <row r="245" spans="17:26" x14ac:dyDescent="0.3">
      <c r="Q245" s="41"/>
      <c r="R245" s="41"/>
      <c r="S245" s="53"/>
      <c r="T245" s="54"/>
      <c r="U245" s="54"/>
      <c r="V245" s="55"/>
      <c r="W245" s="92"/>
      <c r="X245" s="93"/>
      <c r="Y245" s="93"/>
      <c r="Z245" s="94"/>
    </row>
    <row r="246" spans="17:26" x14ac:dyDescent="0.3">
      <c r="Q246" s="41"/>
      <c r="R246" s="41"/>
      <c r="S246" s="53"/>
      <c r="T246" s="54"/>
      <c r="U246" s="54"/>
      <c r="V246" s="55"/>
      <c r="W246" s="92"/>
      <c r="X246" s="93"/>
      <c r="Y246" s="93"/>
      <c r="Z246" s="94"/>
    </row>
    <row r="247" spans="17:26" x14ac:dyDescent="0.3">
      <c r="Q247" s="41"/>
      <c r="R247" s="41"/>
      <c r="S247" s="53"/>
      <c r="T247" s="54"/>
      <c r="U247" s="54"/>
      <c r="V247" s="55"/>
      <c r="W247" s="92"/>
      <c r="X247" s="93"/>
      <c r="Y247" s="93"/>
      <c r="Z247" s="94"/>
    </row>
    <row r="248" spans="17:26" x14ac:dyDescent="0.3">
      <c r="Q248" s="41"/>
      <c r="R248" s="41"/>
      <c r="S248" s="53"/>
      <c r="T248" s="54"/>
      <c r="U248" s="54"/>
      <c r="V248" s="55"/>
      <c r="W248" s="92"/>
      <c r="X248" s="93"/>
      <c r="Y248" s="93"/>
      <c r="Z248" s="94"/>
    </row>
    <row r="249" spans="17:26" x14ac:dyDescent="0.3">
      <c r="Q249" s="41"/>
      <c r="R249" s="41"/>
      <c r="S249" s="53"/>
      <c r="T249" s="54"/>
      <c r="U249" s="54"/>
      <c r="V249" s="55"/>
      <c r="W249" s="92"/>
      <c r="X249" s="93"/>
      <c r="Y249" s="93"/>
      <c r="Z249" s="94"/>
    </row>
    <row r="250" spans="17:26" x14ac:dyDescent="0.3">
      <c r="Q250" s="41"/>
      <c r="R250" s="41"/>
      <c r="S250" s="53"/>
      <c r="T250" s="54"/>
      <c r="U250" s="54"/>
      <c r="V250" s="55"/>
      <c r="W250" s="92"/>
      <c r="X250" s="93"/>
      <c r="Y250" s="93"/>
      <c r="Z250" s="94"/>
    </row>
    <row r="251" spans="17:26" x14ac:dyDescent="0.3">
      <c r="Q251" s="41"/>
      <c r="R251" s="41"/>
      <c r="S251" s="53"/>
      <c r="T251" s="54"/>
      <c r="U251" s="54"/>
      <c r="V251" s="55"/>
      <c r="W251" s="92"/>
      <c r="X251" s="93"/>
      <c r="Y251" s="93"/>
      <c r="Z251" s="94"/>
    </row>
    <row r="252" spans="17:26" x14ac:dyDescent="0.3">
      <c r="Q252" s="41"/>
      <c r="R252" s="41"/>
      <c r="S252" s="53"/>
      <c r="T252" s="54"/>
      <c r="U252" s="54"/>
      <c r="V252" s="55"/>
      <c r="W252" s="92"/>
      <c r="X252" s="93"/>
      <c r="Y252" s="93"/>
      <c r="Z252" s="94"/>
    </row>
    <row r="253" spans="17:26" x14ac:dyDescent="0.3">
      <c r="Q253" s="41"/>
      <c r="R253" s="41"/>
      <c r="S253" s="53"/>
      <c r="T253" s="54"/>
      <c r="U253" s="54"/>
      <c r="V253" s="55"/>
      <c r="W253" s="92"/>
      <c r="X253" s="93"/>
      <c r="Y253" s="93"/>
      <c r="Z253" s="94"/>
    </row>
    <row r="254" spans="17:26" x14ac:dyDescent="0.3">
      <c r="Q254" s="41"/>
      <c r="R254" s="41"/>
      <c r="S254" s="53"/>
      <c r="T254" s="54"/>
      <c r="U254" s="54"/>
      <c r="V254" s="55"/>
      <c r="W254" s="92"/>
      <c r="X254" s="93"/>
      <c r="Y254" s="93"/>
      <c r="Z254" s="94"/>
    </row>
    <row r="255" spans="17:26" x14ac:dyDescent="0.3">
      <c r="Q255" s="42"/>
      <c r="R255" s="42"/>
      <c r="S255" s="56"/>
      <c r="T255" s="57"/>
      <c r="U255" s="57"/>
      <c r="V255" s="58"/>
      <c r="W255" s="95"/>
      <c r="X255" s="96"/>
      <c r="Y255" s="96"/>
      <c r="Z255" s="97"/>
    </row>
  </sheetData>
  <mergeCells count="246">
    <mergeCell ref="AB124:AB135"/>
    <mergeCell ref="AC124:AC135"/>
    <mergeCell ref="AB148:AB159"/>
    <mergeCell ref="AC148:AC159"/>
    <mergeCell ref="AC220:AC231"/>
    <mergeCell ref="AB16:AB27"/>
    <mergeCell ref="AC16:AC27"/>
    <mergeCell ref="Q196:Q207"/>
    <mergeCell ref="R196:R207"/>
    <mergeCell ref="S196:V207"/>
    <mergeCell ref="Y196:Y207"/>
    <mergeCell ref="Z196:Z207"/>
    <mergeCell ref="Q208:Q219"/>
    <mergeCell ref="R208:R219"/>
    <mergeCell ref="S208:V219"/>
    <mergeCell ref="Y208:Y219"/>
    <mergeCell ref="Z208:Z219"/>
    <mergeCell ref="Q220:Q231"/>
    <mergeCell ref="R220:R231"/>
    <mergeCell ref="S220:V231"/>
    <mergeCell ref="Y220:Y231"/>
    <mergeCell ref="Z220:Z231"/>
    <mergeCell ref="W244:Z255"/>
    <mergeCell ref="S232:V243"/>
    <mergeCell ref="S244:V255"/>
    <mergeCell ref="Q232:Q243"/>
    <mergeCell ref="R232:R243"/>
    <mergeCell ref="Y232:Y243"/>
    <mergeCell ref="Z232:Z243"/>
    <mergeCell ref="Q244:Q255"/>
    <mergeCell ref="R244:R255"/>
    <mergeCell ref="R136:R147"/>
    <mergeCell ref="U136:U147"/>
    <mergeCell ref="V136:V147"/>
    <mergeCell ref="Y136:Y147"/>
    <mergeCell ref="Z136:Z147"/>
    <mergeCell ref="Q184:Q195"/>
    <mergeCell ref="R184:R195"/>
    <mergeCell ref="Y184:Y195"/>
    <mergeCell ref="Z184:Z195"/>
    <mergeCell ref="Q100:Q111"/>
    <mergeCell ref="R100:R111"/>
    <mergeCell ref="U100:U111"/>
    <mergeCell ref="V100:V111"/>
    <mergeCell ref="Y100:Y111"/>
    <mergeCell ref="Z100:Z111"/>
    <mergeCell ref="Q112:Q123"/>
    <mergeCell ref="R112:R123"/>
    <mergeCell ref="U112:U123"/>
    <mergeCell ref="V112:V123"/>
    <mergeCell ref="Y112:Y123"/>
    <mergeCell ref="Z112:Z123"/>
    <mergeCell ref="Q76:Q87"/>
    <mergeCell ref="R76:R87"/>
    <mergeCell ref="U76:U87"/>
    <mergeCell ref="V76:V87"/>
    <mergeCell ref="Y76:Y87"/>
    <mergeCell ref="Z76:Z87"/>
    <mergeCell ref="Q88:Q99"/>
    <mergeCell ref="R88:R99"/>
    <mergeCell ref="U88:U99"/>
    <mergeCell ref="V88:V99"/>
    <mergeCell ref="Y88:Y99"/>
    <mergeCell ref="Z88:Z99"/>
    <mergeCell ref="Q52:Q63"/>
    <mergeCell ref="R52:R63"/>
    <mergeCell ref="U52:U63"/>
    <mergeCell ref="V52:V63"/>
    <mergeCell ref="Y52:Y63"/>
    <mergeCell ref="Z52:Z63"/>
    <mergeCell ref="Q64:Q75"/>
    <mergeCell ref="R64:R75"/>
    <mergeCell ref="U64:U75"/>
    <mergeCell ref="V64:V75"/>
    <mergeCell ref="Y64:Y75"/>
    <mergeCell ref="Z64:Z75"/>
    <mergeCell ref="Q16:Q27"/>
    <mergeCell ref="R16:R27"/>
    <mergeCell ref="U16:U27"/>
    <mergeCell ref="V16:V27"/>
    <mergeCell ref="Y16:Y27"/>
    <mergeCell ref="Z16:Z27"/>
    <mergeCell ref="Q40:Q51"/>
    <mergeCell ref="R40:R51"/>
    <mergeCell ref="U40:U51"/>
    <mergeCell ref="V40:V51"/>
    <mergeCell ref="Y40:Y51"/>
    <mergeCell ref="Z40:Z51"/>
    <mergeCell ref="Q28:Q39"/>
    <mergeCell ref="R28:R39"/>
    <mergeCell ref="U28:U39"/>
    <mergeCell ref="V28:V39"/>
    <mergeCell ref="Y28:Y39"/>
    <mergeCell ref="Z28:Z39"/>
    <mergeCell ref="Q2:Q3"/>
    <mergeCell ref="R2:R3"/>
    <mergeCell ref="S2:V2"/>
    <mergeCell ref="W2:Z2"/>
    <mergeCell ref="Q4:Q15"/>
    <mergeCell ref="R4:R15"/>
    <mergeCell ref="U4:U15"/>
    <mergeCell ref="V4:V15"/>
    <mergeCell ref="Y4:Y15"/>
    <mergeCell ref="Z4:Z15"/>
    <mergeCell ref="B52:B63"/>
    <mergeCell ref="C52:C63"/>
    <mergeCell ref="F52:F63"/>
    <mergeCell ref="G52:G63"/>
    <mergeCell ref="B16:B27"/>
    <mergeCell ref="C16:C27"/>
    <mergeCell ref="F16:F27"/>
    <mergeCell ref="G16:G27"/>
    <mergeCell ref="B28:B39"/>
    <mergeCell ref="C28:C39"/>
    <mergeCell ref="F28:F39"/>
    <mergeCell ref="G28:G39"/>
    <mergeCell ref="C4:C15"/>
    <mergeCell ref="F4:F15"/>
    <mergeCell ref="G4:G15"/>
    <mergeCell ref="B4:B15"/>
    <mergeCell ref="B2:G2"/>
    <mergeCell ref="B40:B51"/>
    <mergeCell ref="C40:C51"/>
    <mergeCell ref="F40:F51"/>
    <mergeCell ref="G40:G51"/>
    <mergeCell ref="B64:B75"/>
    <mergeCell ref="C64:C75"/>
    <mergeCell ref="F64:F75"/>
    <mergeCell ref="G64:G75"/>
    <mergeCell ref="B76:B87"/>
    <mergeCell ref="C76:C87"/>
    <mergeCell ref="F76:F87"/>
    <mergeCell ref="G76:G87"/>
    <mergeCell ref="D184:G195"/>
    <mergeCell ref="C184:C195"/>
    <mergeCell ref="B184:B195"/>
    <mergeCell ref="B172:B183"/>
    <mergeCell ref="C172:C183"/>
    <mergeCell ref="F172:F183"/>
    <mergeCell ref="G172:G183"/>
    <mergeCell ref="B136:B147"/>
    <mergeCell ref="C136:C147"/>
    <mergeCell ref="F136:F147"/>
    <mergeCell ref="G136:G147"/>
    <mergeCell ref="B148:B159"/>
    <mergeCell ref="C148:C159"/>
    <mergeCell ref="F148:F159"/>
    <mergeCell ref="G148:G159"/>
    <mergeCell ref="G160:G171"/>
    <mergeCell ref="F160:F171"/>
    <mergeCell ref="C160:C171"/>
    <mergeCell ref="B160:B171"/>
    <mergeCell ref="I2:N2"/>
    <mergeCell ref="I4:I15"/>
    <mergeCell ref="J4:J15"/>
    <mergeCell ref="M4:M15"/>
    <mergeCell ref="N4:N15"/>
    <mergeCell ref="B112:B123"/>
    <mergeCell ref="C112:C123"/>
    <mergeCell ref="F112:F123"/>
    <mergeCell ref="G112:G123"/>
    <mergeCell ref="I16:I27"/>
    <mergeCell ref="J16:J27"/>
    <mergeCell ref="M16:M27"/>
    <mergeCell ref="N16:N27"/>
    <mergeCell ref="I40:I51"/>
    <mergeCell ref="J40:J51"/>
    <mergeCell ref="M40:M51"/>
    <mergeCell ref="N40:N51"/>
    <mergeCell ref="I28:I39"/>
    <mergeCell ref="N28:N39"/>
    <mergeCell ref="M28:M39"/>
    <mergeCell ref="J28:J39"/>
    <mergeCell ref="B124:B135"/>
    <mergeCell ref="C124:C135"/>
    <mergeCell ref="F124:F135"/>
    <mergeCell ref="G124:G135"/>
    <mergeCell ref="B88:B99"/>
    <mergeCell ref="C88:C99"/>
    <mergeCell ref="F88:F99"/>
    <mergeCell ref="G88:G99"/>
    <mergeCell ref="B100:B111"/>
    <mergeCell ref="C100:C111"/>
    <mergeCell ref="F100:F111"/>
    <mergeCell ref="G100:G111"/>
    <mergeCell ref="I52:I63"/>
    <mergeCell ref="J52:J63"/>
    <mergeCell ref="M52:M63"/>
    <mergeCell ref="N52:N63"/>
    <mergeCell ref="I64:I75"/>
    <mergeCell ref="J64:J75"/>
    <mergeCell ref="M64:M75"/>
    <mergeCell ref="N64:N75"/>
    <mergeCell ref="I76:I87"/>
    <mergeCell ref="J76:J87"/>
    <mergeCell ref="M76:M87"/>
    <mergeCell ref="I100:I111"/>
    <mergeCell ref="J100:J111"/>
    <mergeCell ref="M100:M111"/>
    <mergeCell ref="N100:N111"/>
    <mergeCell ref="I112:I123"/>
    <mergeCell ref="N112:N123"/>
    <mergeCell ref="N76:N87"/>
    <mergeCell ref="I88:I99"/>
    <mergeCell ref="J88:J99"/>
    <mergeCell ref="M88:M99"/>
    <mergeCell ref="N88:N99"/>
    <mergeCell ref="J112:J123"/>
    <mergeCell ref="M112:M123"/>
    <mergeCell ref="I148:I159"/>
    <mergeCell ref="J148:J159"/>
    <mergeCell ref="M148:M159"/>
    <mergeCell ref="N148:N159"/>
    <mergeCell ref="K148:L159"/>
    <mergeCell ref="I124:I135"/>
    <mergeCell ref="J124:J135"/>
    <mergeCell ref="M124:M135"/>
    <mergeCell ref="N124:N135"/>
    <mergeCell ref="I136:I147"/>
    <mergeCell ref="J136:J147"/>
    <mergeCell ref="M136:M147"/>
    <mergeCell ref="N136:N147"/>
    <mergeCell ref="Q124:Q135"/>
    <mergeCell ref="R124:R135"/>
    <mergeCell ref="U124:U135"/>
    <mergeCell ref="V124:V135"/>
    <mergeCell ref="Y124:Y135"/>
    <mergeCell ref="Z124:Z135"/>
    <mergeCell ref="S160:V171"/>
    <mergeCell ref="S172:V183"/>
    <mergeCell ref="S184:V195"/>
    <mergeCell ref="Q172:Q183"/>
    <mergeCell ref="R172:R183"/>
    <mergeCell ref="Y172:Y183"/>
    <mergeCell ref="Z172:Z183"/>
    <mergeCell ref="Q160:Q171"/>
    <mergeCell ref="R160:R171"/>
    <mergeCell ref="Y160:Y171"/>
    <mergeCell ref="Z160:Z171"/>
    <mergeCell ref="Q148:Q159"/>
    <mergeCell ref="R148:R159"/>
    <mergeCell ref="U148:U159"/>
    <mergeCell ref="V148:V159"/>
    <mergeCell ref="Y148:Y159"/>
    <mergeCell ref="Z148:Z159"/>
    <mergeCell ref="Q136:Q1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61D4-E646-485E-A156-A44E9056FA38}">
  <dimension ref="A2:S15"/>
  <sheetViews>
    <sheetView workbookViewId="0">
      <selection activeCell="D29" sqref="D29"/>
    </sheetView>
  </sheetViews>
  <sheetFormatPr defaultRowHeight="14.4" x14ac:dyDescent="0.3"/>
  <cols>
    <col min="9" max="10" width="9.109375" bestFit="1" customWidth="1"/>
    <col min="18" max="18" width="9.109375" bestFit="1" customWidth="1"/>
  </cols>
  <sheetData>
    <row r="2" spans="1:19" x14ac:dyDescent="0.3">
      <c r="B2" s="39" t="s">
        <v>11</v>
      </c>
      <c r="C2" s="39"/>
      <c r="D2" s="39"/>
      <c r="O2" s="39" t="s">
        <v>1</v>
      </c>
      <c r="P2" s="39"/>
      <c r="R2" s="39" t="s">
        <v>2</v>
      </c>
      <c r="S2" s="39"/>
    </row>
    <row r="3" spans="1:19" ht="15" thickBot="1" x14ac:dyDescent="0.3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4" spans="1:19" x14ac:dyDescent="0.3">
      <c r="A4">
        <v>1</v>
      </c>
      <c r="B4" s="2">
        <v>16</v>
      </c>
      <c r="C4" s="3">
        <v>4</v>
      </c>
      <c r="D4" s="3">
        <v>0</v>
      </c>
      <c r="E4" s="3">
        <v>0</v>
      </c>
      <c r="F4" s="3">
        <v>0</v>
      </c>
      <c r="G4" s="3">
        <v>0</v>
      </c>
      <c r="H4" s="3">
        <v>4</v>
      </c>
      <c r="I4" s="3">
        <v>3</v>
      </c>
      <c r="J4" s="3">
        <v>4</v>
      </c>
      <c r="K4" s="3">
        <v>0</v>
      </c>
      <c r="L4" s="3">
        <v>0</v>
      </c>
      <c r="M4" s="4">
        <v>0</v>
      </c>
      <c r="O4" s="16">
        <v>1</v>
      </c>
      <c r="P4" s="10">
        <v>1</v>
      </c>
      <c r="R4">
        <v>1</v>
      </c>
      <c r="S4" s="13">
        <v>112</v>
      </c>
    </row>
    <row r="5" spans="1:19" x14ac:dyDescent="0.3">
      <c r="A5">
        <v>2</v>
      </c>
      <c r="B5" s="5">
        <v>4</v>
      </c>
      <c r="C5" s="1">
        <v>10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2</v>
      </c>
      <c r="K5" s="1">
        <v>1</v>
      </c>
      <c r="L5" s="1">
        <v>0</v>
      </c>
      <c r="M5" s="6">
        <v>0</v>
      </c>
      <c r="O5" s="16">
        <v>2</v>
      </c>
      <c r="P5" s="11">
        <v>2</v>
      </c>
      <c r="R5">
        <v>2</v>
      </c>
      <c r="S5" s="14">
        <v>71</v>
      </c>
    </row>
    <row r="6" spans="1:19" x14ac:dyDescent="0.3">
      <c r="A6">
        <v>3</v>
      </c>
      <c r="B6" s="5">
        <v>0</v>
      </c>
      <c r="C6" s="1">
        <v>3</v>
      </c>
      <c r="D6" s="1">
        <v>7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3</v>
      </c>
      <c r="L6" s="1">
        <v>0</v>
      </c>
      <c r="M6" s="6">
        <v>0</v>
      </c>
      <c r="O6" s="16">
        <v>3</v>
      </c>
      <c r="P6" s="11">
        <v>3</v>
      </c>
      <c r="R6">
        <v>3</v>
      </c>
      <c r="S6" s="14">
        <v>61</v>
      </c>
    </row>
    <row r="7" spans="1:19" x14ac:dyDescent="0.3">
      <c r="A7">
        <v>4</v>
      </c>
      <c r="B7" s="5">
        <v>0</v>
      </c>
      <c r="C7" s="1">
        <v>0</v>
      </c>
      <c r="D7" s="1">
        <v>3</v>
      </c>
      <c r="E7" s="1">
        <v>14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3</v>
      </c>
      <c r="L7" s="1">
        <v>3</v>
      </c>
      <c r="M7" s="6">
        <v>4</v>
      </c>
      <c r="O7" s="16">
        <v>4</v>
      </c>
      <c r="P7" s="11">
        <v>4</v>
      </c>
      <c r="R7">
        <v>4</v>
      </c>
      <c r="S7" s="14">
        <v>181</v>
      </c>
    </row>
    <row r="8" spans="1:19" x14ac:dyDescent="0.3">
      <c r="A8">
        <v>5</v>
      </c>
      <c r="B8" s="5">
        <v>0</v>
      </c>
      <c r="C8" s="1">
        <v>0</v>
      </c>
      <c r="D8" s="1">
        <v>0</v>
      </c>
      <c r="E8" s="1">
        <v>3</v>
      </c>
      <c r="F8" s="1">
        <v>9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6">
        <v>0</v>
      </c>
      <c r="O8" s="16">
        <v>5</v>
      </c>
      <c r="P8" s="11">
        <v>5</v>
      </c>
      <c r="R8">
        <v>5</v>
      </c>
      <c r="S8" s="14">
        <v>103</v>
      </c>
    </row>
    <row r="9" spans="1:19" x14ac:dyDescent="0.3">
      <c r="A9">
        <v>6</v>
      </c>
      <c r="B9" s="5">
        <v>0</v>
      </c>
      <c r="C9" s="1">
        <v>0</v>
      </c>
      <c r="D9" s="1">
        <v>0</v>
      </c>
      <c r="E9" s="1">
        <v>0</v>
      </c>
      <c r="F9" s="1">
        <v>3</v>
      </c>
      <c r="G9" s="1">
        <v>8</v>
      </c>
      <c r="H9" s="1">
        <v>4</v>
      </c>
      <c r="I9" s="1">
        <v>0</v>
      </c>
      <c r="J9" s="1">
        <v>0</v>
      </c>
      <c r="K9" s="1">
        <v>0</v>
      </c>
      <c r="L9" s="1">
        <v>0</v>
      </c>
      <c r="M9" s="6">
        <v>1</v>
      </c>
      <c r="O9" s="16">
        <v>6</v>
      </c>
      <c r="P9" s="11">
        <v>6</v>
      </c>
      <c r="R9">
        <v>6</v>
      </c>
      <c r="S9" s="14">
        <v>103</v>
      </c>
    </row>
    <row r="10" spans="1:19" x14ac:dyDescent="0.3">
      <c r="A10">
        <v>7</v>
      </c>
      <c r="B10" s="5">
        <v>4</v>
      </c>
      <c r="C10" s="1">
        <v>0</v>
      </c>
      <c r="D10" s="1">
        <v>0</v>
      </c>
      <c r="E10" s="1">
        <v>0</v>
      </c>
      <c r="F10" s="1">
        <v>0</v>
      </c>
      <c r="G10" s="1">
        <v>4</v>
      </c>
      <c r="H10" s="1">
        <v>9</v>
      </c>
      <c r="I10" s="1">
        <v>1</v>
      </c>
      <c r="J10" s="1">
        <v>0</v>
      </c>
      <c r="K10" s="1">
        <v>0</v>
      </c>
      <c r="L10" s="1">
        <v>0</v>
      </c>
      <c r="M10" s="6">
        <v>0</v>
      </c>
      <c r="O10" s="16">
        <v>7</v>
      </c>
      <c r="P10" s="11">
        <v>7</v>
      </c>
      <c r="R10">
        <v>7</v>
      </c>
      <c r="S10" s="14">
        <v>99</v>
      </c>
    </row>
    <row r="11" spans="1:19" x14ac:dyDescent="0.3">
      <c r="A11">
        <v>8</v>
      </c>
      <c r="B11" s="5">
        <v>3</v>
      </c>
      <c r="C11" s="1">
        <v>2</v>
      </c>
      <c r="D11" s="1">
        <v>0</v>
      </c>
      <c r="E11" s="1">
        <v>0</v>
      </c>
      <c r="F11" s="1">
        <v>0</v>
      </c>
      <c r="G11" s="1">
        <v>0</v>
      </c>
      <c r="H11" s="1">
        <v>4</v>
      </c>
      <c r="I11" s="1">
        <v>9</v>
      </c>
      <c r="J11" s="1">
        <v>0</v>
      </c>
      <c r="K11" s="1">
        <v>0</v>
      </c>
      <c r="L11" s="1">
        <v>0</v>
      </c>
      <c r="M11" s="6">
        <v>0</v>
      </c>
      <c r="O11" s="16">
        <v>8</v>
      </c>
      <c r="P11" s="11">
        <v>8</v>
      </c>
      <c r="R11">
        <v>8</v>
      </c>
      <c r="S11" s="14">
        <v>107</v>
      </c>
    </row>
    <row r="12" spans="1:19" x14ac:dyDescent="0.3">
      <c r="A12">
        <v>9</v>
      </c>
      <c r="B12" s="5">
        <v>0</v>
      </c>
      <c r="C12" s="1">
        <v>3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7</v>
      </c>
      <c r="K12" s="1">
        <v>3</v>
      </c>
      <c r="L12" s="1">
        <v>0</v>
      </c>
      <c r="M12" s="6">
        <v>0</v>
      </c>
      <c r="O12" s="16">
        <v>9</v>
      </c>
      <c r="P12" s="11">
        <v>9</v>
      </c>
      <c r="R12">
        <v>9</v>
      </c>
      <c r="S12" s="14">
        <v>102</v>
      </c>
    </row>
    <row r="13" spans="1:19" x14ac:dyDescent="0.3">
      <c r="A13">
        <v>10</v>
      </c>
      <c r="B13" s="5">
        <v>0</v>
      </c>
      <c r="C13" s="1">
        <v>2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5</v>
      </c>
      <c r="L13" s="1">
        <v>1</v>
      </c>
      <c r="M13" s="6">
        <v>0</v>
      </c>
      <c r="O13" s="16">
        <v>10</v>
      </c>
      <c r="P13" s="11">
        <v>10</v>
      </c>
      <c r="R13">
        <v>10</v>
      </c>
      <c r="S13" s="14">
        <v>72</v>
      </c>
    </row>
    <row r="14" spans="1:19" x14ac:dyDescent="0.3">
      <c r="A14">
        <v>11</v>
      </c>
      <c r="B14" s="5">
        <v>0</v>
      </c>
      <c r="C14" s="1">
        <v>0</v>
      </c>
      <c r="D14" s="1">
        <v>4</v>
      </c>
      <c r="E14" s="1">
        <v>3</v>
      </c>
      <c r="F14" s="1">
        <v>4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14</v>
      </c>
      <c r="M14" s="6">
        <v>2</v>
      </c>
      <c r="O14" s="16">
        <v>11</v>
      </c>
      <c r="P14" s="11">
        <v>11</v>
      </c>
      <c r="R14">
        <v>11</v>
      </c>
      <c r="S14" s="14">
        <v>232</v>
      </c>
    </row>
    <row r="15" spans="1:19" ht="15" thickBot="1" x14ac:dyDescent="0.35">
      <c r="A15">
        <v>12</v>
      </c>
      <c r="B15" s="7">
        <v>0</v>
      </c>
      <c r="C15" s="8">
        <v>0</v>
      </c>
      <c r="D15" s="8">
        <v>0</v>
      </c>
      <c r="E15" s="8">
        <v>4</v>
      </c>
      <c r="F15" s="8">
        <v>1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4</v>
      </c>
      <c r="M15" s="9">
        <v>10</v>
      </c>
      <c r="O15" s="16">
        <v>12</v>
      </c>
      <c r="P15" s="12">
        <v>12</v>
      </c>
      <c r="R15">
        <v>12</v>
      </c>
      <c r="S15" s="15">
        <v>191</v>
      </c>
    </row>
  </sheetData>
  <mergeCells count="3">
    <mergeCell ref="B2:D2"/>
    <mergeCell ref="O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93F9-989E-44CC-8CDB-677809ABE66F}">
  <dimension ref="J2:AD255"/>
  <sheetViews>
    <sheetView topLeftCell="A174" workbookViewId="0">
      <selection activeCell="F181" sqref="F181"/>
    </sheetView>
  </sheetViews>
  <sheetFormatPr defaultRowHeight="14.4" x14ac:dyDescent="0.3"/>
  <cols>
    <col min="2" max="2" width="3" bestFit="1" customWidth="1"/>
    <col min="3" max="3" width="6" bestFit="1" customWidth="1"/>
    <col min="4" max="4" width="18.6640625" bestFit="1" customWidth="1"/>
    <col min="6" max="6" width="9.88671875" customWidth="1"/>
    <col min="7" max="7" width="8.5546875" customWidth="1"/>
    <col min="8" max="8" width="12" bestFit="1" customWidth="1"/>
    <col min="9" max="9" width="3" bestFit="1" customWidth="1"/>
    <col min="10" max="10" width="3.6640625" customWidth="1"/>
    <col min="11" max="11" width="5.6640625" customWidth="1"/>
    <col min="12" max="12" width="18.6640625" bestFit="1" customWidth="1"/>
    <col min="13" max="13" width="8.109375" bestFit="1" customWidth="1"/>
    <col min="14" max="14" width="8.44140625" bestFit="1" customWidth="1"/>
    <col min="16" max="16" width="19.33203125" customWidth="1"/>
  </cols>
  <sheetData>
    <row r="2" spans="10:30" x14ac:dyDescent="0.3">
      <c r="J2" s="73" t="s">
        <v>8</v>
      </c>
      <c r="K2" s="73" t="s">
        <v>3</v>
      </c>
      <c r="L2" s="73" t="s">
        <v>7</v>
      </c>
      <c r="M2" s="73"/>
      <c r="N2" s="73"/>
      <c r="O2" s="73"/>
      <c r="P2" s="73" t="s">
        <v>9</v>
      </c>
      <c r="Q2" s="73"/>
      <c r="R2" s="73"/>
      <c r="S2" s="73"/>
    </row>
    <row r="3" spans="10:30" ht="28.2" customHeight="1" x14ac:dyDescent="0.3">
      <c r="J3" s="73"/>
      <c r="K3" s="73"/>
      <c r="L3" s="18" t="s">
        <v>4</v>
      </c>
      <c r="M3" s="18" t="s">
        <v>5</v>
      </c>
      <c r="N3" s="19" t="s">
        <v>6</v>
      </c>
      <c r="O3" s="19" t="s">
        <v>21</v>
      </c>
      <c r="P3" s="18" t="s">
        <v>4</v>
      </c>
      <c r="Q3" s="18" t="s">
        <v>5</v>
      </c>
      <c r="R3" s="19" t="s">
        <v>6</v>
      </c>
      <c r="S3" s="19" t="s">
        <v>21</v>
      </c>
      <c r="AD3" t="s">
        <v>23</v>
      </c>
    </row>
    <row r="4" spans="10:30" x14ac:dyDescent="0.3">
      <c r="J4" s="73">
        <v>1</v>
      </c>
      <c r="K4" s="73">
        <v>0.01</v>
      </c>
      <c r="L4" s="27">
        <v>1.00000000000246</v>
      </c>
      <c r="M4" s="23">
        <f xml:space="preserve"> 1 - L4</f>
        <v>-2.4600321779644219E-12</v>
      </c>
      <c r="N4" s="65">
        <v>8998</v>
      </c>
      <c r="O4" s="66">
        <v>9.9890000000000004E-14</v>
      </c>
      <c r="P4" s="20">
        <v>1.00000000000245</v>
      </c>
      <c r="Q4" s="23">
        <f xml:space="preserve"> 1 - P4</f>
        <v>-2.4500401707427955E-12</v>
      </c>
      <c r="R4" s="73">
        <v>8974</v>
      </c>
      <c r="S4" s="74">
        <v>9.991E-14</v>
      </c>
    </row>
    <row r="5" spans="10:30" x14ac:dyDescent="0.3">
      <c r="J5" s="73"/>
      <c r="K5" s="73"/>
      <c r="L5" s="27">
        <v>1.99999999999634</v>
      </c>
      <c r="M5" s="23">
        <f xml:space="preserve"> 2 - L5</f>
        <v>3.6599612229792911E-12</v>
      </c>
      <c r="N5" s="65"/>
      <c r="O5" s="66"/>
      <c r="P5" s="21">
        <v>1.99999999999636</v>
      </c>
      <c r="Q5" s="23">
        <f xml:space="preserve"> 2 - P5</f>
        <v>3.6399772085360382E-12</v>
      </c>
      <c r="R5" s="73"/>
      <c r="S5" s="74"/>
    </row>
    <row r="6" spans="10:30" x14ac:dyDescent="0.3">
      <c r="J6" s="73"/>
      <c r="K6" s="73"/>
      <c r="L6" s="27">
        <v>3.00000000000166</v>
      </c>
      <c r="M6" s="23">
        <f xml:space="preserve"> 3 - L6</f>
        <v>-1.6600054664195341E-12</v>
      </c>
      <c r="N6" s="65"/>
      <c r="O6" s="66"/>
      <c r="P6" s="21">
        <v>3.0000000000016498</v>
      </c>
      <c r="Q6" s="23">
        <f xml:space="preserve"> 3 - P6</f>
        <v>-1.6497914145929826E-12</v>
      </c>
      <c r="R6" s="73"/>
      <c r="S6" s="74"/>
    </row>
    <row r="7" spans="10:30" x14ac:dyDescent="0.3">
      <c r="J7" s="73"/>
      <c r="K7" s="73"/>
      <c r="L7" s="27">
        <v>3.9999999999999001</v>
      </c>
      <c r="M7" s="23">
        <f>4 - L7</f>
        <v>9.9920072216264089E-14</v>
      </c>
      <c r="N7" s="65"/>
      <c r="O7" s="66"/>
      <c r="P7" s="21">
        <v>3.9999999999999098</v>
      </c>
      <c r="Q7" s="23">
        <f>4 - P7</f>
        <v>9.0150109599562711E-14</v>
      </c>
      <c r="R7" s="73"/>
      <c r="S7" s="74"/>
    </row>
    <row r="8" spans="10:30" x14ac:dyDescent="0.3">
      <c r="J8" s="73"/>
      <c r="K8" s="73"/>
      <c r="L8" s="27">
        <v>4.9999999999928901</v>
      </c>
      <c r="M8" s="23">
        <f>5-L8</f>
        <v>7.1098682496995025E-12</v>
      </c>
      <c r="N8" s="65"/>
      <c r="O8" s="66"/>
      <c r="P8" s="21">
        <v>4.9999999999928901</v>
      </c>
      <c r="Q8" s="23">
        <f>5-P8</f>
        <v>7.1098682496995025E-12</v>
      </c>
      <c r="R8" s="73"/>
      <c r="S8" s="74"/>
    </row>
    <row r="9" spans="10:30" x14ac:dyDescent="0.3">
      <c r="J9" s="73"/>
      <c r="K9" s="73"/>
      <c r="L9" s="27">
        <v>6.0000000000102096</v>
      </c>
      <c r="M9" s="23">
        <f>6-L9</f>
        <v>-1.020961093445294E-11</v>
      </c>
      <c r="N9" s="65"/>
      <c r="O9" s="66"/>
      <c r="P9" s="21">
        <v>6.0000000000101901</v>
      </c>
      <c r="Q9" s="23">
        <f>6-P9</f>
        <v>-1.0190071009219537E-11</v>
      </c>
      <c r="R9" s="73"/>
      <c r="S9" s="74"/>
    </row>
    <row r="10" spans="10:30" x14ac:dyDescent="0.3">
      <c r="J10" s="73"/>
      <c r="K10" s="73"/>
      <c r="L10" s="27">
        <v>6.9999999999912301</v>
      </c>
      <c r="M10" s="23">
        <f>7-L10</f>
        <v>8.7698737161190365E-12</v>
      </c>
      <c r="N10" s="65"/>
      <c r="O10" s="66"/>
      <c r="P10" s="21">
        <v>6.9999999999912603</v>
      </c>
      <c r="Q10" s="23">
        <f>7-P10</f>
        <v>8.7396756498492323E-12</v>
      </c>
      <c r="R10" s="73"/>
      <c r="S10" s="74"/>
    </row>
    <row r="11" spans="10:30" x14ac:dyDescent="0.3">
      <c r="J11" s="73"/>
      <c r="K11" s="73"/>
      <c r="L11" s="27">
        <v>8.0000000000054694</v>
      </c>
      <c r="M11" s="23">
        <f>8-L11</f>
        <v>-5.4694027085133712E-12</v>
      </c>
      <c r="N11" s="65"/>
      <c r="O11" s="66"/>
      <c r="P11" s="21">
        <v>8.0000000000054303</v>
      </c>
      <c r="Q11" s="23">
        <f>8-P11</f>
        <v>-5.4303228580465657E-12</v>
      </c>
      <c r="R11" s="73"/>
      <c r="S11" s="74"/>
    </row>
    <row r="12" spans="10:30" x14ac:dyDescent="0.3">
      <c r="J12" s="73"/>
      <c r="K12" s="73"/>
      <c r="L12" s="27">
        <v>9.0000000000013305</v>
      </c>
      <c r="M12" s="23">
        <f>9-L12</f>
        <v>-1.3304912727107876E-12</v>
      </c>
      <c r="N12" s="65"/>
      <c r="O12" s="66"/>
      <c r="P12" s="21">
        <v>9.0000000000013305</v>
      </c>
      <c r="Q12" s="23">
        <f>9-P12</f>
        <v>-1.3304912727107876E-12</v>
      </c>
      <c r="R12" s="73"/>
      <c r="S12" s="74"/>
    </row>
    <row r="13" spans="10:30" x14ac:dyDescent="0.3">
      <c r="J13" s="73"/>
      <c r="K13" s="73"/>
      <c r="L13" s="27">
        <v>10.000000000000901</v>
      </c>
      <c r="M13" s="23">
        <f>10-L13</f>
        <v>-9.0061291757592699E-13</v>
      </c>
      <c r="N13" s="65"/>
      <c r="O13" s="66"/>
      <c r="P13" s="21">
        <v>10.000000000000901</v>
      </c>
      <c r="Q13" s="23">
        <f>10-P13</f>
        <v>-9.0061291757592699E-13</v>
      </c>
      <c r="R13" s="73"/>
      <c r="S13" s="74"/>
    </row>
    <row r="14" spans="10:30" x14ac:dyDescent="0.3">
      <c r="J14" s="73"/>
      <c r="K14" s="73"/>
      <c r="L14" s="27">
        <v>11.0000000000024</v>
      </c>
      <c r="M14" s="23">
        <f>11-L14</f>
        <v>-2.3998580900297384E-12</v>
      </c>
      <c r="N14" s="65"/>
      <c r="O14" s="66"/>
      <c r="P14" s="22">
        <v>11.0000000000024</v>
      </c>
      <c r="Q14" s="23">
        <f>11-P14</f>
        <v>-2.3998580900297384E-12</v>
      </c>
      <c r="R14" s="73"/>
      <c r="S14" s="74"/>
    </row>
    <row r="15" spans="10:30" x14ac:dyDescent="0.3">
      <c r="J15" s="73"/>
      <c r="K15" s="73"/>
      <c r="L15" s="27">
        <v>11.999999999998201</v>
      </c>
      <c r="M15" s="23">
        <f>12-L15</f>
        <v>1.7994494783124537E-12</v>
      </c>
      <c r="N15" s="65"/>
      <c r="O15" s="66"/>
      <c r="P15" s="22">
        <v>11.999999999998201</v>
      </c>
      <c r="Q15" s="23">
        <f>12-P15</f>
        <v>1.7994494783124537E-12</v>
      </c>
      <c r="R15" s="73"/>
      <c r="S15" s="74"/>
    </row>
    <row r="16" spans="10:30" x14ac:dyDescent="0.3">
      <c r="J16" s="73">
        <v>2</v>
      </c>
      <c r="K16" s="73">
        <v>0.11</v>
      </c>
      <c r="L16" s="27">
        <v>1.0000000000023901</v>
      </c>
      <c r="M16" s="23">
        <f t="shared" ref="M16" si="0" xml:space="preserve"> 1 - L16</f>
        <v>-2.390088127413037E-12</v>
      </c>
      <c r="N16" s="65">
        <v>807</v>
      </c>
      <c r="O16" s="66">
        <v>9.9800000000000001E-14</v>
      </c>
      <c r="P16" s="20">
        <v>1.0000000000023099</v>
      </c>
      <c r="Q16" s="23">
        <f t="shared" ref="Q16" si="1" xml:space="preserve"> 1 - P16</f>
        <v>-2.3099300250351007E-12</v>
      </c>
      <c r="R16" s="73">
        <v>783</v>
      </c>
      <c r="S16" s="74">
        <v>9.8579999999999995E-14</v>
      </c>
    </row>
    <row r="17" spans="10:19" x14ac:dyDescent="0.3">
      <c r="J17" s="73"/>
      <c r="K17" s="73"/>
      <c r="L17" s="27">
        <v>1.99999999999645</v>
      </c>
      <c r="M17" s="23">
        <f t="shared" ref="M17" si="2" xml:space="preserve"> 2 - L17</f>
        <v>3.5500491435414006E-12</v>
      </c>
      <c r="N17" s="65"/>
      <c r="O17" s="66"/>
      <c r="P17" s="21">
        <v>1.99999999999666</v>
      </c>
      <c r="Q17" s="23">
        <f t="shared" ref="Q17" si="3" xml:space="preserve"> 2 - P17</f>
        <v>3.3399949472823209E-12</v>
      </c>
      <c r="R17" s="73"/>
      <c r="S17" s="74"/>
    </row>
    <row r="18" spans="10:19" x14ac:dyDescent="0.3">
      <c r="J18" s="73"/>
      <c r="K18" s="73"/>
      <c r="L18" s="27">
        <v>3.00000000000162</v>
      </c>
      <c r="M18" s="23">
        <f t="shared" ref="M18" si="4" xml:space="preserve"> 3 - L18</f>
        <v>-1.6200374375330284E-12</v>
      </c>
      <c r="N18" s="65"/>
      <c r="O18" s="66"/>
      <c r="P18" s="21">
        <v>3.0000000000015001</v>
      </c>
      <c r="Q18" s="23">
        <f t="shared" ref="Q18" si="5" xml:space="preserve"> 3 - P18</f>
        <v>-1.5001333508735115E-12</v>
      </c>
      <c r="R18" s="73"/>
      <c r="S18" s="74"/>
    </row>
    <row r="19" spans="10:19" x14ac:dyDescent="0.3">
      <c r="J19" s="73"/>
      <c r="K19" s="73"/>
      <c r="L19" s="27">
        <v>3.9999999999999001</v>
      </c>
      <c r="M19" s="23">
        <f t="shared" ref="M19" si="6">4 - L19</f>
        <v>9.9920072216264089E-14</v>
      </c>
      <c r="N19" s="65"/>
      <c r="O19" s="66"/>
      <c r="P19" s="21">
        <v>3.99999999999996</v>
      </c>
      <c r="Q19" s="23">
        <f t="shared" ref="Q19" si="7">4 - P19</f>
        <v>3.9968028886505635E-14</v>
      </c>
      <c r="R19" s="73"/>
      <c r="S19" s="74"/>
    </row>
    <row r="20" spans="10:19" x14ac:dyDescent="0.3">
      <c r="J20" s="73"/>
      <c r="K20" s="73"/>
      <c r="L20" s="27">
        <v>4.9999999999930802</v>
      </c>
      <c r="M20" s="23">
        <f t="shared" ref="M20" si="8">5-L20</f>
        <v>6.9197980678836757E-12</v>
      </c>
      <c r="N20" s="65"/>
      <c r="O20" s="66"/>
      <c r="P20" s="21">
        <v>4.9999999999932498</v>
      </c>
      <c r="Q20" s="23">
        <f t="shared" ref="Q20" si="9">5-P20</f>
        <v>6.7501559897209518E-12</v>
      </c>
      <c r="R20" s="73"/>
      <c r="S20" s="74"/>
    </row>
    <row r="21" spans="10:19" x14ac:dyDescent="0.3">
      <c r="J21" s="73"/>
      <c r="K21" s="73"/>
      <c r="L21" s="27">
        <v>6.0000000000099298</v>
      </c>
      <c r="M21" s="23">
        <f t="shared" ref="M21" si="10">6-L21</f>
        <v>-9.9298347322474001E-12</v>
      </c>
      <c r="N21" s="65"/>
      <c r="O21" s="66"/>
      <c r="P21" s="21">
        <v>6.0000000000094902</v>
      </c>
      <c r="Q21" s="23">
        <f t="shared" ref="Q21" si="11">6-P21</f>
        <v>-9.4901864144958381E-12</v>
      </c>
      <c r="R21" s="73"/>
      <c r="S21" s="74"/>
    </row>
    <row r="22" spans="10:19" x14ac:dyDescent="0.3">
      <c r="J22" s="73"/>
      <c r="K22" s="73"/>
      <c r="L22" s="27">
        <v>6.9999999999914699</v>
      </c>
      <c r="M22" s="23">
        <f t="shared" ref="M22" si="12">7-L22</f>
        <v>8.5300655428000027E-12</v>
      </c>
      <c r="N22" s="65"/>
      <c r="O22" s="66"/>
      <c r="P22" s="21">
        <v>6.9999999999919797</v>
      </c>
      <c r="Q22" s="23">
        <f t="shared" ref="Q22" si="13">7-P22</f>
        <v>8.0202511298921308E-12</v>
      </c>
      <c r="R22" s="73"/>
      <c r="S22" s="74"/>
    </row>
    <row r="23" spans="10:19" x14ac:dyDescent="0.3">
      <c r="J23" s="73"/>
      <c r="K23" s="73"/>
      <c r="L23" s="27">
        <v>8.0000000000053095</v>
      </c>
      <c r="M23" s="23">
        <f t="shared" ref="M23" si="14">8-L23</f>
        <v>-5.3095305929673486E-12</v>
      </c>
      <c r="N23" s="65"/>
      <c r="O23" s="66"/>
      <c r="P23" s="21">
        <v>8.0000000000048708</v>
      </c>
      <c r="Q23" s="23">
        <f t="shared" ref="Q23" si="15">8-P23</f>
        <v>-4.8707704536354868E-12</v>
      </c>
      <c r="R23" s="73"/>
      <c r="S23" s="74"/>
    </row>
    <row r="24" spans="10:19" x14ac:dyDescent="0.3">
      <c r="J24" s="73"/>
      <c r="K24" s="73"/>
      <c r="L24" s="27">
        <v>9.0000000000012701</v>
      </c>
      <c r="M24" s="23">
        <f t="shared" ref="M24" si="16">9-L24</f>
        <v>-1.2700951401711791E-12</v>
      </c>
      <c r="N24" s="65"/>
      <c r="O24" s="66"/>
      <c r="P24" s="21">
        <v>9.0000000000012008</v>
      </c>
      <c r="Q24" s="23">
        <f t="shared" ref="Q24" si="17">9-P24</f>
        <v>-1.2008172234345693E-12</v>
      </c>
      <c r="R24" s="73"/>
      <c r="S24" s="74"/>
    </row>
    <row r="25" spans="10:19" x14ac:dyDescent="0.3">
      <c r="J25" s="73"/>
      <c r="K25" s="73"/>
      <c r="L25" s="27">
        <v>10.000000000000799</v>
      </c>
      <c r="M25" s="23">
        <f t="shared" ref="M25" si="18">10-L25</f>
        <v>-7.9936057773011271E-13</v>
      </c>
      <c r="N25" s="65"/>
      <c r="O25" s="66"/>
      <c r="P25" s="21">
        <v>10.0000000000007</v>
      </c>
      <c r="Q25" s="23">
        <f t="shared" ref="Q25" si="19">10-P25</f>
        <v>-6.9988459472369868E-13</v>
      </c>
      <c r="R25" s="73"/>
      <c r="S25" s="74"/>
    </row>
    <row r="26" spans="10:19" x14ac:dyDescent="0.3">
      <c r="J26" s="73"/>
      <c r="K26" s="73"/>
      <c r="L26" s="27">
        <v>11.0000000000024</v>
      </c>
      <c r="M26" s="23">
        <f t="shared" ref="M26" si="20">11-L26</f>
        <v>-2.3998580900297384E-12</v>
      </c>
      <c r="N26" s="65"/>
      <c r="O26" s="66"/>
      <c r="P26" s="22">
        <v>11.0000000000023</v>
      </c>
      <c r="Q26" s="23">
        <f t="shared" ref="Q26" si="21">11-P26</f>
        <v>-2.3003821070233244E-12</v>
      </c>
      <c r="R26" s="73"/>
      <c r="S26" s="74"/>
    </row>
    <row r="27" spans="10:19" x14ac:dyDescent="0.3">
      <c r="J27" s="73"/>
      <c r="K27" s="73"/>
      <c r="L27" s="27">
        <v>11.999999999998201</v>
      </c>
      <c r="M27" s="23">
        <f t="shared" ref="M27" si="22">12-L27</f>
        <v>1.7994494783124537E-12</v>
      </c>
      <c r="N27" s="65"/>
      <c r="O27" s="66"/>
      <c r="P27" s="22">
        <v>11.9999999999983</v>
      </c>
      <c r="Q27" s="23">
        <f t="shared" ref="Q27" si="23">12-P27</f>
        <v>1.6999734953060397E-12</v>
      </c>
      <c r="R27" s="73"/>
      <c r="S27" s="74"/>
    </row>
    <row r="28" spans="10:19" x14ac:dyDescent="0.3">
      <c r="J28" s="73">
        <v>3</v>
      </c>
      <c r="K28" s="73">
        <v>0.21</v>
      </c>
      <c r="L28" s="27">
        <v>1.0000000000023099</v>
      </c>
      <c r="M28" s="23">
        <f t="shared" ref="M28" si="24" xml:space="preserve"> 1 - L28</f>
        <v>-2.3099300250351007E-12</v>
      </c>
      <c r="N28" s="65">
        <v>417</v>
      </c>
      <c r="O28" s="66">
        <v>9.9229999999999997E-14</v>
      </c>
      <c r="P28" s="20">
        <v>1.0000000000022</v>
      </c>
      <c r="Q28" s="23">
        <f t="shared" ref="Q28" si="25" xml:space="preserve"> 1 - P28</f>
        <v>-2.2000179455972102E-12</v>
      </c>
      <c r="R28" s="73">
        <v>392</v>
      </c>
      <c r="S28" s="74">
        <v>9.9109999999999994E-14</v>
      </c>
    </row>
    <row r="29" spans="10:19" x14ac:dyDescent="0.3">
      <c r="J29" s="73"/>
      <c r="K29" s="73"/>
      <c r="L29" s="27">
        <v>1.9999999999965701</v>
      </c>
      <c r="M29" s="23">
        <f t="shared" ref="M29" si="26" xml:space="preserve"> 2 - L29</f>
        <v>3.4299230122769586E-12</v>
      </c>
      <c r="N29" s="65"/>
      <c r="O29" s="66"/>
      <c r="P29" s="21">
        <v>1.99999999999691</v>
      </c>
      <c r="Q29" s="23">
        <f t="shared" ref="Q29" si="27" xml:space="preserve"> 2 - P29</f>
        <v>3.0899727221367357E-12</v>
      </c>
      <c r="R29" s="73"/>
      <c r="S29" s="74"/>
    </row>
    <row r="30" spans="10:19" x14ac:dyDescent="0.3">
      <c r="J30" s="73"/>
      <c r="K30" s="73"/>
      <c r="L30" s="27">
        <v>3.0000000000015601</v>
      </c>
      <c r="M30" s="23">
        <f t="shared" ref="M30" si="28" xml:space="preserve"> 3 - L30</f>
        <v>-1.56008539420327E-12</v>
      </c>
      <c r="N30" s="65"/>
      <c r="O30" s="66"/>
      <c r="P30" s="21">
        <v>3.0000000000013798</v>
      </c>
      <c r="Q30" s="23">
        <f t="shared" ref="Q30" si="29" xml:space="preserve"> 3 - P30</f>
        <v>-1.3797851750041445E-12</v>
      </c>
      <c r="R30" s="73"/>
      <c r="S30" s="74"/>
    </row>
    <row r="31" spans="10:19" x14ac:dyDescent="0.3">
      <c r="J31" s="73"/>
      <c r="K31" s="73"/>
      <c r="L31" s="27">
        <v>3.9999999999999001</v>
      </c>
      <c r="M31" s="23">
        <f t="shared" ref="M31" si="30">4 - L31</f>
        <v>9.9920072216264089E-14</v>
      </c>
      <c r="N31" s="65"/>
      <c r="O31" s="66"/>
      <c r="P31" s="21">
        <v>4.0000000000000098</v>
      </c>
      <c r="Q31" s="23">
        <f t="shared" ref="Q31" si="31">4 - P31</f>
        <v>-9.7699626167013776E-15</v>
      </c>
      <c r="R31" s="73"/>
      <c r="S31" s="74"/>
    </row>
    <row r="32" spans="10:19" x14ac:dyDescent="0.3">
      <c r="J32" s="73"/>
      <c r="K32" s="73"/>
      <c r="L32" s="27">
        <v>4.9999999999933298</v>
      </c>
      <c r="M32" s="23">
        <f t="shared" ref="M32" si="32">5-L32</f>
        <v>6.6702199319479405E-12</v>
      </c>
      <c r="N32" s="65"/>
      <c r="O32" s="66"/>
      <c r="P32" s="21">
        <v>4.9999999999935101</v>
      </c>
      <c r="Q32" s="23">
        <f t="shared" ref="Q32" si="33">5-P32</f>
        <v>6.4899197127488151E-12</v>
      </c>
      <c r="R32" s="73"/>
      <c r="S32" s="74"/>
    </row>
    <row r="33" spans="10:19" x14ac:dyDescent="0.3">
      <c r="J33" s="73"/>
      <c r="K33" s="73"/>
      <c r="L33" s="27">
        <v>6.0000000000095799</v>
      </c>
      <c r="M33" s="23">
        <f t="shared" ref="M33" si="34">6-L33</f>
        <v>-9.5798924348855508E-12</v>
      </c>
      <c r="N33" s="65"/>
      <c r="O33" s="66"/>
      <c r="P33" s="21">
        <v>6.0000000000089404</v>
      </c>
      <c r="Q33" s="23">
        <f t="shared" ref="Q33" si="35">6-P33</f>
        <v>-8.9404039727014606E-12</v>
      </c>
      <c r="R33" s="73"/>
      <c r="S33" s="74"/>
    </row>
    <row r="34" spans="10:19" x14ac:dyDescent="0.3">
      <c r="J34" s="73"/>
      <c r="K34" s="73"/>
      <c r="L34" s="27">
        <v>6.9999999999917701</v>
      </c>
      <c r="M34" s="23">
        <f t="shared" ref="M34" si="36">7-L34</f>
        <v>8.2298612369413604E-12</v>
      </c>
      <c r="N34" s="65"/>
      <c r="O34" s="66"/>
      <c r="P34" s="21">
        <v>6.9999999999925704</v>
      </c>
      <c r="Q34" s="23">
        <f t="shared" ref="Q34" si="37">7-P34</f>
        <v>7.4296124807915476E-12</v>
      </c>
      <c r="R34" s="73"/>
      <c r="S34" s="74"/>
    </row>
    <row r="35" spans="10:19" x14ac:dyDescent="0.3">
      <c r="J35" s="73"/>
      <c r="K35" s="73"/>
      <c r="L35" s="27">
        <v>8.0000000000051195</v>
      </c>
      <c r="M35" s="23">
        <f t="shared" ref="M35" si="38">8-L35</f>
        <v>-5.1194604111515218E-12</v>
      </c>
      <c r="N35" s="65"/>
      <c r="O35" s="66"/>
      <c r="P35" s="21">
        <v>8.0000000000044</v>
      </c>
      <c r="Q35" s="23">
        <f t="shared" ref="Q35" si="39">8-P35</f>
        <v>-4.4000358911944204E-12</v>
      </c>
      <c r="R35" s="73"/>
      <c r="S35" s="74"/>
    </row>
    <row r="36" spans="10:19" x14ac:dyDescent="0.3">
      <c r="J36" s="73"/>
      <c r="K36" s="73"/>
      <c r="L36" s="27">
        <v>9.0000000000012204</v>
      </c>
      <c r="M36" s="23">
        <f t="shared" ref="M36" si="40">9-L36</f>
        <v>-1.2203571486679721E-12</v>
      </c>
      <c r="N36" s="65"/>
      <c r="O36" s="66"/>
      <c r="P36" s="21">
        <v>9.0000000000011209</v>
      </c>
      <c r="Q36" s="23">
        <f t="shared" ref="Q36" si="41">9-P36</f>
        <v>-1.120881165661558E-12</v>
      </c>
      <c r="R36" s="73"/>
      <c r="S36" s="74"/>
    </row>
    <row r="37" spans="10:19" x14ac:dyDescent="0.3">
      <c r="J37" s="73"/>
      <c r="K37" s="73"/>
      <c r="L37" s="27">
        <v>10.000000000000799</v>
      </c>
      <c r="M37" s="23">
        <f t="shared" ref="M37" si="42">10-L37</f>
        <v>-7.9936057773011271E-13</v>
      </c>
      <c r="N37" s="65"/>
      <c r="O37" s="66"/>
      <c r="P37" s="21">
        <v>10.0000000000006</v>
      </c>
      <c r="Q37" s="23">
        <f t="shared" ref="Q37" si="43">10-P37</f>
        <v>-6.0040861171728466E-13</v>
      </c>
      <c r="R37" s="73"/>
      <c r="S37" s="74"/>
    </row>
    <row r="38" spans="10:19" x14ac:dyDescent="0.3">
      <c r="J38" s="73"/>
      <c r="K38" s="73"/>
      <c r="L38" s="27">
        <v>11.0000000000023</v>
      </c>
      <c r="M38" s="23">
        <f t="shared" ref="M38" si="44">11-L38</f>
        <v>-2.3003821070233244E-12</v>
      </c>
      <c r="N38" s="65"/>
      <c r="O38" s="66"/>
      <c r="P38" s="22">
        <v>11.000000000002199</v>
      </c>
      <c r="Q38" s="23">
        <f t="shared" ref="Q38" si="45">11-P38</f>
        <v>-2.1991297671775101E-12</v>
      </c>
      <c r="R38" s="73"/>
      <c r="S38" s="74"/>
    </row>
    <row r="39" spans="10:19" x14ac:dyDescent="0.3">
      <c r="J39" s="73"/>
      <c r="K39" s="73"/>
      <c r="L39" s="27">
        <v>11.9999999999983</v>
      </c>
      <c r="M39" s="23">
        <f t="shared" ref="M39" si="46">12-L39</f>
        <v>1.6999734953060397E-12</v>
      </c>
      <c r="N39" s="65"/>
      <c r="O39" s="66"/>
      <c r="P39" s="22">
        <v>11.9999999999984</v>
      </c>
      <c r="Q39" s="23">
        <f t="shared" ref="Q39" si="47">12-P39</f>
        <v>1.6004975122996257E-12</v>
      </c>
      <c r="R39" s="73"/>
      <c r="S39" s="74"/>
    </row>
    <row r="40" spans="10:19" x14ac:dyDescent="0.3">
      <c r="J40" s="73">
        <v>4</v>
      </c>
      <c r="K40" s="73">
        <v>0.31</v>
      </c>
      <c r="L40" s="27">
        <v>1.0000000000021301</v>
      </c>
      <c r="M40" s="23">
        <f t="shared" ref="M40" si="48" xml:space="preserve"> 1 - L40</f>
        <v>-2.1300738950458253E-12</v>
      </c>
      <c r="N40" s="65">
        <v>279</v>
      </c>
      <c r="O40" s="66">
        <v>9.4730000000000004E-14</v>
      </c>
      <c r="P40" s="20">
        <v>1.0000000000020299</v>
      </c>
      <c r="Q40" s="23">
        <f t="shared" ref="Q40" si="49" xml:space="preserve"> 1 - P40</f>
        <v>-2.0299317782246362E-12</v>
      </c>
      <c r="R40" s="73">
        <v>253</v>
      </c>
      <c r="S40" s="74">
        <v>9.7259999999999994E-14</v>
      </c>
    </row>
    <row r="41" spans="10:19" x14ac:dyDescent="0.3">
      <c r="J41" s="73"/>
      <c r="K41" s="73"/>
      <c r="L41" s="27">
        <v>1.9999999999968301</v>
      </c>
      <c r="M41" s="23">
        <f t="shared" ref="M41" si="50" xml:space="preserve"> 2 - L41</f>
        <v>3.169908779909747E-12</v>
      </c>
      <c r="N41" s="65"/>
      <c r="O41" s="66"/>
      <c r="P41" s="21">
        <v>1.99999999999723</v>
      </c>
      <c r="Q41" s="23">
        <f t="shared" ref="Q41" si="51" xml:space="preserve"> 2 - P41</f>
        <v>2.7700064464397656E-12</v>
      </c>
      <c r="R41" s="73"/>
      <c r="S41" s="74"/>
    </row>
    <row r="42" spans="10:19" x14ac:dyDescent="0.3">
      <c r="J42" s="73"/>
      <c r="K42" s="73"/>
      <c r="L42" s="27">
        <v>3.0000000000014402</v>
      </c>
      <c r="M42" s="23">
        <f t="shared" ref="M42" si="52" xml:space="preserve"> 3 - L42</f>
        <v>-1.4401813075437531E-12</v>
      </c>
      <c r="N42" s="65"/>
      <c r="O42" s="66"/>
      <c r="P42" s="21">
        <v>3.0000000000012301</v>
      </c>
      <c r="Q42" s="23">
        <f t="shared" ref="Q42" si="53" xml:space="preserve"> 3 - P42</f>
        <v>-1.2301271112846734E-12</v>
      </c>
      <c r="R42" s="73"/>
      <c r="S42" s="74"/>
    </row>
    <row r="43" spans="10:19" x14ac:dyDescent="0.3">
      <c r="J43" s="73"/>
      <c r="K43" s="73"/>
      <c r="L43" s="27">
        <v>3.9999999999999098</v>
      </c>
      <c r="M43" s="23">
        <f t="shared" ref="M43" si="54">4 - L43</f>
        <v>9.0150109599562711E-14</v>
      </c>
      <c r="N43" s="65"/>
      <c r="O43" s="66"/>
      <c r="P43" s="21">
        <v>4.0000000000000604</v>
      </c>
      <c r="Q43" s="23">
        <f t="shared" ref="Q43" si="55">4 - P43</f>
        <v>-6.0396132539608516E-14</v>
      </c>
      <c r="R43" s="73"/>
      <c r="S43" s="74"/>
    </row>
    <row r="44" spans="10:19" x14ac:dyDescent="0.3">
      <c r="J44" s="73"/>
      <c r="K44" s="73"/>
      <c r="L44" s="27">
        <v>4.9999999999938298</v>
      </c>
      <c r="M44" s="23">
        <f t="shared" ref="M44" si="56">5-L44</f>
        <v>6.17017548165677E-12</v>
      </c>
      <c r="N44" s="65"/>
      <c r="O44" s="66"/>
      <c r="P44" s="21">
        <v>4.9999999999939302</v>
      </c>
      <c r="Q44" s="23">
        <f t="shared" ref="Q44" si="57">5-P44</f>
        <v>6.0698113202306558E-12</v>
      </c>
      <c r="R44" s="73"/>
      <c r="S44" s="74"/>
    </row>
    <row r="45" spans="10:19" x14ac:dyDescent="0.3">
      <c r="J45" s="73"/>
      <c r="K45" s="73"/>
      <c r="L45" s="27">
        <v>6.0000000000088596</v>
      </c>
      <c r="M45" s="23">
        <f t="shared" ref="M45" si="58">6-L45</f>
        <v>-8.8595797365087492E-12</v>
      </c>
      <c r="N45" s="65"/>
      <c r="O45" s="66"/>
      <c r="P45" s="21">
        <v>6.0000000000081704</v>
      </c>
      <c r="Q45" s="23">
        <f t="shared" ref="Q45" si="59">6-P45</f>
        <v>-8.170353282821452E-12</v>
      </c>
      <c r="R45" s="73"/>
      <c r="S45" s="74"/>
    </row>
    <row r="46" spans="10:19" x14ac:dyDescent="0.3">
      <c r="J46" s="73"/>
      <c r="K46" s="73"/>
      <c r="L46" s="27">
        <v>6.9999999999923803</v>
      </c>
      <c r="M46" s="23">
        <f t="shared" ref="M46" si="60">7-L46</f>
        <v>7.6196826626073744E-12</v>
      </c>
      <c r="N46" s="65"/>
      <c r="O46" s="66"/>
      <c r="P46" s="21">
        <v>6.9999999999933404</v>
      </c>
      <c r="Q46" s="23">
        <f t="shared" ref="Q46" si="61">7-P46</f>
        <v>6.659561790911539E-12</v>
      </c>
      <c r="R46" s="73"/>
      <c r="S46" s="74"/>
    </row>
    <row r="47" spans="10:19" x14ac:dyDescent="0.3">
      <c r="J47" s="73"/>
      <c r="K47" s="73"/>
      <c r="L47" s="27">
        <v>8.0000000000047393</v>
      </c>
      <c r="M47" s="23">
        <f t="shared" ref="M47" si="62">8-L47</f>
        <v>-4.7393200475198682E-12</v>
      </c>
      <c r="N47" s="65"/>
      <c r="O47" s="66"/>
      <c r="P47" s="21">
        <v>8.0000000000038298</v>
      </c>
      <c r="Q47" s="23">
        <f t="shared" ref="Q47" si="63">8-P47</f>
        <v>-3.82982534574694E-12</v>
      </c>
      <c r="R47" s="73"/>
      <c r="S47" s="74"/>
    </row>
    <row r="48" spans="10:19" x14ac:dyDescent="0.3">
      <c r="J48" s="73"/>
      <c r="K48" s="73"/>
      <c r="L48" s="27">
        <v>9.0000000000011298</v>
      </c>
      <c r="M48" s="23">
        <f t="shared" ref="M48" si="64">9-L48</f>
        <v>-1.1297629498585593E-12</v>
      </c>
      <c r="N48" s="65"/>
      <c r="O48" s="66"/>
      <c r="P48" s="21">
        <v>9.0000000000010107</v>
      </c>
      <c r="Q48" s="23">
        <f t="shared" ref="Q48" si="65">9-P48</f>
        <v>-1.0107470416187425E-12</v>
      </c>
      <c r="R48" s="73"/>
      <c r="S48" s="74"/>
    </row>
    <row r="49" spans="10:19" x14ac:dyDescent="0.3">
      <c r="J49" s="73"/>
      <c r="K49" s="73"/>
      <c r="L49" s="27">
        <v>10.0000000000007</v>
      </c>
      <c r="M49" s="23">
        <f t="shared" ref="M49" si="66">10-L49</f>
        <v>-6.9988459472369868E-13</v>
      </c>
      <c r="N49" s="65"/>
      <c r="O49" s="66"/>
      <c r="P49" s="21">
        <v>10.000000000000499</v>
      </c>
      <c r="Q49" s="23">
        <f t="shared" ref="Q49" si="67">10-P49</f>
        <v>-4.9915627187147038E-13</v>
      </c>
      <c r="R49" s="73"/>
      <c r="S49" s="74"/>
    </row>
    <row r="50" spans="10:19" x14ac:dyDescent="0.3">
      <c r="J50" s="73"/>
      <c r="K50" s="73"/>
      <c r="L50" s="27">
        <v>11.0000000000021</v>
      </c>
      <c r="M50" s="23">
        <f t="shared" ref="M50" si="68">11-L50</f>
        <v>-2.099653784171096E-12</v>
      </c>
      <c r="N50" s="65"/>
      <c r="O50" s="66"/>
      <c r="P50" s="22">
        <v>11.000000000002</v>
      </c>
      <c r="Q50" s="23">
        <f t="shared" ref="Q50" si="69">11-P50</f>
        <v>-2.000177801164682E-12</v>
      </c>
      <c r="R50" s="73"/>
      <c r="S50" s="74"/>
    </row>
    <row r="51" spans="10:19" x14ac:dyDescent="0.3">
      <c r="J51" s="73"/>
      <c r="K51" s="73"/>
      <c r="L51" s="27">
        <v>11.9999999999984</v>
      </c>
      <c r="M51" s="23">
        <f t="shared" ref="M51" si="70">12-L51</f>
        <v>1.6004975122996257E-12</v>
      </c>
      <c r="N51" s="65"/>
      <c r="O51" s="66"/>
      <c r="P51" s="22">
        <v>11.999999999998501</v>
      </c>
      <c r="Q51" s="23">
        <f t="shared" ref="Q51" si="71">12-P51</f>
        <v>1.4992451724538114E-12</v>
      </c>
      <c r="R51" s="73"/>
      <c r="S51" s="74"/>
    </row>
    <row r="52" spans="10:19" x14ac:dyDescent="0.3">
      <c r="J52" s="73">
        <v>5</v>
      </c>
      <c r="K52" s="73">
        <v>0.41</v>
      </c>
      <c r="L52" s="27">
        <v>1.0000000000020399</v>
      </c>
      <c r="M52" s="23">
        <f t="shared" ref="M52" si="72" xml:space="preserve"> 1 - L52</f>
        <v>-2.0399237854462626E-12</v>
      </c>
      <c r="N52" s="65">
        <v>208</v>
      </c>
      <c r="O52" s="66">
        <v>9.3550000000000003E-14</v>
      </c>
      <c r="P52" s="20">
        <v>1.0000000000017</v>
      </c>
      <c r="Q52" s="23">
        <f t="shared" ref="Q52" si="73" xml:space="preserve"> 1 - P52</f>
        <v>-1.6999734953060397E-12</v>
      </c>
      <c r="R52" s="73">
        <v>182</v>
      </c>
      <c r="S52" s="74">
        <v>8.7199999999999997E-14</v>
      </c>
    </row>
    <row r="53" spans="10:19" x14ac:dyDescent="0.3">
      <c r="J53" s="73"/>
      <c r="K53" s="73"/>
      <c r="L53" s="27">
        <v>1.99999999999696</v>
      </c>
      <c r="M53" s="23">
        <f t="shared" ref="M53" si="74" xml:space="preserve"> 2 - L53</f>
        <v>3.0400126860286036E-12</v>
      </c>
      <c r="N53" s="65"/>
      <c r="O53" s="66"/>
      <c r="P53" s="21">
        <v>1.99999999999775</v>
      </c>
      <c r="Q53" s="23">
        <f t="shared" ref="Q53" si="75" xml:space="preserve"> 2 - P53</f>
        <v>2.2499779817053422E-12</v>
      </c>
      <c r="R53" s="73"/>
      <c r="S53" s="74"/>
    </row>
    <row r="54" spans="10:19" x14ac:dyDescent="0.3">
      <c r="J54" s="73"/>
      <c r="K54" s="73"/>
      <c r="L54" s="27">
        <v>3.0000000000013798</v>
      </c>
      <c r="M54" s="23">
        <f t="shared" ref="M54" si="76" xml:space="preserve"> 3 - L54</f>
        <v>-1.3797851750041445E-12</v>
      </c>
      <c r="N54" s="65"/>
      <c r="O54" s="66"/>
      <c r="P54" s="21">
        <v>3.0000000000009899</v>
      </c>
      <c r="Q54" s="23">
        <f t="shared" ref="Q54" si="77" xml:space="preserve"> 3 - P54</f>
        <v>-9.8987484875578957E-13</v>
      </c>
      <c r="R54" s="73"/>
      <c r="S54" s="74"/>
    </row>
    <row r="55" spans="10:19" x14ac:dyDescent="0.3">
      <c r="J55" s="73"/>
      <c r="K55" s="73"/>
      <c r="L55" s="27">
        <v>3.9999999999999098</v>
      </c>
      <c r="M55" s="23">
        <f t="shared" ref="M55" si="78">4 - L55</f>
        <v>9.0150109599562711E-14</v>
      </c>
      <c r="N55" s="65"/>
      <c r="O55" s="66"/>
      <c r="P55" s="21">
        <v>4.0000000000001004</v>
      </c>
      <c r="Q55" s="23">
        <f t="shared" ref="Q55" si="79">4 - P55</f>
        <v>-1.0036416142611415E-13</v>
      </c>
      <c r="R55" s="73"/>
      <c r="S55" s="74"/>
    </row>
    <row r="56" spans="10:19" x14ac:dyDescent="0.3">
      <c r="J56" s="73"/>
      <c r="K56" s="73"/>
      <c r="L56" s="27">
        <v>4.9999999999940901</v>
      </c>
      <c r="M56" s="23">
        <f t="shared" ref="M56" si="80">5-L56</f>
        <v>5.9099392046846333E-12</v>
      </c>
      <c r="N56" s="65"/>
      <c r="O56" s="66"/>
      <c r="P56" s="21">
        <v>4.9999999999948503</v>
      </c>
      <c r="Q56" s="23">
        <f t="shared" ref="Q56" si="81">5-P56</f>
        <v>5.1496584774213261E-12</v>
      </c>
      <c r="R56" s="73"/>
      <c r="S56" s="74"/>
    </row>
    <row r="57" spans="10:19" x14ac:dyDescent="0.3">
      <c r="J57" s="73"/>
      <c r="K57" s="73"/>
      <c r="L57" s="27">
        <v>6.0000000000084803</v>
      </c>
      <c r="M57" s="23">
        <f t="shared" ref="M57" si="82">6-L57</f>
        <v>-8.4803275512967957E-12</v>
      </c>
      <c r="N57" s="65"/>
      <c r="O57" s="66"/>
      <c r="P57" s="21">
        <v>6.0000000000067599</v>
      </c>
      <c r="Q57" s="23">
        <f t="shared" ref="Q57" si="83">6-P57</f>
        <v>-6.7599259523376531E-12</v>
      </c>
      <c r="R57" s="73"/>
      <c r="S57" s="74"/>
    </row>
    <row r="58" spans="10:19" x14ac:dyDescent="0.3">
      <c r="J58" s="73"/>
      <c r="K58" s="73"/>
      <c r="L58" s="27">
        <v>6.9999999999927098</v>
      </c>
      <c r="M58" s="23">
        <f t="shared" ref="M58" si="84">7-L58</f>
        <v>7.2901684688986279E-12</v>
      </c>
      <c r="N58" s="65"/>
      <c r="O58" s="66"/>
      <c r="P58" s="21">
        <v>6.9999999999946096</v>
      </c>
      <c r="Q58" s="23">
        <f t="shared" ref="Q58" si="85">7-P58</f>
        <v>5.39035482916006E-12</v>
      </c>
      <c r="R58" s="73"/>
      <c r="S58" s="74"/>
    </row>
    <row r="59" spans="10:19" x14ac:dyDescent="0.3">
      <c r="J59" s="73"/>
      <c r="K59" s="73"/>
      <c r="L59" s="27">
        <v>8.0000000000045297</v>
      </c>
      <c r="M59" s="23">
        <f t="shared" ref="M59" si="86">8-L59</f>
        <v>-4.5297099404706387E-12</v>
      </c>
      <c r="N59" s="65"/>
      <c r="O59" s="66"/>
      <c r="P59" s="21">
        <v>8.0000000000030091</v>
      </c>
      <c r="Q59" s="23">
        <f t="shared" ref="Q59" si="87">8-P59</f>
        <v>-3.0091484859440243E-12</v>
      </c>
      <c r="R59" s="73"/>
      <c r="S59" s="74"/>
    </row>
    <row r="60" spans="10:19" x14ac:dyDescent="0.3">
      <c r="J60" s="73"/>
      <c r="K60" s="73"/>
      <c r="L60" s="27">
        <v>9.0000000000010907</v>
      </c>
      <c r="M60" s="23">
        <f t="shared" ref="M60" si="88">9-L60</f>
        <v>-1.0906830993917538E-12</v>
      </c>
      <c r="N60" s="65"/>
      <c r="O60" s="66"/>
      <c r="P60" s="21">
        <v>9.0000000000008296</v>
      </c>
      <c r="Q60" s="23">
        <f t="shared" ref="Q60" si="89">9-P60</f>
        <v>-8.2955864399991697E-13</v>
      </c>
      <c r="R60" s="73"/>
      <c r="S60" s="74"/>
    </row>
    <row r="61" spans="10:19" x14ac:dyDescent="0.3">
      <c r="J61" s="73"/>
      <c r="K61" s="73"/>
      <c r="L61" s="27">
        <v>10.0000000000007</v>
      </c>
      <c r="M61" s="23">
        <f t="shared" ref="M61" si="90">10-L61</f>
        <v>-6.9988459472369868E-13</v>
      </c>
      <c r="N61" s="65"/>
      <c r="O61" s="66"/>
      <c r="P61" s="21">
        <v>10.0000000000003</v>
      </c>
      <c r="Q61" s="23">
        <f t="shared" ref="Q61" si="91">10-P61</f>
        <v>-3.0020430585864233E-13</v>
      </c>
      <c r="R61" s="73"/>
      <c r="S61" s="74"/>
    </row>
    <row r="62" spans="10:19" x14ac:dyDescent="0.3">
      <c r="J62" s="73"/>
      <c r="K62" s="73"/>
      <c r="L62" s="27">
        <v>11.000000000002</v>
      </c>
      <c r="M62" s="23">
        <f t="shared" ref="M62" si="92">11-L62</f>
        <v>-2.000177801164682E-12</v>
      </c>
      <c r="N62" s="65"/>
      <c r="O62" s="66"/>
      <c r="P62" s="22">
        <v>11.0000000000017</v>
      </c>
      <c r="Q62" s="23">
        <f t="shared" ref="Q62" si="93">11-P62</f>
        <v>-1.6999734953060397E-12</v>
      </c>
      <c r="R62" s="73"/>
      <c r="S62" s="74"/>
    </row>
    <row r="63" spans="10:19" x14ac:dyDescent="0.3">
      <c r="J63" s="73"/>
      <c r="K63" s="73"/>
      <c r="L63" s="27">
        <v>11.999999999998501</v>
      </c>
      <c r="M63" s="23">
        <f t="shared" ref="M63" si="94">12-L63</f>
        <v>1.4992451724538114E-12</v>
      </c>
      <c r="N63" s="65"/>
      <c r="O63" s="66"/>
      <c r="P63" s="22">
        <v>11.999999999998799</v>
      </c>
      <c r="Q63" s="23">
        <f t="shared" ref="Q63" si="95">12-P63</f>
        <v>1.2008172234345693E-12</v>
      </c>
      <c r="R63" s="73"/>
      <c r="S63" s="74"/>
    </row>
    <row r="64" spans="10:19" x14ac:dyDescent="0.3">
      <c r="J64" s="73">
        <v>6</v>
      </c>
      <c r="K64" s="73">
        <v>0.51</v>
      </c>
      <c r="L64" s="24">
        <v>1.00000000000189</v>
      </c>
      <c r="M64" s="23">
        <f t="shared" ref="M64" si="96" xml:space="preserve"> 1 - L64</f>
        <v>-1.8900436771218665E-12</v>
      </c>
      <c r="N64" s="65">
        <v>165</v>
      </c>
      <c r="O64" s="66">
        <v>8.9689999999999994E-14</v>
      </c>
      <c r="P64" s="20">
        <v>1.0000000000015301</v>
      </c>
      <c r="Q64" s="23">
        <f t="shared" ref="Q64" si="97" xml:space="preserve"> 1 - P64</f>
        <v>-1.5301093725383907E-12</v>
      </c>
      <c r="R64" s="73">
        <v>138</v>
      </c>
      <c r="S64" s="74">
        <v>8.4339999999999997E-14</v>
      </c>
    </row>
    <row r="65" spans="10:19" x14ac:dyDescent="0.3">
      <c r="J65" s="73"/>
      <c r="K65" s="73"/>
      <c r="L65" s="24">
        <v>1.99999999999718</v>
      </c>
      <c r="M65" s="23">
        <f t="shared" ref="M65" si="98" xml:space="preserve"> 2 - L65</f>
        <v>2.8199664825478976E-12</v>
      </c>
      <c r="N65" s="65"/>
      <c r="O65" s="66"/>
      <c r="P65" s="21">
        <v>1.99999999999805</v>
      </c>
      <c r="Q65" s="23">
        <f t="shared" ref="Q65" si="99" xml:space="preserve"> 2 - P65</f>
        <v>1.9499957204516249E-12</v>
      </c>
      <c r="R65" s="73"/>
      <c r="S65" s="74"/>
    </row>
    <row r="66" spans="10:19" x14ac:dyDescent="0.3">
      <c r="J66" s="73"/>
      <c r="K66" s="73"/>
      <c r="L66" s="24">
        <v>3.0000000000012799</v>
      </c>
      <c r="M66" s="23">
        <f t="shared" ref="M66" si="100" xml:space="preserve"> 3 - L66</f>
        <v>-1.2798651027878805E-12</v>
      </c>
      <c r="N66" s="65"/>
      <c r="O66" s="66"/>
      <c r="P66" s="21">
        <v>3.00000000000085</v>
      </c>
      <c r="Q66" s="23">
        <f t="shared" ref="Q66" si="101" xml:space="preserve"> 3 - P66</f>
        <v>-8.4998674765301985E-13</v>
      </c>
      <c r="R66" s="73"/>
      <c r="S66" s="74"/>
    </row>
    <row r="67" spans="10:19" x14ac:dyDescent="0.3">
      <c r="J67" s="73"/>
      <c r="K67" s="73"/>
      <c r="L67" s="24">
        <v>3.9999999999999201</v>
      </c>
      <c r="M67" s="23">
        <f t="shared" ref="M67" si="102">4 - L67</f>
        <v>7.9936057773011271E-14</v>
      </c>
      <c r="N67" s="65"/>
      <c r="O67" s="66"/>
      <c r="P67" s="21">
        <v>4.0000000000001297</v>
      </c>
      <c r="Q67" s="23">
        <f t="shared" ref="Q67" si="103">4 - P67</f>
        <v>-1.2967404927621828E-13</v>
      </c>
      <c r="R67" s="73"/>
      <c r="S67" s="74"/>
    </row>
    <row r="68" spans="10:19" x14ac:dyDescent="0.3">
      <c r="J68" s="73"/>
      <c r="K68" s="73"/>
      <c r="L68" s="24">
        <v>4.9999999999945199</v>
      </c>
      <c r="M68" s="23">
        <f t="shared" ref="M68" si="104">5-L68</f>
        <v>5.4800608495497727E-12</v>
      </c>
      <c r="N68" s="65"/>
      <c r="O68" s="66"/>
      <c r="P68" s="21">
        <v>4.9999999999953202</v>
      </c>
      <c r="Q68" s="23">
        <f t="shared" ref="Q68" si="105">5-P68</f>
        <v>4.6798120933999598E-12</v>
      </c>
      <c r="R68" s="73"/>
      <c r="S68" s="74"/>
    </row>
    <row r="69" spans="10:19" x14ac:dyDescent="0.3">
      <c r="J69" s="73"/>
      <c r="K69" s="73"/>
      <c r="L69" s="24">
        <v>6.0000000000078604</v>
      </c>
      <c r="M69" s="23">
        <f t="shared" ref="M69" si="106">6-L69</f>
        <v>-7.8603790143461083E-12</v>
      </c>
      <c r="N69" s="65"/>
      <c r="O69" s="66"/>
      <c r="P69" s="21">
        <v>6.0000000000059801</v>
      </c>
      <c r="Q69" s="23">
        <f t="shared" ref="Q69" si="107">6-P69</f>
        <v>-5.9801052998409432E-12</v>
      </c>
      <c r="R69" s="73"/>
      <c r="S69" s="74"/>
    </row>
    <row r="70" spans="10:19" x14ac:dyDescent="0.3">
      <c r="J70" s="73"/>
      <c r="K70" s="73"/>
      <c r="L70" s="24">
        <v>6.9999999999932401</v>
      </c>
      <c r="M70" s="23">
        <f t="shared" ref="M70" si="108">7-L70</f>
        <v>6.7599259523376531E-12</v>
      </c>
      <c r="N70" s="65"/>
      <c r="O70" s="66"/>
      <c r="P70" s="21">
        <v>6.9999999999953397</v>
      </c>
      <c r="Q70" s="23">
        <f t="shared" ref="Q70" si="109">7-P70</f>
        <v>4.6602721681665571E-12</v>
      </c>
      <c r="R70" s="73"/>
      <c r="S70" s="74"/>
    </row>
    <row r="71" spans="10:19" x14ac:dyDescent="0.3">
      <c r="J71" s="73"/>
      <c r="K71" s="73"/>
      <c r="L71" s="24">
        <v>8.0000000000041993</v>
      </c>
      <c r="M71" s="23">
        <f t="shared" ref="M71" si="110">8-L71</f>
        <v>-4.1993075683421921E-12</v>
      </c>
      <c r="N71" s="65"/>
      <c r="O71" s="66"/>
      <c r="P71" s="21">
        <v>8.00000000000251</v>
      </c>
      <c r="Q71" s="23">
        <f t="shared" ref="Q71" si="111">8-P71</f>
        <v>-2.5099922140725539E-12</v>
      </c>
      <c r="R71" s="73"/>
      <c r="S71" s="74"/>
    </row>
    <row r="72" spans="10:19" x14ac:dyDescent="0.3">
      <c r="J72" s="73"/>
      <c r="K72" s="73"/>
      <c r="L72" s="24">
        <v>9.0000000000010107</v>
      </c>
      <c r="M72" s="23">
        <f t="shared" ref="M72" si="112">9-L72</f>
        <v>-1.0107470416187425E-12</v>
      </c>
      <c r="N72" s="65"/>
      <c r="O72" s="66"/>
      <c r="P72" s="21">
        <v>9.0000000000007194</v>
      </c>
      <c r="Q72" s="23">
        <f t="shared" ref="Q72" si="113">9-P72</f>
        <v>-7.1942451995710144E-13</v>
      </c>
      <c r="R72" s="73"/>
      <c r="S72" s="74"/>
    </row>
    <row r="73" spans="10:19" x14ac:dyDescent="0.3">
      <c r="J73" s="73"/>
      <c r="K73" s="73"/>
      <c r="L73" s="24">
        <v>10.0000000000007</v>
      </c>
      <c r="M73" s="23">
        <f t="shared" ref="M73" si="114">10-L73</f>
        <v>-6.9988459472369868E-13</v>
      </c>
      <c r="N73" s="65"/>
      <c r="O73" s="66"/>
      <c r="P73" s="21">
        <v>10.000000000000201</v>
      </c>
      <c r="Q73" s="23">
        <f t="shared" ref="Q73" si="115">10-P73</f>
        <v>-2.007283228522283E-13</v>
      </c>
      <c r="R73" s="73"/>
      <c r="S73" s="74"/>
    </row>
    <row r="74" spans="10:19" x14ac:dyDescent="0.3">
      <c r="J74" s="73"/>
      <c r="K74" s="73"/>
      <c r="L74" s="24">
        <v>11.000000000001901</v>
      </c>
      <c r="M74" s="23">
        <f t="shared" ref="M74" si="116">11-L74</f>
        <v>-1.900701818158268E-12</v>
      </c>
      <c r="N74" s="65"/>
      <c r="O74" s="66"/>
      <c r="P74" s="22">
        <v>11.000000000001499</v>
      </c>
      <c r="Q74" s="23">
        <f t="shared" ref="Q74" si="117">11-P74</f>
        <v>-1.4992451724538114E-12</v>
      </c>
      <c r="R74" s="73"/>
      <c r="S74" s="74"/>
    </row>
    <row r="75" spans="10:19" x14ac:dyDescent="0.3">
      <c r="J75" s="73"/>
      <c r="K75" s="73"/>
      <c r="L75" s="24">
        <v>11.9999999999986</v>
      </c>
      <c r="M75" s="23">
        <f t="shared" ref="M75" si="118">12-L75</f>
        <v>1.3997691894473974E-12</v>
      </c>
      <c r="N75" s="65"/>
      <c r="O75" s="66"/>
      <c r="P75" s="22">
        <v>11.9999999999989</v>
      </c>
      <c r="Q75" s="23">
        <f t="shared" ref="Q75" si="119">12-P75</f>
        <v>1.099564883588755E-12</v>
      </c>
      <c r="R75" s="73"/>
      <c r="S75" s="74"/>
    </row>
    <row r="76" spans="10:19" x14ac:dyDescent="0.3">
      <c r="J76" s="73">
        <v>7</v>
      </c>
      <c r="K76" s="73">
        <v>0.61</v>
      </c>
      <c r="L76" s="24">
        <v>1.0000000000017699</v>
      </c>
      <c r="M76" s="23">
        <f t="shared" ref="M76" si="120" xml:space="preserve"> 1 - L76</f>
        <v>-1.7699175458574246E-12</v>
      </c>
      <c r="N76" s="65">
        <v>136</v>
      </c>
      <c r="O76" s="66">
        <v>8.7089999999999998E-14</v>
      </c>
      <c r="P76" s="20">
        <v>1.00000000000136</v>
      </c>
      <c r="Q76" s="23">
        <f t="shared" ref="Q76" si="121" xml:space="preserve"> 1 - P76</f>
        <v>-1.3600232051658168E-12</v>
      </c>
      <c r="R76" s="73">
        <v>108</v>
      </c>
      <c r="S76" s="74">
        <v>8.2459999999999996E-14</v>
      </c>
    </row>
    <row r="77" spans="10:19" x14ac:dyDescent="0.3">
      <c r="J77" s="73"/>
      <c r="K77" s="73"/>
      <c r="L77" s="24">
        <v>1.9999999999973599</v>
      </c>
      <c r="M77" s="23">
        <f t="shared" ref="M77" si="122" xml:space="preserve"> 2 - L77</f>
        <v>2.6401103525586223E-12</v>
      </c>
      <c r="N77" s="65"/>
      <c r="O77" s="66"/>
      <c r="P77" s="21">
        <v>1.99999999999833</v>
      </c>
      <c r="Q77" s="23">
        <f t="shared" ref="Q77" si="123" xml:space="preserve"> 2 - P77</f>
        <v>1.6699974736411605E-12</v>
      </c>
      <c r="R77" s="73"/>
      <c r="S77" s="74"/>
    </row>
    <row r="78" spans="10:19" x14ac:dyDescent="0.3">
      <c r="J78" s="73"/>
      <c r="K78" s="73"/>
      <c r="L78" s="24">
        <v>3.0000000000011999</v>
      </c>
      <c r="M78" s="23">
        <f t="shared" ref="M78" si="124" xml:space="preserve"> 3 - L78</f>
        <v>-1.1999290450148692E-12</v>
      </c>
      <c r="N78" s="65"/>
      <c r="O78" s="66"/>
      <c r="P78" s="21">
        <v>3.0000000000007199</v>
      </c>
      <c r="Q78" s="23">
        <f t="shared" ref="Q78" si="125" xml:space="preserve"> 3 - P78</f>
        <v>-7.198686091669515E-13</v>
      </c>
      <c r="R78" s="73"/>
      <c r="S78" s="74"/>
    </row>
    <row r="79" spans="10:19" x14ac:dyDescent="0.3">
      <c r="J79" s="73"/>
      <c r="K79" s="73"/>
      <c r="L79" s="24">
        <v>3.9999999999999298</v>
      </c>
      <c r="M79" s="23">
        <f t="shared" ref="M79" si="126">4 - L79</f>
        <v>7.0166095156309893E-14</v>
      </c>
      <c r="N79" s="65"/>
      <c r="O79" s="66"/>
      <c r="P79" s="21">
        <v>4.0000000000001599</v>
      </c>
      <c r="Q79" s="23">
        <f t="shared" ref="Q79" si="127">4 - P79</f>
        <v>-1.5987211554602254E-13</v>
      </c>
      <c r="R79" s="73"/>
      <c r="S79" s="74"/>
    </row>
    <row r="80" spans="10:19" x14ac:dyDescent="0.3">
      <c r="J80" s="73"/>
      <c r="K80" s="73"/>
      <c r="L80" s="24">
        <v>4.9999999999948601</v>
      </c>
      <c r="M80" s="23">
        <f t="shared" ref="M80" si="128">5-L80</f>
        <v>5.1398885148046247E-12</v>
      </c>
      <c r="N80" s="65"/>
      <c r="O80" s="66"/>
      <c r="P80" s="21">
        <v>4.9999999999957296</v>
      </c>
      <c r="Q80" s="23">
        <f t="shared" ref="Q80" si="129">5-P80</f>
        <v>4.2703618419182021E-12</v>
      </c>
      <c r="R80" s="73"/>
      <c r="S80" s="74"/>
    </row>
    <row r="81" spans="10:19" x14ac:dyDescent="0.3">
      <c r="J81" s="73"/>
      <c r="K81" s="73"/>
      <c r="L81" s="24">
        <v>6.0000000000073799</v>
      </c>
      <c r="M81" s="23">
        <f t="shared" ref="M81" si="130">6-L81</f>
        <v>-7.3798744892883406E-12</v>
      </c>
      <c r="N81" s="65"/>
      <c r="O81" s="66"/>
      <c r="P81" s="21">
        <v>6.0000000000052802</v>
      </c>
      <c r="Q81" s="23">
        <f t="shared" ref="Q81" si="131">6-P81</f>
        <v>-5.2802207051172445E-12</v>
      </c>
      <c r="R81" s="73"/>
      <c r="S81" s="74"/>
    </row>
    <row r="82" spans="10:19" x14ac:dyDescent="0.3">
      <c r="J82" s="73"/>
      <c r="K82" s="73"/>
      <c r="L82" s="24">
        <v>6.9999999999936602</v>
      </c>
      <c r="M82" s="23">
        <f t="shared" ref="M82" si="132">7-L82</f>
        <v>6.3398175598194939E-12</v>
      </c>
      <c r="N82" s="65"/>
      <c r="O82" s="66"/>
      <c r="P82" s="21">
        <v>6.9999999999960103</v>
      </c>
      <c r="Q82" s="23">
        <f t="shared" ref="Q82" si="133">7-P82</f>
        <v>3.9896974612929625E-12</v>
      </c>
      <c r="R82" s="73"/>
      <c r="S82" s="74"/>
    </row>
    <row r="83" spans="10:19" x14ac:dyDescent="0.3">
      <c r="J83" s="73"/>
      <c r="K83" s="73"/>
      <c r="L83" s="24">
        <v>8.00000000000394</v>
      </c>
      <c r="M83" s="23">
        <f t="shared" ref="M83" si="134">8-L83</f>
        <v>-3.9399594697897555E-12</v>
      </c>
      <c r="N83" s="65"/>
      <c r="O83" s="66"/>
      <c r="P83" s="21">
        <v>8.0000000000020606</v>
      </c>
      <c r="Q83" s="23">
        <f t="shared" ref="Q83" si="135">8-P83</f>
        <v>-2.0605739337042905E-12</v>
      </c>
      <c r="R83" s="73"/>
      <c r="S83" s="74"/>
    </row>
    <row r="84" spans="10:19" x14ac:dyDescent="0.3">
      <c r="J84" s="73"/>
      <c r="K84" s="73"/>
      <c r="L84" s="24">
        <v>9.0000000000009397</v>
      </c>
      <c r="M84" s="23">
        <f t="shared" ref="M84" si="136">9-L84</f>
        <v>-9.396927680427325E-13</v>
      </c>
      <c r="N84" s="65"/>
      <c r="O84" s="66"/>
      <c r="P84" s="21">
        <v>9.0000000000006306</v>
      </c>
      <c r="Q84" s="23">
        <f t="shared" ref="Q84" si="137">9-P84</f>
        <v>-6.3060667798708891E-13</v>
      </c>
      <c r="R84" s="73"/>
      <c r="S84" s="74"/>
    </row>
    <row r="85" spans="10:19" x14ac:dyDescent="0.3">
      <c r="J85" s="73"/>
      <c r="K85" s="73"/>
      <c r="L85" s="24">
        <v>10.0000000000006</v>
      </c>
      <c r="M85" s="23">
        <f t="shared" ref="M85" si="138">10-L85</f>
        <v>-6.0040861171728466E-13</v>
      </c>
      <c r="N85" s="65"/>
      <c r="O85" s="66"/>
      <c r="P85" s="21">
        <v>10.000000000000099</v>
      </c>
      <c r="Q85" s="23">
        <f t="shared" ref="Q85" si="139">10-P85</f>
        <v>-9.9475983006414026E-14</v>
      </c>
      <c r="R85" s="73"/>
      <c r="S85" s="74"/>
    </row>
    <row r="86" spans="10:19" x14ac:dyDescent="0.3">
      <c r="J86" s="73"/>
      <c r="K86" s="73"/>
      <c r="L86" s="24">
        <v>11.0000000000017</v>
      </c>
      <c r="M86" s="23">
        <f t="shared" ref="M86" si="140">11-L86</f>
        <v>-1.6999734953060397E-12</v>
      </c>
      <c r="N86" s="65"/>
      <c r="O86" s="66"/>
      <c r="P86" s="22">
        <v>11.0000000000013</v>
      </c>
      <c r="Q86" s="23">
        <f t="shared" ref="Q86" si="141">11-P86</f>
        <v>-1.3002932064409833E-12</v>
      </c>
      <c r="R86" s="73"/>
      <c r="S86" s="74"/>
    </row>
    <row r="87" spans="10:19" x14ac:dyDescent="0.3">
      <c r="J87" s="73"/>
      <c r="K87" s="73"/>
      <c r="L87" s="24">
        <v>11.9999999999987</v>
      </c>
      <c r="M87" s="23">
        <f t="shared" ref="M87" si="142">12-L87</f>
        <v>1.3002932064409833E-12</v>
      </c>
      <c r="N87" s="65"/>
      <c r="O87" s="66"/>
      <c r="P87" s="22">
        <v>11.999999999999099</v>
      </c>
      <c r="Q87" s="23">
        <f t="shared" ref="Q87" si="143">12-P87</f>
        <v>9.0061291757592699E-13</v>
      </c>
      <c r="R87" s="73"/>
      <c r="S87" s="74"/>
    </row>
    <row r="88" spans="10:19" x14ac:dyDescent="0.3">
      <c r="J88" s="73">
        <v>8</v>
      </c>
      <c r="K88" s="73">
        <v>0.71</v>
      </c>
      <c r="L88" s="24">
        <v>1.00000000000172</v>
      </c>
      <c r="M88" s="23">
        <f t="shared" ref="M88" si="144" xml:space="preserve"> 1 - L88</f>
        <v>-1.7199575097492925E-12</v>
      </c>
      <c r="N88" s="65">
        <v>115</v>
      </c>
      <c r="O88" s="66">
        <v>8.729E-14</v>
      </c>
      <c r="P88" s="20">
        <v>1.0000000000012199</v>
      </c>
      <c r="Q88" s="23">
        <f t="shared" ref="Q88" si="145" xml:space="preserve"> 1 - P88</f>
        <v>-1.219913059458122E-12</v>
      </c>
      <c r="R88" s="73">
        <v>86</v>
      </c>
      <c r="S88" s="74">
        <v>8.1899999999999997E-14</v>
      </c>
    </row>
    <row r="89" spans="10:19" x14ac:dyDescent="0.3">
      <c r="J89" s="73"/>
      <c r="K89" s="73"/>
      <c r="L89" s="24">
        <v>1.99999999999744</v>
      </c>
      <c r="M89" s="23">
        <f t="shared" ref="M89" si="146" xml:space="preserve"> 2 - L89</f>
        <v>2.559952250180686E-12</v>
      </c>
      <c r="N89" s="65"/>
      <c r="O89" s="66"/>
      <c r="P89" s="21">
        <v>1.99999999999857</v>
      </c>
      <c r="Q89" s="23">
        <f t="shared" ref="Q89" si="147" xml:space="preserve"> 2 - P89</f>
        <v>1.4299672557172016E-12</v>
      </c>
      <c r="R89" s="73"/>
      <c r="S89" s="74"/>
    </row>
    <row r="90" spans="10:19" x14ac:dyDescent="0.3">
      <c r="J90" s="73"/>
      <c r="K90" s="73"/>
      <c r="L90" s="24">
        <v>3.00000000000116</v>
      </c>
      <c r="M90" s="23">
        <f t="shared" ref="M90" si="148" xml:space="preserve"> 3 - L90</f>
        <v>-1.1599610161283636E-12</v>
      </c>
      <c r="N90" s="65"/>
      <c r="O90" s="66"/>
      <c r="P90" s="21">
        <v>3.0000000000006199</v>
      </c>
      <c r="Q90" s="23">
        <f t="shared" ref="Q90" si="149" xml:space="preserve"> 3 - P90</f>
        <v>-6.1994853695068741E-13</v>
      </c>
      <c r="R90" s="73"/>
      <c r="S90" s="74"/>
    </row>
    <row r="91" spans="10:19" x14ac:dyDescent="0.3">
      <c r="J91" s="73"/>
      <c r="K91" s="73"/>
      <c r="L91" s="24">
        <v>3.9999999999999298</v>
      </c>
      <c r="M91" s="23">
        <f t="shared" ref="M91" si="150">4 - L91</f>
        <v>7.0166095156309893E-14</v>
      </c>
      <c r="N91" s="65"/>
      <c r="O91" s="66"/>
      <c r="P91" s="21">
        <v>4.0000000000001901</v>
      </c>
      <c r="Q91" s="23">
        <f t="shared" ref="Q91" si="151">4 - P91</f>
        <v>-1.900701818158268E-13</v>
      </c>
      <c r="R91" s="73"/>
      <c r="S91" s="74"/>
    </row>
    <row r="92" spans="10:19" x14ac:dyDescent="0.3">
      <c r="J92" s="73"/>
      <c r="K92" s="73"/>
      <c r="L92" s="24">
        <v>4.9999999999950298</v>
      </c>
      <c r="M92" s="23">
        <f t="shared" ref="M92" si="152">5-L92</f>
        <v>4.9702464366419008E-12</v>
      </c>
      <c r="N92" s="65"/>
      <c r="O92" s="66"/>
      <c r="P92" s="21">
        <v>4.9999999999961</v>
      </c>
      <c r="Q92" s="23">
        <f t="shared" ref="Q92" si="153">5-P92</f>
        <v>3.8999914409032499E-12</v>
      </c>
      <c r="R92" s="73"/>
      <c r="S92" s="74"/>
    </row>
    <row r="93" spans="10:19" x14ac:dyDescent="0.3">
      <c r="J93" s="73"/>
      <c r="K93" s="73"/>
      <c r="L93" s="24">
        <v>6.0000000000071303</v>
      </c>
      <c r="M93" s="23">
        <f t="shared" ref="M93" si="154">6-L93</f>
        <v>-7.1302963533526054E-12</v>
      </c>
      <c r="N93" s="65"/>
      <c r="O93" s="66"/>
      <c r="P93" s="21">
        <v>6.0000000000046496</v>
      </c>
      <c r="Q93" s="23">
        <f t="shared" ref="Q93" si="155">6-P93</f>
        <v>-4.6496140271301556E-12</v>
      </c>
      <c r="R93" s="73"/>
      <c r="S93" s="74"/>
    </row>
    <row r="94" spans="10:19" x14ac:dyDescent="0.3">
      <c r="J94" s="73"/>
      <c r="K94" s="73"/>
      <c r="L94" s="24">
        <v>6.9999999999938698</v>
      </c>
      <c r="M94" s="23">
        <f t="shared" ref="M94" si="156">7-L94</f>
        <v>6.1302074527702644E-12</v>
      </c>
      <c r="N94" s="65"/>
      <c r="O94" s="66"/>
      <c r="P94" s="21">
        <v>6.9999999999966001</v>
      </c>
      <c r="Q94" s="23">
        <f t="shared" ref="Q94" si="157">7-P94</f>
        <v>3.3999469906120794E-12</v>
      </c>
      <c r="R94" s="73"/>
      <c r="S94" s="74"/>
    </row>
    <row r="95" spans="10:19" x14ac:dyDescent="0.3">
      <c r="J95" s="73"/>
      <c r="K95" s="73"/>
      <c r="L95" s="24">
        <v>8.0000000000038103</v>
      </c>
      <c r="M95" s="23">
        <f t="shared" ref="M95" si="158">8-L95</f>
        <v>-3.8102854205135372E-12</v>
      </c>
      <c r="N95" s="65"/>
      <c r="O95" s="66"/>
      <c r="P95" s="21">
        <v>8.0000000000016698</v>
      </c>
      <c r="Q95" s="23">
        <f t="shared" ref="Q95" si="159">8-P95</f>
        <v>-1.6697754290362354E-12</v>
      </c>
      <c r="R95" s="73"/>
      <c r="S95" s="74"/>
    </row>
    <row r="96" spans="10:19" x14ac:dyDescent="0.3">
      <c r="J96" s="73"/>
      <c r="K96" s="73"/>
      <c r="L96" s="24">
        <v>9.0000000000009095</v>
      </c>
      <c r="M96" s="23">
        <f t="shared" ref="M96" si="160">9-L96</f>
        <v>-9.0949470177292824E-13</v>
      </c>
      <c r="N96" s="65"/>
      <c r="O96" s="66"/>
      <c r="P96" s="21">
        <v>9.0000000000005596</v>
      </c>
      <c r="Q96" s="23">
        <f t="shared" ref="Q96" si="161">9-P96</f>
        <v>-5.595524044110789E-13</v>
      </c>
      <c r="R96" s="73"/>
      <c r="S96" s="74"/>
    </row>
    <row r="97" spans="10:19" x14ac:dyDescent="0.3">
      <c r="J97" s="73"/>
      <c r="K97" s="73"/>
      <c r="L97" s="24">
        <v>10.0000000000006</v>
      </c>
      <c r="M97" s="23">
        <f t="shared" ref="M97" si="162">10-L97</f>
        <v>-6.0040861171728466E-13</v>
      </c>
      <c r="N97" s="65"/>
      <c r="O97" s="66"/>
      <c r="P97" s="21">
        <v>10</v>
      </c>
      <c r="Q97" s="23">
        <f t="shared" ref="Q97" si="163">10-P97</f>
        <v>0</v>
      </c>
      <c r="R97" s="73"/>
      <c r="S97" s="74"/>
    </row>
    <row r="98" spans="10:19" x14ac:dyDescent="0.3">
      <c r="J98" s="73"/>
      <c r="K98" s="73"/>
      <c r="L98" s="24">
        <v>11.0000000000017</v>
      </c>
      <c r="M98" s="23">
        <f t="shared" ref="M98" si="164">11-L98</f>
        <v>-1.6999734953060397E-12</v>
      </c>
      <c r="N98" s="65"/>
      <c r="O98" s="66"/>
      <c r="P98" s="22">
        <v>11.000000000001201</v>
      </c>
      <c r="Q98" s="23">
        <f t="shared" ref="Q98" si="165">11-P98</f>
        <v>-1.2008172234345693E-12</v>
      </c>
      <c r="R98" s="73"/>
      <c r="S98" s="74"/>
    </row>
    <row r="99" spans="10:19" x14ac:dyDescent="0.3">
      <c r="J99" s="73"/>
      <c r="K99" s="73"/>
      <c r="L99" s="24">
        <v>11.9999999999987</v>
      </c>
      <c r="M99" s="23">
        <f t="shared" ref="M99" si="166">12-L99</f>
        <v>1.3002932064409833E-12</v>
      </c>
      <c r="N99" s="65"/>
      <c r="O99" s="66"/>
      <c r="P99" s="22">
        <v>11.999999999999201</v>
      </c>
      <c r="Q99" s="23">
        <f t="shared" ref="Q99" si="167">12-P99</f>
        <v>7.9936057773011271E-13</v>
      </c>
      <c r="R99" s="73"/>
      <c r="S99" s="74"/>
    </row>
    <row r="100" spans="10:19" x14ac:dyDescent="0.3">
      <c r="J100" s="73">
        <v>9</v>
      </c>
      <c r="K100" s="73">
        <v>0.81</v>
      </c>
      <c r="L100" s="24">
        <v>1.0000000000017299</v>
      </c>
      <c r="M100" s="23">
        <f t="shared" ref="M100" si="168" xml:space="preserve"> 1 - L100</f>
        <v>-1.7299495169709189E-12</v>
      </c>
      <c r="N100" s="65">
        <v>99</v>
      </c>
      <c r="O100" s="66">
        <v>9.1409999999999999E-14</v>
      </c>
      <c r="P100" s="20">
        <v>1.00000000000106</v>
      </c>
      <c r="Q100" s="23">
        <f t="shared" ref="Q100" si="169" xml:space="preserve"> 1 - P100</f>
        <v>-1.0600409439120995E-12</v>
      </c>
      <c r="R100" s="73">
        <v>69</v>
      </c>
      <c r="S100" s="74">
        <v>8.0919999999999998E-14</v>
      </c>
    </row>
    <row r="101" spans="10:19" x14ac:dyDescent="0.3">
      <c r="J101" s="73"/>
      <c r="K101" s="73"/>
      <c r="L101" s="24">
        <v>1.9999999999974201</v>
      </c>
      <c r="M101" s="23">
        <f t="shared" ref="M101" si="170" xml:space="preserve"> 2 - L101</f>
        <v>2.5799362646239388E-12</v>
      </c>
      <c r="N101" s="65"/>
      <c r="O101" s="66"/>
      <c r="P101" s="21">
        <v>1.9999999999988201</v>
      </c>
      <c r="Q101" s="23">
        <f t="shared" ref="Q101" si="171" xml:space="preserve"> 2 - P101</f>
        <v>1.1799450305716164E-12</v>
      </c>
      <c r="R101" s="73"/>
      <c r="S101" s="74"/>
    </row>
    <row r="102" spans="10:19" x14ac:dyDescent="0.3">
      <c r="J102" s="73"/>
      <c r="K102" s="73"/>
      <c r="L102" s="24">
        <v>3.0000000000011702</v>
      </c>
      <c r="M102" s="23">
        <f t="shared" ref="M102" si="172" xml:space="preserve"> 3 - L102</f>
        <v>-1.170175067954915E-12</v>
      </c>
      <c r="N102" s="65"/>
      <c r="O102" s="66"/>
      <c r="P102" s="21">
        <v>3.0000000000005098</v>
      </c>
      <c r="Q102" s="23">
        <f t="shared" ref="Q102" si="173" xml:space="preserve"> 3 - P102</f>
        <v>-5.0981441290787188E-13</v>
      </c>
      <c r="R102" s="73"/>
      <c r="S102" s="74"/>
    </row>
    <row r="103" spans="10:19" x14ac:dyDescent="0.3">
      <c r="J103" s="73"/>
      <c r="K103" s="73"/>
      <c r="L103" s="24">
        <v>3.9999999999999298</v>
      </c>
      <c r="M103" s="23">
        <f t="shared" ref="M103" si="174">4 - L103</f>
        <v>7.0166095156309893E-14</v>
      </c>
      <c r="N103" s="65"/>
      <c r="O103" s="66"/>
      <c r="P103" s="21">
        <v>4.0000000000002096</v>
      </c>
      <c r="Q103" s="23">
        <f t="shared" ref="Q103" si="175">4 - P103</f>
        <v>-2.0961010704922955E-13</v>
      </c>
      <c r="R103" s="73"/>
      <c r="S103" s="74"/>
    </row>
    <row r="104" spans="10:19" x14ac:dyDescent="0.3">
      <c r="J104" s="73"/>
      <c r="K104" s="73"/>
      <c r="L104" s="24">
        <v>4.99999999999498</v>
      </c>
      <c r="M104" s="23">
        <f t="shared" ref="M104" si="176">5-L104</f>
        <v>5.0199844281451078E-12</v>
      </c>
      <c r="N104" s="65"/>
      <c r="O104" s="66"/>
      <c r="P104" s="21">
        <v>4.9999999999965103</v>
      </c>
      <c r="Q104" s="23">
        <f t="shared" ref="Q104" si="177">5-P104</f>
        <v>3.489653011001792E-12</v>
      </c>
      <c r="R104" s="73"/>
      <c r="S104" s="74"/>
    </row>
    <row r="105" spans="10:19" x14ac:dyDescent="0.3">
      <c r="J105" s="73"/>
      <c r="K105" s="73"/>
      <c r="L105" s="24">
        <v>6.0000000000071996</v>
      </c>
      <c r="M105" s="23">
        <f t="shared" ref="M105" si="178">6-L105</f>
        <v>-7.1995742700892151E-12</v>
      </c>
      <c r="N105" s="65"/>
      <c r="O105" s="66"/>
      <c r="P105" s="21">
        <v>6.0000000000039799</v>
      </c>
      <c r="Q105" s="23">
        <f t="shared" ref="Q105" si="179">6-P105</f>
        <v>-3.9799274986762612E-12</v>
      </c>
      <c r="R105" s="73"/>
      <c r="S105" s="74"/>
    </row>
    <row r="106" spans="10:19" x14ac:dyDescent="0.3">
      <c r="J106" s="73"/>
      <c r="K106" s="73"/>
      <c r="L106" s="24">
        <v>6.9999999999938103</v>
      </c>
      <c r="M106" s="23">
        <f t="shared" ref="M106" si="180">7-L106</f>
        <v>6.1897154068901727E-12</v>
      </c>
      <c r="N106" s="65"/>
      <c r="O106" s="66"/>
      <c r="P106" s="21">
        <v>6.9999999999972102</v>
      </c>
      <c r="Q106" s="23">
        <f t="shared" ref="Q106" si="181">7-P106</f>
        <v>2.7897684162780934E-12</v>
      </c>
      <c r="R106" s="73"/>
      <c r="S106" s="74"/>
    </row>
    <row r="107" spans="10:19" x14ac:dyDescent="0.3">
      <c r="J107" s="73"/>
      <c r="K107" s="73"/>
      <c r="L107" s="24">
        <v>8.0000000000038494</v>
      </c>
      <c r="M107" s="23">
        <f t="shared" ref="M107" si="182">8-L107</f>
        <v>-3.8493652709803428E-12</v>
      </c>
      <c r="N107" s="65"/>
      <c r="O107" s="66"/>
      <c r="P107" s="21">
        <v>8.0000000000012896</v>
      </c>
      <c r="Q107" s="23">
        <f t="shared" ref="Q107" si="183">8-P107</f>
        <v>-1.2896350654045818E-12</v>
      </c>
      <c r="R107" s="73"/>
      <c r="S107" s="74"/>
    </row>
    <row r="108" spans="10:19" x14ac:dyDescent="0.3">
      <c r="J108" s="73"/>
      <c r="K108" s="73"/>
      <c r="L108" s="24">
        <v>9.0000000000009202</v>
      </c>
      <c r="M108" s="23">
        <f t="shared" ref="M108" si="184">9-L108</f>
        <v>-9.2015284280932974E-13</v>
      </c>
      <c r="N108" s="65"/>
      <c r="O108" s="66"/>
      <c r="P108" s="21">
        <v>9.0000000000004796</v>
      </c>
      <c r="Q108" s="23">
        <f t="shared" ref="Q108" si="185">9-P108</f>
        <v>-4.7961634663806763E-13</v>
      </c>
      <c r="R108" s="73"/>
      <c r="S108" s="74"/>
    </row>
    <row r="109" spans="10:19" x14ac:dyDescent="0.3">
      <c r="J109" s="73"/>
      <c r="K109" s="73"/>
      <c r="L109" s="24">
        <v>10.0000000000006</v>
      </c>
      <c r="M109" s="23">
        <f t="shared" ref="M109" si="186">10-L109</f>
        <v>-6.0040861171728466E-13</v>
      </c>
      <c r="N109" s="65"/>
      <c r="O109" s="66"/>
      <c r="P109" s="21">
        <v>10</v>
      </c>
      <c r="Q109" s="23">
        <f t="shared" ref="Q109" si="187">10-P109</f>
        <v>0</v>
      </c>
      <c r="R109" s="73"/>
      <c r="S109" s="74"/>
    </row>
    <row r="110" spans="10:19" x14ac:dyDescent="0.3">
      <c r="J110" s="73"/>
      <c r="K110" s="73"/>
      <c r="L110" s="24">
        <v>11.0000000000017</v>
      </c>
      <c r="M110" s="23">
        <f t="shared" ref="M110" si="188">11-L110</f>
        <v>-1.6999734953060397E-12</v>
      </c>
      <c r="N110" s="65"/>
      <c r="O110" s="66"/>
      <c r="P110" s="22">
        <v>11.000000000001</v>
      </c>
      <c r="Q110" s="23">
        <f t="shared" ref="Q110" si="189">11-P110</f>
        <v>-1.000088900582341E-12</v>
      </c>
      <c r="R110" s="73"/>
      <c r="S110" s="74"/>
    </row>
    <row r="111" spans="10:19" x14ac:dyDescent="0.3">
      <c r="J111" s="73"/>
      <c r="K111" s="73"/>
      <c r="L111" s="24">
        <v>11.9999999999987</v>
      </c>
      <c r="M111" s="23">
        <f t="shared" ref="M111" si="190">12-L111</f>
        <v>1.3002932064409833E-12</v>
      </c>
      <c r="N111" s="65"/>
      <c r="O111" s="66"/>
      <c r="P111" s="22">
        <v>11.9999999999993</v>
      </c>
      <c r="Q111" s="23">
        <f t="shared" ref="Q111" si="191">12-P111</f>
        <v>6.9988459472369868E-13</v>
      </c>
      <c r="R111" s="73"/>
      <c r="S111" s="74"/>
    </row>
    <row r="112" spans="10:19" x14ac:dyDescent="0.3">
      <c r="J112" s="73">
        <v>10</v>
      </c>
      <c r="K112" s="73">
        <v>0.85</v>
      </c>
      <c r="L112" s="24">
        <v>1.0000000000015701</v>
      </c>
      <c r="M112" s="23">
        <f t="shared" ref="M112" si="192" xml:space="preserve"> 1 - L112</f>
        <v>-1.5700774014248964E-12</v>
      </c>
      <c r="N112" s="65">
        <v>94</v>
      </c>
      <c r="O112" s="66">
        <v>8.4529999999999994E-14</v>
      </c>
      <c r="P112" s="20">
        <v>1.00000000000107</v>
      </c>
      <c r="Q112" s="23">
        <f t="shared" ref="Q112" si="193" xml:space="preserve"> 1 - P112</f>
        <v>-1.0700329511337259E-12</v>
      </c>
      <c r="R112" s="73">
        <v>63</v>
      </c>
      <c r="S112" s="74">
        <v>8.6710000000000004E-14</v>
      </c>
    </row>
    <row r="113" spans="10:19" x14ac:dyDescent="0.3">
      <c r="J113" s="73"/>
      <c r="K113" s="73"/>
      <c r="L113" s="24">
        <v>1.9999999999976501</v>
      </c>
      <c r="M113" s="23">
        <f t="shared" ref="M113" si="194" xml:space="preserve"> 2 - L113</f>
        <v>2.3498980539216063E-12</v>
      </c>
      <c r="N113" s="65"/>
      <c r="O113" s="66"/>
      <c r="P113" s="21">
        <v>1.99999999999884</v>
      </c>
      <c r="Q113" s="23">
        <f t="shared" ref="Q113" si="195" xml:space="preserve"> 2 - P113</f>
        <v>1.1599610161283636E-12</v>
      </c>
      <c r="R113" s="73"/>
      <c r="S113" s="74"/>
    </row>
    <row r="114" spans="10:19" x14ac:dyDescent="0.3">
      <c r="J114" s="73"/>
      <c r="K114" s="73"/>
      <c r="L114" s="24">
        <v>3.00000000000106</v>
      </c>
      <c r="M114" s="23">
        <f t="shared" ref="M114" si="196" xml:space="preserve"> 3 - L114</f>
        <v>-1.0600409439120995E-12</v>
      </c>
      <c r="N114" s="65"/>
      <c r="O114" s="66"/>
      <c r="P114" s="21">
        <v>3.0000000000005</v>
      </c>
      <c r="Q114" s="23">
        <f t="shared" ref="Q114" si="197" xml:space="preserve"> 3 - P114</f>
        <v>-5.0004445029117051E-13</v>
      </c>
      <c r="R114" s="73"/>
      <c r="S114" s="74"/>
    </row>
    <row r="115" spans="10:19" x14ac:dyDescent="0.3">
      <c r="J115" s="73"/>
      <c r="K115" s="73"/>
      <c r="L115" s="24">
        <v>3.9999999999999298</v>
      </c>
      <c r="M115" s="23">
        <f t="shared" ref="M115" si="198">4 - L115</f>
        <v>7.0166095156309893E-14</v>
      </c>
      <c r="N115" s="65"/>
      <c r="O115" s="66"/>
      <c r="P115" s="21">
        <v>4.0000000000002398</v>
      </c>
      <c r="Q115" s="23">
        <f t="shared" ref="Q115" si="199">4 - P115</f>
        <v>-2.3980817331903381E-13</v>
      </c>
      <c r="R115" s="73"/>
      <c r="S115" s="74"/>
    </row>
    <row r="116" spans="10:19" x14ac:dyDescent="0.3">
      <c r="J116" s="73"/>
      <c r="K116" s="73"/>
      <c r="L116" s="24">
        <v>4.9999999999954303</v>
      </c>
      <c r="M116" s="23">
        <f t="shared" ref="M116" si="200">5-L116</f>
        <v>4.5696779693571443E-12</v>
      </c>
      <c r="N116" s="65"/>
      <c r="O116" s="66"/>
      <c r="P116" s="21">
        <v>4.9999999999964304</v>
      </c>
      <c r="Q116" s="23">
        <f t="shared" ref="Q116" si="201">5-P116</f>
        <v>3.5695890687748033E-12</v>
      </c>
      <c r="R116" s="73"/>
      <c r="S116" s="74"/>
    </row>
    <row r="117" spans="10:19" x14ac:dyDescent="0.3">
      <c r="J117" s="73"/>
      <c r="K117" s="73"/>
      <c r="L117" s="24">
        <v>6.0000000000065397</v>
      </c>
      <c r="M117" s="23">
        <f t="shared" ref="M117" si="202">6-L117</f>
        <v>-6.5396577042520221E-12</v>
      </c>
      <c r="N117" s="65"/>
      <c r="O117" s="66"/>
      <c r="P117" s="21">
        <v>6.0000000000039799</v>
      </c>
      <c r="Q117" s="23">
        <f t="shared" ref="Q117" si="203">6-P117</f>
        <v>-3.9799274986762612E-12</v>
      </c>
      <c r="R117" s="73"/>
      <c r="S117" s="74"/>
    </row>
    <row r="118" spans="10:19" x14ac:dyDescent="0.3">
      <c r="J118" s="73"/>
      <c r="K118" s="73"/>
      <c r="L118" s="24">
        <v>6.9999999999943698</v>
      </c>
      <c r="M118" s="23">
        <f t="shared" ref="M118" si="204">7-L118</f>
        <v>5.6301630024790938E-12</v>
      </c>
      <c r="N118" s="65"/>
      <c r="O118" s="66"/>
      <c r="P118" s="21">
        <v>6.99999999999726</v>
      </c>
      <c r="Q118" s="23">
        <f t="shared" ref="Q118" si="205">7-P118</f>
        <v>2.7400304247748863E-12</v>
      </c>
      <c r="R118" s="73"/>
      <c r="S118" s="74"/>
    </row>
    <row r="119" spans="10:19" x14ac:dyDescent="0.3">
      <c r="J119" s="73"/>
      <c r="K119" s="73"/>
      <c r="L119" s="24">
        <v>8.0000000000034905</v>
      </c>
      <c r="M119" s="23">
        <f t="shared" ref="M119" si="206">8-L119</f>
        <v>-3.4905411894214922E-12</v>
      </c>
      <c r="N119" s="65"/>
      <c r="O119" s="66"/>
      <c r="P119" s="21">
        <v>8.0000000000012292</v>
      </c>
      <c r="Q119" s="23">
        <f t="shared" ref="Q119" si="207">8-P119</f>
        <v>-1.2292389328649733E-12</v>
      </c>
      <c r="R119" s="73"/>
      <c r="S119" s="74"/>
    </row>
    <row r="120" spans="10:19" x14ac:dyDescent="0.3">
      <c r="J120" s="73"/>
      <c r="K120" s="73"/>
      <c r="L120" s="24">
        <v>9.0000000000008296</v>
      </c>
      <c r="M120" s="23">
        <f t="shared" ref="M120" si="208">9-L120</f>
        <v>-8.2955864399991697E-13</v>
      </c>
      <c r="N120" s="65"/>
      <c r="O120" s="66"/>
      <c r="P120" s="21">
        <v>9.0000000000004796</v>
      </c>
      <c r="Q120" s="23">
        <f t="shared" ref="Q120" si="209">9-P120</f>
        <v>-4.7961634663806763E-13</v>
      </c>
      <c r="R120" s="73"/>
      <c r="S120" s="74"/>
    </row>
    <row r="121" spans="10:19" x14ac:dyDescent="0.3">
      <c r="J121" s="73"/>
      <c r="K121" s="73"/>
      <c r="L121" s="24">
        <v>10.000000000000499</v>
      </c>
      <c r="M121" s="23">
        <f t="shared" ref="M121" si="210">10-L121</f>
        <v>-4.9915627187147038E-13</v>
      </c>
      <c r="N121" s="65"/>
      <c r="O121" s="66"/>
      <c r="P121" s="21">
        <v>9.9999999999999698</v>
      </c>
      <c r="Q121" s="23">
        <f t="shared" ref="Q121" si="211">10-P121</f>
        <v>3.0198066269804258E-14</v>
      </c>
      <c r="R121" s="73"/>
      <c r="S121" s="74"/>
    </row>
    <row r="122" spans="10:19" x14ac:dyDescent="0.3">
      <c r="J122" s="73"/>
      <c r="K122" s="73"/>
      <c r="L122" s="24">
        <v>11.000000000001499</v>
      </c>
      <c r="M122" s="23">
        <f t="shared" ref="M122" si="212">11-L122</f>
        <v>-1.4992451724538114E-12</v>
      </c>
      <c r="N122" s="65"/>
      <c r="O122" s="66"/>
      <c r="P122" s="22">
        <v>11.000000000001</v>
      </c>
      <c r="Q122" s="23">
        <f t="shared" ref="Q122" si="213">11-P122</f>
        <v>-1.000088900582341E-12</v>
      </c>
      <c r="R122" s="73"/>
      <c r="S122" s="74"/>
    </row>
    <row r="123" spans="10:19" x14ac:dyDescent="0.3">
      <c r="J123" s="73"/>
      <c r="K123" s="73"/>
      <c r="L123" s="24">
        <v>11.999999999998799</v>
      </c>
      <c r="M123" s="23">
        <f t="shared" ref="M123" si="214">12-L123</f>
        <v>1.2008172234345693E-12</v>
      </c>
      <c r="N123" s="65"/>
      <c r="O123" s="66"/>
      <c r="P123" s="22">
        <v>11.9999999999993</v>
      </c>
      <c r="Q123" s="23">
        <f t="shared" ref="Q123" si="215">12-P123</f>
        <v>6.9988459472369868E-13</v>
      </c>
      <c r="R123" s="73"/>
      <c r="S123" s="74"/>
    </row>
    <row r="124" spans="10:19" x14ac:dyDescent="0.3">
      <c r="J124" s="73">
        <v>11</v>
      </c>
      <c r="K124" s="99">
        <v>0.86</v>
      </c>
      <c r="L124" s="34">
        <v>1.0000000000015801</v>
      </c>
      <c r="M124" s="28">
        <f t="shared" ref="M124" si="216" xml:space="preserve"> 1 - L124</f>
        <v>-1.5800694086465228E-12</v>
      </c>
      <c r="N124" s="102">
        <v>93</v>
      </c>
      <c r="O124" s="103">
        <v>8.1249999999999995E-14</v>
      </c>
      <c r="P124" s="20">
        <v>1.00000000000088</v>
      </c>
      <c r="Q124" s="23">
        <f t="shared" ref="Q124" si="217" xml:space="preserve"> 1 - P124</f>
        <v>-8.7996276931789907E-13</v>
      </c>
      <c r="R124" s="73">
        <v>62</v>
      </c>
      <c r="S124" s="74">
        <v>7.2669999999999995E-14</v>
      </c>
    </row>
    <row r="125" spans="10:19" x14ac:dyDescent="0.3">
      <c r="J125" s="73"/>
      <c r="K125" s="99"/>
      <c r="L125" s="34">
        <v>1.9999999999979501</v>
      </c>
      <c r="M125" s="28">
        <f t="shared" ref="M125" si="218" xml:space="preserve"> 2 - L125</f>
        <v>2.049915792667889E-12</v>
      </c>
      <c r="N125" s="102"/>
      <c r="O125" s="103"/>
      <c r="P125" s="21">
        <v>1.9999999999990501</v>
      </c>
      <c r="Q125" s="23">
        <f t="shared" ref="Q125" si="219" xml:space="preserve"> 2 - P125</f>
        <v>9.4990681986928394E-13</v>
      </c>
      <c r="R125" s="73"/>
      <c r="S125" s="74"/>
    </row>
    <row r="126" spans="10:19" x14ac:dyDescent="0.3">
      <c r="J126" s="73"/>
      <c r="K126" s="99"/>
      <c r="L126" s="34">
        <v>3.00000000000112</v>
      </c>
      <c r="M126" s="28">
        <f t="shared" ref="M126" si="220" xml:space="preserve"> 3 - L126</f>
        <v>-1.1199929872418579E-12</v>
      </c>
      <c r="N126" s="102"/>
      <c r="O126" s="103"/>
      <c r="P126" s="21">
        <v>3.0000000000004099</v>
      </c>
      <c r="Q126" s="23">
        <f t="shared" ref="Q126" si="221" xml:space="preserve"> 3 - P126</f>
        <v>-4.0989434069160779E-13</v>
      </c>
      <c r="R126" s="73"/>
      <c r="S126" s="74"/>
    </row>
    <row r="127" spans="10:19" x14ac:dyDescent="0.3">
      <c r="J127" s="73"/>
      <c r="K127" s="99"/>
      <c r="L127" s="34">
        <v>4.0000000000000702</v>
      </c>
      <c r="M127" s="28">
        <f t="shared" ref="M127" si="222">4 - L127</f>
        <v>-7.0166095156309893E-14</v>
      </c>
      <c r="N127" s="102"/>
      <c r="O127" s="103"/>
      <c r="P127" s="21">
        <v>4.0000000000001998</v>
      </c>
      <c r="Q127" s="23">
        <f t="shared" ref="Q127" si="223">4 - P127</f>
        <v>-1.9984014443252818E-13</v>
      </c>
      <c r="R127" s="73"/>
      <c r="S127" s="74"/>
    </row>
    <row r="128" spans="10:19" x14ac:dyDescent="0.3">
      <c r="J128" s="73"/>
      <c r="K128" s="99"/>
      <c r="L128" s="34">
        <v>4.9999999999959002</v>
      </c>
      <c r="M128" s="28">
        <f t="shared" ref="M128" si="224">5-L128</f>
        <v>4.0998315853357781E-12</v>
      </c>
      <c r="N128" s="102"/>
      <c r="O128" s="103"/>
      <c r="P128" s="21">
        <v>4.9999999999970397</v>
      </c>
      <c r="Q128" s="23">
        <f t="shared" ref="Q128" si="225">5-P128</f>
        <v>2.9602986728605174E-12</v>
      </c>
      <c r="R128" s="73"/>
      <c r="S128" s="74"/>
    </row>
    <row r="129" spans="10:19" x14ac:dyDescent="0.3">
      <c r="J129" s="73"/>
      <c r="K129" s="99"/>
      <c r="L129" s="34">
        <v>6.0000000000062101</v>
      </c>
      <c r="M129" s="28">
        <f t="shared" ref="M129" si="226">6-L129</f>
        <v>-6.2101435105432756E-12</v>
      </c>
      <c r="N129" s="102"/>
      <c r="O129" s="103"/>
      <c r="P129" s="21">
        <v>6.00000000000328</v>
      </c>
      <c r="Q129" s="23">
        <f t="shared" ref="Q129" si="227">6-P129</f>
        <v>-3.2800429039525625E-12</v>
      </c>
      <c r="R129" s="73"/>
      <c r="S129" s="74"/>
    </row>
    <row r="130" spans="10:19" x14ac:dyDescent="0.3">
      <c r="J130" s="73"/>
      <c r="K130" s="99"/>
      <c r="L130" s="34">
        <v>6.9999999999949098</v>
      </c>
      <c r="M130" s="28">
        <f t="shared" ref="M130" si="228">7-L130</f>
        <v>5.0901505233014177E-12</v>
      </c>
      <c r="N130" s="102"/>
      <c r="O130" s="103"/>
      <c r="P130" s="21">
        <v>6.99999999999776</v>
      </c>
      <c r="Q130" s="23">
        <f t="shared" ref="Q130" si="229">7-P130</f>
        <v>2.2399859744837158E-12</v>
      </c>
      <c r="R130" s="73"/>
      <c r="S130" s="74"/>
    </row>
    <row r="131" spans="10:19" x14ac:dyDescent="0.3">
      <c r="J131" s="73"/>
      <c r="K131" s="99"/>
      <c r="L131" s="34">
        <v>8.0000000000033697</v>
      </c>
      <c r="M131" s="28">
        <f t="shared" ref="M131" si="230">8-L131</f>
        <v>-3.3697489243422751E-12</v>
      </c>
      <c r="N131" s="102"/>
      <c r="O131" s="103"/>
      <c r="P131" s="21">
        <v>8.0000000000010001</v>
      </c>
      <c r="Q131" s="23">
        <f t="shared" ref="Q131" si="231">8-P131</f>
        <v>-1.000088900582341E-12</v>
      </c>
      <c r="R131" s="73"/>
      <c r="S131" s="74"/>
    </row>
    <row r="132" spans="10:19" x14ac:dyDescent="0.3">
      <c r="J132" s="73"/>
      <c r="K132" s="99"/>
      <c r="L132" s="34">
        <v>9.0000000000009095</v>
      </c>
      <c r="M132" s="28">
        <f t="shared" ref="M132" si="232">9-L132</f>
        <v>-9.0949470177292824E-13</v>
      </c>
      <c r="N132" s="102"/>
      <c r="O132" s="103"/>
      <c r="P132" s="21">
        <v>9.0000000000003997</v>
      </c>
      <c r="Q132" s="23">
        <f t="shared" ref="Q132" si="233">9-P132</f>
        <v>-3.9968028886505635E-13</v>
      </c>
      <c r="R132" s="73"/>
      <c r="S132" s="74"/>
    </row>
    <row r="133" spans="10:19" x14ac:dyDescent="0.3">
      <c r="J133" s="73"/>
      <c r="K133" s="99"/>
      <c r="L133" s="34">
        <v>10.0000000000006</v>
      </c>
      <c r="M133" s="28">
        <f t="shared" ref="M133" si="234">10-L133</f>
        <v>-6.0040861171728466E-13</v>
      </c>
      <c r="N133" s="102"/>
      <c r="O133" s="103"/>
      <c r="P133" s="21">
        <v>9.9999999999999698</v>
      </c>
      <c r="Q133" s="23">
        <f t="shared" ref="Q133" si="235">10-P133</f>
        <v>3.0198066269804258E-14</v>
      </c>
      <c r="R133" s="73"/>
      <c r="S133" s="74"/>
    </row>
    <row r="134" spans="10:19" x14ac:dyDescent="0.3">
      <c r="J134" s="73"/>
      <c r="K134" s="99"/>
      <c r="L134" s="34">
        <v>11.0000000000016</v>
      </c>
      <c r="M134" s="28">
        <f t="shared" ref="M134" si="236">11-L134</f>
        <v>-1.6004975122996257E-12</v>
      </c>
      <c r="N134" s="102"/>
      <c r="O134" s="103"/>
      <c r="P134" s="22">
        <v>11.000000000000799</v>
      </c>
      <c r="Q134" s="23">
        <f t="shared" ref="Q134" si="237">11-P134</f>
        <v>-7.9936057773011271E-13</v>
      </c>
      <c r="R134" s="73"/>
      <c r="S134" s="74"/>
    </row>
    <row r="135" spans="10:19" x14ac:dyDescent="0.3">
      <c r="J135" s="73"/>
      <c r="K135" s="99"/>
      <c r="L135" s="34">
        <v>11.999999999999</v>
      </c>
      <c r="M135" s="28">
        <f t="shared" ref="M135" si="238">12-L135</f>
        <v>1.000088900582341E-12</v>
      </c>
      <c r="N135" s="102"/>
      <c r="O135" s="103"/>
      <c r="P135" s="22">
        <v>11.9999999999994</v>
      </c>
      <c r="Q135" s="23">
        <f t="shared" ref="Q135" si="239">12-P135</f>
        <v>6.0040861171728466E-13</v>
      </c>
      <c r="R135" s="73"/>
      <c r="S135" s="74"/>
    </row>
    <row r="136" spans="10:19" ht="14.4" customHeight="1" x14ac:dyDescent="0.3">
      <c r="J136" s="73">
        <v>12</v>
      </c>
      <c r="K136" s="73">
        <v>0.87</v>
      </c>
      <c r="L136" s="24">
        <v>0.99999999999990996</v>
      </c>
      <c r="M136" s="23">
        <f t="shared" ref="M136" si="240" xml:space="preserve"> 1 - L136</f>
        <v>9.0039087297100195E-14</v>
      </c>
      <c r="N136" s="65">
        <v>98</v>
      </c>
      <c r="O136" s="66">
        <v>7.9470000000000001E-14</v>
      </c>
      <c r="P136" s="20">
        <v>1.00000000000116</v>
      </c>
      <c r="Q136" s="23">
        <f t="shared" ref="Q136" si="241" xml:space="preserve"> 1 - P136</f>
        <v>-1.1599610161283636E-12</v>
      </c>
      <c r="R136" s="73">
        <v>60</v>
      </c>
      <c r="S136" s="74">
        <v>9.7379999999999998E-14</v>
      </c>
    </row>
    <row r="137" spans="10:19" x14ac:dyDescent="0.3">
      <c r="J137" s="73"/>
      <c r="K137" s="73"/>
      <c r="L137" s="24">
        <v>1.9999999999992899</v>
      </c>
      <c r="M137" s="23">
        <f t="shared" ref="M137" si="242" xml:space="preserve"> 2 - L137</f>
        <v>7.1009864655025012E-13</v>
      </c>
      <c r="N137" s="65"/>
      <c r="O137" s="66"/>
      <c r="P137" s="21">
        <v>1.9999999999987601</v>
      </c>
      <c r="Q137" s="23">
        <f t="shared" ref="Q137" si="243" xml:space="preserve"> 2 - P137</f>
        <v>1.2398970739013748E-12</v>
      </c>
      <c r="R137" s="73"/>
      <c r="S137" s="74"/>
    </row>
    <row r="138" spans="10:19" x14ac:dyDescent="0.3">
      <c r="J138" s="73"/>
      <c r="K138" s="73"/>
      <c r="L138" s="24">
        <v>2.9999999999998002</v>
      </c>
      <c r="M138" s="23">
        <f t="shared" ref="M138" si="244" xml:space="preserve"> 3 - L138</f>
        <v>1.9984014443252818E-13</v>
      </c>
      <c r="N138" s="65"/>
      <c r="O138" s="66"/>
      <c r="P138" s="21">
        <v>3.00000000000054</v>
      </c>
      <c r="Q138" s="23">
        <f t="shared" ref="Q138" si="245" xml:space="preserve"> 3 - P138</f>
        <v>-5.4001247917767614E-13</v>
      </c>
      <c r="R138" s="73"/>
      <c r="S138" s="74"/>
    </row>
    <row r="139" spans="10:19" x14ac:dyDescent="0.3">
      <c r="J139" s="73"/>
      <c r="K139" s="73"/>
      <c r="L139" s="24">
        <v>3.9999999999996199</v>
      </c>
      <c r="M139" s="23">
        <f t="shared" ref="M139" si="246">4 - L139</f>
        <v>3.801403636316536E-13</v>
      </c>
      <c r="N139" s="65"/>
      <c r="O139" s="66"/>
      <c r="P139" s="21">
        <v>4.0000000000002798</v>
      </c>
      <c r="Q139" s="23">
        <f t="shared" ref="Q139" si="247">4 - P139</f>
        <v>-2.7977620220553945E-13</v>
      </c>
      <c r="R139" s="73"/>
      <c r="S139" s="74"/>
    </row>
    <row r="140" spans="10:19" x14ac:dyDescent="0.3">
      <c r="J140" s="73"/>
      <c r="K140" s="73"/>
      <c r="L140" s="24">
        <v>4.9999999999989297</v>
      </c>
      <c r="M140" s="23">
        <f t="shared" ref="M140" si="248">5-L140</f>
        <v>1.0702549957386509E-12</v>
      </c>
      <c r="N140" s="65"/>
      <c r="O140" s="66"/>
      <c r="P140" s="21">
        <v>4.9999999999960796</v>
      </c>
      <c r="Q140" s="23">
        <f t="shared" ref="Q140" si="249">5-P140</f>
        <v>3.9204195445563528E-12</v>
      </c>
      <c r="R140" s="73"/>
      <c r="S140" s="74"/>
    </row>
    <row r="141" spans="10:19" x14ac:dyDescent="0.3">
      <c r="J141" s="73"/>
      <c r="K141" s="73"/>
      <c r="L141" s="24">
        <v>6.0000000000006404</v>
      </c>
      <c r="M141" s="23">
        <f t="shared" ref="M141" si="250">6-L141</f>
        <v>-6.4037664060379029E-13</v>
      </c>
      <c r="N141" s="65"/>
      <c r="O141" s="66"/>
      <c r="P141" s="21">
        <v>6.0000000000043103</v>
      </c>
      <c r="Q141" s="23">
        <f t="shared" ref="Q141" si="251">6-P141</f>
        <v>-4.3103298708047078E-12</v>
      </c>
      <c r="R141" s="73"/>
      <c r="S141" s="74"/>
    </row>
    <row r="142" spans="10:19" x14ac:dyDescent="0.3">
      <c r="J142" s="73"/>
      <c r="K142" s="73"/>
      <c r="L142" s="24">
        <v>6.9999999999987796</v>
      </c>
      <c r="M142" s="23">
        <f t="shared" ref="M142" si="252">7-L142</f>
        <v>1.2203571486679721E-12</v>
      </c>
      <c r="N142" s="65"/>
      <c r="O142" s="66"/>
      <c r="P142" s="21">
        <v>6.9999999999970699</v>
      </c>
      <c r="Q142" s="23">
        <f t="shared" ref="Q142" si="253">7-P142</f>
        <v>2.9301006065907131E-12</v>
      </c>
      <c r="R142" s="73"/>
      <c r="S142" s="74"/>
    </row>
    <row r="143" spans="10:19" x14ac:dyDescent="0.3">
      <c r="J143" s="73"/>
      <c r="K143" s="73"/>
      <c r="L143" s="24">
        <v>8.0000000000001794</v>
      </c>
      <c r="M143" s="23">
        <f t="shared" ref="M143" si="254">8-L143</f>
        <v>-1.794120407794253E-13</v>
      </c>
      <c r="N143" s="65"/>
      <c r="O143" s="66"/>
      <c r="P143" s="21">
        <v>8.0000000000013003</v>
      </c>
      <c r="Q143" s="23">
        <f t="shared" ref="Q143" si="255">8-P143</f>
        <v>-1.3002932064409833E-12</v>
      </c>
      <c r="R143" s="73"/>
      <c r="S143" s="74"/>
    </row>
    <row r="144" spans="10:19" x14ac:dyDescent="0.3">
      <c r="J144" s="73"/>
      <c r="K144" s="73"/>
      <c r="L144" s="24">
        <v>8.9999999999997602</v>
      </c>
      <c r="M144" s="23">
        <f t="shared" ref="M144" si="256">9-L144</f>
        <v>2.3980817331903381E-13</v>
      </c>
      <c r="N144" s="65"/>
      <c r="O144" s="66"/>
      <c r="P144" s="21">
        <v>9.0000000000005294</v>
      </c>
      <c r="Q144" s="23">
        <f t="shared" ref="Q144" si="257">9-P144</f>
        <v>-5.2935433814127464E-13</v>
      </c>
      <c r="R144" s="73"/>
      <c r="S144" s="74"/>
    </row>
    <row r="145" spans="10:19" x14ac:dyDescent="0.3">
      <c r="J145" s="73"/>
      <c r="K145" s="73"/>
      <c r="L145" s="24">
        <v>9.9999999999997193</v>
      </c>
      <c r="M145" s="23">
        <f t="shared" ref="M145" si="258">10-L145</f>
        <v>2.8066438062523957E-13</v>
      </c>
      <c r="N145" s="65"/>
      <c r="O145" s="66"/>
      <c r="P145" s="21">
        <v>9.9999999999999503</v>
      </c>
      <c r="Q145" s="23">
        <f t="shared" ref="Q145" si="259">10-P145</f>
        <v>4.9737991503207013E-14</v>
      </c>
      <c r="R145" s="73"/>
      <c r="S145" s="74"/>
    </row>
    <row r="146" spans="10:19" x14ac:dyDescent="0.3">
      <c r="J146" s="73"/>
      <c r="K146" s="73"/>
      <c r="L146" s="24">
        <v>10.999999999999799</v>
      </c>
      <c r="M146" s="23">
        <f t="shared" ref="M146" si="260">11-L146</f>
        <v>2.007283228522283E-13</v>
      </c>
      <c r="N146" s="65"/>
      <c r="O146" s="66"/>
      <c r="P146" s="22">
        <v>11.0000000000011</v>
      </c>
      <c r="Q146" s="23">
        <f t="shared" ref="Q146" si="261">11-P146</f>
        <v>-1.099564883588755E-12</v>
      </c>
      <c r="R146" s="73"/>
      <c r="S146" s="74"/>
    </row>
    <row r="147" spans="10:19" x14ac:dyDescent="0.3">
      <c r="J147" s="73"/>
      <c r="K147" s="73"/>
      <c r="L147" s="24">
        <v>11.9999999999994</v>
      </c>
      <c r="M147" s="23">
        <f t="shared" ref="M147" si="262">12-L147</f>
        <v>6.0040861171728466E-13</v>
      </c>
      <c r="N147" s="65"/>
      <c r="O147" s="66"/>
      <c r="P147" s="22">
        <v>11.9999999999993</v>
      </c>
      <c r="Q147" s="23">
        <f t="shared" ref="Q147" si="263">12-P147</f>
        <v>6.9988459472369868E-13</v>
      </c>
      <c r="R147" s="73"/>
      <c r="S147" s="74"/>
    </row>
    <row r="148" spans="10:19" x14ac:dyDescent="0.3">
      <c r="J148" s="73">
        <v>13</v>
      </c>
      <c r="K148" s="73">
        <v>0.91</v>
      </c>
      <c r="L148" s="24">
        <v>0.99999999999960698</v>
      </c>
      <c r="M148" s="23">
        <f t="shared" ref="M148" si="264" xml:space="preserve"> 1 - L148</f>
        <v>3.9301895071730542E-13</v>
      </c>
      <c r="N148" s="65">
        <v>146</v>
      </c>
      <c r="O148" s="66">
        <v>8.2360000000000002E-14</v>
      </c>
      <c r="P148" s="20">
        <v>1.0000000000009699</v>
      </c>
      <c r="Q148" s="23">
        <f t="shared" ref="Q148" si="265" xml:space="preserve"> 1 - P148</f>
        <v>-9.6989083431253675E-13</v>
      </c>
      <c r="R148" s="73">
        <v>55</v>
      </c>
      <c r="S148" s="74">
        <v>8.7669999999999994E-14</v>
      </c>
    </row>
    <row r="149" spans="10:19" x14ac:dyDescent="0.3">
      <c r="J149" s="73"/>
      <c r="K149" s="73"/>
      <c r="L149" s="24">
        <v>1.9999999999995799</v>
      </c>
      <c r="M149" s="23">
        <f t="shared" ref="M149" si="266" xml:space="preserve"> 2 - L149</f>
        <v>4.2010839251815923E-13</v>
      </c>
      <c r="N149" s="65"/>
      <c r="O149" s="66"/>
      <c r="P149" s="21">
        <v>1.9999999999989899</v>
      </c>
      <c r="Q149" s="23">
        <f t="shared" ref="Q149" si="267" xml:space="preserve"> 2 - P149</f>
        <v>1.0100809078039674E-12</v>
      </c>
      <c r="R149" s="73"/>
      <c r="S149" s="74"/>
    </row>
    <row r="150" spans="10:19" x14ac:dyDescent="0.3">
      <c r="J150" s="73"/>
      <c r="K150" s="73"/>
      <c r="L150" s="24">
        <v>2.9999999999995701</v>
      </c>
      <c r="M150" s="23">
        <f t="shared" ref="M150" si="268" xml:space="preserve"> 3 - L150</f>
        <v>4.2987835513486061E-13</v>
      </c>
      <c r="N150" s="65"/>
      <c r="O150" s="66"/>
      <c r="P150" s="21">
        <v>3.0000000000004401</v>
      </c>
      <c r="Q150" s="23">
        <f t="shared" ref="Q150" si="269" xml:space="preserve"> 3 - P150</f>
        <v>-4.4009240696141205E-13</v>
      </c>
      <c r="R150" s="73"/>
      <c r="S150" s="74"/>
    </row>
    <row r="151" spans="10:19" x14ac:dyDescent="0.3">
      <c r="J151" s="73"/>
      <c r="K151" s="73"/>
      <c r="L151" s="24">
        <v>3.9999999999995599</v>
      </c>
      <c r="M151" s="23">
        <f t="shared" ref="M151" si="270">4 - L151</f>
        <v>4.4009240696141205E-13</v>
      </c>
      <c r="N151" s="65"/>
      <c r="O151" s="66"/>
      <c r="P151" s="21">
        <v>4.0000000000002496</v>
      </c>
      <c r="Q151" s="23">
        <f t="shared" ref="Q151" si="271">4 - P151</f>
        <v>-2.4957813593573519E-13</v>
      </c>
      <c r="R151" s="73"/>
      <c r="S151" s="74"/>
    </row>
    <row r="152" spans="10:19" x14ac:dyDescent="0.3">
      <c r="J152" s="73"/>
      <c r="K152" s="73"/>
      <c r="L152" s="24">
        <v>4.9999999999995604</v>
      </c>
      <c r="M152" s="23">
        <f t="shared" ref="M152" si="272">5-L152</f>
        <v>4.3964831775156199E-13</v>
      </c>
      <c r="N152" s="65"/>
      <c r="O152" s="66"/>
      <c r="P152" s="21">
        <v>4.9999999999966596</v>
      </c>
      <c r="Q152" s="23">
        <f t="shared" ref="Q152" si="273">5-P152</f>
        <v>3.340439036492171E-12</v>
      </c>
      <c r="R152" s="73"/>
      <c r="S152" s="74"/>
    </row>
    <row r="153" spans="10:19" x14ac:dyDescent="0.3">
      <c r="J153" s="73"/>
      <c r="K153" s="73"/>
      <c r="L153" s="24">
        <v>5.9999999999995604</v>
      </c>
      <c r="M153" s="23">
        <f t="shared" ref="M153" si="274">6-L153</f>
        <v>4.3964831775156199E-13</v>
      </c>
      <c r="N153" s="65"/>
      <c r="O153" s="66"/>
      <c r="P153" s="21">
        <v>6.0000000000035802</v>
      </c>
      <c r="Q153" s="23">
        <f t="shared" ref="Q153" si="275">6-P153</f>
        <v>-3.5802472098112048E-12</v>
      </c>
      <c r="R153" s="73"/>
      <c r="S153" s="74"/>
    </row>
    <row r="154" spans="10:19" x14ac:dyDescent="0.3">
      <c r="J154" s="73"/>
      <c r="K154" s="73"/>
      <c r="L154" s="24">
        <v>6.9999999999995799</v>
      </c>
      <c r="M154" s="23">
        <f t="shared" ref="M154" si="276">7-L154</f>
        <v>4.2010839251815923E-13</v>
      </c>
      <c r="N154" s="65"/>
      <c r="O154" s="66"/>
      <c r="P154" s="21">
        <v>6.9999999999976197</v>
      </c>
      <c r="Q154" s="23">
        <f t="shared" ref="Q154" si="277">7-P154</f>
        <v>2.3803181647963356E-12</v>
      </c>
      <c r="R154" s="73"/>
      <c r="S154" s="74"/>
    </row>
    <row r="155" spans="10:19" x14ac:dyDescent="0.3">
      <c r="J155" s="73"/>
      <c r="K155" s="73"/>
      <c r="L155" s="24">
        <v>7.9999999999995799</v>
      </c>
      <c r="M155" s="23">
        <f t="shared" ref="M155" si="278">8-L155</f>
        <v>4.2010839251815923E-13</v>
      </c>
      <c r="N155" s="65"/>
      <c r="O155" s="66"/>
      <c r="P155" s="21">
        <v>8.0000000000010196</v>
      </c>
      <c r="Q155" s="23">
        <f t="shared" ref="Q155" si="279">8-P155</f>
        <v>-1.0196288258157438E-12</v>
      </c>
      <c r="R155" s="73"/>
      <c r="S155" s="74"/>
    </row>
    <row r="156" spans="10:19" x14ac:dyDescent="0.3">
      <c r="J156" s="73"/>
      <c r="K156" s="73"/>
      <c r="L156" s="24">
        <v>8.9999999999995701</v>
      </c>
      <c r="M156" s="23">
        <f t="shared" ref="M156" si="280">9-L156</f>
        <v>4.2987835513486061E-13</v>
      </c>
      <c r="N156" s="65"/>
      <c r="O156" s="66"/>
      <c r="P156" s="21">
        <v>9.0000000000004405</v>
      </c>
      <c r="Q156" s="23">
        <f t="shared" ref="Q156" si="281">9-P156</f>
        <v>-4.4053649617126212E-13</v>
      </c>
      <c r="R156" s="73"/>
      <c r="S156" s="74"/>
    </row>
    <row r="157" spans="10:19" x14ac:dyDescent="0.3">
      <c r="J157" s="73"/>
      <c r="K157" s="73"/>
      <c r="L157" s="24">
        <v>9.9999999999995595</v>
      </c>
      <c r="M157" s="23">
        <f t="shared" ref="M157" si="282">10-L157</f>
        <v>4.4053649617126212E-13</v>
      </c>
      <c r="N157" s="65"/>
      <c r="O157" s="66"/>
      <c r="P157" s="21">
        <v>9.9999999999999307</v>
      </c>
      <c r="Q157" s="23">
        <f t="shared" ref="Q157" si="283">10-P157</f>
        <v>6.9277916736609768E-14</v>
      </c>
      <c r="R157" s="73"/>
      <c r="S157" s="74"/>
    </row>
    <row r="158" spans="10:19" x14ac:dyDescent="0.3">
      <c r="J158" s="73"/>
      <c r="K158" s="73"/>
      <c r="L158" s="24">
        <v>10.999999999999501</v>
      </c>
      <c r="M158" s="35" t="s">
        <v>22</v>
      </c>
      <c r="N158" s="65"/>
      <c r="O158" s="66"/>
      <c r="P158" s="22">
        <v>11.000000000000901</v>
      </c>
      <c r="Q158" s="23">
        <f t="shared" ref="Q158" si="284">11-P158</f>
        <v>-9.0061291757592699E-13</v>
      </c>
      <c r="R158" s="73"/>
      <c r="S158" s="74"/>
    </row>
    <row r="159" spans="10:19" x14ac:dyDescent="0.3">
      <c r="J159" s="73"/>
      <c r="K159" s="73"/>
      <c r="L159" s="24">
        <v>11.999999999999501</v>
      </c>
      <c r="M159" s="23">
        <f t="shared" ref="M159" si="285">12-L159</f>
        <v>4.9915627187147038E-13</v>
      </c>
      <c r="N159" s="65"/>
      <c r="O159" s="66"/>
      <c r="P159" s="22">
        <v>11.9999999999994</v>
      </c>
      <c r="Q159" s="23">
        <f t="shared" ref="Q159" si="286">12-P159</f>
        <v>6.0040861171728466E-13</v>
      </c>
      <c r="R159" s="73"/>
      <c r="S159" s="74"/>
    </row>
    <row r="160" spans="10:19" x14ac:dyDescent="0.3">
      <c r="J160" s="73">
        <v>14</v>
      </c>
      <c r="K160" s="73">
        <v>1.01</v>
      </c>
      <c r="L160" s="98" t="s">
        <v>20</v>
      </c>
      <c r="M160" s="98"/>
      <c r="N160" s="98"/>
      <c r="O160" s="98"/>
      <c r="P160" s="20">
        <v>1.00000000000083</v>
      </c>
      <c r="Q160" s="23">
        <f t="shared" ref="Q160" si="287" xml:space="preserve"> 1 - P160</f>
        <v>-8.3000273320976703E-13</v>
      </c>
      <c r="R160" s="73">
        <v>43</v>
      </c>
      <c r="S160" s="74">
        <v>9.6050000000000005E-14</v>
      </c>
    </row>
    <row r="161" spans="10:19" x14ac:dyDescent="0.3">
      <c r="J161" s="73"/>
      <c r="K161" s="73"/>
      <c r="L161" s="98"/>
      <c r="M161" s="98"/>
      <c r="N161" s="98"/>
      <c r="O161" s="98"/>
      <c r="P161" s="21">
        <v>1.99999999999918</v>
      </c>
      <c r="Q161" s="23">
        <f t="shared" ref="Q161" si="288" xml:space="preserve"> 2 - P161</f>
        <v>8.2001072598814062E-13</v>
      </c>
      <c r="R161" s="73"/>
      <c r="S161" s="74"/>
    </row>
    <row r="162" spans="10:19" x14ac:dyDescent="0.3">
      <c r="J162" s="73"/>
      <c r="K162" s="73"/>
      <c r="L162" s="98"/>
      <c r="M162" s="98"/>
      <c r="N162" s="98"/>
      <c r="O162" s="98"/>
      <c r="P162" s="21">
        <v>3.0000000000003699</v>
      </c>
      <c r="Q162" s="23">
        <f t="shared" ref="Q162" si="289" xml:space="preserve"> 3 - P162</f>
        <v>-3.6992631180510216E-13</v>
      </c>
      <c r="R162" s="73"/>
      <c r="S162" s="74"/>
    </row>
    <row r="163" spans="10:19" x14ac:dyDescent="0.3">
      <c r="J163" s="73"/>
      <c r="K163" s="73"/>
      <c r="L163" s="98"/>
      <c r="M163" s="98"/>
      <c r="N163" s="98"/>
      <c r="O163" s="98"/>
      <c r="P163" s="21">
        <v>4.0000000000003002</v>
      </c>
      <c r="Q163" s="23">
        <f t="shared" ref="Q163" si="290">4 - P163</f>
        <v>-3.0020430585864233E-13</v>
      </c>
      <c r="R163" s="73"/>
      <c r="S163" s="74"/>
    </row>
    <row r="164" spans="10:19" x14ac:dyDescent="0.3">
      <c r="J164" s="73"/>
      <c r="K164" s="73"/>
      <c r="L164" s="98"/>
      <c r="M164" s="98"/>
      <c r="N164" s="98"/>
      <c r="O164" s="98"/>
      <c r="P164" s="21">
        <v>4.9999999999969198</v>
      </c>
      <c r="Q164" s="23">
        <f t="shared" ref="Q164" si="291">5-P164</f>
        <v>3.0802027595200343E-12</v>
      </c>
      <c r="R164" s="73"/>
      <c r="S164" s="74"/>
    </row>
    <row r="165" spans="10:19" x14ac:dyDescent="0.3">
      <c r="J165" s="73"/>
      <c r="K165" s="73"/>
      <c r="L165" s="98"/>
      <c r="M165" s="98"/>
      <c r="N165" s="98"/>
      <c r="O165" s="98"/>
      <c r="P165" s="21">
        <v>6.00000000000305</v>
      </c>
      <c r="Q165" s="23">
        <f t="shared" ref="Q165" si="292">6-P165</f>
        <v>-3.05000469325023E-12</v>
      </c>
      <c r="R165" s="73"/>
      <c r="S165" s="74"/>
    </row>
    <row r="166" spans="10:19" x14ac:dyDescent="0.3">
      <c r="J166" s="73"/>
      <c r="K166" s="73"/>
      <c r="L166" s="98"/>
      <c r="M166" s="98"/>
      <c r="N166" s="98"/>
      <c r="O166" s="98"/>
      <c r="P166" s="21">
        <v>6.9999999999981304</v>
      </c>
      <c r="Q166" s="23">
        <f t="shared" ref="Q166" si="293">7-P166</f>
        <v>1.8696155734687636E-12</v>
      </c>
      <c r="R166" s="73"/>
      <c r="S166" s="74"/>
    </row>
    <row r="167" spans="10:19" x14ac:dyDescent="0.3">
      <c r="J167" s="73"/>
      <c r="K167" s="73"/>
      <c r="L167" s="98"/>
      <c r="M167" s="98"/>
      <c r="N167" s="98"/>
      <c r="O167" s="98"/>
      <c r="P167" s="21">
        <v>8.0000000000007194</v>
      </c>
      <c r="Q167" s="23">
        <f t="shared" ref="Q167" si="294">8-P167</f>
        <v>-7.1942451995710144E-13</v>
      </c>
      <c r="R167" s="73"/>
      <c r="S167" s="74"/>
    </row>
    <row r="168" spans="10:19" x14ac:dyDescent="0.3">
      <c r="J168" s="73"/>
      <c r="K168" s="73"/>
      <c r="L168" s="98"/>
      <c r="M168" s="98"/>
      <c r="N168" s="98"/>
      <c r="O168" s="98"/>
      <c r="P168" s="21">
        <v>9.0000000000003997</v>
      </c>
      <c r="Q168" s="23">
        <f t="shared" ref="Q168" si="295">9-P168</f>
        <v>-3.9968028886505635E-13</v>
      </c>
      <c r="R168" s="73"/>
      <c r="S168" s="74"/>
    </row>
    <row r="169" spans="10:19" x14ac:dyDescent="0.3">
      <c r="J169" s="73"/>
      <c r="K169" s="73"/>
      <c r="L169" s="98"/>
      <c r="M169" s="98"/>
      <c r="N169" s="98"/>
      <c r="O169" s="98"/>
      <c r="P169" s="21">
        <v>9.9999999999998597</v>
      </c>
      <c r="Q169" s="23">
        <f t="shared" ref="Q169" si="296">10-P169</f>
        <v>1.4033219031261979E-13</v>
      </c>
      <c r="R169" s="73"/>
      <c r="S169" s="74"/>
    </row>
    <row r="170" spans="10:19" x14ac:dyDescent="0.3">
      <c r="J170" s="73"/>
      <c r="K170" s="73"/>
      <c r="L170" s="98"/>
      <c r="M170" s="98"/>
      <c r="N170" s="98"/>
      <c r="O170" s="98"/>
      <c r="P170" s="22">
        <v>11.000000000000799</v>
      </c>
      <c r="Q170" s="23">
        <f t="shared" ref="Q170" si="297">11-P170</f>
        <v>-7.9936057773011271E-13</v>
      </c>
      <c r="R170" s="73"/>
      <c r="S170" s="74"/>
    </row>
    <row r="171" spans="10:19" x14ac:dyDescent="0.3">
      <c r="J171" s="73"/>
      <c r="K171" s="73"/>
      <c r="L171" s="98"/>
      <c r="M171" s="98"/>
      <c r="N171" s="98"/>
      <c r="O171" s="98"/>
      <c r="P171" s="22">
        <v>11.999999999999501</v>
      </c>
      <c r="Q171" s="23">
        <f t="shared" ref="Q171" si="298">12-P171</f>
        <v>4.9915627187147038E-13</v>
      </c>
      <c r="R171" s="73"/>
      <c r="S171" s="74"/>
    </row>
    <row r="172" spans="10:19" ht="14.4" customHeight="1" x14ac:dyDescent="0.3">
      <c r="J172" s="73">
        <v>15</v>
      </c>
      <c r="K172" s="99">
        <v>1.1399999999999999</v>
      </c>
      <c r="L172" s="100"/>
      <c r="M172" s="100"/>
      <c r="N172" s="100"/>
      <c r="O172" s="100"/>
      <c r="P172" s="29">
        <v>1.00000000000027</v>
      </c>
      <c r="Q172" s="28">
        <f t="shared" ref="Q172" si="299" xml:space="preserve"> 1 - P172</f>
        <v>-2.7000623958883807E-13</v>
      </c>
      <c r="R172" s="99">
        <v>29</v>
      </c>
      <c r="S172" s="101">
        <v>3.993E-14</v>
      </c>
    </row>
    <row r="173" spans="10:19" x14ac:dyDescent="0.3">
      <c r="J173" s="73"/>
      <c r="K173" s="99"/>
      <c r="L173" s="100"/>
      <c r="M173" s="100"/>
      <c r="N173" s="100"/>
      <c r="O173" s="100"/>
      <c r="P173" s="30">
        <v>1.9999999999999301</v>
      </c>
      <c r="Q173" s="28">
        <f t="shared" ref="Q173" si="300" xml:space="preserve"> 2 - P173</f>
        <v>6.9944050551384862E-14</v>
      </c>
      <c r="R173" s="99"/>
      <c r="S173" s="101"/>
    </row>
    <row r="174" spans="10:19" x14ac:dyDescent="0.3">
      <c r="J174" s="73"/>
      <c r="K174" s="99"/>
      <c r="L174" s="100"/>
      <c r="M174" s="100"/>
      <c r="N174" s="100"/>
      <c r="O174" s="100"/>
      <c r="P174" s="30">
        <v>3.0000000000001501</v>
      </c>
      <c r="Q174" s="28">
        <f t="shared" ref="Q174" si="301" xml:space="preserve"> 3 - P174</f>
        <v>-1.5010215292932116E-13</v>
      </c>
      <c r="R174" s="99"/>
      <c r="S174" s="101"/>
    </row>
    <row r="175" spans="10:19" x14ac:dyDescent="0.3">
      <c r="J175" s="73"/>
      <c r="K175" s="99"/>
      <c r="L175" s="100"/>
      <c r="M175" s="100"/>
      <c r="N175" s="100"/>
      <c r="O175" s="100"/>
      <c r="P175" s="30">
        <v>4.0000000000000799</v>
      </c>
      <c r="Q175" s="28">
        <f t="shared" ref="Q175" si="302">4 - P175</f>
        <v>-7.9936057773011271E-14</v>
      </c>
      <c r="R175" s="99"/>
      <c r="S175" s="101"/>
    </row>
    <row r="176" spans="10:19" x14ac:dyDescent="0.3">
      <c r="J176" s="73"/>
      <c r="K176" s="99"/>
      <c r="L176" s="100"/>
      <c r="M176" s="100"/>
      <c r="N176" s="100"/>
      <c r="O176" s="100"/>
      <c r="P176" s="30">
        <v>4.9999999999993401</v>
      </c>
      <c r="Q176" s="28">
        <f t="shared" ref="Q176" si="303">5-P176</f>
        <v>6.5991656583719305E-13</v>
      </c>
      <c r="R176" s="99"/>
      <c r="S176" s="101"/>
    </row>
    <row r="177" spans="10:19" x14ac:dyDescent="0.3">
      <c r="J177" s="73"/>
      <c r="K177" s="99"/>
      <c r="L177" s="100"/>
      <c r="M177" s="100"/>
      <c r="N177" s="100"/>
      <c r="O177" s="100"/>
      <c r="P177" s="30">
        <v>6.0000000000006297</v>
      </c>
      <c r="Q177" s="28">
        <f t="shared" ref="Q177" si="304">6-P177</f>
        <v>-6.2971849956738879E-13</v>
      </c>
      <c r="R177" s="99"/>
      <c r="S177" s="101"/>
    </row>
    <row r="178" spans="10:19" x14ac:dyDescent="0.3">
      <c r="J178" s="73"/>
      <c r="K178" s="99"/>
      <c r="L178" s="100"/>
      <c r="M178" s="100"/>
      <c r="N178" s="100"/>
      <c r="O178" s="100"/>
      <c r="P178" s="30">
        <v>6.9999999999996403</v>
      </c>
      <c r="Q178" s="28">
        <f t="shared" ref="Q178" si="305">7-P178</f>
        <v>3.5971225997855072E-13</v>
      </c>
      <c r="R178" s="99"/>
      <c r="S178" s="101"/>
    </row>
    <row r="179" spans="10:19" x14ac:dyDescent="0.3">
      <c r="J179" s="73"/>
      <c r="K179" s="99"/>
      <c r="L179" s="100"/>
      <c r="M179" s="100"/>
      <c r="N179" s="100"/>
      <c r="O179" s="100"/>
      <c r="P179" s="30">
        <v>8.0000000000000604</v>
      </c>
      <c r="Q179" s="28">
        <f t="shared" ref="Q179" si="306">8-P179</f>
        <v>-6.0396132539608516E-14</v>
      </c>
      <c r="R179" s="99"/>
      <c r="S179" s="101"/>
    </row>
    <row r="180" spans="10:19" x14ac:dyDescent="0.3">
      <c r="J180" s="73"/>
      <c r="K180" s="99"/>
      <c r="L180" s="100"/>
      <c r="M180" s="100"/>
      <c r="N180" s="100"/>
      <c r="O180" s="100"/>
      <c r="P180" s="30">
        <v>9.0000000000001297</v>
      </c>
      <c r="Q180" s="28">
        <f t="shared" ref="Q180" si="307">9-P180</f>
        <v>-1.2967404927621828E-13</v>
      </c>
      <c r="R180" s="99"/>
      <c r="S180" s="101"/>
    </row>
    <row r="181" spans="10:19" x14ac:dyDescent="0.3">
      <c r="J181" s="73"/>
      <c r="K181" s="99"/>
      <c r="L181" s="100"/>
      <c r="M181" s="100"/>
      <c r="N181" s="100"/>
      <c r="O181" s="100"/>
      <c r="P181" s="30">
        <v>9.9999999999998703</v>
      </c>
      <c r="Q181" s="28">
        <f t="shared" ref="Q181" si="308">10-P181</f>
        <v>1.2967404927621828E-13</v>
      </c>
      <c r="R181" s="99"/>
      <c r="S181" s="101"/>
    </row>
    <row r="182" spans="10:19" x14ac:dyDescent="0.3">
      <c r="J182" s="73"/>
      <c r="K182" s="99"/>
      <c r="L182" s="100"/>
      <c r="M182" s="100"/>
      <c r="N182" s="100"/>
      <c r="O182" s="100"/>
      <c r="P182" s="31">
        <v>11</v>
      </c>
      <c r="Q182" s="28">
        <f t="shared" ref="Q182" si="309">11-P182</f>
        <v>0</v>
      </c>
      <c r="R182" s="99"/>
      <c r="S182" s="101"/>
    </row>
    <row r="183" spans="10:19" x14ac:dyDescent="0.3">
      <c r="J183" s="73"/>
      <c r="K183" s="99"/>
      <c r="L183" s="100"/>
      <c r="M183" s="100"/>
      <c r="N183" s="100"/>
      <c r="O183" s="100"/>
      <c r="P183" s="31">
        <v>11.999999999999901</v>
      </c>
      <c r="Q183" s="28">
        <f t="shared" ref="Q183" si="310">12-P183</f>
        <v>9.9475983006414026E-14</v>
      </c>
      <c r="R183" s="99"/>
      <c r="S183" s="101"/>
    </row>
    <row r="184" spans="10:19" x14ac:dyDescent="0.3">
      <c r="J184" s="73">
        <v>16</v>
      </c>
      <c r="K184" s="99">
        <v>1.1499999999999999</v>
      </c>
      <c r="L184" s="100"/>
      <c r="M184" s="100"/>
      <c r="N184" s="100"/>
      <c r="O184" s="100"/>
      <c r="P184" s="29">
        <v>1.0000000000001299</v>
      </c>
      <c r="Q184" s="28">
        <f t="shared" ref="Q184" si="311" xml:space="preserve"> 1 - P184</f>
        <v>-1.2989609388114332E-13</v>
      </c>
      <c r="R184" s="99">
        <v>29</v>
      </c>
      <c r="S184" s="101">
        <v>2.4860000000000001E-14</v>
      </c>
    </row>
    <row r="185" spans="10:19" x14ac:dyDescent="0.3">
      <c r="J185" s="73"/>
      <c r="K185" s="99"/>
      <c r="L185" s="100"/>
      <c r="M185" s="100"/>
      <c r="N185" s="100"/>
      <c r="O185" s="100"/>
      <c r="P185" s="30">
        <v>2.0000000000001199</v>
      </c>
      <c r="Q185" s="28">
        <f t="shared" ref="Q185" si="312" xml:space="preserve"> 2 - P185</f>
        <v>-1.1990408665951691E-13</v>
      </c>
      <c r="R185" s="99"/>
      <c r="S185" s="101"/>
    </row>
    <row r="186" spans="10:19" x14ac:dyDescent="0.3">
      <c r="J186" s="73"/>
      <c r="K186" s="99"/>
      <c r="L186" s="100"/>
      <c r="M186" s="100"/>
      <c r="N186" s="100"/>
      <c r="O186" s="100"/>
      <c r="P186" s="30">
        <v>3.0000000000002398</v>
      </c>
      <c r="Q186" s="28">
        <f t="shared" ref="Q186" si="313" xml:space="preserve"> 3 - P186</f>
        <v>-2.3980817331903381E-13</v>
      </c>
      <c r="R186" s="99"/>
      <c r="S186" s="101"/>
    </row>
    <row r="187" spans="10:19" x14ac:dyDescent="0.3">
      <c r="J187" s="73"/>
      <c r="K187" s="99"/>
      <c r="L187" s="100"/>
      <c r="M187" s="100"/>
      <c r="N187" s="100"/>
      <c r="O187" s="100"/>
      <c r="P187" s="30">
        <v>4.0000000000000204</v>
      </c>
      <c r="Q187" s="28">
        <f t="shared" ref="Q187" si="314">4 - P187</f>
        <v>-2.042810365310288E-14</v>
      </c>
      <c r="R187" s="99"/>
      <c r="S187" s="101"/>
    </row>
    <row r="188" spans="10:19" x14ac:dyDescent="0.3">
      <c r="J188" s="73"/>
      <c r="K188" s="99"/>
      <c r="L188" s="100"/>
      <c r="M188" s="100"/>
      <c r="N188" s="100"/>
      <c r="O188" s="100"/>
      <c r="P188" s="30">
        <v>5.00000000000004</v>
      </c>
      <c r="Q188" s="28">
        <f t="shared" ref="Q188" si="315">5-P188</f>
        <v>-3.9968028886505635E-14</v>
      </c>
      <c r="R188" s="99"/>
      <c r="S188" s="101"/>
    </row>
    <row r="189" spans="10:19" x14ac:dyDescent="0.3">
      <c r="J189" s="73"/>
      <c r="K189" s="99"/>
      <c r="L189" s="100"/>
      <c r="M189" s="100"/>
      <c r="N189" s="100"/>
      <c r="O189" s="100"/>
      <c r="P189" s="30">
        <v>6.0000000000002203</v>
      </c>
      <c r="Q189" s="28">
        <f t="shared" ref="Q189" si="316">6-P189</f>
        <v>-2.2026824808563106E-13</v>
      </c>
      <c r="R189" s="99"/>
      <c r="S189" s="101"/>
    </row>
    <row r="190" spans="10:19" x14ac:dyDescent="0.3">
      <c r="J190" s="73"/>
      <c r="K190" s="99"/>
      <c r="L190" s="100"/>
      <c r="M190" s="100"/>
      <c r="N190" s="100"/>
      <c r="O190" s="100"/>
      <c r="P190" s="30">
        <v>6.9999999999998996</v>
      </c>
      <c r="Q190" s="28">
        <f t="shared" ref="Q190" si="317">7-P190</f>
        <v>1.0036416142611415E-13</v>
      </c>
      <c r="R190" s="99"/>
      <c r="S190" s="101"/>
    </row>
    <row r="191" spans="10:19" x14ac:dyDescent="0.3">
      <c r="J191" s="73"/>
      <c r="K191" s="99"/>
      <c r="L191" s="100"/>
      <c r="M191" s="100"/>
      <c r="N191" s="100"/>
      <c r="O191" s="100"/>
      <c r="P191" s="30">
        <v>7.9999999999999796</v>
      </c>
      <c r="Q191" s="28">
        <f t="shared" ref="Q191" si="318">8-P191</f>
        <v>2.042810365310288E-14</v>
      </c>
      <c r="R191" s="99"/>
      <c r="S191" s="101"/>
    </row>
    <row r="192" spans="10:19" x14ac:dyDescent="0.3">
      <c r="J192" s="73"/>
      <c r="K192" s="99"/>
      <c r="L192" s="100"/>
      <c r="M192" s="100"/>
      <c r="N192" s="100"/>
      <c r="O192" s="100"/>
      <c r="P192" s="30">
        <v>9.0000000000001599</v>
      </c>
      <c r="Q192" s="28">
        <f t="shared" ref="Q192" si="319">9-P192</f>
        <v>-1.5987211554602254E-13</v>
      </c>
      <c r="R192" s="99"/>
      <c r="S192" s="101"/>
    </row>
    <row r="193" spans="10:19" x14ac:dyDescent="0.3">
      <c r="J193" s="73"/>
      <c r="K193" s="99"/>
      <c r="L193" s="100"/>
      <c r="M193" s="100"/>
      <c r="N193" s="100"/>
      <c r="O193" s="100"/>
      <c r="P193" s="30">
        <v>9.9999999999999307</v>
      </c>
      <c r="Q193" s="28">
        <f t="shared" ref="Q193" si="320">10-P193</f>
        <v>6.9277916736609768E-14</v>
      </c>
      <c r="R193" s="99"/>
      <c r="S193" s="101"/>
    </row>
    <row r="194" spans="10:19" x14ac:dyDescent="0.3">
      <c r="J194" s="73"/>
      <c r="K194" s="99"/>
      <c r="L194" s="100"/>
      <c r="M194" s="100"/>
      <c r="N194" s="100"/>
      <c r="O194" s="100"/>
      <c r="P194" s="31">
        <v>10.999999999999799</v>
      </c>
      <c r="Q194" s="28">
        <f t="shared" ref="Q194" si="321">11-P194</f>
        <v>2.007283228522283E-13</v>
      </c>
      <c r="R194" s="99"/>
      <c r="S194" s="101"/>
    </row>
    <row r="195" spans="10:19" x14ac:dyDescent="0.3">
      <c r="J195" s="73"/>
      <c r="K195" s="99"/>
      <c r="L195" s="100"/>
      <c r="M195" s="100"/>
      <c r="N195" s="100"/>
      <c r="O195" s="100"/>
      <c r="P195" s="31">
        <v>11.999999999999901</v>
      </c>
      <c r="Q195" s="28">
        <f t="shared" ref="Q195" si="322">12-P195</f>
        <v>9.9475983006414026E-14</v>
      </c>
      <c r="R195" s="99"/>
      <c r="S195" s="101"/>
    </row>
    <row r="196" spans="10:19" x14ac:dyDescent="0.3">
      <c r="J196" s="73">
        <v>17</v>
      </c>
      <c r="K196" s="73">
        <v>1.1599999999999999</v>
      </c>
      <c r="L196" s="100"/>
      <c r="M196" s="100"/>
      <c r="N196" s="100"/>
      <c r="O196" s="100"/>
      <c r="P196" s="20">
        <v>0.99999999999994604</v>
      </c>
      <c r="Q196" s="23">
        <f t="shared" ref="Q196" si="323" xml:space="preserve"> 1 - P196</f>
        <v>5.3956838996782608E-14</v>
      </c>
      <c r="R196" s="73">
        <v>29</v>
      </c>
      <c r="S196" s="74">
        <v>6.1580000000000001E-14</v>
      </c>
    </row>
    <row r="197" spans="10:19" x14ac:dyDescent="0.3">
      <c r="J197" s="73"/>
      <c r="K197" s="73"/>
      <c r="L197" s="100"/>
      <c r="M197" s="100"/>
      <c r="N197" s="100"/>
      <c r="O197" s="100"/>
      <c r="P197" s="21">
        <v>2.0000000000001901</v>
      </c>
      <c r="Q197" s="23">
        <f t="shared" ref="Q197" si="324" xml:space="preserve"> 2 - P197</f>
        <v>-1.900701818158268E-13</v>
      </c>
      <c r="R197" s="73"/>
      <c r="S197" s="74"/>
    </row>
    <row r="198" spans="10:19" x14ac:dyDescent="0.3">
      <c r="J198" s="73"/>
      <c r="K198" s="73"/>
      <c r="L198" s="100"/>
      <c r="M198" s="100"/>
      <c r="N198" s="100"/>
      <c r="O198" s="100"/>
      <c r="P198" s="21">
        <v>3.0000000000004698</v>
      </c>
      <c r="Q198" s="23">
        <f t="shared" ref="Q198" si="325" xml:space="preserve"> 3 - P198</f>
        <v>-4.6984638402136625E-13</v>
      </c>
      <c r="R198" s="73"/>
      <c r="S198" s="74"/>
    </row>
    <row r="199" spans="10:19" x14ac:dyDescent="0.3">
      <c r="J199" s="73"/>
      <c r="K199" s="73"/>
      <c r="L199" s="100"/>
      <c r="M199" s="100"/>
      <c r="N199" s="100"/>
      <c r="O199" s="100"/>
      <c r="P199" s="21">
        <v>4.0000000000001101</v>
      </c>
      <c r="Q199" s="23">
        <f t="shared" ref="Q199" si="326">4 - P199</f>
        <v>-1.1013412404281553E-13</v>
      </c>
      <c r="R199" s="73"/>
      <c r="S199" s="74"/>
    </row>
    <row r="200" spans="10:19" x14ac:dyDescent="0.3">
      <c r="J200" s="73"/>
      <c r="K200" s="73"/>
      <c r="L200" s="100"/>
      <c r="M200" s="100"/>
      <c r="N200" s="100"/>
      <c r="O200" s="100"/>
      <c r="P200" s="21">
        <v>5.0000000000001599</v>
      </c>
      <c r="Q200" s="23">
        <f t="shared" ref="Q200" si="327">5-P200</f>
        <v>-1.5987211554602254E-13</v>
      </c>
      <c r="R200" s="73"/>
      <c r="S200" s="74"/>
    </row>
    <row r="201" spans="10:19" x14ac:dyDescent="0.3">
      <c r="J201" s="73"/>
      <c r="K201" s="73"/>
      <c r="L201" s="100"/>
      <c r="M201" s="100"/>
      <c r="N201" s="100"/>
      <c r="O201" s="100"/>
      <c r="P201" s="21">
        <v>6.0000000000003197</v>
      </c>
      <c r="Q201" s="23">
        <f t="shared" ref="Q201" si="328">6-P201</f>
        <v>-3.1974423109204508E-13</v>
      </c>
      <c r="R201" s="73"/>
      <c r="S201" s="74"/>
    </row>
    <row r="202" spans="10:19" x14ac:dyDescent="0.3">
      <c r="J202" s="73"/>
      <c r="K202" s="73"/>
      <c r="L202" s="100"/>
      <c r="M202" s="100"/>
      <c r="N202" s="100"/>
      <c r="O202" s="100"/>
      <c r="P202" s="21">
        <v>7.0000000000000302</v>
      </c>
      <c r="Q202" s="23">
        <f t="shared" ref="Q202" si="329">7-P202</f>
        <v>-3.0198066269804258E-14</v>
      </c>
      <c r="R202" s="73"/>
      <c r="S202" s="74"/>
    </row>
    <row r="203" spans="10:19" x14ac:dyDescent="0.3">
      <c r="J203" s="73"/>
      <c r="K203" s="73"/>
      <c r="L203" s="100"/>
      <c r="M203" s="100"/>
      <c r="N203" s="100"/>
      <c r="O203" s="100"/>
      <c r="P203" s="21">
        <v>8.0000000000000195</v>
      </c>
      <c r="Q203" s="23">
        <f t="shared" ref="Q203" si="330">8-P203</f>
        <v>-1.9539925233402755E-14</v>
      </c>
      <c r="R203" s="73"/>
      <c r="S203" s="74"/>
    </row>
    <row r="204" spans="10:19" x14ac:dyDescent="0.3">
      <c r="J204" s="73"/>
      <c r="K204" s="73"/>
      <c r="L204" s="100"/>
      <c r="M204" s="100"/>
      <c r="N204" s="100"/>
      <c r="O204" s="100"/>
      <c r="P204" s="21">
        <v>9.0000000000003304</v>
      </c>
      <c r="Q204" s="23">
        <f t="shared" ref="Q204" si="331">9-P204</f>
        <v>-3.3040237212844659E-13</v>
      </c>
      <c r="R204" s="73"/>
      <c r="S204" s="74"/>
    </row>
    <row r="205" spans="10:19" x14ac:dyDescent="0.3">
      <c r="J205" s="73"/>
      <c r="K205" s="73"/>
      <c r="L205" s="100"/>
      <c r="M205" s="100"/>
      <c r="N205" s="100"/>
      <c r="O205" s="100"/>
      <c r="P205" s="21">
        <v>10</v>
      </c>
      <c r="Q205" s="23">
        <f t="shared" ref="Q205" si="332">10-P205</f>
        <v>0</v>
      </c>
      <c r="R205" s="73"/>
      <c r="S205" s="74"/>
    </row>
    <row r="206" spans="10:19" x14ac:dyDescent="0.3">
      <c r="J206" s="73"/>
      <c r="K206" s="73"/>
      <c r="L206" s="100"/>
      <c r="M206" s="100"/>
      <c r="N206" s="100"/>
      <c r="O206" s="100"/>
      <c r="P206" s="22">
        <v>10.9999999999997</v>
      </c>
      <c r="Q206" s="23">
        <f t="shared" ref="Q206" si="333">11-P206</f>
        <v>3.0020430585864233E-13</v>
      </c>
      <c r="R206" s="73"/>
      <c r="S206" s="74"/>
    </row>
    <row r="207" spans="10:19" x14ac:dyDescent="0.3">
      <c r="J207" s="73"/>
      <c r="K207" s="73"/>
      <c r="L207" s="100"/>
      <c r="M207" s="100"/>
      <c r="N207" s="100"/>
      <c r="O207" s="100"/>
      <c r="P207" s="22">
        <v>11.999999999999901</v>
      </c>
      <c r="Q207" s="23">
        <f t="shared" ref="Q207" si="334">12-P207</f>
        <v>9.9475983006414026E-14</v>
      </c>
      <c r="R207" s="73"/>
      <c r="S207" s="74"/>
    </row>
    <row r="208" spans="10:19" x14ac:dyDescent="0.3">
      <c r="J208" s="73">
        <v>18</v>
      </c>
      <c r="K208" s="73">
        <v>1.21</v>
      </c>
      <c r="L208" s="100"/>
      <c r="M208" s="100"/>
      <c r="N208" s="100"/>
      <c r="O208" s="100"/>
      <c r="P208" s="20">
        <v>0.99999999999929901</v>
      </c>
      <c r="Q208" s="23">
        <f t="shared" ref="Q208" si="335" xml:space="preserve"> 1 - P208</f>
        <v>7.0099481774832384E-13</v>
      </c>
      <c r="R208" s="73">
        <v>32</v>
      </c>
      <c r="S208" s="74">
        <v>7.3440000000000001E-14</v>
      </c>
    </row>
    <row r="209" spans="10:19" x14ac:dyDescent="0.3">
      <c r="J209" s="73"/>
      <c r="K209" s="73"/>
      <c r="L209" s="100"/>
      <c r="M209" s="100"/>
      <c r="N209" s="100"/>
      <c r="O209" s="100"/>
      <c r="P209" s="21">
        <v>1.9999999999996101</v>
      </c>
      <c r="Q209" s="23">
        <f t="shared" ref="Q209" si="336" xml:space="preserve"> 2 - P209</f>
        <v>3.8991032624835498E-13</v>
      </c>
      <c r="R209" s="73"/>
      <c r="S209" s="74"/>
    </row>
    <row r="210" spans="10:19" x14ac:dyDescent="0.3">
      <c r="J210" s="73"/>
      <c r="K210" s="73"/>
      <c r="L210" s="100"/>
      <c r="M210" s="100"/>
      <c r="N210" s="100"/>
      <c r="O210" s="100"/>
      <c r="P210" s="21">
        <v>2.99999999999975</v>
      </c>
      <c r="Q210" s="23">
        <f t="shared" ref="Q210" si="337" xml:space="preserve"> 3 - P210</f>
        <v>2.5002222514558525E-13</v>
      </c>
      <c r="R210" s="73"/>
      <c r="S210" s="74"/>
    </row>
    <row r="211" spans="10:19" x14ac:dyDescent="0.3">
      <c r="J211" s="73"/>
      <c r="K211" s="73"/>
      <c r="L211" s="100"/>
      <c r="M211" s="100"/>
      <c r="N211" s="100"/>
      <c r="O211" s="100"/>
      <c r="P211" s="21">
        <v>4.0000000000003304</v>
      </c>
      <c r="Q211" s="23">
        <f t="shared" ref="Q211" si="338">4 - P211</f>
        <v>-3.3040237212844659E-13</v>
      </c>
      <c r="R211" s="73"/>
      <c r="S211" s="74"/>
    </row>
    <row r="212" spans="10:19" x14ac:dyDescent="0.3">
      <c r="J212" s="73"/>
      <c r="K212" s="73"/>
      <c r="L212" s="100"/>
      <c r="M212" s="100"/>
      <c r="N212" s="100"/>
      <c r="O212" s="100"/>
      <c r="P212" s="21">
        <v>4.9999999999994102</v>
      </c>
      <c r="Q212" s="23">
        <f t="shared" ref="Q212" si="339">5-P212</f>
        <v>5.8975047068088315E-13</v>
      </c>
      <c r="R212" s="73"/>
      <c r="S212" s="74"/>
    </row>
    <row r="213" spans="10:19" x14ac:dyDescent="0.3">
      <c r="J213" s="73"/>
      <c r="K213" s="73"/>
      <c r="L213" s="100"/>
      <c r="M213" s="100"/>
      <c r="N213" s="100"/>
      <c r="O213" s="100"/>
      <c r="P213" s="21">
        <v>6.0000000000001101</v>
      </c>
      <c r="Q213" s="23">
        <f t="shared" ref="Q213" si="340">6-P213</f>
        <v>-1.1013412404281553E-13</v>
      </c>
      <c r="R213" s="73"/>
      <c r="S213" s="74"/>
    </row>
    <row r="214" spans="10:19" x14ac:dyDescent="0.3">
      <c r="J214" s="73"/>
      <c r="K214" s="73"/>
      <c r="L214" s="100"/>
      <c r="M214" s="100"/>
      <c r="N214" s="100"/>
      <c r="O214" s="100"/>
      <c r="P214" s="21">
        <v>7.0000000000003304</v>
      </c>
      <c r="Q214" s="23">
        <f t="shared" ref="Q214" si="341">7-P214</f>
        <v>-3.3040237212844659E-13</v>
      </c>
      <c r="R214" s="73"/>
      <c r="S214" s="74"/>
    </row>
    <row r="215" spans="10:19" x14ac:dyDescent="0.3">
      <c r="J215" s="73"/>
      <c r="K215" s="73"/>
      <c r="L215" s="100"/>
      <c r="M215" s="100"/>
      <c r="N215" s="100"/>
      <c r="O215" s="100"/>
      <c r="P215" s="21">
        <v>8.0000000000002096</v>
      </c>
      <c r="Q215" s="23">
        <f t="shared" ref="Q215" si="342">8-P215</f>
        <v>-2.0961010704922955E-13</v>
      </c>
      <c r="R215" s="73"/>
      <c r="S215" s="74"/>
    </row>
    <row r="216" spans="10:19" x14ac:dyDescent="0.3">
      <c r="J216" s="73"/>
      <c r="K216" s="73"/>
      <c r="L216" s="100"/>
      <c r="M216" s="100"/>
      <c r="N216" s="100"/>
      <c r="O216" s="100"/>
      <c r="P216" s="21">
        <v>8.9999999999999805</v>
      </c>
      <c r="Q216" s="23">
        <f t="shared" ref="Q216" si="343">9-P216</f>
        <v>1.9539925233402755E-14</v>
      </c>
      <c r="R216" s="73"/>
      <c r="S216" s="74"/>
    </row>
    <row r="217" spans="10:19" x14ac:dyDescent="0.3">
      <c r="J217" s="73"/>
      <c r="K217" s="73"/>
      <c r="L217" s="100"/>
      <c r="M217" s="100"/>
      <c r="N217" s="100"/>
      <c r="O217" s="100"/>
      <c r="P217" s="21">
        <v>10.0000000000004</v>
      </c>
      <c r="Q217" s="23">
        <f t="shared" ref="Q217" si="344">10-P217</f>
        <v>-3.9968028886505635E-13</v>
      </c>
      <c r="R217" s="73"/>
      <c r="S217" s="74"/>
    </row>
    <row r="218" spans="10:19" x14ac:dyDescent="0.3">
      <c r="J218" s="73"/>
      <c r="K218" s="73"/>
      <c r="L218" s="100"/>
      <c r="M218" s="100"/>
      <c r="N218" s="100"/>
      <c r="O218" s="100"/>
      <c r="P218" s="22">
        <v>11.0000000000004</v>
      </c>
      <c r="Q218" s="23">
        <f t="shared" ref="Q218" si="345">11-P218</f>
        <v>-3.9968028886505635E-13</v>
      </c>
      <c r="R218" s="73"/>
      <c r="S218" s="74"/>
    </row>
    <row r="219" spans="10:19" x14ac:dyDescent="0.3">
      <c r="J219" s="73"/>
      <c r="K219" s="73"/>
      <c r="L219" s="100"/>
      <c r="M219" s="100"/>
      <c r="N219" s="100"/>
      <c r="O219" s="100"/>
      <c r="P219" s="22">
        <v>11.9999999999997</v>
      </c>
      <c r="Q219" s="23">
        <f t="shared" ref="Q219" si="346">12-P219</f>
        <v>3.0020430585864233E-13</v>
      </c>
      <c r="R219" s="73"/>
      <c r="S219" s="74"/>
    </row>
    <row r="220" spans="10:19" x14ac:dyDescent="0.3">
      <c r="J220" s="73">
        <v>19</v>
      </c>
      <c r="K220" s="73">
        <v>1.41</v>
      </c>
      <c r="L220" s="100"/>
      <c r="M220" s="100"/>
      <c r="N220" s="100"/>
      <c r="O220" s="100"/>
      <c r="P220" s="20">
        <v>0.99999999999935896</v>
      </c>
      <c r="Q220" s="23">
        <f t="shared" ref="Q220" si="347" xml:space="preserve"> 1 - P220</f>
        <v>6.4104277441856539E-13</v>
      </c>
      <c r="R220" s="73">
        <v>48</v>
      </c>
      <c r="S220" s="74">
        <v>6.2239999999999995E-14</v>
      </c>
    </row>
    <row r="221" spans="10:19" x14ac:dyDescent="0.3">
      <c r="J221" s="73"/>
      <c r="K221" s="73"/>
      <c r="L221" s="100"/>
      <c r="M221" s="100"/>
      <c r="N221" s="100"/>
      <c r="O221" s="100"/>
      <c r="P221" s="21">
        <v>1.9999999999995399</v>
      </c>
      <c r="Q221" s="23">
        <f t="shared" ref="Q221" si="348" xml:space="preserve"> 2 - P221</f>
        <v>4.6007642140466487E-13</v>
      </c>
      <c r="R221" s="73"/>
      <c r="S221" s="74"/>
    </row>
    <row r="222" spans="10:19" x14ac:dyDescent="0.3">
      <c r="J222" s="73"/>
      <c r="K222" s="73"/>
      <c r="L222" s="100"/>
      <c r="M222" s="100"/>
      <c r="N222" s="100"/>
      <c r="O222" s="100"/>
      <c r="P222" s="21">
        <v>2.99999999999917</v>
      </c>
      <c r="Q222" s="23">
        <f t="shared" ref="Q222" si="349" xml:space="preserve"> 3 - P222</f>
        <v>8.3000273320976703E-13</v>
      </c>
      <c r="R222" s="73"/>
      <c r="S222" s="74"/>
    </row>
    <row r="223" spans="10:19" x14ac:dyDescent="0.3">
      <c r="J223" s="73"/>
      <c r="K223" s="73"/>
      <c r="L223" s="100"/>
      <c r="M223" s="100"/>
      <c r="N223" s="100"/>
      <c r="O223" s="100"/>
      <c r="P223" s="21">
        <v>4.0000000000005196</v>
      </c>
      <c r="Q223" s="23">
        <f t="shared" ref="Q223" si="350">4 - P223</f>
        <v>-5.1958437552457326E-13</v>
      </c>
      <c r="R223" s="73"/>
      <c r="S223" s="74"/>
    </row>
    <row r="224" spans="10:19" x14ac:dyDescent="0.3">
      <c r="J224" s="73"/>
      <c r="K224" s="73"/>
      <c r="L224" s="100"/>
      <c r="M224" s="100"/>
      <c r="N224" s="100"/>
      <c r="O224" s="100"/>
      <c r="P224" s="21">
        <v>4.9999999999993001</v>
      </c>
      <c r="Q224" s="23">
        <f t="shared" ref="Q224" si="351">5-P224</f>
        <v>6.9988459472369868E-13</v>
      </c>
      <c r="R224" s="73"/>
      <c r="S224" s="74"/>
    </row>
    <row r="225" spans="10:19" x14ac:dyDescent="0.3">
      <c r="J225" s="73"/>
      <c r="K225" s="73"/>
      <c r="L225" s="100"/>
      <c r="M225" s="100"/>
      <c r="N225" s="100"/>
      <c r="O225" s="100"/>
      <c r="P225" s="21">
        <v>6.0000000000000098</v>
      </c>
      <c r="Q225" s="23">
        <f t="shared" ref="Q225" si="352">6-P225</f>
        <v>-9.7699626167013776E-15</v>
      </c>
      <c r="R225" s="73"/>
      <c r="S225" s="74"/>
    </row>
    <row r="226" spans="10:19" x14ac:dyDescent="0.3">
      <c r="J226" s="73"/>
      <c r="K226" s="73"/>
      <c r="L226" s="100"/>
      <c r="M226" s="100"/>
      <c r="N226" s="100"/>
      <c r="O226" s="100"/>
      <c r="P226" s="21">
        <v>7.0000000000001696</v>
      </c>
      <c r="Q226" s="23">
        <f t="shared" ref="Q226" si="353">7-P226</f>
        <v>-1.6964207816272392E-13</v>
      </c>
      <c r="R226" s="73"/>
      <c r="S226" s="74"/>
    </row>
    <row r="227" spans="10:19" x14ac:dyDescent="0.3">
      <c r="J227" s="73"/>
      <c r="K227" s="73"/>
      <c r="L227" s="100"/>
      <c r="M227" s="100"/>
      <c r="N227" s="100"/>
      <c r="O227" s="100"/>
      <c r="P227" s="21">
        <v>8.0000000000002895</v>
      </c>
      <c r="Q227" s="23">
        <f t="shared" ref="Q227" si="354">8-P227</f>
        <v>-2.8954616482224083E-13</v>
      </c>
      <c r="R227" s="73"/>
      <c r="S227" s="74"/>
    </row>
    <row r="228" spans="10:19" x14ac:dyDescent="0.3">
      <c r="J228" s="73"/>
      <c r="K228" s="73"/>
      <c r="L228" s="100"/>
      <c r="M228" s="100"/>
      <c r="N228" s="100"/>
      <c r="O228" s="100"/>
      <c r="P228" s="21">
        <v>8.9999999999997495</v>
      </c>
      <c r="Q228" s="23">
        <f t="shared" ref="Q228" si="355">9-P228</f>
        <v>2.5046631435543532E-13</v>
      </c>
      <c r="R228" s="73"/>
      <c r="S228" s="74"/>
    </row>
    <row r="229" spans="10:19" x14ac:dyDescent="0.3">
      <c r="J229" s="73"/>
      <c r="K229" s="73"/>
      <c r="L229" s="100"/>
      <c r="M229" s="100"/>
      <c r="N229" s="100"/>
      <c r="O229" s="100"/>
      <c r="P229" s="21">
        <v>10.0000000000003</v>
      </c>
      <c r="Q229" s="23">
        <f t="shared" ref="Q229" si="356">10-P229</f>
        <v>-3.0020430585864233E-13</v>
      </c>
      <c r="R229" s="73"/>
      <c r="S229" s="74"/>
    </row>
    <row r="230" spans="10:19" x14ac:dyDescent="0.3">
      <c r="J230" s="73"/>
      <c r="K230" s="73"/>
      <c r="L230" s="100"/>
      <c r="M230" s="100"/>
      <c r="N230" s="100"/>
      <c r="O230" s="100"/>
      <c r="P230" s="22">
        <v>11.000000000001</v>
      </c>
      <c r="Q230" s="23">
        <f t="shared" ref="Q230" si="357">11-P230</f>
        <v>-1.000088900582341E-12</v>
      </c>
      <c r="R230" s="73"/>
      <c r="S230" s="74"/>
    </row>
    <row r="231" spans="10:19" x14ac:dyDescent="0.3">
      <c r="J231" s="73"/>
      <c r="K231" s="73"/>
      <c r="L231" s="100"/>
      <c r="M231" s="100"/>
      <c r="N231" s="100"/>
      <c r="O231" s="100"/>
      <c r="P231" s="22">
        <v>11.999999999999799</v>
      </c>
      <c r="Q231" s="23">
        <f t="shared" ref="Q231" si="358">12-P231</f>
        <v>2.007283228522283E-13</v>
      </c>
      <c r="R231" s="73"/>
      <c r="S231" s="74"/>
    </row>
    <row r="232" spans="10:19" x14ac:dyDescent="0.3">
      <c r="J232" s="73">
        <v>20</v>
      </c>
      <c r="K232" s="73">
        <v>1.61</v>
      </c>
      <c r="L232" s="100"/>
      <c r="M232" s="100"/>
      <c r="N232" s="100"/>
      <c r="O232" s="100"/>
      <c r="P232" s="20">
        <v>1.0000000000004801</v>
      </c>
      <c r="Q232" s="23">
        <f t="shared" ref="Q232" si="359" xml:space="preserve"> 1 - P232</f>
        <v>-4.8006043584791769E-13</v>
      </c>
      <c r="R232" s="73">
        <v>95</v>
      </c>
      <c r="S232" s="74">
        <v>9.1620000000000005E-14</v>
      </c>
    </row>
    <row r="233" spans="10:19" x14ac:dyDescent="0.3">
      <c r="J233" s="73"/>
      <c r="K233" s="73"/>
      <c r="L233" s="100"/>
      <c r="M233" s="100"/>
      <c r="N233" s="100"/>
      <c r="O233" s="100"/>
      <c r="P233" s="21">
        <v>2.00000000000004</v>
      </c>
      <c r="Q233" s="23">
        <f t="shared" ref="Q233" si="360" xml:space="preserve"> 2 - P233</f>
        <v>-3.9968028886505635E-14</v>
      </c>
      <c r="R233" s="73"/>
      <c r="S233" s="74"/>
    </row>
    <row r="234" spans="10:19" x14ac:dyDescent="0.3">
      <c r="J234" s="73"/>
      <c r="K234" s="73"/>
      <c r="L234" s="100"/>
      <c r="M234" s="100"/>
      <c r="N234" s="100"/>
      <c r="O234" s="100"/>
      <c r="P234" s="21">
        <v>3.0000000000003499</v>
      </c>
      <c r="Q234" s="23">
        <f t="shared" ref="Q234" si="361" xml:space="preserve"> 3 - P234</f>
        <v>-3.4994229736184934E-13</v>
      </c>
      <c r="R234" s="73"/>
      <c r="S234" s="74"/>
    </row>
    <row r="235" spans="10:19" x14ac:dyDescent="0.3">
      <c r="J235" s="73"/>
      <c r="K235" s="73"/>
      <c r="L235" s="100"/>
      <c r="M235" s="100"/>
      <c r="N235" s="100"/>
      <c r="O235" s="100"/>
      <c r="P235" s="21">
        <v>3.99999999999975</v>
      </c>
      <c r="Q235" s="23">
        <f t="shared" ref="Q235" si="362">4 - P235</f>
        <v>2.5002222514558525E-13</v>
      </c>
      <c r="R235" s="73"/>
      <c r="S235" s="74"/>
    </row>
    <row r="236" spans="10:19" x14ac:dyDescent="0.3">
      <c r="J236" s="73"/>
      <c r="K236" s="73"/>
      <c r="L236" s="100"/>
      <c r="M236" s="100"/>
      <c r="N236" s="100"/>
      <c r="O236" s="100"/>
      <c r="P236" s="21">
        <v>5.0000000000003997</v>
      </c>
      <c r="Q236" s="23">
        <f t="shared" ref="Q236" si="363">5-P236</f>
        <v>-3.9968028886505635E-13</v>
      </c>
      <c r="R236" s="73"/>
      <c r="S236" s="74"/>
    </row>
    <row r="237" spans="10:19" x14ac:dyDescent="0.3">
      <c r="J237" s="73"/>
      <c r="K237" s="73"/>
      <c r="L237" s="100"/>
      <c r="M237" s="100"/>
      <c r="N237" s="100"/>
      <c r="O237" s="100"/>
      <c r="P237" s="21">
        <v>6</v>
      </c>
      <c r="Q237" s="23">
        <f t="shared" ref="Q237" si="364">6-P237</f>
        <v>0</v>
      </c>
      <c r="R237" s="73"/>
      <c r="S237" s="74"/>
    </row>
    <row r="238" spans="10:19" x14ac:dyDescent="0.3">
      <c r="J238" s="73"/>
      <c r="K238" s="73"/>
      <c r="L238" s="100"/>
      <c r="M238" s="100"/>
      <c r="N238" s="100"/>
      <c r="O238" s="100"/>
      <c r="P238" s="21">
        <v>6.9999999999992601</v>
      </c>
      <c r="Q238" s="23">
        <f t="shared" ref="Q238" si="365">7-P238</f>
        <v>7.3985262361020432E-13</v>
      </c>
      <c r="R238" s="73"/>
      <c r="S238" s="74"/>
    </row>
    <row r="239" spans="10:19" x14ac:dyDescent="0.3">
      <c r="J239" s="73"/>
      <c r="K239" s="73"/>
      <c r="L239" s="100"/>
      <c r="M239" s="100"/>
      <c r="N239" s="100"/>
      <c r="O239" s="100"/>
      <c r="P239" s="21">
        <v>7.9999999999997398</v>
      </c>
      <c r="Q239" s="23">
        <f t="shared" ref="Q239" si="366">8-P239</f>
        <v>2.6023627697213669E-13</v>
      </c>
      <c r="R239" s="73"/>
      <c r="S239" s="74"/>
    </row>
    <row r="240" spans="10:19" x14ac:dyDescent="0.3">
      <c r="J240" s="73"/>
      <c r="K240" s="73"/>
      <c r="L240" s="100"/>
      <c r="M240" s="100"/>
      <c r="N240" s="100"/>
      <c r="O240" s="100"/>
      <c r="P240" s="21">
        <v>9.0000000000006004</v>
      </c>
      <c r="Q240" s="23">
        <f t="shared" ref="Q240" si="367">9-P240</f>
        <v>-6.0040861171728466E-13</v>
      </c>
      <c r="R240" s="73"/>
      <c r="S240" s="74"/>
    </row>
    <row r="241" spans="10:19" x14ac:dyDescent="0.3">
      <c r="J241" s="73"/>
      <c r="K241" s="73"/>
      <c r="L241" s="100"/>
      <c r="M241" s="100"/>
      <c r="N241" s="100"/>
      <c r="O241" s="100"/>
      <c r="P241" s="21">
        <v>9.9999999999994404</v>
      </c>
      <c r="Q241" s="23">
        <f t="shared" ref="Q241" si="368">10-P241</f>
        <v>5.595524044110789E-13</v>
      </c>
      <c r="R241" s="73"/>
      <c r="S241" s="74"/>
    </row>
    <row r="242" spans="10:19" x14ac:dyDescent="0.3">
      <c r="J242" s="73"/>
      <c r="K242" s="73"/>
      <c r="L242" s="100"/>
      <c r="M242" s="100"/>
      <c r="N242" s="100"/>
      <c r="O242" s="100"/>
      <c r="P242" s="22">
        <v>10.9999999999993</v>
      </c>
      <c r="Q242" s="23">
        <f t="shared" ref="Q242" si="369">11-P242</f>
        <v>6.9988459472369868E-13</v>
      </c>
      <c r="R242" s="73"/>
      <c r="S242" s="74"/>
    </row>
    <row r="243" spans="10:19" x14ac:dyDescent="0.3">
      <c r="J243" s="73"/>
      <c r="K243" s="73"/>
      <c r="L243" s="100"/>
      <c r="M243" s="100"/>
      <c r="N243" s="100"/>
      <c r="O243" s="100"/>
      <c r="P243" s="22">
        <v>12.000000000001901</v>
      </c>
      <c r="Q243" s="23">
        <f t="shared" ref="Q243" si="370">12-P243</f>
        <v>-1.900701818158268E-12</v>
      </c>
      <c r="R243" s="73"/>
      <c r="S243" s="74"/>
    </row>
    <row r="244" spans="10:19" x14ac:dyDescent="0.3">
      <c r="J244" s="73">
        <v>21</v>
      </c>
      <c r="K244" s="73">
        <v>1.81</v>
      </c>
      <c r="L244" s="100"/>
      <c r="M244" s="100"/>
      <c r="N244" s="100"/>
      <c r="O244" s="100"/>
      <c r="P244" s="98" t="s">
        <v>20</v>
      </c>
      <c r="Q244" s="98"/>
      <c r="R244" s="98"/>
      <c r="S244" s="98"/>
    </row>
    <row r="245" spans="10:19" x14ac:dyDescent="0.3">
      <c r="J245" s="73"/>
      <c r="K245" s="73"/>
      <c r="L245" s="100"/>
      <c r="M245" s="100"/>
      <c r="N245" s="100"/>
      <c r="O245" s="100"/>
      <c r="P245" s="98"/>
      <c r="Q245" s="98"/>
      <c r="R245" s="98"/>
      <c r="S245" s="98"/>
    </row>
    <row r="246" spans="10:19" x14ac:dyDescent="0.3">
      <c r="J246" s="73"/>
      <c r="K246" s="73"/>
      <c r="L246" s="100"/>
      <c r="M246" s="100"/>
      <c r="N246" s="100"/>
      <c r="O246" s="100"/>
      <c r="P246" s="98"/>
      <c r="Q246" s="98"/>
      <c r="R246" s="98"/>
      <c r="S246" s="98"/>
    </row>
    <row r="247" spans="10:19" x14ac:dyDescent="0.3">
      <c r="J247" s="73"/>
      <c r="K247" s="73"/>
      <c r="L247" s="100"/>
      <c r="M247" s="100"/>
      <c r="N247" s="100"/>
      <c r="O247" s="100"/>
      <c r="P247" s="98"/>
      <c r="Q247" s="98"/>
      <c r="R247" s="98"/>
      <c r="S247" s="98"/>
    </row>
    <row r="248" spans="10:19" x14ac:dyDescent="0.3">
      <c r="J248" s="73"/>
      <c r="K248" s="73"/>
      <c r="L248" s="100"/>
      <c r="M248" s="100"/>
      <c r="N248" s="100"/>
      <c r="O248" s="100"/>
      <c r="P248" s="98"/>
      <c r="Q248" s="98"/>
      <c r="R248" s="98"/>
      <c r="S248" s="98"/>
    </row>
    <row r="249" spans="10:19" x14ac:dyDescent="0.3">
      <c r="J249" s="73"/>
      <c r="K249" s="73"/>
      <c r="L249" s="100"/>
      <c r="M249" s="100"/>
      <c r="N249" s="100"/>
      <c r="O249" s="100"/>
      <c r="P249" s="98"/>
      <c r="Q249" s="98"/>
      <c r="R249" s="98"/>
      <c r="S249" s="98"/>
    </row>
    <row r="250" spans="10:19" x14ac:dyDescent="0.3">
      <c r="J250" s="73"/>
      <c r="K250" s="73"/>
      <c r="L250" s="100"/>
      <c r="M250" s="100"/>
      <c r="N250" s="100"/>
      <c r="O250" s="100"/>
      <c r="P250" s="98"/>
      <c r="Q250" s="98"/>
      <c r="R250" s="98"/>
      <c r="S250" s="98"/>
    </row>
    <row r="251" spans="10:19" x14ac:dyDescent="0.3">
      <c r="J251" s="73"/>
      <c r="K251" s="73"/>
      <c r="L251" s="100"/>
      <c r="M251" s="100"/>
      <c r="N251" s="100"/>
      <c r="O251" s="100"/>
      <c r="P251" s="98"/>
      <c r="Q251" s="98"/>
      <c r="R251" s="98"/>
      <c r="S251" s="98"/>
    </row>
    <row r="252" spans="10:19" x14ac:dyDescent="0.3">
      <c r="J252" s="73"/>
      <c r="K252" s="73"/>
      <c r="L252" s="100"/>
      <c r="M252" s="100"/>
      <c r="N252" s="100"/>
      <c r="O252" s="100"/>
      <c r="P252" s="98"/>
      <c r="Q252" s="98"/>
      <c r="R252" s="98"/>
      <c r="S252" s="98"/>
    </row>
    <row r="253" spans="10:19" x14ac:dyDescent="0.3">
      <c r="J253" s="73"/>
      <c r="K253" s="73"/>
      <c r="L253" s="100"/>
      <c r="M253" s="100"/>
      <c r="N253" s="100"/>
      <c r="O253" s="100"/>
      <c r="P253" s="98"/>
      <c r="Q253" s="98"/>
      <c r="R253" s="98"/>
      <c r="S253" s="98"/>
    </row>
    <row r="254" spans="10:19" x14ac:dyDescent="0.3">
      <c r="J254" s="73"/>
      <c r="K254" s="73"/>
      <c r="L254" s="100"/>
      <c r="M254" s="100"/>
      <c r="N254" s="100"/>
      <c r="O254" s="100"/>
      <c r="P254" s="98"/>
      <c r="Q254" s="98"/>
      <c r="R254" s="98"/>
      <c r="S254" s="98"/>
    </row>
    <row r="255" spans="10:19" x14ac:dyDescent="0.3">
      <c r="J255" s="73"/>
      <c r="K255" s="73"/>
      <c r="L255" s="100"/>
      <c r="M255" s="100"/>
      <c r="N255" s="100"/>
      <c r="O255" s="100"/>
      <c r="P255" s="98"/>
      <c r="Q255" s="98"/>
      <c r="R255" s="98"/>
      <c r="S255" s="98"/>
    </row>
  </sheetData>
  <mergeCells count="121">
    <mergeCell ref="J220:J231"/>
    <mergeCell ref="K220:K231"/>
    <mergeCell ref="L220:O231"/>
    <mergeCell ref="J232:J243"/>
    <mergeCell ref="K232:K243"/>
    <mergeCell ref="J244:J255"/>
    <mergeCell ref="L232:O243"/>
    <mergeCell ref="L244:O255"/>
    <mergeCell ref="J148:J159"/>
    <mergeCell ref="K148:K159"/>
    <mergeCell ref="N148:N159"/>
    <mergeCell ref="O148:O159"/>
    <mergeCell ref="J160:J171"/>
    <mergeCell ref="K160:K171"/>
    <mergeCell ref="J208:J219"/>
    <mergeCell ref="K208:K219"/>
    <mergeCell ref="L208:O219"/>
    <mergeCell ref="J172:J183"/>
    <mergeCell ref="J184:J195"/>
    <mergeCell ref="J196:J207"/>
    <mergeCell ref="J112:J123"/>
    <mergeCell ref="K112:K123"/>
    <mergeCell ref="N112:N123"/>
    <mergeCell ref="O112:O123"/>
    <mergeCell ref="J124:J135"/>
    <mergeCell ref="K124:K135"/>
    <mergeCell ref="N124:N135"/>
    <mergeCell ref="O124:O135"/>
    <mergeCell ref="J136:J147"/>
    <mergeCell ref="K136:K147"/>
    <mergeCell ref="N136:N147"/>
    <mergeCell ref="O136:O147"/>
    <mergeCell ref="P244:S255"/>
    <mergeCell ref="O16:O27"/>
    <mergeCell ref="O4:O15"/>
    <mergeCell ref="O52:O63"/>
    <mergeCell ref="R220:R231"/>
    <mergeCell ref="S220:S231"/>
    <mergeCell ref="R232:R243"/>
    <mergeCell ref="S232:S243"/>
    <mergeCell ref="S112:S123"/>
    <mergeCell ref="R40:R51"/>
    <mergeCell ref="S40:S51"/>
    <mergeCell ref="R52:R63"/>
    <mergeCell ref="O28:O39"/>
    <mergeCell ref="R208:R219"/>
    <mergeCell ref="S208:S219"/>
    <mergeCell ref="R148:R159"/>
    <mergeCell ref="S148:S159"/>
    <mergeCell ref="R160:R171"/>
    <mergeCell ref="S160:S171"/>
    <mergeCell ref="R172:R183"/>
    <mergeCell ref="S172:S183"/>
    <mergeCell ref="R184:R195"/>
    <mergeCell ref="S184:S195"/>
    <mergeCell ref="R196:R207"/>
    <mergeCell ref="K40:K51"/>
    <mergeCell ref="K244:K255"/>
    <mergeCell ref="O64:O75"/>
    <mergeCell ref="K64:K75"/>
    <mergeCell ref="L160:O171"/>
    <mergeCell ref="K172:K183"/>
    <mergeCell ref="L172:O183"/>
    <mergeCell ref="K184:K195"/>
    <mergeCell ref="L184:O195"/>
    <mergeCell ref="K196:K207"/>
    <mergeCell ref="L196:O207"/>
    <mergeCell ref="S196:S207"/>
    <mergeCell ref="R124:R135"/>
    <mergeCell ref="S124:S135"/>
    <mergeCell ref="R136:R147"/>
    <mergeCell ref="S136:S147"/>
    <mergeCell ref="R64:R75"/>
    <mergeCell ref="S64:S75"/>
    <mergeCell ref="R112:R123"/>
    <mergeCell ref="S76:S87"/>
    <mergeCell ref="S88:S99"/>
    <mergeCell ref="S100:S111"/>
    <mergeCell ref="J16:J27"/>
    <mergeCell ref="N16:N27"/>
    <mergeCell ref="N28:N39"/>
    <mergeCell ref="J40:J51"/>
    <mergeCell ref="J28:J39"/>
    <mergeCell ref="N40:N51"/>
    <mergeCell ref="K52:K63"/>
    <mergeCell ref="K16:K27"/>
    <mergeCell ref="P2:S2"/>
    <mergeCell ref="R4:R15"/>
    <mergeCell ref="S4:S15"/>
    <mergeCell ref="J4:J15"/>
    <mergeCell ref="N4:N15"/>
    <mergeCell ref="K4:K15"/>
    <mergeCell ref="J2:J3"/>
    <mergeCell ref="K2:K3"/>
    <mergeCell ref="L2:O2"/>
    <mergeCell ref="S52:S63"/>
    <mergeCell ref="R16:R27"/>
    <mergeCell ref="S16:S27"/>
    <mergeCell ref="R28:R39"/>
    <mergeCell ref="S28:S39"/>
    <mergeCell ref="K28:K39"/>
    <mergeCell ref="O40:O51"/>
    <mergeCell ref="J76:J87"/>
    <mergeCell ref="K76:K87"/>
    <mergeCell ref="N76:N87"/>
    <mergeCell ref="O76:O87"/>
    <mergeCell ref="R76:R87"/>
    <mergeCell ref="J52:J63"/>
    <mergeCell ref="N52:N63"/>
    <mergeCell ref="J64:J75"/>
    <mergeCell ref="N64:N75"/>
    <mergeCell ref="J100:J111"/>
    <mergeCell ref="K100:K111"/>
    <mergeCell ref="N100:N111"/>
    <mergeCell ref="O100:O111"/>
    <mergeCell ref="R100:R111"/>
    <mergeCell ref="J88:J99"/>
    <mergeCell ref="K88:K99"/>
    <mergeCell ref="N88:N99"/>
    <mergeCell ref="O88:O99"/>
    <mergeCell ref="R88:R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56C3-32C2-4A86-BFAD-A3019F8189CB}">
  <dimension ref="B2:N35"/>
  <sheetViews>
    <sheetView topLeftCell="A14" workbookViewId="0">
      <selection activeCell="L4" sqref="L4:N4"/>
    </sheetView>
  </sheetViews>
  <sheetFormatPr defaultRowHeight="14.4" x14ac:dyDescent="0.3"/>
  <cols>
    <col min="6" max="6" width="22.109375" bestFit="1" customWidth="1"/>
    <col min="8" max="8" width="9.109375" bestFit="1" customWidth="1"/>
    <col min="12" max="12" width="15.33203125" bestFit="1" customWidth="1"/>
  </cols>
  <sheetData>
    <row r="2" spans="2:14" x14ac:dyDescent="0.3">
      <c r="B2" s="39" t="s">
        <v>1</v>
      </c>
      <c r="C2" s="39"/>
      <c r="E2" s="39" t="s">
        <v>12</v>
      </c>
      <c r="F2" s="39"/>
      <c r="H2" s="39" t="s">
        <v>13</v>
      </c>
      <c r="I2" s="39"/>
      <c r="J2" s="39"/>
      <c r="L2" s="39" t="s">
        <v>19</v>
      </c>
      <c r="M2" s="39"/>
      <c r="N2" s="39"/>
    </row>
    <row r="3" spans="2:14" ht="15" thickBot="1" x14ac:dyDescent="0.35"/>
    <row r="4" spans="2:14" x14ac:dyDescent="0.3">
      <c r="B4" s="16">
        <v>1</v>
      </c>
      <c r="C4" s="10">
        <v>1</v>
      </c>
      <c r="E4">
        <v>1</v>
      </c>
      <c r="F4" s="29">
        <v>6.3590244181455091E-12</v>
      </c>
      <c r="H4" s="106">
        <v>9.7299999999999999E-14</v>
      </c>
      <c r="I4" s="107"/>
      <c r="J4" s="107"/>
      <c r="L4" s="104">
        <f>E35 / B35 / H4</f>
        <v>9.1340033797563045</v>
      </c>
      <c r="M4" s="104"/>
      <c r="N4" s="104"/>
    </row>
    <row r="5" spans="2:14" x14ac:dyDescent="0.3">
      <c r="B5" s="16">
        <v>2</v>
      </c>
      <c r="C5" s="11">
        <v>2</v>
      </c>
      <c r="E5">
        <v>2</v>
      </c>
      <c r="F5" s="30">
        <v>6.6000538367916306E-12</v>
      </c>
    </row>
    <row r="6" spans="2:14" x14ac:dyDescent="0.3">
      <c r="B6" s="16">
        <v>3</v>
      </c>
      <c r="C6" s="11">
        <v>3</v>
      </c>
      <c r="E6">
        <v>3</v>
      </c>
      <c r="F6" s="30">
        <v>6.6000538367916306E-12</v>
      </c>
    </row>
    <row r="7" spans="2:14" x14ac:dyDescent="0.3">
      <c r="B7" s="16">
        <v>4</v>
      </c>
      <c r="C7" s="11">
        <v>4</v>
      </c>
      <c r="E7">
        <v>4</v>
      </c>
      <c r="F7" s="30">
        <v>6.8101080330507102E-12</v>
      </c>
    </row>
    <row r="8" spans="2:14" x14ac:dyDescent="0.3">
      <c r="B8" s="16">
        <v>5</v>
      </c>
      <c r="C8" s="11">
        <v>5</v>
      </c>
      <c r="E8">
        <v>5</v>
      </c>
      <c r="F8" s="30">
        <v>6.8602901137637673E-12</v>
      </c>
    </row>
    <row r="9" spans="2:14" x14ac:dyDescent="0.3">
      <c r="B9" s="16">
        <v>6</v>
      </c>
      <c r="C9" s="11">
        <v>6</v>
      </c>
      <c r="E9">
        <v>6</v>
      </c>
      <c r="F9" s="30">
        <v>6.6897598571813432E-12</v>
      </c>
    </row>
    <row r="10" spans="2:14" x14ac:dyDescent="0.3">
      <c r="B10" s="16">
        <v>7</v>
      </c>
      <c r="C10" s="11">
        <v>7</v>
      </c>
      <c r="E10">
        <v>7</v>
      </c>
      <c r="F10" s="30">
        <v>6.2998495309329883E-12</v>
      </c>
    </row>
    <row r="11" spans="2:14" x14ac:dyDescent="0.3">
      <c r="B11" s="16">
        <v>8</v>
      </c>
      <c r="C11" s="11">
        <v>8</v>
      </c>
      <c r="E11">
        <v>8</v>
      </c>
      <c r="F11" s="30">
        <v>6.2296834357766784E-12</v>
      </c>
    </row>
    <row r="12" spans="2:14" x14ac:dyDescent="0.3">
      <c r="B12" s="16">
        <v>9</v>
      </c>
      <c r="C12" s="11">
        <v>9</v>
      </c>
      <c r="E12">
        <v>9</v>
      </c>
      <c r="F12" s="30">
        <v>6.4197536175925052E-12</v>
      </c>
    </row>
    <row r="13" spans="2:14" x14ac:dyDescent="0.3">
      <c r="B13" s="16">
        <v>10</v>
      </c>
      <c r="C13" s="11">
        <v>10</v>
      </c>
      <c r="E13">
        <v>10</v>
      </c>
      <c r="F13" s="30">
        <v>6.5902838741749292E-12</v>
      </c>
    </row>
    <row r="14" spans="2:14" x14ac:dyDescent="0.3">
      <c r="B14" s="16">
        <v>11</v>
      </c>
      <c r="C14" s="11">
        <v>11</v>
      </c>
      <c r="E14">
        <v>11</v>
      </c>
      <c r="F14" s="31">
        <v>6.5991656583719305E-12</v>
      </c>
    </row>
    <row r="15" spans="2:14" ht="15" thickBot="1" x14ac:dyDescent="0.35">
      <c r="B15" s="16">
        <v>12</v>
      </c>
      <c r="C15" s="12">
        <v>12</v>
      </c>
      <c r="E15">
        <v>12</v>
      </c>
      <c r="F15" s="31">
        <v>6.4002136923591024E-12</v>
      </c>
    </row>
    <row r="20" spans="2:6" x14ac:dyDescent="0.3">
      <c r="B20" s="39" t="s">
        <v>16</v>
      </c>
      <c r="C20" s="39"/>
      <c r="E20" s="39" t="s">
        <v>17</v>
      </c>
      <c r="F20" s="39"/>
    </row>
    <row r="21" spans="2:6" x14ac:dyDescent="0.3">
      <c r="B21" s="16">
        <v>1</v>
      </c>
      <c r="C21" s="1">
        <f>C4^2</f>
        <v>1</v>
      </c>
      <c r="E21">
        <v>1</v>
      </c>
      <c r="F21" s="25">
        <f>F4^2</f>
        <v>4.0437191550570831E-23</v>
      </c>
    </row>
    <row r="22" spans="2:6" x14ac:dyDescent="0.3">
      <c r="B22" s="16">
        <v>2</v>
      </c>
      <c r="C22" s="1">
        <f t="shared" ref="C22:C32" si="0">C5^2</f>
        <v>4</v>
      </c>
      <c r="E22">
        <v>2</v>
      </c>
      <c r="F22" s="25">
        <f t="shared" ref="F22:F32" si="1">F5^2</f>
        <v>4.3560710648547924E-23</v>
      </c>
    </row>
    <row r="23" spans="2:6" x14ac:dyDescent="0.3">
      <c r="B23" s="16">
        <v>3</v>
      </c>
      <c r="C23" s="1">
        <f t="shared" si="0"/>
        <v>9</v>
      </c>
      <c r="E23">
        <v>3</v>
      </c>
      <c r="F23" s="25">
        <f t="shared" si="1"/>
        <v>4.3560710648547924E-23</v>
      </c>
    </row>
    <row r="24" spans="2:6" x14ac:dyDescent="0.3">
      <c r="B24" s="16">
        <v>4</v>
      </c>
      <c r="C24" s="1">
        <f t="shared" si="0"/>
        <v>16</v>
      </c>
      <c r="E24">
        <v>4</v>
      </c>
      <c r="F24" s="25">
        <f t="shared" si="1"/>
        <v>4.6377571421821813E-23</v>
      </c>
    </row>
    <row r="25" spans="2:6" x14ac:dyDescent="0.3">
      <c r="B25" s="16">
        <v>5</v>
      </c>
      <c r="C25" s="1">
        <f t="shared" si="0"/>
        <v>25</v>
      </c>
      <c r="E25">
        <v>5</v>
      </c>
      <c r="F25" s="25">
        <f t="shared" si="1"/>
        <v>4.7063580445004883E-23</v>
      </c>
    </row>
    <row r="26" spans="2:6" x14ac:dyDescent="0.3">
      <c r="B26" s="16">
        <v>6</v>
      </c>
      <c r="C26" s="1">
        <f t="shared" si="0"/>
        <v>36</v>
      </c>
      <c r="E26">
        <v>6</v>
      </c>
      <c r="F26" s="25">
        <f t="shared" si="1"/>
        <v>4.4752886946754946E-23</v>
      </c>
    </row>
    <row r="27" spans="2:6" x14ac:dyDescent="0.3">
      <c r="B27" s="16">
        <v>7</v>
      </c>
      <c r="C27" s="1">
        <f t="shared" si="0"/>
        <v>49</v>
      </c>
      <c r="E27">
        <v>7</v>
      </c>
      <c r="F27" s="25">
        <f t="shared" si="1"/>
        <v>3.9688104112396592E-23</v>
      </c>
    </row>
    <row r="28" spans="2:6" x14ac:dyDescent="0.3">
      <c r="B28" s="16">
        <v>8</v>
      </c>
      <c r="C28" s="1">
        <f t="shared" si="0"/>
        <v>64</v>
      </c>
      <c r="E28">
        <v>8</v>
      </c>
      <c r="F28" s="25">
        <f t="shared" si="1"/>
        <v>3.880895570999032E-23</v>
      </c>
    </row>
    <row r="29" spans="2:6" x14ac:dyDescent="0.3">
      <c r="B29" s="16">
        <v>9</v>
      </c>
      <c r="C29" s="1">
        <f t="shared" si="0"/>
        <v>81</v>
      </c>
      <c r="E29">
        <v>9</v>
      </c>
      <c r="F29" s="25">
        <f t="shared" si="1"/>
        <v>4.1213236510592057E-23</v>
      </c>
    </row>
    <row r="30" spans="2:6" x14ac:dyDescent="0.3">
      <c r="B30" s="16">
        <v>10</v>
      </c>
      <c r="C30" s="1">
        <f t="shared" si="0"/>
        <v>100</v>
      </c>
      <c r="E30">
        <v>10</v>
      </c>
      <c r="F30" s="25">
        <f t="shared" si="1"/>
        <v>4.3431841542210114E-23</v>
      </c>
    </row>
    <row r="31" spans="2:6" x14ac:dyDescent="0.3">
      <c r="B31" s="16">
        <v>11</v>
      </c>
      <c r="C31" s="1">
        <f t="shared" si="0"/>
        <v>121</v>
      </c>
      <c r="E31">
        <v>11</v>
      </c>
      <c r="F31" s="25">
        <f t="shared" si="1"/>
        <v>4.3548987386635435E-23</v>
      </c>
    </row>
    <row r="32" spans="2:6" x14ac:dyDescent="0.3">
      <c r="B32" s="16">
        <v>12</v>
      </c>
      <c r="C32" s="1">
        <f t="shared" si="0"/>
        <v>144</v>
      </c>
      <c r="E32">
        <v>12</v>
      </c>
      <c r="F32" s="25">
        <f t="shared" si="1"/>
        <v>4.0962735307860935E-23</v>
      </c>
    </row>
    <row r="34" spans="2:6" x14ac:dyDescent="0.3">
      <c r="B34" s="39" t="s">
        <v>15</v>
      </c>
      <c r="C34" s="39"/>
      <c r="E34" s="39" t="s">
        <v>18</v>
      </c>
      <c r="F34" s="39"/>
    </row>
    <row r="35" spans="2:6" x14ac:dyDescent="0.3">
      <c r="B35" s="39">
        <f>SQRT(SUM(C21:C32))</f>
        <v>25.495097567963924</v>
      </c>
      <c r="C35" s="39"/>
      <c r="E35" s="105">
        <f>SQRT(SUM(F21:F32))</f>
        <v>2.2658475505446824E-11</v>
      </c>
      <c r="F35" s="105"/>
    </row>
  </sheetData>
  <mergeCells count="12">
    <mergeCell ref="E35:F35"/>
    <mergeCell ref="B35:C35"/>
    <mergeCell ref="B2:C2"/>
    <mergeCell ref="E2:F2"/>
    <mergeCell ref="H2:J2"/>
    <mergeCell ref="H4:J4"/>
    <mergeCell ref="L2:N2"/>
    <mergeCell ref="L4:N4"/>
    <mergeCell ref="B20:C20"/>
    <mergeCell ref="E20:F20"/>
    <mergeCell ref="B34:C34"/>
    <mergeCell ref="E3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Матрица А</vt:lpstr>
      <vt:lpstr>Исследование для матрицы А</vt:lpstr>
      <vt:lpstr>Матрица B</vt:lpstr>
      <vt:lpstr>Исследование для матрицы B</vt:lpstr>
      <vt:lpstr>Оценка числа обусловленности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 Самсонов</dc:creator>
  <cp:lastModifiedBy>Света Будник</cp:lastModifiedBy>
  <dcterms:created xsi:type="dcterms:W3CDTF">2015-06-05T18:17:20Z</dcterms:created>
  <dcterms:modified xsi:type="dcterms:W3CDTF">2022-11-10T06:58:59Z</dcterms:modified>
</cp:coreProperties>
</file>