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1" l="1"/>
  <c r="A61" i="1"/>
  <c r="A62" i="1"/>
  <c r="A63" i="1"/>
  <c r="A64" i="1"/>
  <c r="D60" i="1"/>
  <c r="B61" i="1"/>
  <c r="D61" i="1"/>
  <c r="B62" i="1"/>
  <c r="C62" i="1"/>
  <c r="E62" i="1"/>
  <c r="B63" i="1"/>
  <c r="C63" i="1"/>
  <c r="D63" i="1"/>
  <c r="B64" i="1"/>
  <c r="C64" i="1"/>
  <c r="D64" i="1"/>
  <c r="E64" i="1"/>
  <c r="C51" i="1"/>
  <c r="D46" i="1"/>
  <c r="D62" i="1" s="1"/>
  <c r="E46" i="1"/>
  <c r="E47" i="1"/>
  <c r="E63" i="1" s="1"/>
  <c r="E45" i="1"/>
  <c r="E61" i="1" s="1"/>
  <c r="D45" i="1"/>
  <c r="C45" i="1"/>
  <c r="C61" i="1" s="1"/>
  <c r="E44" i="1"/>
  <c r="E60" i="1" s="1"/>
  <c r="D44" i="1"/>
  <c r="C44" i="1"/>
  <c r="C60" i="1" s="1"/>
  <c r="B44" i="1"/>
  <c r="B60" i="1" s="1"/>
  <c r="E39" i="1"/>
  <c r="G39" i="1" s="1"/>
  <c r="E38" i="1"/>
  <c r="F38" i="1" s="1"/>
  <c r="E37" i="1"/>
  <c r="C38" i="1"/>
  <c r="C37" i="1"/>
  <c r="B37" i="1"/>
  <c r="D11" i="1"/>
  <c r="D25" i="1" s="1"/>
  <c r="D10" i="1"/>
  <c r="D9" i="1"/>
  <c r="D23" i="1" s="1"/>
  <c r="C10" i="1"/>
  <c r="C9" i="1"/>
  <c r="B9" i="1"/>
  <c r="O26" i="1"/>
  <c r="N26" i="1"/>
  <c r="M26" i="1"/>
  <c r="H26" i="1"/>
  <c r="P23" i="1" s="1"/>
  <c r="N25" i="1"/>
  <c r="M25" i="1"/>
  <c r="H25" i="1"/>
  <c r="O23" i="1" s="1"/>
  <c r="M24" i="1"/>
  <c r="H23" i="1"/>
  <c r="M23" i="1" s="1"/>
  <c r="B23" i="1"/>
  <c r="C23" i="1"/>
  <c r="B24" i="1"/>
  <c r="C24" i="1"/>
  <c r="D24" i="1"/>
  <c r="B25" i="1"/>
  <c r="C25" i="1"/>
  <c r="B26" i="1"/>
  <c r="C26" i="1"/>
  <c r="D26" i="1"/>
  <c r="A24" i="1"/>
  <c r="A25" i="1"/>
  <c r="A26" i="1"/>
  <c r="A23" i="1"/>
  <c r="O12" i="1"/>
  <c r="N12" i="1"/>
  <c r="N11" i="1"/>
  <c r="M12" i="1"/>
  <c r="M11" i="1"/>
  <c r="M10" i="1"/>
  <c r="H9" i="1"/>
  <c r="H11" i="1" s="1"/>
  <c r="G63" i="1" l="1"/>
  <c r="J63" i="1" s="1"/>
  <c r="G64" i="1"/>
  <c r="J64" i="1" s="1"/>
  <c r="G62" i="1"/>
  <c r="J62" i="1" s="1"/>
  <c r="G61" i="1"/>
  <c r="J61" i="1" s="1"/>
  <c r="C52" i="1"/>
  <c r="G60" i="1"/>
  <c r="J60" i="1" s="1"/>
  <c r="I62" i="1"/>
  <c r="I64" i="1"/>
  <c r="I63" i="1"/>
  <c r="I61" i="1"/>
  <c r="A15" i="1"/>
  <c r="H24" i="1"/>
  <c r="N23" i="1"/>
  <c r="I24" i="1"/>
  <c r="I26" i="1" s="1"/>
  <c r="O9" i="1"/>
  <c r="H10" i="1"/>
  <c r="H12" i="1"/>
  <c r="M9" i="1"/>
  <c r="C53" i="1" l="1"/>
  <c r="I60" i="1"/>
  <c r="A67" i="1" s="1"/>
  <c r="P24" i="1"/>
  <c r="I25" i="1"/>
  <c r="N24" i="1"/>
  <c r="N9" i="1"/>
  <c r="I10" i="1"/>
  <c r="N10" i="1" s="1"/>
  <c r="P9" i="1"/>
  <c r="B67" i="1" l="1"/>
  <c r="D67" i="1" s="1"/>
  <c r="C54" i="1"/>
  <c r="J25" i="1"/>
  <c r="O25" i="1" s="1"/>
  <c r="O24" i="1"/>
  <c r="A16" i="1"/>
  <c r="I12" i="1"/>
  <c r="I11" i="1"/>
  <c r="C55" i="1" l="1"/>
  <c r="E51" i="1" s="1"/>
  <c r="J26" i="1"/>
  <c r="O10" i="1"/>
  <c r="J11" i="1"/>
  <c r="O11" i="1" s="1"/>
  <c r="P10" i="1"/>
  <c r="E52" i="1" l="1"/>
  <c r="E53" i="1"/>
  <c r="P25" i="1"/>
  <c r="K26" i="1"/>
  <c r="P26" i="1" s="1"/>
  <c r="A17" i="1"/>
  <c r="J12" i="1"/>
  <c r="E54" i="1" l="1"/>
  <c r="E55" i="1" s="1"/>
  <c r="P11" i="1"/>
  <c r="K12" i="1"/>
  <c r="P12" i="1" s="1"/>
  <c r="A18" i="1" l="1"/>
  <c r="C18" i="1" s="1"/>
  <c r="C17" i="1" l="1"/>
  <c r="F26" i="1"/>
  <c r="C16" i="1" l="1"/>
  <c r="F25" i="1"/>
  <c r="F24" i="1" l="1"/>
  <c r="C15" i="1"/>
  <c r="F23" i="1" s="1"/>
  <c r="A29" i="1" s="1"/>
  <c r="A30" i="1" l="1"/>
  <c r="A31" i="1" s="1"/>
  <c r="A32" i="1" l="1"/>
  <c r="C32" i="1" s="1"/>
  <c r="C31" i="1" s="1"/>
  <c r="C30" i="1" s="1"/>
  <c r="C29" i="1" s="1"/>
  <c r="E29" i="1" s="1"/>
</calcChain>
</file>

<file path=xl/sharedStrings.xml><?xml version="1.0" encoding="utf-8"?>
<sst xmlns="http://schemas.openxmlformats.org/spreadsheetml/2006/main" count="33" uniqueCount="23">
  <si>
    <t>Метод квадратного корня</t>
  </si>
  <si>
    <t>A</t>
  </si>
  <si>
    <t>f</t>
  </si>
  <si>
    <t>L</t>
  </si>
  <si>
    <t>Lt</t>
  </si>
  <si>
    <t>y</t>
  </si>
  <si>
    <t>x</t>
  </si>
  <si>
    <t>Минимальное по модулю собственное число</t>
  </si>
  <si>
    <t>x0</t>
  </si>
  <si>
    <t>x1</t>
  </si>
  <si>
    <t>x2</t>
  </si>
  <si>
    <t>Ответ</t>
  </si>
  <si>
    <t>Неполное разложение</t>
  </si>
  <si>
    <t>Где в A 0, поставить 0</t>
  </si>
  <si>
    <t>Релаксация</t>
  </si>
  <si>
    <t>b</t>
  </si>
  <si>
    <t>Коэф</t>
  </si>
  <si>
    <t>Число обусловленности</t>
  </si>
  <si>
    <t>min</t>
  </si>
  <si>
    <t>max</t>
  </si>
  <si>
    <t>Оценка</t>
  </si>
  <si>
    <t>Границы кругов</t>
  </si>
  <si>
    <t>Сумма модулей внедиагональных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</si>
</sst>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2" fontId="1" fillId="2" borderId="0" xfId="0" applyNumberFormat="1" applyFont="1" applyFill="1"/>
    <xf numFmtId="167" fontId="0" fillId="0" borderId="0" xfId="0" applyNumberFormat="1"/>
    <xf numFmtId="167" fontId="0" fillId="2" borderId="0" xfId="0" applyNumberFormat="1" applyFill="1"/>
    <xf numFmtId="167" fontId="0" fillId="0" borderId="0" xfId="0" applyNumberForma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</xdr:rowOff>
    </xdr:from>
    <xdr:to>
      <xdr:col>13</xdr:col>
      <xdr:colOff>114740</xdr:colOff>
      <xdr:row>6</xdr:row>
      <xdr:rowOff>106680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20"/>
          <a:ext cx="6843200" cy="1005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tabSelected="1" topLeftCell="A48" zoomScale="90" zoomScaleNormal="90" workbookViewId="0">
      <selection activeCell="G72" sqref="G72"/>
    </sheetView>
  </sheetViews>
  <sheetFormatPr defaultRowHeight="14.4" x14ac:dyDescent="0.3"/>
  <cols>
    <col min="6" max="6" width="9.77734375" customWidth="1"/>
    <col min="8" max="8" width="4.6640625" bestFit="1" customWidth="1"/>
    <col min="9" max="9" width="6" bestFit="1" customWidth="1"/>
    <col min="10" max="10" width="3.33203125" bestFit="1" customWidth="1"/>
    <col min="11" max="11" width="6" bestFit="1" customWidth="1"/>
    <col min="13" max="13" width="6" bestFit="1" customWidth="1"/>
    <col min="14" max="14" width="2.6640625" bestFit="1" customWidth="1"/>
    <col min="15" max="15" width="6" bestFit="1" customWidth="1"/>
    <col min="16" max="16" width="2.6640625" bestFit="1" customWidth="1"/>
    <col min="17" max="17" width="6" bestFit="1" customWidth="1"/>
    <col min="19" max="19" width="6" bestFit="1" customWidth="1"/>
  </cols>
  <sheetData>
    <row r="1" spans="1:16" x14ac:dyDescent="0.3">
      <c r="A1" s="7" t="s">
        <v>0</v>
      </c>
    </row>
    <row r="8" spans="1:16" x14ac:dyDescent="0.3">
      <c r="A8" t="s">
        <v>1</v>
      </c>
      <c r="F8" t="s">
        <v>2</v>
      </c>
      <c r="H8" t="s">
        <v>3</v>
      </c>
      <c r="M8" t="s">
        <v>4</v>
      </c>
    </row>
    <row r="9" spans="1:16" x14ac:dyDescent="0.3">
      <c r="A9">
        <v>36</v>
      </c>
      <c r="B9">
        <f>A10</f>
        <v>0</v>
      </c>
      <c r="C9">
        <f>A11</f>
        <v>0</v>
      </c>
      <c r="D9">
        <f>A12</f>
        <v>0</v>
      </c>
      <c r="F9">
        <v>108</v>
      </c>
      <c r="H9">
        <f>SQRT(A9)</f>
        <v>6</v>
      </c>
      <c r="I9">
        <v>0</v>
      </c>
      <c r="J9">
        <v>0</v>
      </c>
      <c r="K9">
        <v>0</v>
      </c>
      <c r="M9">
        <f>H9</f>
        <v>6</v>
      </c>
      <c r="N9">
        <f>H10</f>
        <v>0</v>
      </c>
      <c r="O9">
        <f>H11</f>
        <v>0</v>
      </c>
      <c r="P9">
        <f>H12</f>
        <v>0</v>
      </c>
    </row>
    <row r="10" spans="1:16" x14ac:dyDescent="0.3">
      <c r="A10">
        <v>0</v>
      </c>
      <c r="B10">
        <v>4</v>
      </c>
      <c r="C10">
        <f>B11</f>
        <v>0</v>
      </c>
      <c r="D10">
        <f>B12</f>
        <v>0</v>
      </c>
      <c r="F10">
        <v>4</v>
      </c>
      <c r="H10">
        <f>A10/H$9</f>
        <v>0</v>
      </c>
      <c r="I10">
        <f>SQRT(B10-H10^2)</f>
        <v>2</v>
      </c>
      <c r="J10">
        <v>0</v>
      </c>
      <c r="K10">
        <v>0</v>
      </c>
      <c r="M10">
        <f>I9</f>
        <v>0</v>
      </c>
      <c r="N10">
        <f>I10</f>
        <v>2</v>
      </c>
      <c r="O10">
        <f>I11</f>
        <v>0</v>
      </c>
      <c r="P10">
        <f>I12</f>
        <v>0</v>
      </c>
    </row>
    <row r="11" spans="1:16" x14ac:dyDescent="0.3">
      <c r="A11">
        <v>0</v>
      </c>
      <c r="B11">
        <v>0</v>
      </c>
      <c r="C11">
        <v>9</v>
      </c>
      <c r="D11">
        <f>C12</f>
        <v>0</v>
      </c>
      <c r="F11">
        <v>81</v>
      </c>
      <c r="H11">
        <f>A11/H$9</f>
        <v>0</v>
      </c>
      <c r="I11">
        <f>(B11-H10*H11)/I10</f>
        <v>0</v>
      </c>
      <c r="J11">
        <f>SQRT(C11-(H11^2+I11^2))</f>
        <v>3</v>
      </c>
      <c r="K11">
        <v>0</v>
      </c>
      <c r="M11">
        <f>J9</f>
        <v>0</v>
      </c>
      <c r="N11">
        <f>J10</f>
        <v>0</v>
      </c>
      <c r="O11">
        <f>J11</f>
        <v>3</v>
      </c>
      <c r="P11">
        <f>J12</f>
        <v>0</v>
      </c>
    </row>
    <row r="12" spans="1:16" x14ac:dyDescent="0.3">
      <c r="A12">
        <v>0</v>
      </c>
      <c r="B12">
        <v>0</v>
      </c>
      <c r="C12">
        <v>0</v>
      </c>
      <c r="D12">
        <v>49</v>
      </c>
      <c r="F12">
        <v>98</v>
      </c>
      <c r="H12" s="1">
        <f t="shared" ref="H11:H12" si="0">A12/H$9</f>
        <v>0</v>
      </c>
      <c r="I12" s="1">
        <f>(B12-H10*H12)/I10</f>
        <v>0</v>
      </c>
      <c r="J12" s="1">
        <f>(C12-(H11*H12+I11*I12))/J11</f>
        <v>0</v>
      </c>
      <c r="K12" s="1">
        <f>SQRT(D12-(H12^2+I12^2+J12^2))</f>
        <v>7</v>
      </c>
      <c r="M12">
        <f>K9</f>
        <v>0</v>
      </c>
      <c r="N12">
        <f>K10</f>
        <v>0</v>
      </c>
      <c r="O12">
        <f>K11</f>
        <v>0</v>
      </c>
      <c r="P12">
        <f>K12</f>
        <v>7</v>
      </c>
    </row>
    <row r="14" spans="1:16" x14ac:dyDescent="0.3">
      <c r="A14" t="s">
        <v>5</v>
      </c>
      <c r="C14" t="s">
        <v>6</v>
      </c>
    </row>
    <row r="15" spans="1:16" x14ac:dyDescent="0.3">
      <c r="A15">
        <f>F9/H9</f>
        <v>18</v>
      </c>
      <c r="C15" s="1">
        <f>(A15-(N9*C16+O9*C17+P9*C18))/M9</f>
        <v>3</v>
      </c>
    </row>
    <row r="16" spans="1:16" x14ac:dyDescent="0.3">
      <c r="A16">
        <f>(F10-(H10*A15))/I10</f>
        <v>2</v>
      </c>
      <c r="C16" s="1">
        <f>(A16-(O10*C17+P10*C18))/N10</f>
        <v>1</v>
      </c>
    </row>
    <row r="17" spans="1:16" x14ac:dyDescent="0.3">
      <c r="A17">
        <f>(F11-(H11*A15+I11*A16))/J11</f>
        <v>27</v>
      </c>
      <c r="C17" s="1">
        <f>(A17-P11*C18)/O11</f>
        <v>9</v>
      </c>
    </row>
    <row r="18" spans="1:16" x14ac:dyDescent="0.3">
      <c r="A18">
        <f>(F12-(H12*A15+I12*A16+J12*A17))/K12</f>
        <v>14</v>
      </c>
      <c r="C18" s="1">
        <f>A18/P12</f>
        <v>2</v>
      </c>
    </row>
    <row r="20" spans="1:16" x14ac:dyDescent="0.3">
      <c r="A20" s="7" t="s">
        <v>7</v>
      </c>
    </row>
    <row r="22" spans="1:16" x14ac:dyDescent="0.3">
      <c r="A22" t="s">
        <v>1</v>
      </c>
      <c r="F22" t="s">
        <v>9</v>
      </c>
      <c r="H22" t="s">
        <v>3</v>
      </c>
      <c r="M22" t="s">
        <v>4</v>
      </c>
    </row>
    <row r="23" spans="1:16" x14ac:dyDescent="0.3">
      <c r="A23">
        <f>A9</f>
        <v>36</v>
      </c>
      <c r="B23">
        <f t="shared" ref="B23:D23" si="1">B9</f>
        <v>0</v>
      </c>
      <c r="C23">
        <f t="shared" si="1"/>
        <v>0</v>
      </c>
      <c r="D23">
        <f t="shared" si="1"/>
        <v>0</v>
      </c>
      <c r="F23">
        <f>C15</f>
        <v>3</v>
      </c>
      <c r="H23">
        <f>SQRT(A23)</f>
        <v>6</v>
      </c>
      <c r="I23">
        <v>0</v>
      </c>
      <c r="J23">
        <v>0</v>
      </c>
      <c r="K23">
        <v>0</v>
      </c>
      <c r="M23">
        <f>H23</f>
        <v>6</v>
      </c>
      <c r="N23">
        <f>H24</f>
        <v>0</v>
      </c>
      <c r="O23">
        <f>H25</f>
        <v>0</v>
      </c>
      <c r="P23">
        <f>H26</f>
        <v>0</v>
      </c>
    </row>
    <row r="24" spans="1:16" x14ac:dyDescent="0.3">
      <c r="A24">
        <f t="shared" ref="A24:D26" si="2">A10</f>
        <v>0</v>
      </c>
      <c r="B24">
        <f t="shared" si="2"/>
        <v>4</v>
      </c>
      <c r="C24">
        <f t="shared" si="2"/>
        <v>0</v>
      </c>
      <c r="D24">
        <f t="shared" si="2"/>
        <v>0</v>
      </c>
      <c r="F24">
        <f t="shared" ref="F24:F26" si="3">C16</f>
        <v>1</v>
      </c>
      <c r="H24">
        <f>A24/H$9</f>
        <v>0</v>
      </c>
      <c r="I24">
        <f>SQRT(B24-H24^2)</f>
        <v>2</v>
      </c>
      <c r="J24">
        <v>0</v>
      </c>
      <c r="K24">
        <v>0</v>
      </c>
      <c r="M24">
        <f>I23</f>
        <v>0</v>
      </c>
      <c r="N24">
        <f>I24</f>
        <v>2</v>
      </c>
      <c r="O24">
        <f>I25</f>
        <v>0</v>
      </c>
      <c r="P24">
        <f>I26</f>
        <v>0</v>
      </c>
    </row>
    <row r="25" spans="1:16" x14ac:dyDescent="0.3">
      <c r="A25">
        <f t="shared" si="2"/>
        <v>0</v>
      </c>
      <c r="B25">
        <f t="shared" si="2"/>
        <v>0</v>
      </c>
      <c r="C25">
        <f t="shared" si="2"/>
        <v>9</v>
      </c>
      <c r="D25">
        <f t="shared" si="2"/>
        <v>0</v>
      </c>
      <c r="F25">
        <f t="shared" si="3"/>
        <v>9</v>
      </c>
      <c r="H25">
        <f>A25/H$9</f>
        <v>0</v>
      </c>
      <c r="I25">
        <f>(B25-H24*H25)/I24</f>
        <v>0</v>
      </c>
      <c r="J25">
        <f>SQRT(C25-(H25^2+I25^2))</f>
        <v>3</v>
      </c>
      <c r="K25">
        <v>0</v>
      </c>
      <c r="M25">
        <f>J23</f>
        <v>0</v>
      </c>
      <c r="N25">
        <f>J24</f>
        <v>0</v>
      </c>
      <c r="O25">
        <f>J25</f>
        <v>3</v>
      </c>
      <c r="P25">
        <f>J26</f>
        <v>0</v>
      </c>
    </row>
    <row r="26" spans="1:16" x14ac:dyDescent="0.3">
      <c r="A26">
        <f t="shared" si="2"/>
        <v>0</v>
      </c>
      <c r="B26">
        <f t="shared" si="2"/>
        <v>0</v>
      </c>
      <c r="C26">
        <f t="shared" si="2"/>
        <v>0</v>
      </c>
      <c r="D26">
        <f t="shared" si="2"/>
        <v>49</v>
      </c>
      <c r="F26">
        <f t="shared" si="3"/>
        <v>2</v>
      </c>
      <c r="H26" s="2">
        <f t="shared" ref="H26" si="4">A26/H$9</f>
        <v>0</v>
      </c>
      <c r="I26" s="2">
        <f>(B26-H24*H26)/I24</f>
        <v>0</v>
      </c>
      <c r="J26" s="2">
        <f>(C26-(H25*H26+I25*I26))/J25</f>
        <v>0</v>
      </c>
      <c r="K26" s="2">
        <f>SQRT(D26-(H26^2+I26^2+J26^2))</f>
        <v>7</v>
      </c>
      <c r="M26">
        <f>K23</f>
        <v>0</v>
      </c>
      <c r="N26">
        <f>K24</f>
        <v>0</v>
      </c>
      <c r="O26">
        <f>K25</f>
        <v>0</v>
      </c>
      <c r="P26">
        <f>K26</f>
        <v>7</v>
      </c>
    </row>
    <row r="28" spans="1:16" x14ac:dyDescent="0.3">
      <c r="A28" t="s">
        <v>5</v>
      </c>
      <c r="C28" t="s">
        <v>10</v>
      </c>
      <c r="E28" t="s">
        <v>11</v>
      </c>
    </row>
    <row r="29" spans="1:16" x14ac:dyDescent="0.3">
      <c r="A29">
        <f>F23/H23</f>
        <v>0.5</v>
      </c>
      <c r="C29" s="2">
        <f>(A29-(N23*C30+O23*C31+P23*C32))/M23</f>
        <v>8.3333333333333329E-2</v>
      </c>
      <c r="E29" s="3">
        <f>SQRT((F23^2+F24^2+F25^2+F26^2)/(C29^2+C30^2+C31^2+C32^2))</f>
        <v>9.4176962967270068</v>
      </c>
    </row>
    <row r="30" spans="1:16" x14ac:dyDescent="0.3">
      <c r="A30">
        <f>(F24-(H24*A29))/I24</f>
        <v>0.5</v>
      </c>
      <c r="C30" s="2">
        <f>(A30-(O24*C31+P24*C32))/N24</f>
        <v>0.25</v>
      </c>
    </row>
    <row r="31" spans="1:16" x14ac:dyDescent="0.3">
      <c r="A31">
        <f>(F25-(H25*A29+I25*A30))/J25</f>
        <v>3</v>
      </c>
      <c r="C31" s="2">
        <f>(A31-P25*C32)/O25</f>
        <v>1</v>
      </c>
    </row>
    <row r="32" spans="1:16" x14ac:dyDescent="0.3">
      <c r="A32">
        <f>(F26-(H26*A29+I26*A30+J26*A31))/K26</f>
        <v>0.2857142857142857</v>
      </c>
      <c r="C32" s="2">
        <f>A32/P26</f>
        <v>4.0816326530612242E-2</v>
      </c>
    </row>
    <row r="34" spans="1:9" x14ac:dyDescent="0.3">
      <c r="A34" s="7" t="s">
        <v>12</v>
      </c>
    </row>
    <row r="35" spans="1:9" x14ac:dyDescent="0.3">
      <c r="E35" t="s">
        <v>13</v>
      </c>
    </row>
    <row r="36" spans="1:9" x14ac:dyDescent="0.3">
      <c r="A36" t="s">
        <v>1</v>
      </c>
      <c r="E36" t="s">
        <v>3</v>
      </c>
    </row>
    <row r="37" spans="1:9" x14ac:dyDescent="0.3">
      <c r="A37">
        <v>81</v>
      </c>
      <c r="B37">
        <f>A38</f>
        <v>54</v>
      </c>
      <c r="C37">
        <f>A39</f>
        <v>9</v>
      </c>
      <c r="E37">
        <f>SQRT(A37)</f>
        <v>9</v>
      </c>
      <c r="F37">
        <v>0</v>
      </c>
      <c r="G37">
        <v>0</v>
      </c>
    </row>
    <row r="38" spans="1:9" x14ac:dyDescent="0.3">
      <c r="A38">
        <v>54</v>
      </c>
      <c r="B38">
        <v>61</v>
      </c>
      <c r="C38">
        <f>B39</f>
        <v>0</v>
      </c>
      <c r="E38">
        <f>A38/E37</f>
        <v>6</v>
      </c>
      <c r="F38">
        <f>SQRT(B38-E38^2)</f>
        <v>5</v>
      </c>
      <c r="G38">
        <v>0</v>
      </c>
    </row>
    <row r="39" spans="1:9" x14ac:dyDescent="0.3">
      <c r="A39">
        <v>9</v>
      </c>
      <c r="B39">
        <v>0</v>
      </c>
      <c r="C39">
        <v>65</v>
      </c>
      <c r="E39" s="1">
        <f>A39/E37</f>
        <v>1</v>
      </c>
      <c r="F39" s="1">
        <v>0</v>
      </c>
      <c r="G39" s="1">
        <f>SQRT(C39-(E39^2+F39^2))</f>
        <v>8</v>
      </c>
    </row>
    <row r="41" spans="1:9" x14ac:dyDescent="0.3">
      <c r="A41" s="7" t="s">
        <v>14</v>
      </c>
    </row>
    <row r="43" spans="1:9" x14ac:dyDescent="0.3">
      <c r="A43" t="s">
        <v>1</v>
      </c>
      <c r="G43" t="s">
        <v>15</v>
      </c>
      <c r="I43" t="s">
        <v>16</v>
      </c>
    </row>
    <row r="44" spans="1:9" x14ac:dyDescent="0.3">
      <c r="A44">
        <v>38</v>
      </c>
      <c r="B44">
        <f>A45</f>
        <v>-8</v>
      </c>
      <c r="C44">
        <f>A46</f>
        <v>-7</v>
      </c>
      <c r="D44">
        <f>A47</f>
        <v>-10</v>
      </c>
      <c r="E44">
        <f>A48</f>
        <v>-8</v>
      </c>
      <c r="G44">
        <v>5</v>
      </c>
      <c r="I44">
        <v>0.7</v>
      </c>
    </row>
    <row r="45" spans="1:9" x14ac:dyDescent="0.3">
      <c r="A45">
        <v>-8</v>
      </c>
      <c r="B45">
        <v>25</v>
      </c>
      <c r="C45">
        <f>B46</f>
        <v>0</v>
      </c>
      <c r="D45">
        <f>B47</f>
        <v>-7</v>
      </c>
      <c r="E45">
        <f>B48</f>
        <v>2</v>
      </c>
      <c r="G45">
        <v>12</v>
      </c>
    </row>
    <row r="46" spans="1:9" x14ac:dyDescent="0.3">
      <c r="A46">
        <v>-7</v>
      </c>
      <c r="B46">
        <v>0</v>
      </c>
      <c r="C46">
        <v>16</v>
      </c>
      <c r="D46">
        <f>C47</f>
        <v>0</v>
      </c>
      <c r="E46">
        <f>C48</f>
        <v>-4</v>
      </c>
      <c r="G46">
        <v>5</v>
      </c>
    </row>
    <row r="47" spans="1:9" x14ac:dyDescent="0.3">
      <c r="A47">
        <v>-10</v>
      </c>
      <c r="B47">
        <v>-7</v>
      </c>
      <c r="C47">
        <v>0</v>
      </c>
      <c r="D47">
        <v>30</v>
      </c>
      <c r="E47">
        <f>D48</f>
        <v>5</v>
      </c>
      <c r="G47">
        <v>18</v>
      </c>
    </row>
    <row r="48" spans="1:9" x14ac:dyDescent="0.3">
      <c r="A48">
        <v>-8</v>
      </c>
      <c r="B48">
        <v>2</v>
      </c>
      <c r="C48">
        <v>-4</v>
      </c>
      <c r="D48">
        <v>5</v>
      </c>
      <c r="E48">
        <v>25</v>
      </c>
      <c r="G48">
        <v>20</v>
      </c>
    </row>
    <row r="50" spans="1:49" x14ac:dyDescent="0.3">
      <c r="A50" t="s">
        <v>8</v>
      </c>
      <c r="C50" t="s">
        <v>9</v>
      </c>
      <c r="E50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3">
      <c r="A51">
        <v>0</v>
      </c>
      <c r="C51" s="4">
        <f>(1-$I$44)*A51-$I$44*($A$45*A52+$A$46*A53+$A$47*A54+$A$48*A55)/$A$44+$I$44*$G$44/$A$44</f>
        <v>9.2105263157894732E-2</v>
      </c>
      <c r="E51" s="5">
        <f>(1-$I$44)*C51-$I$44*($A$45*C52+$A$46*C53+$A$47*C54+$A$48*C55)/$A$44+$I$44*$G$44/$A$44</f>
        <v>0.37258438009695288</v>
      </c>
      <c r="G51" s="6"/>
      <c r="H51" s="2"/>
      <c r="I51" s="6"/>
      <c r="J51" s="2"/>
      <c r="K51" s="6"/>
      <c r="L51" s="2"/>
      <c r="M51" s="6"/>
      <c r="N51" s="2"/>
      <c r="O51" s="6"/>
      <c r="P51" s="2"/>
      <c r="Q51" s="6"/>
      <c r="R51" s="2"/>
      <c r="S51" s="6"/>
      <c r="T51" s="2"/>
      <c r="U51" s="6"/>
      <c r="V51" s="2"/>
      <c r="W51" s="6"/>
      <c r="X51" s="2"/>
      <c r="Y51" s="6"/>
      <c r="Z51" s="2"/>
      <c r="AA51" s="6"/>
      <c r="AB51" s="2"/>
      <c r="AC51" s="6"/>
      <c r="AD51" s="2"/>
      <c r="AE51" s="6"/>
      <c r="AF51" s="2"/>
      <c r="AG51" s="6"/>
      <c r="AH51" s="2"/>
      <c r="AI51" s="6"/>
      <c r="AJ51" s="2"/>
      <c r="AK51" s="6"/>
      <c r="AL51" s="2"/>
      <c r="AM51" s="6"/>
      <c r="AN51" s="2"/>
      <c r="AO51" s="6"/>
      <c r="AP51" s="2"/>
      <c r="AQ51" s="6"/>
      <c r="AR51" s="2"/>
      <c r="AS51" s="6"/>
      <c r="AT51" s="2"/>
      <c r="AU51" s="6"/>
      <c r="AV51" s="2"/>
      <c r="AW51" s="6"/>
    </row>
    <row r="52" spans="1:49" x14ac:dyDescent="0.3">
      <c r="A52">
        <v>0</v>
      </c>
      <c r="C52" s="4">
        <f>-$I$44*$B$44*C51/$B$45+(1-$I$44)*A52-$I$44*($B$46*A53+$B$47*A54+$B$48*A55)/$B$45+$I$44*$G$45/$B$45</f>
        <v>0.35663157894736841</v>
      </c>
      <c r="E52" s="5">
        <f>-$I$44*$B$44*E51/$B$45+(1-$I$44)*C52-$I$44*($B$46*C53+$B$47*C54+$B$48*C55)/$B$45+$I$44*$G$45/$B$45</f>
        <v>0.59536970341540163</v>
      </c>
      <c r="G52" s="6"/>
      <c r="H52" s="2"/>
      <c r="I52" s="6"/>
      <c r="J52" s="2"/>
      <c r="K52" s="6"/>
      <c r="L52" s="2"/>
      <c r="M52" s="6"/>
      <c r="N52" s="2"/>
      <c r="O52" s="6"/>
      <c r="P52" s="2"/>
      <c r="Q52" s="6"/>
      <c r="R52" s="2"/>
      <c r="S52" s="6"/>
      <c r="T52" s="2"/>
      <c r="U52" s="6"/>
      <c r="V52" s="2"/>
      <c r="W52" s="6"/>
      <c r="X52" s="2"/>
      <c r="Y52" s="6"/>
      <c r="Z52" s="2"/>
      <c r="AA52" s="6"/>
      <c r="AB52" s="2"/>
      <c r="AC52" s="6"/>
      <c r="AD52" s="2"/>
      <c r="AE52" s="6"/>
      <c r="AF52" s="2"/>
      <c r="AG52" s="6"/>
      <c r="AH52" s="2"/>
      <c r="AI52" s="6"/>
      <c r="AJ52" s="2"/>
      <c r="AK52" s="6"/>
      <c r="AL52" s="2"/>
      <c r="AM52" s="6"/>
      <c r="AN52" s="2"/>
      <c r="AO52" s="6"/>
      <c r="AP52" s="2"/>
      <c r="AQ52" s="6"/>
      <c r="AR52" s="2"/>
      <c r="AS52" s="6"/>
      <c r="AT52" s="2"/>
      <c r="AU52" s="6"/>
      <c r="AV52" s="2"/>
      <c r="AW52" s="6"/>
    </row>
    <row r="53" spans="1:49" x14ac:dyDescent="0.3">
      <c r="A53">
        <v>0</v>
      </c>
      <c r="C53" s="4">
        <f>-$I$44*($C$44*C51+$C$45*C52)/$C$46+(1-$I$44)*A53+$I$44*$G$46/$C$46-$I$44*($C$47*A54+$C$48*A55)/$C$46</f>
        <v>0.24695723684210527</v>
      </c>
      <c r="E53" s="5">
        <f>-$I$44*($C$44*E51+$C$45*E52)/$C$46+(1-$I$44)*C53+$I$44*$G$46/$C$46-$I$44*($C$47*C54+$C$48*C55)/$C$46</f>
        <v>0.49765338035206025</v>
      </c>
      <c r="G53" s="6"/>
      <c r="H53" s="2"/>
      <c r="I53" s="6"/>
      <c r="J53" s="2"/>
      <c r="K53" s="6"/>
      <c r="L53" s="2"/>
      <c r="M53" s="6"/>
      <c r="N53" s="2"/>
      <c r="O53" s="6"/>
      <c r="P53" s="2"/>
      <c r="Q53" s="6"/>
      <c r="R53" s="2"/>
      <c r="S53" s="6"/>
      <c r="T53" s="2"/>
      <c r="U53" s="6"/>
      <c r="V53" s="2"/>
      <c r="W53" s="6"/>
      <c r="X53" s="2"/>
      <c r="Y53" s="6"/>
      <c r="Z53" s="2"/>
      <c r="AA53" s="6"/>
      <c r="AB53" s="2"/>
      <c r="AC53" s="6"/>
      <c r="AD53" s="2"/>
      <c r="AE53" s="6"/>
      <c r="AF53" s="2"/>
      <c r="AG53" s="6"/>
      <c r="AH53" s="2"/>
      <c r="AI53" s="6"/>
      <c r="AJ53" s="2"/>
      <c r="AK53" s="6"/>
      <c r="AL53" s="2"/>
      <c r="AM53" s="6"/>
      <c r="AN53" s="2"/>
      <c r="AO53" s="6"/>
      <c r="AP53" s="2"/>
      <c r="AQ53" s="6"/>
      <c r="AR53" s="2"/>
      <c r="AS53" s="6"/>
      <c r="AT53" s="2"/>
      <c r="AU53" s="6"/>
      <c r="AV53" s="2"/>
      <c r="AW53" s="6"/>
    </row>
    <row r="54" spans="1:49" x14ac:dyDescent="0.3">
      <c r="A54">
        <v>0</v>
      </c>
      <c r="C54" s="4">
        <f>-$I$44*($D$44*C51+$D$45*C52+$D$46*C53)/$D$47+(1-$I$44)*A54+$I$44*$G$47/$D$47-$I$44*$D$48*A55/$D$47</f>
        <v>0.49974105263157892</v>
      </c>
      <c r="E54" s="5">
        <f>-$I$44*($D$44*E51+$D$45*E52+$D$46*E53)/$D$47+(1-$I$44)*C54+$I$44*$G$47/$D$47-$I$44*$D$48*C55/$D$47</f>
        <v>0.69362756077345378</v>
      </c>
      <c r="G54" s="6"/>
      <c r="H54" s="2"/>
      <c r="I54" s="6"/>
      <c r="J54" s="2"/>
      <c r="K54" s="6"/>
      <c r="L54" s="2"/>
      <c r="M54" s="6"/>
      <c r="N54" s="2"/>
      <c r="O54" s="6"/>
      <c r="P54" s="2"/>
      <c r="Q54" s="6"/>
      <c r="R54" s="2"/>
      <c r="S54" s="6"/>
      <c r="T54" s="2"/>
      <c r="U54" s="6"/>
      <c r="V54" s="2"/>
      <c r="W54" s="6"/>
      <c r="X54" s="2"/>
      <c r="Y54" s="6"/>
      <c r="Z54" s="2"/>
      <c r="AA54" s="6"/>
      <c r="AB54" s="2"/>
      <c r="AC54" s="6"/>
      <c r="AD54" s="2"/>
      <c r="AE54" s="6"/>
      <c r="AF54" s="2"/>
      <c r="AG54" s="6"/>
      <c r="AH54" s="2"/>
      <c r="AI54" s="6"/>
      <c r="AJ54" s="2"/>
      <c r="AK54" s="6"/>
      <c r="AL54" s="2"/>
      <c r="AM54" s="6"/>
      <c r="AN54" s="2"/>
      <c r="AO54" s="6"/>
      <c r="AP54" s="2"/>
      <c r="AQ54" s="6"/>
      <c r="AR54" s="2"/>
      <c r="AS54" s="6"/>
      <c r="AT54" s="2"/>
      <c r="AU54" s="6"/>
      <c r="AV54" s="2"/>
      <c r="AW54" s="6"/>
    </row>
    <row r="55" spans="1:49" x14ac:dyDescent="0.3">
      <c r="A55">
        <v>0</v>
      </c>
      <c r="C55" s="4">
        <f>-$I$44*($E$44*C51+$E$45*C52+$E$46*C53+$E$47*C54)/$E$48+(1-$I$44)*A55+$I$44*$G$48/$E$48</f>
        <v>0.51835567368421054</v>
      </c>
      <c r="E55" s="5">
        <f>-$I$44*($E$44*E51+$E$45*E52+$E$46*E53+$E$47*E54)/$E$48+(1-$I$44)*C55+$I$44*$G$48/$E$48</f>
        <v>0.72425421994686545</v>
      </c>
      <c r="G55" s="6"/>
      <c r="H55" s="2"/>
      <c r="I55" s="6"/>
      <c r="J55" s="2"/>
      <c r="K55" s="6"/>
      <c r="L55" s="2"/>
      <c r="M55" s="6"/>
      <c r="N55" s="2"/>
      <c r="O55" s="6"/>
      <c r="P55" s="2"/>
      <c r="Q55" s="6"/>
      <c r="R55" s="2"/>
      <c r="S55" s="6"/>
      <c r="T55" s="2"/>
      <c r="U55" s="6"/>
      <c r="V55" s="2"/>
      <c r="W55" s="6"/>
      <c r="X55" s="2"/>
      <c r="Y55" s="6"/>
      <c r="Z55" s="2"/>
      <c r="AA55" s="6"/>
      <c r="AB55" s="2"/>
      <c r="AC55" s="6"/>
      <c r="AD55" s="2"/>
      <c r="AE55" s="6"/>
      <c r="AF55" s="2"/>
      <c r="AG55" s="6"/>
      <c r="AH55" s="2"/>
      <c r="AI55" s="6"/>
      <c r="AJ55" s="2"/>
      <c r="AK55" s="6"/>
      <c r="AL55" s="2"/>
      <c r="AM55" s="6"/>
      <c r="AN55" s="2"/>
      <c r="AO55" s="6"/>
      <c r="AP55" s="2"/>
      <c r="AQ55" s="6"/>
      <c r="AR55" s="2"/>
      <c r="AS55" s="6"/>
      <c r="AT55" s="2"/>
      <c r="AU55" s="6"/>
      <c r="AV55" s="2"/>
      <c r="AW55" s="6"/>
    </row>
    <row r="57" spans="1:49" x14ac:dyDescent="0.3">
      <c r="A57" s="7" t="s">
        <v>17</v>
      </c>
    </row>
    <row r="59" spans="1:49" x14ac:dyDescent="0.3">
      <c r="A59" t="s">
        <v>1</v>
      </c>
      <c r="G59" t="s">
        <v>22</v>
      </c>
      <c r="I59" t="s">
        <v>21</v>
      </c>
    </row>
    <row r="60" spans="1:49" x14ac:dyDescent="0.3">
      <c r="A60">
        <f>A44</f>
        <v>38</v>
      </c>
      <c r="B60">
        <f t="shared" ref="B60:E60" si="5">B44</f>
        <v>-8</v>
      </c>
      <c r="C60">
        <f t="shared" si="5"/>
        <v>-7</v>
      </c>
      <c r="D60">
        <f t="shared" si="5"/>
        <v>-10</v>
      </c>
      <c r="E60">
        <f t="shared" si="5"/>
        <v>-8</v>
      </c>
      <c r="G60">
        <f>ABS(A60)+ABS(B60)+ABS(C60)+ABS(D60)+ABS(E60)-A60</f>
        <v>33</v>
      </c>
      <c r="I60">
        <f>A60-G60</f>
        <v>5</v>
      </c>
      <c r="J60">
        <f>A60+G60</f>
        <v>71</v>
      </c>
    </row>
    <row r="61" spans="1:49" x14ac:dyDescent="0.3">
      <c r="A61">
        <f t="shared" ref="A61:E64" si="6">A45</f>
        <v>-8</v>
      </c>
      <c r="B61">
        <f t="shared" si="6"/>
        <v>25</v>
      </c>
      <c r="C61">
        <f t="shared" si="6"/>
        <v>0</v>
      </c>
      <c r="D61">
        <f t="shared" si="6"/>
        <v>-7</v>
      </c>
      <c r="E61">
        <f t="shared" si="6"/>
        <v>2</v>
      </c>
      <c r="G61">
        <f>ABS(A61)+ABS(B61)+ABS(C61)+ABS(D61)+ABS(E61)-B61</f>
        <v>17</v>
      </c>
      <c r="I61">
        <f>B61-G61</f>
        <v>8</v>
      </c>
      <c r="J61">
        <f>B61+G61</f>
        <v>42</v>
      </c>
    </row>
    <row r="62" spans="1:49" x14ac:dyDescent="0.3">
      <c r="A62">
        <f t="shared" si="6"/>
        <v>-7</v>
      </c>
      <c r="B62">
        <f t="shared" si="6"/>
        <v>0</v>
      </c>
      <c r="C62">
        <f t="shared" si="6"/>
        <v>16</v>
      </c>
      <c r="D62">
        <f t="shared" si="6"/>
        <v>0</v>
      </c>
      <c r="E62">
        <f t="shared" si="6"/>
        <v>-4</v>
      </c>
      <c r="G62">
        <f>ABS(A62)+ABS(B62)+ABS(C62)+ABS(D62)+ABS(E62)-C62</f>
        <v>11</v>
      </c>
      <c r="I62">
        <f>C62-G62</f>
        <v>5</v>
      </c>
      <c r="J62">
        <f>C62+G62</f>
        <v>27</v>
      </c>
    </row>
    <row r="63" spans="1:49" x14ac:dyDescent="0.3">
      <c r="A63">
        <f t="shared" si="6"/>
        <v>-10</v>
      </c>
      <c r="B63">
        <f t="shared" si="6"/>
        <v>-7</v>
      </c>
      <c r="C63">
        <f t="shared" si="6"/>
        <v>0</v>
      </c>
      <c r="D63">
        <f t="shared" si="6"/>
        <v>30</v>
      </c>
      <c r="E63">
        <f t="shared" si="6"/>
        <v>5</v>
      </c>
      <c r="G63">
        <f>ABS(A63)+ABS(B63)+ABS(C63)+ABS(D63)+ABS(E63)-D63</f>
        <v>22</v>
      </c>
      <c r="I63">
        <f>D63-G63</f>
        <v>8</v>
      </c>
      <c r="J63">
        <f>D63+G63</f>
        <v>52</v>
      </c>
    </row>
    <row r="64" spans="1:49" x14ac:dyDescent="0.3">
      <c r="A64">
        <f t="shared" si="6"/>
        <v>-8</v>
      </c>
      <c r="B64">
        <f t="shared" si="6"/>
        <v>2</v>
      </c>
      <c r="C64">
        <f t="shared" si="6"/>
        <v>-4</v>
      </c>
      <c r="D64">
        <f t="shared" si="6"/>
        <v>5</v>
      </c>
      <c r="E64">
        <f t="shared" si="6"/>
        <v>25</v>
      </c>
      <c r="G64">
        <f>ABS(A64)+ABS(B64)+ABS(C64)+ABS(D64)+ABS(E64)-E64</f>
        <v>19</v>
      </c>
      <c r="I64">
        <f>E64-G64</f>
        <v>6</v>
      </c>
      <c r="J64">
        <f>E64+G64</f>
        <v>44</v>
      </c>
    </row>
    <row r="66" spans="1:4" x14ac:dyDescent="0.3">
      <c r="A66" t="s">
        <v>18</v>
      </c>
      <c r="B66" t="s">
        <v>19</v>
      </c>
      <c r="D66" t="s">
        <v>20</v>
      </c>
    </row>
    <row r="67" spans="1:4" x14ac:dyDescent="0.3">
      <c r="A67">
        <f>MIN(I60:J64)</f>
        <v>5</v>
      </c>
      <c r="B67">
        <f>MAX(I60:J64)</f>
        <v>71</v>
      </c>
      <c r="D67" s="1">
        <f>B67/A67</f>
        <v>14.2</v>
      </c>
    </row>
    <row r="69" spans="1:4" x14ac:dyDescent="0.3">
      <c r="A69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2023-01-15T14:11:21Z</dcterms:modified>
</cp:coreProperties>
</file>