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wollow\Desktop\"/>
    </mc:Choice>
  </mc:AlternateContent>
  <xr:revisionPtr revIDLastSave="0" documentId="13_ncr:1_{7BE28FE6-054E-4C81-AD5E-CA3A4B43F01C}" xr6:coauthVersionLast="47" xr6:coauthVersionMax="47" xr10:uidLastSave="{00000000-0000-0000-0000-000000000000}"/>
  <bookViews>
    <workbookView xWindow="2430" yWindow="1650" windowWidth="21600" windowHeight="11385" xr2:uid="{00000000-000D-0000-FFFF-FFFF00000000}"/>
  </bookViews>
  <sheets>
    <sheet name="AN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4" i="1" l="1"/>
  <c r="H153" i="1"/>
  <c r="H152" i="1"/>
  <c r="H151" i="1"/>
  <c r="E151" i="1" s="1"/>
  <c r="H150" i="1"/>
  <c r="E149" i="1"/>
  <c r="E148" i="1"/>
  <c r="E147" i="1"/>
  <c r="E146" i="1"/>
  <c r="E145" i="1"/>
  <c r="E144" i="1"/>
  <c r="E143" i="1"/>
  <c r="E142" i="1"/>
  <c r="E141" i="1"/>
  <c r="E140" i="1"/>
  <c r="H136" i="1"/>
  <c r="H135" i="1"/>
  <c r="H134" i="1"/>
  <c r="H133" i="1"/>
  <c r="E133" i="1" s="1"/>
  <c r="E132" i="1"/>
  <c r="E131" i="1"/>
  <c r="E130" i="1"/>
  <c r="E129" i="1"/>
  <c r="E128" i="1"/>
  <c r="E127" i="1"/>
  <c r="E126" i="1"/>
  <c r="E125" i="1"/>
  <c r="E124" i="1"/>
  <c r="E123" i="1"/>
  <c r="H119" i="1"/>
  <c r="H118" i="1"/>
  <c r="E118" i="1" s="1"/>
  <c r="H117" i="1"/>
  <c r="H116" i="1"/>
  <c r="E115" i="1"/>
  <c r="E114" i="1"/>
  <c r="E113" i="1"/>
  <c r="E112" i="1"/>
  <c r="E111" i="1"/>
  <c r="E110" i="1"/>
  <c r="E109" i="1"/>
  <c r="E108" i="1"/>
  <c r="E107" i="1"/>
  <c r="E106" i="1"/>
  <c r="H102" i="1"/>
  <c r="H101" i="1"/>
  <c r="H100" i="1"/>
  <c r="H99" i="1"/>
  <c r="E98" i="1"/>
  <c r="E97" i="1"/>
  <c r="E96" i="1"/>
  <c r="E95" i="1"/>
  <c r="E94" i="1"/>
  <c r="E93" i="1"/>
  <c r="E92" i="1"/>
  <c r="E91" i="1"/>
  <c r="E90" i="1"/>
  <c r="E89" i="1"/>
  <c r="H85" i="1"/>
  <c r="E85" i="1"/>
  <c r="H84" i="1"/>
  <c r="H83" i="1"/>
  <c r="E83" i="1"/>
  <c r="H82" i="1"/>
  <c r="E81" i="1"/>
  <c r="E80" i="1"/>
  <c r="E79" i="1"/>
  <c r="E78" i="1"/>
  <c r="E77" i="1"/>
  <c r="E76" i="1"/>
  <c r="E75" i="1"/>
  <c r="E74" i="1"/>
  <c r="E73" i="1"/>
  <c r="E72" i="1"/>
  <c r="H68" i="1"/>
  <c r="E68" i="1" s="1"/>
  <c r="H67" i="1"/>
  <c r="E67" i="1" s="1"/>
  <c r="H66" i="1"/>
  <c r="E66" i="1" s="1"/>
  <c r="H65" i="1"/>
  <c r="E65" i="1" s="1"/>
  <c r="F3" i="1"/>
  <c r="F51" i="1" s="1"/>
  <c r="I51" i="1" s="1"/>
  <c r="E62" i="1"/>
  <c r="E61" i="1"/>
  <c r="E55" i="1"/>
  <c r="E56" i="1"/>
  <c r="E57" i="1"/>
  <c r="E58" i="1"/>
  <c r="E59" i="1"/>
  <c r="E60" i="1"/>
  <c r="E63" i="1"/>
  <c r="E64" i="1"/>
  <c r="E51" i="1"/>
  <c r="E50" i="1"/>
  <c r="E49" i="1"/>
  <c r="E48" i="1"/>
  <c r="E47" i="1"/>
  <c r="E46" i="1"/>
  <c r="E45" i="1"/>
  <c r="E44" i="1"/>
  <c r="E43" i="1"/>
  <c r="E42" i="1"/>
  <c r="E41" i="1"/>
  <c r="E40" i="1"/>
  <c r="E36" i="1"/>
  <c r="E35" i="1"/>
  <c r="E34" i="1"/>
  <c r="E33" i="1"/>
  <c r="E32" i="1"/>
  <c r="E31" i="1"/>
  <c r="E30" i="1"/>
  <c r="E29" i="1"/>
  <c r="E28" i="1"/>
  <c r="E27" i="1"/>
  <c r="E26" i="1"/>
  <c r="E25" i="1"/>
  <c r="E21" i="1"/>
  <c r="E20" i="1"/>
  <c r="E19" i="1"/>
  <c r="E18" i="1"/>
  <c r="E17" i="1"/>
  <c r="E16" i="1"/>
  <c r="E15" i="1"/>
  <c r="E14" i="1"/>
  <c r="E13" i="1"/>
  <c r="E12" i="1"/>
  <c r="E11" i="1"/>
  <c r="E10" i="1"/>
  <c r="F150" i="1" l="1"/>
  <c r="I150" i="1" s="1"/>
  <c r="G150" i="1" s="1"/>
  <c r="E150" i="1"/>
  <c r="F81" i="1"/>
  <c r="F84" i="1"/>
  <c r="I84" i="1" s="1"/>
  <c r="F92" i="1"/>
  <c r="F95" i="1"/>
  <c r="F108" i="1"/>
  <c r="I108" i="1" s="1"/>
  <c r="G108" i="1" s="1"/>
  <c r="G118" i="1"/>
  <c r="F124" i="1"/>
  <c r="I124" i="1" s="1"/>
  <c r="G124" i="1" s="1"/>
  <c r="F128" i="1"/>
  <c r="I128" i="1" s="1"/>
  <c r="G128" i="1" s="1"/>
  <c r="F132" i="1"/>
  <c r="I132" i="1" s="1"/>
  <c r="G132" i="1" s="1"/>
  <c r="F143" i="1"/>
  <c r="I143" i="1" s="1"/>
  <c r="G143" i="1" s="1"/>
  <c r="G84" i="1"/>
  <c r="F97" i="1"/>
  <c r="F73" i="1"/>
  <c r="F76" i="1"/>
  <c r="F111" i="1"/>
  <c r="I111" i="1" s="1"/>
  <c r="G111" i="1" s="1"/>
  <c r="G116" i="1"/>
  <c r="F141" i="1"/>
  <c r="I141" i="1" s="1"/>
  <c r="G141" i="1" s="1"/>
  <c r="G151" i="1"/>
  <c r="G100" i="1"/>
  <c r="F79" i="1"/>
  <c r="F82" i="1"/>
  <c r="I82" i="1" s="1"/>
  <c r="G82" i="1" s="1"/>
  <c r="F85" i="1"/>
  <c r="I85" i="1" s="1"/>
  <c r="F90" i="1"/>
  <c r="F93" i="1"/>
  <c r="F114" i="1"/>
  <c r="I114" i="1" s="1"/>
  <c r="G114" i="1" s="1"/>
  <c r="G117" i="1"/>
  <c r="F125" i="1"/>
  <c r="I125" i="1" s="1"/>
  <c r="G125" i="1" s="1"/>
  <c r="F129" i="1"/>
  <c r="I129" i="1" s="1"/>
  <c r="G129" i="1" s="1"/>
  <c r="G134" i="1"/>
  <c r="F148" i="1"/>
  <c r="I148" i="1" s="1"/>
  <c r="G148" i="1" s="1"/>
  <c r="G152" i="1"/>
  <c r="F113" i="1"/>
  <c r="I113" i="1" s="1"/>
  <c r="G113" i="1" s="1"/>
  <c r="F74" i="1"/>
  <c r="I74" i="1" s="1"/>
  <c r="G85" i="1"/>
  <c r="F98" i="1"/>
  <c r="F106" i="1"/>
  <c r="I106" i="1" s="1"/>
  <c r="G106" i="1" s="1"/>
  <c r="F109" i="1"/>
  <c r="I109" i="1" s="1"/>
  <c r="G109" i="1" s="1"/>
  <c r="F135" i="1"/>
  <c r="F146" i="1"/>
  <c r="I146" i="1" s="1"/>
  <c r="G146" i="1" s="1"/>
  <c r="F152" i="1"/>
  <c r="F75" i="1"/>
  <c r="F145" i="1"/>
  <c r="I145" i="1" s="1"/>
  <c r="G145" i="1" s="1"/>
  <c r="G74" i="1"/>
  <c r="F77" i="1"/>
  <c r="F80" i="1"/>
  <c r="F83" i="1"/>
  <c r="I83" i="1" s="1"/>
  <c r="F96" i="1"/>
  <c r="F112" i="1"/>
  <c r="I112" i="1" s="1"/>
  <c r="G112" i="1" s="1"/>
  <c r="G119" i="1"/>
  <c r="F126" i="1"/>
  <c r="I126" i="1" s="1"/>
  <c r="G126" i="1" s="1"/>
  <c r="F130" i="1"/>
  <c r="I130" i="1" s="1"/>
  <c r="G130" i="1" s="1"/>
  <c r="G136" i="1"/>
  <c r="F144" i="1"/>
  <c r="I144" i="1" s="1"/>
  <c r="G144" i="1" s="1"/>
  <c r="G153" i="1"/>
  <c r="F72" i="1"/>
  <c r="I72" i="1" s="1"/>
  <c r="G83" i="1"/>
  <c r="F91" i="1"/>
  <c r="F94" i="1"/>
  <c r="F101" i="1"/>
  <c r="I101" i="1" s="1"/>
  <c r="G101" i="1" s="1"/>
  <c r="F107" i="1"/>
  <c r="I107" i="1" s="1"/>
  <c r="G107" i="1" s="1"/>
  <c r="F115" i="1"/>
  <c r="I115" i="1" s="1"/>
  <c r="G115" i="1" s="1"/>
  <c r="F142" i="1"/>
  <c r="I142" i="1" s="1"/>
  <c r="G142" i="1" s="1"/>
  <c r="F149" i="1"/>
  <c r="I149" i="1" s="1"/>
  <c r="G154" i="1"/>
  <c r="G72" i="1"/>
  <c r="F78" i="1"/>
  <c r="F89" i="1"/>
  <c r="I89" i="1" s="1"/>
  <c r="G89" i="1" s="1"/>
  <c r="G99" i="1"/>
  <c r="F110" i="1"/>
  <c r="I110" i="1" s="1"/>
  <c r="G110" i="1" s="1"/>
  <c r="F123" i="1"/>
  <c r="I123" i="1" s="1"/>
  <c r="G123" i="1" s="1"/>
  <c r="F127" i="1"/>
  <c r="I127" i="1" s="1"/>
  <c r="G127" i="1" s="1"/>
  <c r="F131" i="1"/>
  <c r="I131" i="1" s="1"/>
  <c r="G131" i="1" s="1"/>
  <c r="F140" i="1"/>
  <c r="I140" i="1" s="1"/>
  <c r="G140" i="1" s="1"/>
  <c r="F147" i="1"/>
  <c r="I147" i="1" s="1"/>
  <c r="G147" i="1" s="1"/>
  <c r="G149" i="1"/>
  <c r="F154" i="1"/>
  <c r="E153" i="1"/>
  <c r="F151" i="1"/>
  <c r="F153" i="1"/>
  <c r="E152" i="1"/>
  <c r="E154" i="1"/>
  <c r="E135" i="1"/>
  <c r="G135" i="1"/>
  <c r="F133" i="1"/>
  <c r="G133" i="1"/>
  <c r="E134" i="1"/>
  <c r="E136" i="1"/>
  <c r="F134" i="1"/>
  <c r="F136" i="1"/>
  <c r="E116" i="1"/>
  <c r="F116" i="1"/>
  <c r="F118" i="1"/>
  <c r="E117" i="1"/>
  <c r="E119" i="1"/>
  <c r="F117" i="1"/>
  <c r="F119" i="1"/>
  <c r="E99" i="1"/>
  <c r="F99" i="1"/>
  <c r="I99" i="1" s="1"/>
  <c r="E101" i="1"/>
  <c r="E100" i="1"/>
  <c r="E102" i="1"/>
  <c r="F100" i="1"/>
  <c r="I100" i="1" s="1"/>
  <c r="F102" i="1"/>
  <c r="I102" i="1" s="1"/>
  <c r="G102" i="1" s="1"/>
  <c r="E82" i="1"/>
  <c r="E84" i="1"/>
  <c r="F61" i="1"/>
  <c r="F62" i="1"/>
  <c r="F66" i="1"/>
  <c r="I66" i="1" s="1"/>
  <c r="F68" i="1"/>
  <c r="I68" i="1" s="1"/>
  <c r="F63" i="1"/>
  <c r="I63" i="1" s="1"/>
  <c r="F60" i="1"/>
  <c r="F57" i="1"/>
  <c r="F65" i="1"/>
  <c r="I65" i="1" s="1"/>
  <c r="F56" i="1"/>
  <c r="F64" i="1"/>
  <c r="I64" i="1" s="1"/>
  <c r="F59" i="1"/>
  <c r="I59" i="1" s="1"/>
  <c r="F55" i="1"/>
  <c r="I55" i="1" s="1"/>
  <c r="F67" i="1"/>
  <c r="I67" i="1" s="1"/>
  <c r="F58" i="1"/>
  <c r="G51" i="1"/>
  <c r="F10" i="1"/>
  <c r="I10" i="1" s="1"/>
  <c r="G10" i="1" s="1"/>
  <c r="F12" i="1"/>
  <c r="I12" i="1" s="1"/>
  <c r="G12" i="1" s="1"/>
  <c r="F14" i="1"/>
  <c r="I14" i="1" s="1"/>
  <c r="G14" i="1" s="1"/>
  <c r="F16" i="1"/>
  <c r="I16" i="1" s="1"/>
  <c r="G16" i="1" s="1"/>
  <c r="F18" i="1"/>
  <c r="I18" i="1" s="1"/>
  <c r="G18" i="1" s="1"/>
  <c r="F20" i="1"/>
  <c r="F25" i="1"/>
  <c r="I25" i="1" s="1"/>
  <c r="G25" i="1" s="1"/>
  <c r="F27" i="1"/>
  <c r="F29" i="1"/>
  <c r="F31" i="1"/>
  <c r="F33" i="1"/>
  <c r="F35" i="1"/>
  <c r="F40" i="1"/>
  <c r="I40" i="1" s="1"/>
  <c r="G40" i="1" s="1"/>
  <c r="F42" i="1"/>
  <c r="F44" i="1"/>
  <c r="F46" i="1"/>
  <c r="F48" i="1"/>
  <c r="F50" i="1"/>
  <c r="F11" i="1"/>
  <c r="I11" i="1" s="1"/>
  <c r="G11" i="1" s="1"/>
  <c r="F13" i="1"/>
  <c r="I13" i="1" s="1"/>
  <c r="G13" i="1" s="1"/>
  <c r="F15" i="1"/>
  <c r="I15" i="1" s="1"/>
  <c r="G15" i="1" s="1"/>
  <c r="F17" i="1"/>
  <c r="I17" i="1" s="1"/>
  <c r="G17" i="1" s="1"/>
  <c r="F19" i="1"/>
  <c r="F21" i="1"/>
  <c r="F26" i="1"/>
  <c r="F28" i="1"/>
  <c r="F30" i="1"/>
  <c r="F32" i="1"/>
  <c r="F34" i="1"/>
  <c r="F36" i="1"/>
  <c r="F41" i="1"/>
  <c r="F43" i="1"/>
  <c r="F45" i="1"/>
  <c r="F47" i="1"/>
  <c r="F49" i="1"/>
  <c r="G62" i="1" l="1"/>
  <c r="I62" i="1"/>
  <c r="I98" i="1"/>
  <c r="G98" i="1" s="1"/>
  <c r="G47" i="1"/>
  <c r="I47" i="1"/>
  <c r="I28" i="1"/>
  <c r="G28" i="1" s="1"/>
  <c r="G50" i="1"/>
  <c r="I50" i="1"/>
  <c r="I31" i="1"/>
  <c r="G31" i="1" s="1"/>
  <c r="G56" i="1"/>
  <c r="I56" i="1"/>
  <c r="I61" i="1"/>
  <c r="G61" i="1" s="1"/>
  <c r="G78" i="1"/>
  <c r="I78" i="1"/>
  <c r="I94" i="1"/>
  <c r="G94" i="1" s="1"/>
  <c r="G97" i="1"/>
  <c r="I97" i="1"/>
  <c r="I45" i="1"/>
  <c r="G45" i="1" s="1"/>
  <c r="G26" i="1"/>
  <c r="I26" i="1"/>
  <c r="I48" i="1"/>
  <c r="G48" i="1" s="1"/>
  <c r="G29" i="1"/>
  <c r="I29" i="1"/>
  <c r="I91" i="1"/>
  <c r="G91" i="1" s="1"/>
  <c r="G75" i="1"/>
  <c r="I75" i="1"/>
  <c r="I95" i="1"/>
  <c r="G95" i="1" s="1"/>
  <c r="G30" i="1"/>
  <c r="I30" i="1"/>
  <c r="I21" i="1"/>
  <c r="G21" i="1" s="1"/>
  <c r="G57" i="1"/>
  <c r="I57" i="1"/>
  <c r="I93" i="1"/>
  <c r="G93" i="1" s="1"/>
  <c r="G92" i="1"/>
  <c r="I92" i="1"/>
  <c r="I73" i="1"/>
  <c r="G73" i="1" s="1"/>
  <c r="G43" i="1"/>
  <c r="I43" i="1"/>
  <c r="I46" i="1"/>
  <c r="G46" i="1" s="1"/>
  <c r="I27" i="1"/>
  <c r="G27" i="1" s="1"/>
  <c r="I41" i="1"/>
  <c r="G41" i="1" s="1"/>
  <c r="G19" i="1"/>
  <c r="I19" i="1"/>
  <c r="I44" i="1"/>
  <c r="G44" i="1" s="1"/>
  <c r="I58" i="1"/>
  <c r="G58" i="1" s="1"/>
  <c r="I60" i="1"/>
  <c r="G60" i="1" s="1"/>
  <c r="G96" i="1"/>
  <c r="I96" i="1"/>
  <c r="I90" i="1"/>
  <c r="G90" i="1" s="1"/>
  <c r="I36" i="1"/>
  <c r="G36" i="1" s="1"/>
  <c r="I42" i="1"/>
  <c r="G42" i="1" s="1"/>
  <c r="G20" i="1"/>
  <c r="I20" i="1"/>
  <c r="I81" i="1"/>
  <c r="G81" i="1" s="1"/>
  <c r="I49" i="1"/>
  <c r="G49" i="1" s="1"/>
  <c r="I33" i="1"/>
  <c r="G33" i="1" s="1"/>
  <c r="G34" i="1"/>
  <c r="I34" i="1"/>
  <c r="I80" i="1"/>
  <c r="G80" i="1" s="1"/>
  <c r="I32" i="1"/>
  <c r="G32" i="1" s="1"/>
  <c r="I35" i="1"/>
  <c r="G35" i="1" s="1"/>
  <c r="G77" i="1"/>
  <c r="I77" i="1"/>
  <c r="I79" i="1"/>
  <c r="G79" i="1" s="1"/>
  <c r="I76" i="1"/>
  <c r="G76" i="1" s="1"/>
  <c r="G67" i="1"/>
  <c r="G63" i="1"/>
  <c r="G68" i="1"/>
  <c r="G64" i="1"/>
  <c r="G59" i="1"/>
  <c r="G65" i="1"/>
  <c r="G66" i="1"/>
  <c r="G55" i="1"/>
</calcChain>
</file>

<file path=xl/sharedStrings.xml><?xml version="1.0" encoding="utf-8"?>
<sst xmlns="http://schemas.openxmlformats.org/spreadsheetml/2006/main" count="60" uniqueCount="40">
  <si>
    <t>Position</t>
  </si>
  <si>
    <t>Prize Coef</t>
  </si>
  <si>
    <t>PrizeLineDenominator</t>
  </si>
  <si>
    <t>PLAYER CURRENCY RATE</t>
  </si>
  <si>
    <t>ORIGIN</t>
  </si>
  <si>
    <t>CURRENCY</t>
  </si>
  <si>
    <t>PLAYER</t>
  </si>
  <si>
    <t>Prize fund</t>
  </si>
  <si>
    <t>Example:</t>
  </si>
  <si>
    <t>USD / EUR:</t>
  </si>
  <si>
    <t>USD / RUB:</t>
  </si>
  <si>
    <t>Top 20</t>
  </si>
  <si>
    <t>PrizeLineRaw</t>
  </si>
  <si>
    <t>11-15</t>
  </si>
  <si>
    <t>16-20</t>
  </si>
  <si>
    <t>Top 40</t>
  </si>
  <si>
    <t>11-20</t>
  </si>
  <si>
    <t>21-40</t>
  </si>
  <si>
    <t>Top 100</t>
  </si>
  <si>
    <t>10-19</t>
  </si>
  <si>
    <t>20-49</t>
  </si>
  <si>
    <t>50-100</t>
  </si>
  <si>
    <t>72.4179</t>
  </si>
  <si>
    <t>10 </t>
  </si>
  <si>
    <t>11 to 25</t>
  </si>
  <si>
    <t>26 to 50</t>
  </si>
  <si>
    <t>51 to 100</t>
  </si>
  <si>
    <t>101 to 150</t>
  </si>
  <si>
    <t>Top 150</t>
  </si>
  <si>
    <t>Top 250</t>
  </si>
  <si>
    <t>51 to 150</t>
  </si>
  <si>
    <t>151 to 250</t>
  </si>
  <si>
    <t>151 to 300</t>
  </si>
  <si>
    <t>Top 300</t>
  </si>
  <si>
    <t>Top 500</t>
  </si>
  <si>
    <t>11 to 50</t>
  </si>
  <si>
    <t>101 to 250</t>
  </si>
  <si>
    <t>251 to 500</t>
  </si>
  <si>
    <t>501 to 1000</t>
  </si>
  <si>
    <t>Top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</si>
</sst>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A6A6A6"/>
      <name val="Calibri"/>
    </font>
    <font>
      <sz val="11"/>
      <color theme="1"/>
      <name val="Arial"/>
      <family val="2"/>
      <charset val="204"/>
    </font>
    <font>
      <sz val="11"/>
      <color rgb="FF333333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FF9900"/>
      </left>
      <right style="thick">
        <color rgb="FFFF9900"/>
      </right>
      <top style="thick">
        <color rgb="FFFF9900"/>
      </top>
      <bottom/>
      <diagonal/>
    </border>
    <border>
      <left style="thick">
        <color rgb="FFFF9900"/>
      </left>
      <right style="thick">
        <color rgb="FFFF9900"/>
      </right>
      <top/>
      <bottom/>
      <diagonal/>
    </border>
    <border>
      <left style="thick">
        <color rgb="FFFF9900"/>
      </left>
      <right style="thick">
        <color rgb="FFFF9900"/>
      </right>
      <top/>
      <bottom style="thick">
        <color rgb="FFFF990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6" fillId="0" borderId="0" xfId="0" applyFont="1" applyAlignment="1"/>
    <xf numFmtId="0" fontId="7" fillId="2" borderId="5" xfId="1" applyFont="1" applyFill="1" applyBorder="1" applyAlignment="1">
      <alignment horizontal="left" vertical="top" wrapText="1" indent="1"/>
    </xf>
    <xf numFmtId="0" fontId="7" fillId="2" borderId="5" xfId="1" applyFont="1" applyFill="1" applyBorder="1" applyAlignment="1">
      <alignment horizontal="left" vertical="center" wrapText="1" indent="1"/>
    </xf>
    <xf numFmtId="0" fontId="7" fillId="2" borderId="5" xfId="2" applyFont="1" applyFill="1" applyBorder="1" applyAlignment="1">
      <alignment horizontal="left" vertical="top" wrapText="1" indent="1"/>
    </xf>
    <xf numFmtId="0" fontId="7" fillId="2" borderId="5" xfId="2" applyFont="1" applyFill="1" applyBorder="1" applyAlignment="1">
      <alignment horizontal="left" vertical="center" wrapText="1" indent="1"/>
    </xf>
    <xf numFmtId="0" fontId="7" fillId="2" borderId="5" xfId="2" applyFont="1" applyFill="1" applyBorder="1" applyAlignment="1">
      <alignment horizontal="left" vertical="top" wrapText="1" indent="1"/>
    </xf>
    <xf numFmtId="0" fontId="7" fillId="2" borderId="5" xfId="2" applyFont="1" applyFill="1" applyBorder="1" applyAlignment="1">
      <alignment horizontal="left" vertical="center" wrapText="1" indent="1"/>
    </xf>
    <xf numFmtId="0" fontId="7" fillId="2" borderId="5" xfId="2" applyFont="1" applyFill="1" applyBorder="1" applyAlignment="1">
      <alignment horizontal="left" vertical="top" wrapText="1" indent="1"/>
    </xf>
    <xf numFmtId="0" fontId="7" fillId="2" borderId="5" xfId="2" applyFont="1" applyFill="1" applyBorder="1" applyAlignment="1">
      <alignment horizontal="left" vertical="center" wrapText="1" indent="1"/>
    </xf>
    <xf numFmtId="0" fontId="7" fillId="2" borderId="5" xfId="2" applyFont="1" applyFill="1" applyBorder="1" applyAlignment="1">
      <alignment horizontal="left" vertical="top" wrapText="1" indent="1"/>
    </xf>
    <xf numFmtId="0" fontId="7" fillId="2" borderId="5" xfId="2" applyFont="1" applyFill="1" applyBorder="1" applyAlignment="1">
      <alignment horizontal="left" vertical="center" wrapText="1" indent="1"/>
    </xf>
  </cellXfs>
  <cellStyles count="3">
    <cellStyle name="Обычный" xfId="0" builtinId="0"/>
    <cellStyle name="Обычный 2" xfId="1" xr:uid="{2A76D626-6F9F-40C2-90BD-7B99960431F2}"/>
    <cellStyle name="Обычный 3" xfId="2" xr:uid="{2C714108-3CFE-4DC4-89A6-1D020638A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001"/>
  <sheetViews>
    <sheetView tabSelected="1" topLeftCell="A151" workbookViewId="0">
      <selection activeCell="E4" sqref="E4"/>
    </sheetView>
  </sheetViews>
  <sheetFormatPr defaultColWidth="12.625" defaultRowHeight="15" customHeight="1" x14ac:dyDescent="0.2"/>
  <cols>
    <col min="1" max="2" width="7.625" customWidth="1"/>
    <col min="3" max="3" width="16.125" customWidth="1"/>
    <col min="4" max="4" width="12.125" customWidth="1"/>
    <col min="5" max="5" width="13" customWidth="1"/>
    <col min="6" max="6" width="11.5" customWidth="1"/>
    <col min="7" max="7" width="7.625" customWidth="1"/>
    <col min="8" max="8" width="16.25" customWidth="1"/>
    <col min="9" max="9" width="7.625" customWidth="1"/>
    <col min="10" max="10" width="16.125" customWidth="1"/>
    <col min="11" max="11" width="11.25" customWidth="1"/>
    <col min="12" max="27" width="7.625" customWidth="1"/>
  </cols>
  <sheetData>
    <row r="1" spans="3:12" x14ac:dyDescent="0.25">
      <c r="D1" s="1" t="s">
        <v>0</v>
      </c>
      <c r="H1" s="2" t="s">
        <v>1</v>
      </c>
      <c r="I1" s="2" t="s">
        <v>2</v>
      </c>
      <c r="K1" s="1" t="s">
        <v>3</v>
      </c>
    </row>
    <row r="2" spans="3:12" ht="15.75" thickBot="1" x14ac:dyDescent="0.3">
      <c r="E2" s="3" t="s">
        <v>4</v>
      </c>
      <c r="F2" s="3" t="s">
        <v>5</v>
      </c>
      <c r="G2" s="3" t="s">
        <v>6</v>
      </c>
      <c r="K2" s="10">
        <v>1</v>
      </c>
    </row>
    <row r="3" spans="3:12" ht="16.5" thickTop="1" thickBot="1" x14ac:dyDescent="0.3">
      <c r="C3" s="2" t="s">
        <v>7</v>
      </c>
      <c r="E3" s="4">
        <v>100000</v>
      </c>
      <c r="F3" s="5">
        <f>E3/K2</f>
        <v>100000</v>
      </c>
      <c r="G3" s="5"/>
    </row>
    <row r="4" spans="3:12" x14ac:dyDescent="0.25">
      <c r="F4">
        <v>1</v>
      </c>
      <c r="K4" s="1" t="s">
        <v>8</v>
      </c>
    </row>
    <row r="5" spans="3:12" x14ac:dyDescent="0.25">
      <c r="K5" s="1" t="s">
        <v>9</v>
      </c>
      <c r="L5" s="1">
        <v>0.84436500000000003</v>
      </c>
    </row>
    <row r="6" spans="3:12" x14ac:dyDescent="0.25">
      <c r="K6" s="1" t="s">
        <v>10</v>
      </c>
      <c r="L6" s="1">
        <v>58.2849</v>
      </c>
    </row>
    <row r="9" spans="3:12" ht="15.75" thickBot="1" x14ac:dyDescent="0.3">
      <c r="D9" s="1" t="s">
        <v>11</v>
      </c>
    </row>
    <row r="10" spans="3:12" ht="15.75" thickTop="1" x14ac:dyDescent="0.25">
      <c r="C10" s="2" t="s">
        <v>12</v>
      </c>
      <c r="D10" s="1">
        <v>1</v>
      </c>
      <c r="E10" s="5">
        <f t="shared" ref="E10:E21" si="0">$E$3*H10</f>
        <v>25000</v>
      </c>
      <c r="F10" s="6">
        <f t="shared" ref="F10:F21" si="1">$F$3*H10</f>
        <v>25000</v>
      </c>
      <c r="G10" s="7">
        <f t="shared" ref="G10:G21" si="2">ROUND($F$3*H10/I10,0)*I10</f>
        <v>25000</v>
      </c>
      <c r="H10" s="2">
        <v>0.25</v>
      </c>
      <c r="I10" s="2">
        <f t="shared" ref="I10:I21" si="3">IF(F10&gt;100000,1000,IF(F10&gt;10000,100,IF(F10&gt;1000,10,1)))</f>
        <v>100</v>
      </c>
      <c r="L10" s="10" t="s">
        <v>22</v>
      </c>
    </row>
    <row r="11" spans="3:12" x14ac:dyDescent="0.25">
      <c r="D11" s="1">
        <v>2</v>
      </c>
      <c r="E11" s="5">
        <f t="shared" si="0"/>
        <v>15000</v>
      </c>
      <c r="F11" s="6">
        <f t="shared" si="1"/>
        <v>15000</v>
      </c>
      <c r="G11" s="8">
        <f t="shared" si="2"/>
        <v>15000</v>
      </c>
      <c r="H11" s="2">
        <v>0.15</v>
      </c>
      <c r="I11" s="2">
        <f t="shared" si="3"/>
        <v>100</v>
      </c>
    </row>
    <row r="12" spans="3:12" x14ac:dyDescent="0.25">
      <c r="D12" s="1">
        <v>3</v>
      </c>
      <c r="E12" s="5">
        <f t="shared" si="0"/>
        <v>12000</v>
      </c>
      <c r="F12" s="6">
        <f t="shared" si="1"/>
        <v>12000</v>
      </c>
      <c r="G12" s="8">
        <f t="shared" si="2"/>
        <v>12000</v>
      </c>
      <c r="H12" s="2">
        <v>0.12</v>
      </c>
      <c r="I12" s="2">
        <f t="shared" si="3"/>
        <v>100</v>
      </c>
    </row>
    <row r="13" spans="3:12" x14ac:dyDescent="0.25">
      <c r="D13" s="1">
        <v>4</v>
      </c>
      <c r="E13" s="5">
        <f t="shared" si="0"/>
        <v>8500</v>
      </c>
      <c r="F13" s="6">
        <f t="shared" si="1"/>
        <v>8500</v>
      </c>
      <c r="G13" s="8">
        <f t="shared" si="2"/>
        <v>8500</v>
      </c>
      <c r="H13" s="2">
        <v>8.5000000000000006E-2</v>
      </c>
      <c r="I13" s="2">
        <f t="shared" si="3"/>
        <v>10</v>
      </c>
    </row>
    <row r="14" spans="3:12" x14ac:dyDescent="0.25">
      <c r="D14" s="1">
        <v>5</v>
      </c>
      <c r="E14" s="5">
        <f t="shared" si="0"/>
        <v>7000.0000000000009</v>
      </c>
      <c r="F14" s="6">
        <f t="shared" si="1"/>
        <v>7000.0000000000009</v>
      </c>
      <c r="G14" s="8">
        <f t="shared" si="2"/>
        <v>7000</v>
      </c>
      <c r="H14" s="2">
        <v>7.0000000000000007E-2</v>
      </c>
      <c r="I14" s="2">
        <f t="shared" si="3"/>
        <v>10</v>
      </c>
    </row>
    <row r="15" spans="3:12" x14ac:dyDescent="0.25">
      <c r="D15" s="1">
        <v>6</v>
      </c>
      <c r="E15" s="5">
        <f t="shared" si="0"/>
        <v>5000</v>
      </c>
      <c r="F15" s="6">
        <f t="shared" si="1"/>
        <v>5000</v>
      </c>
      <c r="G15" s="8">
        <f t="shared" si="2"/>
        <v>5000</v>
      </c>
      <c r="H15" s="2">
        <v>0.05</v>
      </c>
      <c r="I15" s="2">
        <f t="shared" si="3"/>
        <v>10</v>
      </c>
    </row>
    <row r="16" spans="3:12" x14ac:dyDescent="0.25">
      <c r="D16" s="1">
        <v>7</v>
      </c>
      <c r="E16" s="5">
        <f t="shared" si="0"/>
        <v>4500</v>
      </c>
      <c r="F16" s="6">
        <f t="shared" si="1"/>
        <v>4500</v>
      </c>
      <c r="G16" s="8">
        <f t="shared" si="2"/>
        <v>4500</v>
      </c>
      <c r="H16" s="2">
        <v>4.4999999999999998E-2</v>
      </c>
      <c r="I16" s="2">
        <f t="shared" si="3"/>
        <v>10</v>
      </c>
    </row>
    <row r="17" spans="4:9" x14ac:dyDescent="0.25">
      <c r="D17" s="1">
        <v>8</v>
      </c>
      <c r="E17" s="5">
        <f t="shared" si="0"/>
        <v>4000</v>
      </c>
      <c r="F17" s="6">
        <f t="shared" si="1"/>
        <v>4000</v>
      </c>
      <c r="G17" s="8">
        <f t="shared" si="2"/>
        <v>4000</v>
      </c>
      <c r="H17" s="2">
        <v>0.04</v>
      </c>
      <c r="I17" s="2">
        <f t="shared" si="3"/>
        <v>10</v>
      </c>
    </row>
    <row r="18" spans="4:9" x14ac:dyDescent="0.25">
      <c r="D18" s="1">
        <v>9</v>
      </c>
      <c r="E18" s="5">
        <f t="shared" si="0"/>
        <v>3500.0000000000005</v>
      </c>
      <c r="F18" s="6">
        <f t="shared" si="1"/>
        <v>3500.0000000000005</v>
      </c>
      <c r="G18" s="8">
        <f t="shared" si="2"/>
        <v>3500</v>
      </c>
      <c r="H18" s="2">
        <v>3.5000000000000003E-2</v>
      </c>
      <c r="I18" s="2">
        <f t="shared" si="3"/>
        <v>10</v>
      </c>
    </row>
    <row r="19" spans="4:9" x14ac:dyDescent="0.25">
      <c r="D19" s="1">
        <v>10</v>
      </c>
      <c r="E19" s="5">
        <f t="shared" si="0"/>
        <v>3000</v>
      </c>
      <c r="F19" s="6">
        <f t="shared" si="1"/>
        <v>3000</v>
      </c>
      <c r="G19" s="8">
        <f t="shared" si="2"/>
        <v>3000</v>
      </c>
      <c r="H19" s="2">
        <v>0.03</v>
      </c>
      <c r="I19" s="2">
        <f t="shared" si="3"/>
        <v>10</v>
      </c>
    </row>
    <row r="20" spans="4:9" x14ac:dyDescent="0.25">
      <c r="D20" s="1" t="s">
        <v>13</v>
      </c>
      <c r="E20" s="5">
        <f t="shared" si="0"/>
        <v>1500</v>
      </c>
      <c r="F20" s="6">
        <f t="shared" si="1"/>
        <v>1500</v>
      </c>
      <c r="G20" s="8">
        <f t="shared" si="2"/>
        <v>1500</v>
      </c>
      <c r="H20" s="2">
        <v>1.4999999999999999E-2</v>
      </c>
      <c r="I20" s="2">
        <f t="shared" si="3"/>
        <v>10</v>
      </c>
    </row>
    <row r="21" spans="4:9" ht="15.75" customHeight="1" x14ac:dyDescent="0.25">
      <c r="D21" s="1" t="s">
        <v>14</v>
      </c>
      <c r="E21" s="5">
        <f t="shared" si="0"/>
        <v>1000</v>
      </c>
      <c r="F21" s="6">
        <f t="shared" si="1"/>
        <v>1000</v>
      </c>
      <c r="G21" s="9">
        <f t="shared" si="2"/>
        <v>1000</v>
      </c>
      <c r="H21" s="2">
        <v>0.01</v>
      </c>
      <c r="I21" s="2">
        <f t="shared" si="3"/>
        <v>1</v>
      </c>
    </row>
    <row r="22" spans="4:9" ht="15.75" customHeight="1" x14ac:dyDescent="0.2"/>
    <row r="23" spans="4:9" ht="15.75" customHeight="1" x14ac:dyDescent="0.2"/>
    <row r="24" spans="4:9" ht="15.75" customHeight="1" x14ac:dyDescent="0.25">
      <c r="D24" s="1" t="s">
        <v>15</v>
      </c>
    </row>
    <row r="25" spans="4:9" ht="15.75" customHeight="1" x14ac:dyDescent="0.25">
      <c r="D25" s="1">
        <v>1</v>
      </c>
      <c r="E25" s="5">
        <f t="shared" ref="E25:E36" si="4">$E$3*H25</f>
        <v>18000</v>
      </c>
      <c r="F25" s="6">
        <f t="shared" ref="F25:F36" si="5">$F$3*H25</f>
        <v>18000</v>
      </c>
      <c r="G25" s="7">
        <f t="shared" ref="G25:G36" si="6">ROUND($F$3*H25/I25,0)*I25</f>
        <v>18000</v>
      </c>
      <c r="H25" s="5">
        <v>0.18</v>
      </c>
      <c r="I25" s="2">
        <f t="shared" ref="I25:I36" si="7">IF(F25&gt;100000,1000,IF(F25&gt;10000,100,IF(F25&gt;1000,10,1)))</f>
        <v>100</v>
      </c>
    </row>
    <row r="26" spans="4:9" ht="15.75" customHeight="1" x14ac:dyDescent="0.25">
      <c r="D26" s="1">
        <v>2</v>
      </c>
      <c r="E26" s="5">
        <f t="shared" si="4"/>
        <v>14000.000000000002</v>
      </c>
      <c r="F26" s="6">
        <f t="shared" si="5"/>
        <v>14000.000000000002</v>
      </c>
      <c r="G26" s="8">
        <f t="shared" si="6"/>
        <v>14000</v>
      </c>
      <c r="H26" s="5">
        <v>0.14000000000000001</v>
      </c>
      <c r="I26" s="2">
        <f t="shared" si="7"/>
        <v>100</v>
      </c>
    </row>
    <row r="27" spans="4:9" ht="15.75" customHeight="1" x14ac:dyDescent="0.25">
      <c r="D27" s="1">
        <v>3</v>
      </c>
      <c r="E27" s="5">
        <f t="shared" si="4"/>
        <v>11000</v>
      </c>
      <c r="F27" s="6">
        <f t="shared" si="5"/>
        <v>11000</v>
      </c>
      <c r="G27" s="8">
        <f t="shared" si="6"/>
        <v>11000</v>
      </c>
      <c r="H27" s="5">
        <v>0.11</v>
      </c>
      <c r="I27" s="2">
        <f t="shared" si="7"/>
        <v>100</v>
      </c>
    </row>
    <row r="28" spans="4:9" ht="15.75" customHeight="1" x14ac:dyDescent="0.25">
      <c r="D28" s="1">
        <v>4</v>
      </c>
      <c r="E28" s="5">
        <f t="shared" si="4"/>
        <v>6500</v>
      </c>
      <c r="F28" s="6">
        <f t="shared" si="5"/>
        <v>6500</v>
      </c>
      <c r="G28" s="8">
        <f t="shared" si="6"/>
        <v>6500</v>
      </c>
      <c r="H28" s="5">
        <v>6.5000000000000002E-2</v>
      </c>
      <c r="I28" s="2">
        <f t="shared" si="7"/>
        <v>10</v>
      </c>
    </row>
    <row r="29" spans="4:9" ht="15.75" customHeight="1" x14ac:dyDescent="0.25">
      <c r="D29" s="1">
        <v>5</v>
      </c>
      <c r="E29" s="5">
        <f t="shared" si="4"/>
        <v>5500</v>
      </c>
      <c r="F29" s="6">
        <f t="shared" si="5"/>
        <v>5500</v>
      </c>
      <c r="G29" s="8">
        <f t="shared" si="6"/>
        <v>5500</v>
      </c>
      <c r="H29" s="5">
        <v>5.5E-2</v>
      </c>
      <c r="I29" s="2">
        <f t="shared" si="7"/>
        <v>10</v>
      </c>
    </row>
    <row r="30" spans="4:9" ht="15.75" customHeight="1" x14ac:dyDescent="0.25">
      <c r="D30" s="1">
        <v>6</v>
      </c>
      <c r="E30" s="5">
        <f t="shared" si="4"/>
        <v>5000</v>
      </c>
      <c r="F30" s="6">
        <f t="shared" si="5"/>
        <v>5000</v>
      </c>
      <c r="G30" s="8">
        <f t="shared" si="6"/>
        <v>5000</v>
      </c>
      <c r="H30" s="5">
        <v>0.05</v>
      </c>
      <c r="I30" s="2">
        <f t="shared" si="7"/>
        <v>10</v>
      </c>
    </row>
    <row r="31" spans="4:9" ht="15.75" customHeight="1" x14ac:dyDescent="0.25">
      <c r="D31" s="1">
        <v>7</v>
      </c>
      <c r="E31" s="5">
        <f t="shared" si="4"/>
        <v>4500</v>
      </c>
      <c r="F31" s="6">
        <f t="shared" si="5"/>
        <v>4500</v>
      </c>
      <c r="G31" s="8">
        <f t="shared" si="6"/>
        <v>4500</v>
      </c>
      <c r="H31" s="5">
        <v>4.4999999999999998E-2</v>
      </c>
      <c r="I31" s="2">
        <f t="shared" si="7"/>
        <v>10</v>
      </c>
    </row>
    <row r="32" spans="4:9" ht="15.75" customHeight="1" x14ac:dyDescent="0.25">
      <c r="D32" s="1">
        <v>8</v>
      </c>
      <c r="E32" s="5">
        <f t="shared" si="4"/>
        <v>4000</v>
      </c>
      <c r="F32" s="6">
        <f t="shared" si="5"/>
        <v>4000</v>
      </c>
      <c r="G32" s="8">
        <f t="shared" si="6"/>
        <v>4000</v>
      </c>
      <c r="H32" s="5">
        <v>0.04</v>
      </c>
      <c r="I32" s="2">
        <f t="shared" si="7"/>
        <v>10</v>
      </c>
    </row>
    <row r="33" spans="4:9" ht="15.75" customHeight="1" x14ac:dyDescent="0.25">
      <c r="D33" s="1">
        <v>9</v>
      </c>
      <c r="E33" s="5">
        <f t="shared" si="4"/>
        <v>3500.0000000000005</v>
      </c>
      <c r="F33" s="6">
        <f t="shared" si="5"/>
        <v>3500.0000000000005</v>
      </c>
      <c r="G33" s="8">
        <f t="shared" si="6"/>
        <v>3500</v>
      </c>
      <c r="H33" s="5">
        <v>3.5000000000000003E-2</v>
      </c>
      <c r="I33" s="2">
        <f t="shared" si="7"/>
        <v>10</v>
      </c>
    </row>
    <row r="34" spans="4:9" ht="15.75" customHeight="1" x14ac:dyDescent="0.25">
      <c r="D34" s="1">
        <v>10</v>
      </c>
      <c r="E34" s="5">
        <f t="shared" si="4"/>
        <v>3000</v>
      </c>
      <c r="F34" s="6">
        <f t="shared" si="5"/>
        <v>3000</v>
      </c>
      <c r="G34" s="8">
        <f t="shared" si="6"/>
        <v>3000</v>
      </c>
      <c r="H34" s="5">
        <v>0.03</v>
      </c>
      <c r="I34" s="2">
        <f t="shared" si="7"/>
        <v>10</v>
      </c>
    </row>
    <row r="35" spans="4:9" ht="15.75" customHeight="1" x14ac:dyDescent="0.25">
      <c r="D35" s="1" t="s">
        <v>16</v>
      </c>
      <c r="E35" s="5">
        <f t="shared" si="4"/>
        <v>1300</v>
      </c>
      <c r="F35" s="6">
        <f t="shared" si="5"/>
        <v>1300</v>
      </c>
      <c r="G35" s="8">
        <f t="shared" si="6"/>
        <v>1300</v>
      </c>
      <c r="H35" s="5">
        <v>1.2999999999999999E-2</v>
      </c>
      <c r="I35" s="2">
        <f t="shared" si="7"/>
        <v>10</v>
      </c>
    </row>
    <row r="36" spans="4:9" ht="15.75" customHeight="1" x14ac:dyDescent="0.25">
      <c r="D36" s="1" t="s">
        <v>17</v>
      </c>
      <c r="E36" s="5">
        <f t="shared" si="4"/>
        <v>600</v>
      </c>
      <c r="F36" s="6">
        <f t="shared" si="5"/>
        <v>600</v>
      </c>
      <c r="G36" s="9">
        <f t="shared" si="6"/>
        <v>600</v>
      </c>
      <c r="H36" s="5">
        <v>6.0000000000000001E-3</v>
      </c>
      <c r="I36" s="2">
        <f t="shared" si="7"/>
        <v>1</v>
      </c>
    </row>
    <row r="37" spans="4:9" ht="15.75" customHeight="1" x14ac:dyDescent="0.2"/>
    <row r="38" spans="4:9" ht="15.75" customHeight="1" x14ac:dyDescent="0.2"/>
    <row r="39" spans="4:9" ht="15.75" customHeight="1" x14ac:dyDescent="0.25">
      <c r="D39" s="1" t="s">
        <v>18</v>
      </c>
    </row>
    <row r="40" spans="4:9" ht="15.75" customHeight="1" x14ac:dyDescent="0.25">
      <c r="D40" s="1">
        <v>1</v>
      </c>
      <c r="E40" s="5">
        <f t="shared" ref="E40:E51" si="8">$E$3*H40</f>
        <v>16670</v>
      </c>
      <c r="F40" s="6">
        <f t="shared" ref="F40:F51" si="9">$F$3*H40</f>
        <v>16670</v>
      </c>
      <c r="G40" s="7">
        <f t="shared" ref="G40:G51" si="10">ROUND($F$3*H40/I40,0)*I40</f>
        <v>16700</v>
      </c>
      <c r="H40" s="5">
        <v>0.16669999999999999</v>
      </c>
      <c r="I40" s="2">
        <f t="shared" ref="I40:I51" si="11">IF(F40&gt;100000,1000,IF(F40&gt;10000,100,IF(F40&gt;1000,10,1)))</f>
        <v>100</v>
      </c>
    </row>
    <row r="41" spans="4:9" ht="15.75" customHeight="1" x14ac:dyDescent="0.25">
      <c r="D41" s="1">
        <v>2</v>
      </c>
      <c r="E41" s="5">
        <f t="shared" si="8"/>
        <v>12670</v>
      </c>
      <c r="F41" s="6">
        <f t="shared" si="9"/>
        <v>12670</v>
      </c>
      <c r="G41" s="8">
        <f t="shared" si="10"/>
        <v>12700</v>
      </c>
      <c r="H41" s="5">
        <v>0.12670000000000001</v>
      </c>
      <c r="I41" s="2">
        <f t="shared" si="11"/>
        <v>100</v>
      </c>
    </row>
    <row r="42" spans="4:9" ht="15.75" customHeight="1" x14ac:dyDescent="0.25">
      <c r="D42" s="1">
        <v>3</v>
      </c>
      <c r="E42" s="5">
        <f t="shared" si="8"/>
        <v>10000</v>
      </c>
      <c r="F42" s="6">
        <f t="shared" si="9"/>
        <v>10000</v>
      </c>
      <c r="G42" s="8">
        <f t="shared" si="10"/>
        <v>10000</v>
      </c>
      <c r="H42" s="5">
        <v>0.1</v>
      </c>
      <c r="I42" s="2">
        <f t="shared" si="11"/>
        <v>10</v>
      </c>
    </row>
    <row r="43" spans="4:9" ht="15.75" customHeight="1" x14ac:dyDescent="0.25">
      <c r="D43" s="1">
        <v>4</v>
      </c>
      <c r="E43" s="5">
        <f t="shared" si="8"/>
        <v>6669.9999999999991</v>
      </c>
      <c r="F43" s="6">
        <f t="shared" si="9"/>
        <v>6669.9999999999991</v>
      </c>
      <c r="G43" s="8">
        <f t="shared" si="10"/>
        <v>6670</v>
      </c>
      <c r="H43" s="5">
        <v>6.6699999999999995E-2</v>
      </c>
      <c r="I43" s="2">
        <f t="shared" si="11"/>
        <v>10</v>
      </c>
    </row>
    <row r="44" spans="4:9" ht="15.75" customHeight="1" x14ac:dyDescent="0.25">
      <c r="D44" s="1">
        <v>5</v>
      </c>
      <c r="E44" s="5">
        <f t="shared" si="8"/>
        <v>6000</v>
      </c>
      <c r="F44" s="6">
        <f t="shared" si="9"/>
        <v>6000</v>
      </c>
      <c r="G44" s="8">
        <f t="shared" si="10"/>
        <v>6000</v>
      </c>
      <c r="H44" s="5">
        <v>0.06</v>
      </c>
      <c r="I44" s="2">
        <f t="shared" si="11"/>
        <v>10</v>
      </c>
    </row>
    <row r="45" spans="4:9" ht="15.75" customHeight="1" x14ac:dyDescent="0.25">
      <c r="D45" s="1">
        <v>6</v>
      </c>
      <c r="E45" s="5">
        <f t="shared" si="8"/>
        <v>5330</v>
      </c>
      <c r="F45" s="6">
        <f t="shared" si="9"/>
        <v>5330</v>
      </c>
      <c r="G45" s="8">
        <f t="shared" si="10"/>
        <v>5330</v>
      </c>
      <c r="H45" s="5">
        <v>5.33E-2</v>
      </c>
      <c r="I45" s="2">
        <f t="shared" si="11"/>
        <v>10</v>
      </c>
    </row>
    <row r="46" spans="4:9" ht="15.75" customHeight="1" x14ac:dyDescent="0.25">
      <c r="D46" s="1">
        <v>7</v>
      </c>
      <c r="E46" s="5">
        <f t="shared" si="8"/>
        <v>4000</v>
      </c>
      <c r="F46" s="6">
        <f t="shared" si="9"/>
        <v>4000</v>
      </c>
      <c r="G46" s="8">
        <f t="shared" si="10"/>
        <v>4000</v>
      </c>
      <c r="H46" s="5">
        <v>0.04</v>
      </c>
      <c r="I46" s="2">
        <f t="shared" si="11"/>
        <v>10</v>
      </c>
    </row>
    <row r="47" spans="4:9" ht="15.75" customHeight="1" x14ac:dyDescent="0.25">
      <c r="D47" s="1">
        <v>8</v>
      </c>
      <c r="E47" s="5">
        <f t="shared" si="8"/>
        <v>2930</v>
      </c>
      <c r="F47" s="6">
        <f t="shared" si="9"/>
        <v>2930</v>
      </c>
      <c r="G47" s="8">
        <f t="shared" si="10"/>
        <v>2930</v>
      </c>
      <c r="H47" s="5">
        <v>2.93E-2</v>
      </c>
      <c r="I47" s="2">
        <f t="shared" si="11"/>
        <v>10</v>
      </c>
    </row>
    <row r="48" spans="4:9" ht="15.75" customHeight="1" x14ac:dyDescent="0.25">
      <c r="D48" s="1">
        <v>9</v>
      </c>
      <c r="E48" s="5">
        <f t="shared" si="8"/>
        <v>2200</v>
      </c>
      <c r="F48" s="6">
        <f t="shared" si="9"/>
        <v>2200</v>
      </c>
      <c r="G48" s="8">
        <f t="shared" si="10"/>
        <v>2200</v>
      </c>
      <c r="H48" s="5">
        <v>2.1999999999999999E-2</v>
      </c>
      <c r="I48" s="2">
        <f t="shared" si="11"/>
        <v>10</v>
      </c>
    </row>
    <row r="49" spans="4:9" ht="15.75" customHeight="1" x14ac:dyDescent="0.25">
      <c r="D49" s="1" t="s">
        <v>19</v>
      </c>
      <c r="E49" s="5">
        <f t="shared" si="8"/>
        <v>1330</v>
      </c>
      <c r="F49" s="6">
        <f t="shared" si="9"/>
        <v>1330</v>
      </c>
      <c r="G49" s="8">
        <f t="shared" si="10"/>
        <v>1330</v>
      </c>
      <c r="H49" s="5">
        <v>1.3299999999999999E-2</v>
      </c>
      <c r="I49" s="2">
        <f t="shared" si="11"/>
        <v>10</v>
      </c>
    </row>
    <row r="50" spans="4:9" ht="15.75" customHeight="1" x14ac:dyDescent="0.25">
      <c r="D50" s="1" t="s">
        <v>20</v>
      </c>
      <c r="E50" s="5">
        <f t="shared" si="8"/>
        <v>330</v>
      </c>
      <c r="F50" s="6">
        <f t="shared" si="9"/>
        <v>330</v>
      </c>
      <c r="G50" s="8">
        <f t="shared" si="10"/>
        <v>330</v>
      </c>
      <c r="H50" s="5">
        <v>3.3E-3</v>
      </c>
      <c r="I50" s="2">
        <f t="shared" si="11"/>
        <v>1</v>
      </c>
    </row>
    <row r="51" spans="4:9" ht="15.75" customHeight="1" x14ac:dyDescent="0.25">
      <c r="D51" s="1" t="s">
        <v>21</v>
      </c>
      <c r="E51" s="5">
        <f t="shared" si="8"/>
        <v>200</v>
      </c>
      <c r="F51" s="6">
        <f t="shared" si="9"/>
        <v>200</v>
      </c>
      <c r="G51" s="9">
        <f t="shared" si="10"/>
        <v>200</v>
      </c>
      <c r="H51" s="5">
        <v>2E-3</v>
      </c>
      <c r="I51" s="2">
        <f t="shared" si="11"/>
        <v>1</v>
      </c>
    </row>
    <row r="52" spans="4:9" ht="15.75" customHeight="1" x14ac:dyDescent="0.2"/>
    <row r="53" spans="4:9" ht="15.75" customHeight="1" x14ac:dyDescent="0.2"/>
    <row r="54" spans="4:9" ht="15.75" customHeight="1" thickBot="1" x14ac:dyDescent="0.3">
      <c r="D54" s="1" t="s">
        <v>28</v>
      </c>
    </row>
    <row r="55" spans="4:9" ht="15.75" customHeight="1" thickTop="1" thickBot="1" x14ac:dyDescent="0.3">
      <c r="D55" s="12">
        <v>1</v>
      </c>
      <c r="E55" s="5">
        <f t="shared" ref="E55:E68" si="12">$E$3*H55</f>
        <v>20000</v>
      </c>
      <c r="F55" s="6">
        <f t="shared" ref="F55:F68" si="13">$F$3*H55</f>
        <v>20000</v>
      </c>
      <c r="G55" s="7">
        <f t="shared" ref="G55:G68" si="14">ROUND($F$3*H55/I55,0)*I55</f>
        <v>20000</v>
      </c>
      <c r="H55" s="5">
        <v>0.2</v>
      </c>
      <c r="I55" s="2">
        <f t="shared" ref="I55:I68" si="15">IF(F55&gt;100000,1000,IF(F55&gt;10000,100,IF(F55&gt;1000,10,1)))</f>
        <v>100</v>
      </c>
    </row>
    <row r="56" spans="4:9" ht="15.75" customHeight="1" thickBot="1" x14ac:dyDescent="0.3">
      <c r="D56" s="12">
        <v>2</v>
      </c>
      <c r="E56" s="5">
        <f t="shared" si="12"/>
        <v>10000</v>
      </c>
      <c r="F56" s="6">
        <f t="shared" si="13"/>
        <v>10000</v>
      </c>
      <c r="G56" s="8">
        <f t="shared" si="14"/>
        <v>10000</v>
      </c>
      <c r="H56" s="5">
        <v>0.1</v>
      </c>
      <c r="I56" s="2">
        <f t="shared" si="15"/>
        <v>10</v>
      </c>
    </row>
    <row r="57" spans="4:9" ht="15.75" customHeight="1" thickBot="1" x14ac:dyDescent="0.3">
      <c r="D57" s="12">
        <v>3</v>
      </c>
      <c r="E57" s="5">
        <f t="shared" si="12"/>
        <v>8000</v>
      </c>
      <c r="F57" s="6">
        <f t="shared" si="13"/>
        <v>8000</v>
      </c>
      <c r="G57" s="8">
        <f t="shared" si="14"/>
        <v>8000</v>
      </c>
      <c r="H57" s="5">
        <v>0.08</v>
      </c>
      <c r="I57" s="2">
        <f t="shared" si="15"/>
        <v>10</v>
      </c>
    </row>
    <row r="58" spans="4:9" ht="15.75" customHeight="1" thickBot="1" x14ac:dyDescent="0.3">
      <c r="D58" s="12">
        <v>4</v>
      </c>
      <c r="E58" s="5">
        <f t="shared" si="12"/>
        <v>5000</v>
      </c>
      <c r="F58" s="6">
        <f t="shared" si="13"/>
        <v>5000</v>
      </c>
      <c r="G58" s="8">
        <f t="shared" si="14"/>
        <v>5000</v>
      </c>
      <c r="H58" s="5">
        <v>0.05</v>
      </c>
      <c r="I58" s="2">
        <f t="shared" si="15"/>
        <v>10</v>
      </c>
    </row>
    <row r="59" spans="4:9" ht="15.75" customHeight="1" thickBot="1" x14ac:dyDescent="0.3">
      <c r="D59" s="12">
        <v>5</v>
      </c>
      <c r="E59" s="5">
        <f t="shared" si="12"/>
        <v>3000</v>
      </c>
      <c r="F59" s="6">
        <f t="shared" si="13"/>
        <v>3000</v>
      </c>
      <c r="G59" s="8">
        <f t="shared" si="14"/>
        <v>3000</v>
      </c>
      <c r="H59" s="5">
        <v>0.03</v>
      </c>
      <c r="I59" s="2">
        <f t="shared" si="15"/>
        <v>10</v>
      </c>
    </row>
    <row r="60" spans="4:9" ht="15.75" customHeight="1" thickBot="1" x14ac:dyDescent="0.3">
      <c r="D60" s="12">
        <v>6</v>
      </c>
      <c r="E60" s="5">
        <f t="shared" si="12"/>
        <v>1799.9999999999998</v>
      </c>
      <c r="F60" s="6">
        <f t="shared" si="13"/>
        <v>1799.9999999999998</v>
      </c>
      <c r="G60" s="8">
        <f t="shared" si="14"/>
        <v>1800</v>
      </c>
      <c r="H60" s="5">
        <v>1.7999999999999999E-2</v>
      </c>
      <c r="I60" s="2">
        <f t="shared" si="15"/>
        <v>10</v>
      </c>
    </row>
    <row r="61" spans="4:9" ht="15.75" customHeight="1" thickBot="1" x14ac:dyDescent="0.3">
      <c r="D61" s="12">
        <v>7</v>
      </c>
      <c r="E61" s="5">
        <f t="shared" si="12"/>
        <v>1600</v>
      </c>
      <c r="F61" s="6">
        <f t="shared" si="13"/>
        <v>1600</v>
      </c>
      <c r="G61" s="8">
        <f t="shared" si="14"/>
        <v>1600</v>
      </c>
      <c r="H61" s="5">
        <v>1.6E-2</v>
      </c>
      <c r="I61" s="2">
        <f t="shared" si="15"/>
        <v>10</v>
      </c>
    </row>
    <row r="62" spans="4:9" ht="15.75" customHeight="1" thickBot="1" x14ac:dyDescent="0.3">
      <c r="D62" s="12">
        <v>8</v>
      </c>
      <c r="E62" s="5">
        <f t="shared" si="12"/>
        <v>1400</v>
      </c>
      <c r="F62" s="6">
        <f t="shared" si="13"/>
        <v>1400</v>
      </c>
      <c r="G62" s="8">
        <f t="shared" si="14"/>
        <v>1400</v>
      </c>
      <c r="H62" s="5">
        <v>1.4E-2</v>
      </c>
      <c r="I62" s="2">
        <f t="shared" si="15"/>
        <v>10</v>
      </c>
    </row>
    <row r="63" spans="4:9" ht="15.75" customHeight="1" thickBot="1" x14ac:dyDescent="0.3">
      <c r="D63" s="12">
        <v>9</v>
      </c>
      <c r="E63" s="5">
        <f t="shared" si="12"/>
        <v>1200</v>
      </c>
      <c r="F63" s="6">
        <f t="shared" si="13"/>
        <v>1200</v>
      </c>
      <c r="G63" s="8">
        <f t="shared" si="14"/>
        <v>1200</v>
      </c>
      <c r="H63" s="5">
        <v>1.2E-2</v>
      </c>
      <c r="I63" s="2">
        <f t="shared" si="15"/>
        <v>10</v>
      </c>
    </row>
    <row r="64" spans="4:9" ht="15.75" customHeight="1" thickBot="1" x14ac:dyDescent="0.3">
      <c r="D64" s="12" t="s">
        <v>23</v>
      </c>
      <c r="E64" s="5">
        <f t="shared" si="12"/>
        <v>1000</v>
      </c>
      <c r="F64" s="6">
        <f t="shared" si="13"/>
        <v>1000</v>
      </c>
      <c r="G64" s="8">
        <f t="shared" si="14"/>
        <v>1000</v>
      </c>
      <c r="H64" s="5">
        <v>0.01</v>
      </c>
      <c r="I64" s="2">
        <f t="shared" si="15"/>
        <v>1</v>
      </c>
    </row>
    <row r="65" spans="4:9" ht="15.75" customHeight="1" thickBot="1" x14ac:dyDescent="0.3">
      <c r="D65" s="12" t="s">
        <v>24</v>
      </c>
      <c r="E65" s="5">
        <f t="shared" si="12"/>
        <v>800</v>
      </c>
      <c r="F65" s="6">
        <f t="shared" si="13"/>
        <v>800</v>
      </c>
      <c r="G65" s="8">
        <f t="shared" si="14"/>
        <v>800</v>
      </c>
      <c r="H65" s="5">
        <f>0.12/15</f>
        <v>8.0000000000000002E-3</v>
      </c>
      <c r="I65" s="2">
        <f t="shared" si="15"/>
        <v>1</v>
      </c>
    </row>
    <row r="66" spans="4:9" ht="15.75" customHeight="1" thickBot="1" x14ac:dyDescent="0.3">
      <c r="D66" s="12" t="s">
        <v>25</v>
      </c>
      <c r="E66" s="5">
        <f t="shared" si="12"/>
        <v>400</v>
      </c>
      <c r="F66" s="6">
        <f t="shared" si="13"/>
        <v>400</v>
      </c>
      <c r="G66" s="8">
        <f t="shared" si="14"/>
        <v>400</v>
      </c>
      <c r="H66" s="5">
        <f>0.1/25</f>
        <v>4.0000000000000001E-3</v>
      </c>
      <c r="I66" s="2">
        <f t="shared" si="15"/>
        <v>1</v>
      </c>
    </row>
    <row r="67" spans="4:9" ht="15.75" customHeight="1" thickBot="1" x14ac:dyDescent="0.3">
      <c r="D67" s="11" t="s">
        <v>26</v>
      </c>
      <c r="E67" s="5">
        <f t="shared" si="12"/>
        <v>300</v>
      </c>
      <c r="F67" s="6">
        <f t="shared" si="13"/>
        <v>300</v>
      </c>
      <c r="G67" s="8">
        <f t="shared" si="14"/>
        <v>300</v>
      </c>
      <c r="H67" s="5">
        <f>0.15/50</f>
        <v>3.0000000000000001E-3</v>
      </c>
      <c r="I67" s="2">
        <f t="shared" si="15"/>
        <v>1</v>
      </c>
    </row>
    <row r="68" spans="4:9" ht="15.75" customHeight="1" thickBot="1" x14ac:dyDescent="0.3">
      <c r="D68" s="11" t="s">
        <v>27</v>
      </c>
      <c r="E68" s="5">
        <f t="shared" si="12"/>
        <v>200</v>
      </c>
      <c r="F68" s="6">
        <f t="shared" si="13"/>
        <v>200</v>
      </c>
      <c r="G68" s="9">
        <f t="shared" si="14"/>
        <v>200</v>
      </c>
      <c r="H68" s="5">
        <f>0.1/50</f>
        <v>2E-3</v>
      </c>
      <c r="I68" s="2">
        <f t="shared" si="15"/>
        <v>1</v>
      </c>
    </row>
    <row r="69" spans="4:9" ht="15.75" customHeight="1" x14ac:dyDescent="0.2"/>
    <row r="70" spans="4:9" ht="15.75" customHeight="1" x14ac:dyDescent="0.2"/>
    <row r="71" spans="4:9" ht="15.75" customHeight="1" thickBot="1" x14ac:dyDescent="0.3">
      <c r="D71" s="1" t="s">
        <v>28</v>
      </c>
    </row>
    <row r="72" spans="4:9" ht="15.75" customHeight="1" thickTop="1" thickBot="1" x14ac:dyDescent="0.3">
      <c r="D72" s="12">
        <v>1</v>
      </c>
      <c r="E72" s="5">
        <f t="shared" ref="E72:E85" si="16">$E$3*H72</f>
        <v>20000</v>
      </c>
      <c r="F72" s="6">
        <f t="shared" ref="F72:F85" si="17">$F$3*H72</f>
        <v>20000</v>
      </c>
      <c r="G72" s="7">
        <f t="shared" ref="G72:G85" si="18">ROUND($F$3*H72/I72,0)*I72</f>
        <v>20000</v>
      </c>
      <c r="H72" s="5">
        <v>0.2</v>
      </c>
      <c r="I72" s="2">
        <f t="shared" ref="I72:I85" si="19">IF(F72&gt;100000,1000,IF(F72&gt;10000,100,IF(F72&gt;1000,10,1)))</f>
        <v>100</v>
      </c>
    </row>
    <row r="73" spans="4:9" ht="15.75" customHeight="1" thickBot="1" x14ac:dyDescent="0.3">
      <c r="D73" s="12">
        <v>2</v>
      </c>
      <c r="E73" s="5">
        <f t="shared" si="16"/>
        <v>10000</v>
      </c>
      <c r="F73" s="6">
        <f t="shared" si="17"/>
        <v>10000</v>
      </c>
      <c r="G73" s="8">
        <f t="shared" si="18"/>
        <v>10000</v>
      </c>
      <c r="H73" s="5">
        <v>0.1</v>
      </c>
      <c r="I73" s="2">
        <f t="shared" si="19"/>
        <v>10</v>
      </c>
    </row>
    <row r="74" spans="4:9" ht="15.75" customHeight="1" thickBot="1" x14ac:dyDescent="0.3">
      <c r="D74" s="12">
        <v>3</v>
      </c>
      <c r="E74" s="5">
        <f t="shared" si="16"/>
        <v>8000</v>
      </c>
      <c r="F74" s="6">
        <f t="shared" si="17"/>
        <v>8000</v>
      </c>
      <c r="G74" s="8">
        <f t="shared" si="18"/>
        <v>8000</v>
      </c>
      <c r="H74" s="5">
        <v>0.08</v>
      </c>
      <c r="I74" s="2">
        <f t="shared" si="19"/>
        <v>10</v>
      </c>
    </row>
    <row r="75" spans="4:9" ht="15.75" customHeight="1" thickBot="1" x14ac:dyDescent="0.3">
      <c r="D75" s="12">
        <v>4</v>
      </c>
      <c r="E75" s="5">
        <f t="shared" si="16"/>
        <v>5000</v>
      </c>
      <c r="F75" s="6">
        <f t="shared" si="17"/>
        <v>5000</v>
      </c>
      <c r="G75" s="8">
        <f t="shared" si="18"/>
        <v>5000</v>
      </c>
      <c r="H75" s="5">
        <v>0.05</v>
      </c>
      <c r="I75" s="2">
        <f t="shared" si="19"/>
        <v>10</v>
      </c>
    </row>
    <row r="76" spans="4:9" ht="15.75" customHeight="1" thickBot="1" x14ac:dyDescent="0.3">
      <c r="D76" s="12">
        <v>5</v>
      </c>
      <c r="E76" s="5">
        <f t="shared" si="16"/>
        <v>3000</v>
      </c>
      <c r="F76" s="6">
        <f t="shared" si="17"/>
        <v>3000</v>
      </c>
      <c r="G76" s="8">
        <f t="shared" si="18"/>
        <v>3000</v>
      </c>
      <c r="H76" s="5">
        <v>0.03</v>
      </c>
      <c r="I76" s="2">
        <f t="shared" si="19"/>
        <v>10</v>
      </c>
    </row>
    <row r="77" spans="4:9" ht="15.75" customHeight="1" thickBot="1" x14ac:dyDescent="0.3">
      <c r="D77" s="12">
        <v>6</v>
      </c>
      <c r="E77" s="5">
        <f t="shared" si="16"/>
        <v>1799.9999999999998</v>
      </c>
      <c r="F77" s="6">
        <f t="shared" si="17"/>
        <v>1799.9999999999998</v>
      </c>
      <c r="G77" s="8">
        <f t="shared" si="18"/>
        <v>1800</v>
      </c>
      <c r="H77" s="5">
        <v>1.7999999999999999E-2</v>
      </c>
      <c r="I77" s="2">
        <f t="shared" si="19"/>
        <v>10</v>
      </c>
    </row>
    <row r="78" spans="4:9" ht="15.75" customHeight="1" thickBot="1" x14ac:dyDescent="0.3">
      <c r="D78" s="12">
        <v>7</v>
      </c>
      <c r="E78" s="5">
        <f t="shared" si="16"/>
        <v>1600</v>
      </c>
      <c r="F78" s="6">
        <f t="shared" si="17"/>
        <v>1600</v>
      </c>
      <c r="G78" s="8">
        <f t="shared" si="18"/>
        <v>1600</v>
      </c>
      <c r="H78" s="5">
        <v>1.6E-2</v>
      </c>
      <c r="I78" s="2">
        <f t="shared" si="19"/>
        <v>10</v>
      </c>
    </row>
    <row r="79" spans="4:9" ht="15.75" customHeight="1" thickBot="1" x14ac:dyDescent="0.3">
      <c r="D79" s="12">
        <v>8</v>
      </c>
      <c r="E79" s="5">
        <f t="shared" si="16"/>
        <v>1400</v>
      </c>
      <c r="F79" s="6">
        <f t="shared" si="17"/>
        <v>1400</v>
      </c>
      <c r="G79" s="8">
        <f t="shared" si="18"/>
        <v>1400</v>
      </c>
      <c r="H79" s="5">
        <v>1.4E-2</v>
      </c>
      <c r="I79" s="2">
        <f t="shared" si="19"/>
        <v>10</v>
      </c>
    </row>
    <row r="80" spans="4:9" ht="15.75" customHeight="1" thickBot="1" x14ac:dyDescent="0.3">
      <c r="D80" s="12">
        <v>9</v>
      </c>
      <c r="E80" s="5">
        <f t="shared" si="16"/>
        <v>1200</v>
      </c>
      <c r="F80" s="6">
        <f t="shared" si="17"/>
        <v>1200</v>
      </c>
      <c r="G80" s="8">
        <f t="shared" si="18"/>
        <v>1200</v>
      </c>
      <c r="H80" s="5">
        <v>1.2E-2</v>
      </c>
      <c r="I80" s="2">
        <f t="shared" si="19"/>
        <v>10</v>
      </c>
    </row>
    <row r="81" spans="4:9" ht="15.75" customHeight="1" thickBot="1" x14ac:dyDescent="0.3">
      <c r="D81" s="12" t="s">
        <v>23</v>
      </c>
      <c r="E81" s="5">
        <f t="shared" si="16"/>
        <v>1000</v>
      </c>
      <c r="F81" s="6">
        <f t="shared" si="17"/>
        <v>1000</v>
      </c>
      <c r="G81" s="8">
        <f t="shared" si="18"/>
        <v>1000</v>
      </c>
      <c r="H81" s="5">
        <v>0.01</v>
      </c>
      <c r="I81" s="2">
        <f t="shared" si="19"/>
        <v>1</v>
      </c>
    </row>
    <row r="82" spans="4:9" ht="15.75" customHeight="1" thickBot="1" x14ac:dyDescent="0.3">
      <c r="D82" s="12" t="s">
        <v>24</v>
      </c>
      <c r="E82" s="5">
        <f t="shared" si="16"/>
        <v>800</v>
      </c>
      <c r="F82" s="6">
        <f t="shared" si="17"/>
        <v>800</v>
      </c>
      <c r="G82" s="8">
        <f t="shared" si="18"/>
        <v>800</v>
      </c>
      <c r="H82" s="5">
        <f>0.12/15</f>
        <v>8.0000000000000002E-3</v>
      </c>
      <c r="I82" s="2">
        <f t="shared" si="19"/>
        <v>1</v>
      </c>
    </row>
    <row r="83" spans="4:9" ht="15.75" customHeight="1" thickBot="1" x14ac:dyDescent="0.3">
      <c r="D83" s="12" t="s">
        <v>25</v>
      </c>
      <c r="E83" s="5">
        <f t="shared" si="16"/>
        <v>400</v>
      </c>
      <c r="F83" s="6">
        <f t="shared" si="17"/>
        <v>400</v>
      </c>
      <c r="G83" s="8">
        <f t="shared" si="18"/>
        <v>400</v>
      </c>
      <c r="H83" s="5">
        <f>0.1/25</f>
        <v>4.0000000000000001E-3</v>
      </c>
      <c r="I83" s="2">
        <f t="shared" si="19"/>
        <v>1</v>
      </c>
    </row>
    <row r="84" spans="4:9" ht="15.75" customHeight="1" thickBot="1" x14ac:dyDescent="0.3">
      <c r="D84" s="11" t="s">
        <v>26</v>
      </c>
      <c r="E84" s="5">
        <f t="shared" si="16"/>
        <v>300</v>
      </c>
      <c r="F84" s="6">
        <f t="shared" si="17"/>
        <v>300</v>
      </c>
      <c r="G84" s="8">
        <f t="shared" si="18"/>
        <v>300</v>
      </c>
      <c r="H84" s="5">
        <f>0.15/50</f>
        <v>3.0000000000000001E-3</v>
      </c>
      <c r="I84" s="2">
        <f t="shared" si="19"/>
        <v>1</v>
      </c>
    </row>
    <row r="85" spans="4:9" ht="15.75" customHeight="1" thickBot="1" x14ac:dyDescent="0.3">
      <c r="D85" s="11" t="s">
        <v>27</v>
      </c>
      <c r="E85" s="5">
        <f t="shared" si="16"/>
        <v>200</v>
      </c>
      <c r="F85" s="6">
        <f t="shared" si="17"/>
        <v>200</v>
      </c>
      <c r="G85" s="9">
        <f t="shared" si="18"/>
        <v>200</v>
      </c>
      <c r="H85" s="5">
        <f>0.1/50</f>
        <v>2E-3</v>
      </c>
      <c r="I85" s="2">
        <f t="shared" si="19"/>
        <v>1</v>
      </c>
    </row>
    <row r="86" spans="4:9" ht="15.75" customHeight="1" x14ac:dyDescent="0.2"/>
    <row r="87" spans="4:9" ht="15.75" customHeight="1" x14ac:dyDescent="0.2"/>
    <row r="88" spans="4:9" ht="15.75" customHeight="1" thickBot="1" x14ac:dyDescent="0.3">
      <c r="D88" s="1" t="s">
        <v>29</v>
      </c>
    </row>
    <row r="89" spans="4:9" ht="15.75" customHeight="1" thickTop="1" thickBot="1" x14ac:dyDescent="0.3">
      <c r="D89" s="14">
        <v>1</v>
      </c>
      <c r="E89" s="5">
        <f t="shared" ref="E89:E102" si="20">$E$3*H89</f>
        <v>20000</v>
      </c>
      <c r="F89" s="6">
        <f t="shared" ref="F89:F102" si="21">$F$3*H89</f>
        <v>20000</v>
      </c>
      <c r="G89" s="7">
        <f t="shared" ref="G89:G102" si="22">ROUND($F$3*H89/I89,0)*I89</f>
        <v>20000</v>
      </c>
      <c r="H89" s="5">
        <v>0.2</v>
      </c>
      <c r="I89" s="2">
        <f t="shared" ref="I89:I102" si="23">IF(F89&gt;100000,1000,IF(F89&gt;10000,100,IF(F89&gt;1000,10,1)))</f>
        <v>100</v>
      </c>
    </row>
    <row r="90" spans="4:9" ht="15.75" customHeight="1" thickBot="1" x14ac:dyDescent="0.3">
      <c r="D90" s="14">
        <v>2</v>
      </c>
      <c r="E90" s="5">
        <f t="shared" si="20"/>
        <v>10000</v>
      </c>
      <c r="F90" s="6">
        <f t="shared" si="21"/>
        <v>10000</v>
      </c>
      <c r="G90" s="8">
        <f t="shared" si="22"/>
        <v>10000</v>
      </c>
      <c r="H90" s="5">
        <v>0.1</v>
      </c>
      <c r="I90" s="2">
        <f t="shared" si="23"/>
        <v>10</v>
      </c>
    </row>
    <row r="91" spans="4:9" ht="15.75" customHeight="1" thickBot="1" x14ac:dyDescent="0.3">
      <c r="D91" s="14">
        <v>3</v>
      </c>
      <c r="E91" s="5">
        <f t="shared" si="20"/>
        <v>6000</v>
      </c>
      <c r="F91" s="6">
        <f t="shared" si="21"/>
        <v>6000</v>
      </c>
      <c r="G91" s="8">
        <f t="shared" si="22"/>
        <v>6000</v>
      </c>
      <c r="H91" s="5">
        <v>0.06</v>
      </c>
      <c r="I91" s="2">
        <f t="shared" si="23"/>
        <v>10</v>
      </c>
    </row>
    <row r="92" spans="4:9" ht="15.75" customHeight="1" thickBot="1" x14ac:dyDescent="0.3">
      <c r="D92" s="14">
        <v>4</v>
      </c>
      <c r="E92" s="5">
        <f t="shared" si="20"/>
        <v>3000</v>
      </c>
      <c r="F92" s="6">
        <f t="shared" si="21"/>
        <v>3000</v>
      </c>
      <c r="G92" s="8">
        <f t="shared" si="22"/>
        <v>3000</v>
      </c>
      <c r="H92" s="5">
        <v>0.03</v>
      </c>
      <c r="I92" s="2">
        <f t="shared" si="23"/>
        <v>10</v>
      </c>
    </row>
    <row r="93" spans="4:9" ht="15.75" customHeight="1" thickBot="1" x14ac:dyDescent="0.3">
      <c r="D93" s="14">
        <v>5</v>
      </c>
      <c r="E93" s="5">
        <f t="shared" si="20"/>
        <v>2000</v>
      </c>
      <c r="F93" s="6">
        <f t="shared" si="21"/>
        <v>2000</v>
      </c>
      <c r="G93" s="8">
        <f t="shared" si="22"/>
        <v>2000</v>
      </c>
      <c r="H93" s="5">
        <v>0.02</v>
      </c>
      <c r="I93" s="2">
        <f t="shared" si="23"/>
        <v>10</v>
      </c>
    </row>
    <row r="94" spans="4:9" ht="15.75" customHeight="1" thickBot="1" x14ac:dyDescent="0.3">
      <c r="D94" s="14">
        <v>6</v>
      </c>
      <c r="E94" s="5">
        <f t="shared" si="20"/>
        <v>1799.9999999999998</v>
      </c>
      <c r="F94" s="6">
        <f t="shared" si="21"/>
        <v>1799.9999999999998</v>
      </c>
      <c r="G94" s="8">
        <f t="shared" si="22"/>
        <v>1800</v>
      </c>
      <c r="H94" s="5">
        <v>1.7999999999999999E-2</v>
      </c>
      <c r="I94" s="2">
        <f t="shared" si="23"/>
        <v>10</v>
      </c>
    </row>
    <row r="95" spans="4:9" ht="15.75" customHeight="1" thickBot="1" x14ac:dyDescent="0.3">
      <c r="D95" s="14">
        <v>7</v>
      </c>
      <c r="E95" s="5">
        <f t="shared" si="20"/>
        <v>1600</v>
      </c>
      <c r="F95" s="6">
        <f t="shared" si="21"/>
        <v>1600</v>
      </c>
      <c r="G95" s="8">
        <f t="shared" si="22"/>
        <v>1600</v>
      </c>
      <c r="H95" s="5">
        <v>1.6E-2</v>
      </c>
      <c r="I95" s="2">
        <f t="shared" si="23"/>
        <v>10</v>
      </c>
    </row>
    <row r="96" spans="4:9" ht="15.75" customHeight="1" thickBot="1" x14ac:dyDescent="0.3">
      <c r="D96" s="14">
        <v>8</v>
      </c>
      <c r="E96" s="5">
        <f t="shared" si="20"/>
        <v>1400</v>
      </c>
      <c r="F96" s="6">
        <f t="shared" si="21"/>
        <v>1400</v>
      </c>
      <c r="G96" s="8">
        <f t="shared" si="22"/>
        <v>1400</v>
      </c>
      <c r="H96" s="5">
        <v>1.4E-2</v>
      </c>
      <c r="I96" s="2">
        <f t="shared" si="23"/>
        <v>10</v>
      </c>
    </row>
    <row r="97" spans="4:9" ht="15.75" customHeight="1" thickBot="1" x14ac:dyDescent="0.3">
      <c r="D97" s="14">
        <v>9</v>
      </c>
      <c r="E97" s="5">
        <f t="shared" si="20"/>
        <v>1200</v>
      </c>
      <c r="F97" s="6">
        <f t="shared" si="21"/>
        <v>1200</v>
      </c>
      <c r="G97" s="8">
        <f t="shared" si="22"/>
        <v>1200</v>
      </c>
      <c r="H97" s="5">
        <v>1.2E-2</v>
      </c>
      <c r="I97" s="2">
        <f t="shared" si="23"/>
        <v>10</v>
      </c>
    </row>
    <row r="98" spans="4:9" ht="15.75" customHeight="1" thickBot="1" x14ac:dyDescent="0.3">
      <c r="D98" s="14" t="s">
        <v>23</v>
      </c>
      <c r="E98" s="5">
        <f t="shared" si="20"/>
        <v>1000</v>
      </c>
      <c r="F98" s="6">
        <f t="shared" si="21"/>
        <v>1000</v>
      </c>
      <c r="G98" s="8">
        <f t="shared" si="22"/>
        <v>1000</v>
      </c>
      <c r="H98" s="5">
        <v>0.01</v>
      </c>
      <c r="I98" s="2">
        <f t="shared" si="23"/>
        <v>1</v>
      </c>
    </row>
    <row r="99" spans="4:9" ht="15.75" customHeight="1" thickBot="1" x14ac:dyDescent="0.3">
      <c r="D99" s="14" t="s">
        <v>24</v>
      </c>
      <c r="E99" s="5">
        <f t="shared" si="20"/>
        <v>80000</v>
      </c>
      <c r="F99" s="6">
        <f t="shared" si="21"/>
        <v>80000</v>
      </c>
      <c r="G99" s="8">
        <f t="shared" si="22"/>
        <v>80000</v>
      </c>
      <c r="H99" s="5">
        <f>12/15</f>
        <v>0.8</v>
      </c>
      <c r="I99" s="2">
        <f t="shared" si="23"/>
        <v>100</v>
      </c>
    </row>
    <row r="100" spans="4:9" ht="15.75" customHeight="1" thickBot="1" x14ac:dyDescent="0.3">
      <c r="D100" s="14" t="s">
        <v>25</v>
      </c>
      <c r="E100" s="5">
        <f t="shared" si="20"/>
        <v>40000</v>
      </c>
      <c r="F100" s="6">
        <f t="shared" si="21"/>
        <v>40000</v>
      </c>
      <c r="G100" s="8">
        <f t="shared" si="22"/>
        <v>40000</v>
      </c>
      <c r="H100" s="5">
        <f>10/25</f>
        <v>0.4</v>
      </c>
      <c r="I100" s="2">
        <f t="shared" si="23"/>
        <v>100</v>
      </c>
    </row>
    <row r="101" spans="4:9" ht="15.75" customHeight="1" thickBot="1" x14ac:dyDescent="0.3">
      <c r="D101" s="13" t="s">
        <v>30</v>
      </c>
      <c r="E101" s="5">
        <f t="shared" si="20"/>
        <v>20000</v>
      </c>
      <c r="F101" s="6">
        <f t="shared" si="21"/>
        <v>20000</v>
      </c>
      <c r="G101" s="8">
        <f t="shared" si="22"/>
        <v>20000</v>
      </c>
      <c r="H101" s="5">
        <f>20/100</f>
        <v>0.2</v>
      </c>
      <c r="I101" s="2">
        <f t="shared" si="23"/>
        <v>100</v>
      </c>
    </row>
    <row r="102" spans="4:9" ht="15.75" customHeight="1" thickBot="1" x14ac:dyDescent="0.3">
      <c r="D102" s="13" t="s">
        <v>31</v>
      </c>
      <c r="E102" s="5">
        <f t="shared" si="20"/>
        <v>10000</v>
      </c>
      <c r="F102" s="6">
        <f t="shared" si="21"/>
        <v>10000</v>
      </c>
      <c r="G102" s="9">
        <f t="shared" si="22"/>
        <v>10000</v>
      </c>
      <c r="H102" s="5">
        <f>10/100</f>
        <v>0.1</v>
      </c>
      <c r="I102" s="2">
        <f t="shared" si="23"/>
        <v>10</v>
      </c>
    </row>
    <row r="103" spans="4:9" ht="15.75" customHeight="1" x14ac:dyDescent="0.2"/>
    <row r="104" spans="4:9" ht="15.75" customHeight="1" x14ac:dyDescent="0.2"/>
    <row r="105" spans="4:9" ht="15.75" customHeight="1" thickBot="1" x14ac:dyDescent="0.3">
      <c r="D105" s="1" t="s">
        <v>33</v>
      </c>
    </row>
    <row r="106" spans="4:9" ht="15.75" customHeight="1" thickTop="1" thickBot="1" x14ac:dyDescent="0.3">
      <c r="D106" s="16">
        <v>1</v>
      </c>
      <c r="E106" s="5">
        <f t="shared" ref="E106:E119" si="24">$E$3*H106</f>
        <v>18000</v>
      </c>
      <c r="F106" s="6">
        <f t="shared" ref="F106:F119" si="25">$F$3*H106</f>
        <v>18000</v>
      </c>
      <c r="G106" s="7">
        <f t="shared" ref="G106:G119" si="26">ROUND($F$3*H106/I106,0)*I106</f>
        <v>18000</v>
      </c>
      <c r="H106" s="5">
        <v>0.18</v>
      </c>
      <c r="I106" s="2">
        <f t="shared" ref="I106:I115" si="27">IF(F106&gt;100000,1000,IF(F106&gt;10000,100,IF(F106&gt;1000,10,1)))</f>
        <v>100</v>
      </c>
    </row>
    <row r="107" spans="4:9" ht="15.75" customHeight="1" thickBot="1" x14ac:dyDescent="0.3">
      <c r="D107" s="16">
        <v>2</v>
      </c>
      <c r="E107" s="5">
        <f t="shared" si="24"/>
        <v>10000</v>
      </c>
      <c r="F107" s="6">
        <f t="shared" si="25"/>
        <v>10000</v>
      </c>
      <c r="G107" s="8">
        <f t="shared" si="26"/>
        <v>10000</v>
      </c>
      <c r="H107" s="5">
        <v>0.1</v>
      </c>
      <c r="I107" s="2">
        <f t="shared" si="27"/>
        <v>10</v>
      </c>
    </row>
    <row r="108" spans="4:9" ht="15.75" customHeight="1" thickBot="1" x14ac:dyDescent="0.3">
      <c r="D108" s="16">
        <v>3</v>
      </c>
      <c r="E108" s="5">
        <f t="shared" si="24"/>
        <v>6000</v>
      </c>
      <c r="F108" s="6">
        <f t="shared" si="25"/>
        <v>6000</v>
      </c>
      <c r="G108" s="8">
        <f t="shared" si="26"/>
        <v>6000</v>
      </c>
      <c r="H108" s="5">
        <v>0.06</v>
      </c>
      <c r="I108" s="2">
        <f t="shared" si="27"/>
        <v>10</v>
      </c>
    </row>
    <row r="109" spans="4:9" ht="15.75" customHeight="1" thickBot="1" x14ac:dyDescent="0.3">
      <c r="D109" s="16">
        <v>4</v>
      </c>
      <c r="E109" s="5">
        <f t="shared" si="24"/>
        <v>3000</v>
      </c>
      <c r="F109" s="6">
        <f t="shared" si="25"/>
        <v>3000</v>
      </c>
      <c r="G109" s="8">
        <f t="shared" si="26"/>
        <v>3000</v>
      </c>
      <c r="H109" s="5">
        <v>0.03</v>
      </c>
      <c r="I109" s="2">
        <f t="shared" si="27"/>
        <v>10</v>
      </c>
    </row>
    <row r="110" spans="4:9" ht="15.75" customHeight="1" thickBot="1" x14ac:dyDescent="0.3">
      <c r="D110" s="16">
        <v>5</v>
      </c>
      <c r="E110" s="5">
        <f t="shared" si="24"/>
        <v>2000</v>
      </c>
      <c r="F110" s="6">
        <f t="shared" si="25"/>
        <v>2000</v>
      </c>
      <c r="G110" s="8">
        <f t="shared" si="26"/>
        <v>2000</v>
      </c>
      <c r="H110" s="5">
        <v>0.02</v>
      </c>
      <c r="I110" s="2">
        <f t="shared" si="27"/>
        <v>10</v>
      </c>
    </row>
    <row r="111" spans="4:9" ht="15.75" customHeight="1" thickBot="1" x14ac:dyDescent="0.3">
      <c r="D111" s="16">
        <v>6</v>
      </c>
      <c r="E111" s="5">
        <f t="shared" si="24"/>
        <v>1799.9999999999998</v>
      </c>
      <c r="F111" s="6">
        <f t="shared" si="25"/>
        <v>1799.9999999999998</v>
      </c>
      <c r="G111" s="8">
        <f t="shared" si="26"/>
        <v>1800</v>
      </c>
      <c r="H111" s="5">
        <v>1.7999999999999999E-2</v>
      </c>
      <c r="I111" s="2">
        <f t="shared" si="27"/>
        <v>10</v>
      </c>
    </row>
    <row r="112" spans="4:9" ht="15.75" customHeight="1" thickBot="1" x14ac:dyDescent="0.3">
      <c r="D112" s="16">
        <v>7</v>
      </c>
      <c r="E112" s="5">
        <f t="shared" si="24"/>
        <v>1600</v>
      </c>
      <c r="F112" s="6">
        <f t="shared" si="25"/>
        <v>1600</v>
      </c>
      <c r="G112" s="8">
        <f t="shared" si="26"/>
        <v>1600</v>
      </c>
      <c r="H112" s="5">
        <v>1.6E-2</v>
      </c>
      <c r="I112" s="2">
        <f t="shared" si="27"/>
        <v>10</v>
      </c>
    </row>
    <row r="113" spans="4:9" ht="15.75" customHeight="1" thickBot="1" x14ac:dyDescent="0.3">
      <c r="D113" s="16">
        <v>8</v>
      </c>
      <c r="E113" s="5">
        <f t="shared" si="24"/>
        <v>1400</v>
      </c>
      <c r="F113" s="6">
        <f t="shared" si="25"/>
        <v>1400</v>
      </c>
      <c r="G113" s="8">
        <f t="shared" si="26"/>
        <v>1400</v>
      </c>
      <c r="H113" s="5">
        <v>1.4E-2</v>
      </c>
      <c r="I113" s="2">
        <f t="shared" si="27"/>
        <v>10</v>
      </c>
    </row>
    <row r="114" spans="4:9" ht="15.75" customHeight="1" thickBot="1" x14ac:dyDescent="0.3">
      <c r="D114" s="16">
        <v>9</v>
      </c>
      <c r="E114" s="5">
        <f t="shared" si="24"/>
        <v>1200</v>
      </c>
      <c r="F114" s="6">
        <f t="shared" si="25"/>
        <v>1200</v>
      </c>
      <c r="G114" s="8">
        <f t="shared" si="26"/>
        <v>1200</v>
      </c>
      <c r="H114" s="5">
        <v>1.2E-2</v>
      </c>
      <c r="I114" s="2">
        <f t="shared" si="27"/>
        <v>10</v>
      </c>
    </row>
    <row r="115" spans="4:9" ht="15.75" customHeight="1" thickBot="1" x14ac:dyDescent="0.3">
      <c r="D115" s="16" t="s">
        <v>23</v>
      </c>
      <c r="E115" s="5">
        <f t="shared" si="24"/>
        <v>1000</v>
      </c>
      <c r="F115" s="6">
        <f t="shared" si="25"/>
        <v>1000</v>
      </c>
      <c r="G115" s="8">
        <f t="shared" si="26"/>
        <v>1000</v>
      </c>
      <c r="H115" s="5">
        <v>0.01</v>
      </c>
      <c r="I115" s="2">
        <f t="shared" si="27"/>
        <v>1</v>
      </c>
    </row>
    <row r="116" spans="4:9" ht="15.75" customHeight="1" thickBot="1" x14ac:dyDescent="0.3">
      <c r="D116" s="16" t="s">
        <v>24</v>
      </c>
      <c r="E116" s="5">
        <f t="shared" si="24"/>
        <v>60000</v>
      </c>
      <c r="F116" s="6">
        <f t="shared" si="25"/>
        <v>60000</v>
      </c>
      <c r="G116" s="8">
        <f t="shared" si="26"/>
        <v>60000</v>
      </c>
      <c r="H116" s="5">
        <f>9/15</f>
        <v>0.6</v>
      </c>
      <c r="I116" s="2">
        <v>1</v>
      </c>
    </row>
    <row r="117" spans="4:9" ht="15.75" customHeight="1" thickBot="1" x14ac:dyDescent="0.3">
      <c r="D117" s="16" t="s">
        <v>25</v>
      </c>
      <c r="E117" s="5">
        <f t="shared" si="24"/>
        <v>40000</v>
      </c>
      <c r="F117" s="6">
        <f t="shared" si="25"/>
        <v>40000</v>
      </c>
      <c r="G117" s="8">
        <f t="shared" si="26"/>
        <v>40000</v>
      </c>
      <c r="H117" s="5">
        <f>10/25</f>
        <v>0.4</v>
      </c>
      <c r="I117" s="2">
        <v>1</v>
      </c>
    </row>
    <row r="118" spans="4:9" ht="15.75" customHeight="1" thickBot="1" x14ac:dyDescent="0.3">
      <c r="D118" s="15" t="s">
        <v>30</v>
      </c>
      <c r="E118" s="5">
        <f t="shared" si="24"/>
        <v>20000</v>
      </c>
      <c r="F118" s="6">
        <f t="shared" si="25"/>
        <v>20000</v>
      </c>
      <c r="G118" s="8">
        <f t="shared" si="26"/>
        <v>20000</v>
      </c>
      <c r="H118" s="5">
        <f>20/100</f>
        <v>0.2</v>
      </c>
      <c r="I118" s="2">
        <v>1</v>
      </c>
    </row>
    <row r="119" spans="4:9" ht="15.75" customHeight="1" thickBot="1" x14ac:dyDescent="0.3">
      <c r="D119" s="15" t="s">
        <v>32</v>
      </c>
      <c r="E119" s="5">
        <f t="shared" si="24"/>
        <v>10000</v>
      </c>
      <c r="F119" s="6">
        <f t="shared" si="25"/>
        <v>10000</v>
      </c>
      <c r="G119" s="9">
        <f t="shared" si="26"/>
        <v>10000</v>
      </c>
      <c r="H119" s="5">
        <f>15/150</f>
        <v>0.1</v>
      </c>
      <c r="I119" s="2">
        <v>1</v>
      </c>
    </row>
    <row r="120" spans="4:9" ht="15.75" customHeight="1" x14ac:dyDescent="0.2"/>
    <row r="121" spans="4:9" ht="15.75" customHeight="1" x14ac:dyDescent="0.2"/>
    <row r="122" spans="4:9" ht="15.75" customHeight="1" thickBot="1" x14ac:dyDescent="0.3">
      <c r="D122" s="1" t="s">
        <v>34</v>
      </c>
    </row>
    <row r="123" spans="4:9" ht="15.75" customHeight="1" thickTop="1" thickBot="1" x14ac:dyDescent="0.3">
      <c r="D123" s="18">
        <v>1</v>
      </c>
      <c r="E123" s="5">
        <f t="shared" ref="E123:E136" si="28">$E$3*H123</f>
        <v>18000</v>
      </c>
      <c r="F123" s="6">
        <f t="shared" ref="F123:F136" si="29">$F$3*H123</f>
        <v>18000</v>
      </c>
      <c r="G123" s="7">
        <f t="shared" ref="G123:G136" si="30">ROUND($F$3*H123/I123,0)*I123</f>
        <v>18000</v>
      </c>
      <c r="H123" s="5">
        <v>0.18</v>
      </c>
      <c r="I123" s="2">
        <f t="shared" ref="I123:I132" si="31">IF(F123&gt;100000,1000,IF(F123&gt;10000,100,IF(F123&gt;1000,10,1)))</f>
        <v>100</v>
      </c>
    </row>
    <row r="124" spans="4:9" ht="15.75" customHeight="1" thickBot="1" x14ac:dyDescent="0.3">
      <c r="D124" s="18">
        <v>2</v>
      </c>
      <c r="E124" s="5">
        <f t="shared" si="28"/>
        <v>9000</v>
      </c>
      <c r="F124" s="6">
        <f t="shared" si="29"/>
        <v>9000</v>
      </c>
      <c r="G124" s="8">
        <f t="shared" si="30"/>
        <v>9000</v>
      </c>
      <c r="H124" s="5">
        <v>0.09</v>
      </c>
      <c r="I124" s="2">
        <f t="shared" si="31"/>
        <v>10</v>
      </c>
    </row>
    <row r="125" spans="4:9" ht="15.75" customHeight="1" thickBot="1" x14ac:dyDescent="0.3">
      <c r="D125" s="18">
        <v>3</v>
      </c>
      <c r="E125" s="5">
        <f t="shared" si="28"/>
        <v>5000</v>
      </c>
      <c r="F125" s="6">
        <f t="shared" si="29"/>
        <v>5000</v>
      </c>
      <c r="G125" s="8">
        <f t="shared" si="30"/>
        <v>5000</v>
      </c>
      <c r="H125" s="5">
        <v>0.05</v>
      </c>
      <c r="I125" s="2">
        <f t="shared" si="31"/>
        <v>10</v>
      </c>
    </row>
    <row r="126" spans="4:9" ht="15.75" customHeight="1" thickBot="1" x14ac:dyDescent="0.3">
      <c r="D126" s="18">
        <v>4</v>
      </c>
      <c r="E126" s="5">
        <f t="shared" si="28"/>
        <v>2700</v>
      </c>
      <c r="F126" s="6">
        <f t="shared" si="29"/>
        <v>2700</v>
      </c>
      <c r="G126" s="8">
        <f t="shared" si="30"/>
        <v>2700</v>
      </c>
      <c r="H126" s="5">
        <v>2.7E-2</v>
      </c>
      <c r="I126" s="2">
        <f t="shared" si="31"/>
        <v>10</v>
      </c>
    </row>
    <row r="127" spans="4:9" ht="15.75" customHeight="1" thickBot="1" x14ac:dyDescent="0.3">
      <c r="D127" s="18">
        <v>5</v>
      </c>
      <c r="E127" s="5">
        <f t="shared" si="28"/>
        <v>1799.9999999999998</v>
      </c>
      <c r="F127" s="6">
        <f t="shared" si="29"/>
        <v>1799.9999999999998</v>
      </c>
      <c r="G127" s="8">
        <f t="shared" si="30"/>
        <v>1800</v>
      </c>
      <c r="H127" s="5">
        <v>1.7999999999999999E-2</v>
      </c>
      <c r="I127" s="2">
        <f t="shared" si="31"/>
        <v>10</v>
      </c>
    </row>
    <row r="128" spans="4:9" ht="15.75" customHeight="1" thickBot="1" x14ac:dyDescent="0.3">
      <c r="D128" s="18">
        <v>6</v>
      </c>
      <c r="E128" s="5">
        <f t="shared" si="28"/>
        <v>1600</v>
      </c>
      <c r="F128" s="6">
        <f t="shared" si="29"/>
        <v>1600</v>
      </c>
      <c r="G128" s="8">
        <f t="shared" si="30"/>
        <v>1600</v>
      </c>
      <c r="H128" s="5">
        <v>1.6E-2</v>
      </c>
      <c r="I128" s="2">
        <f t="shared" si="31"/>
        <v>10</v>
      </c>
    </row>
    <row r="129" spans="4:9" ht="15.75" customHeight="1" thickBot="1" x14ac:dyDescent="0.3">
      <c r="D129" s="18">
        <v>7</v>
      </c>
      <c r="E129" s="5">
        <f t="shared" si="28"/>
        <v>1400</v>
      </c>
      <c r="F129" s="6">
        <f t="shared" si="29"/>
        <v>1400</v>
      </c>
      <c r="G129" s="8">
        <f t="shared" si="30"/>
        <v>1400</v>
      </c>
      <c r="H129" s="5">
        <v>1.4E-2</v>
      </c>
      <c r="I129" s="2">
        <f t="shared" si="31"/>
        <v>10</v>
      </c>
    </row>
    <row r="130" spans="4:9" ht="15.75" customHeight="1" thickBot="1" x14ac:dyDescent="0.3">
      <c r="D130" s="18">
        <v>8</v>
      </c>
      <c r="E130" s="5">
        <f t="shared" si="28"/>
        <v>1200</v>
      </c>
      <c r="F130" s="6">
        <f t="shared" si="29"/>
        <v>1200</v>
      </c>
      <c r="G130" s="8">
        <f t="shared" si="30"/>
        <v>1200</v>
      </c>
      <c r="H130" s="5">
        <v>1.2E-2</v>
      </c>
      <c r="I130" s="2">
        <f t="shared" si="31"/>
        <v>10</v>
      </c>
    </row>
    <row r="131" spans="4:9" ht="15.75" customHeight="1" thickBot="1" x14ac:dyDescent="0.3">
      <c r="D131" s="18">
        <v>9</v>
      </c>
      <c r="E131" s="5">
        <f t="shared" si="28"/>
        <v>1000</v>
      </c>
      <c r="F131" s="6">
        <f t="shared" si="29"/>
        <v>1000</v>
      </c>
      <c r="G131" s="8">
        <f t="shared" si="30"/>
        <v>1000</v>
      </c>
      <c r="H131" s="5">
        <v>0.01</v>
      </c>
      <c r="I131" s="2">
        <f t="shared" si="31"/>
        <v>1</v>
      </c>
    </row>
    <row r="132" spans="4:9" ht="15.75" customHeight="1" thickBot="1" x14ac:dyDescent="0.3">
      <c r="D132" s="18" t="s">
        <v>23</v>
      </c>
      <c r="E132" s="5">
        <f t="shared" si="28"/>
        <v>800</v>
      </c>
      <c r="F132" s="6">
        <f t="shared" si="29"/>
        <v>800</v>
      </c>
      <c r="G132" s="8">
        <f t="shared" si="30"/>
        <v>800</v>
      </c>
      <c r="H132" s="5">
        <v>8.0000000000000002E-3</v>
      </c>
      <c r="I132" s="2">
        <f t="shared" si="31"/>
        <v>1</v>
      </c>
    </row>
    <row r="133" spans="4:9" ht="15.75" customHeight="1" thickBot="1" x14ac:dyDescent="0.3">
      <c r="D133" s="18" t="s">
        <v>35</v>
      </c>
      <c r="E133" s="5">
        <f t="shared" si="28"/>
        <v>50000</v>
      </c>
      <c r="F133" s="6">
        <f t="shared" si="29"/>
        <v>50000</v>
      </c>
      <c r="G133" s="8">
        <f t="shared" si="30"/>
        <v>50000</v>
      </c>
      <c r="H133" s="5">
        <f>20/40</f>
        <v>0.5</v>
      </c>
      <c r="I133" s="2">
        <v>1</v>
      </c>
    </row>
    <row r="134" spans="4:9" ht="15.75" customHeight="1" thickBot="1" x14ac:dyDescent="0.3">
      <c r="D134" s="18" t="s">
        <v>26</v>
      </c>
      <c r="E134" s="5">
        <f t="shared" si="28"/>
        <v>20000</v>
      </c>
      <c r="F134" s="6">
        <f t="shared" si="29"/>
        <v>20000</v>
      </c>
      <c r="G134" s="8">
        <f t="shared" si="30"/>
        <v>20000</v>
      </c>
      <c r="H134" s="5">
        <f>10/50</f>
        <v>0.2</v>
      </c>
      <c r="I134" s="2">
        <v>1</v>
      </c>
    </row>
    <row r="135" spans="4:9" ht="15.75" customHeight="1" thickBot="1" x14ac:dyDescent="0.3">
      <c r="D135" s="17" t="s">
        <v>36</v>
      </c>
      <c r="E135" s="5">
        <f t="shared" si="28"/>
        <v>10000</v>
      </c>
      <c r="F135" s="6">
        <f t="shared" si="29"/>
        <v>10000</v>
      </c>
      <c r="G135" s="8">
        <f t="shared" si="30"/>
        <v>10000</v>
      </c>
      <c r="H135" s="5">
        <f>15/150</f>
        <v>0.1</v>
      </c>
      <c r="I135" s="2">
        <v>1</v>
      </c>
    </row>
    <row r="136" spans="4:9" ht="15.75" customHeight="1" thickBot="1" x14ac:dyDescent="0.3">
      <c r="D136" s="17" t="s">
        <v>37</v>
      </c>
      <c r="E136" s="5">
        <f t="shared" si="28"/>
        <v>5000</v>
      </c>
      <c r="F136" s="6">
        <f t="shared" si="29"/>
        <v>5000</v>
      </c>
      <c r="G136" s="9">
        <f t="shared" si="30"/>
        <v>5000</v>
      </c>
      <c r="H136" s="5">
        <f>12.5/250</f>
        <v>0.05</v>
      </c>
      <c r="I136" s="2">
        <v>1</v>
      </c>
    </row>
    <row r="137" spans="4:9" ht="15.75" customHeight="1" x14ac:dyDescent="0.2"/>
    <row r="138" spans="4:9" ht="15.75" customHeight="1" x14ac:dyDescent="0.2"/>
    <row r="139" spans="4:9" ht="15.75" customHeight="1" thickBot="1" x14ac:dyDescent="0.3">
      <c r="D139" s="1" t="s">
        <v>39</v>
      </c>
    </row>
    <row r="140" spans="4:9" ht="15.75" customHeight="1" thickTop="1" thickBot="1" x14ac:dyDescent="0.3">
      <c r="D140" s="20">
        <v>1</v>
      </c>
      <c r="E140" s="5">
        <f t="shared" ref="E140:E154" si="32">$E$3*H140</f>
        <v>17000</v>
      </c>
      <c r="F140" s="6">
        <f t="shared" ref="F140:F154" si="33">$F$3*H140</f>
        <v>17000</v>
      </c>
      <c r="G140" s="7">
        <f>ROUND($F$3*H140/I140,0)*I140</f>
        <v>17000</v>
      </c>
      <c r="H140" s="5">
        <v>0.17</v>
      </c>
      <c r="I140" s="2">
        <f t="shared" ref="I140:I150" si="34">IF(F140&gt;100000,1000,IF(F140&gt;10000,100,IF(F140&gt;1000,10,1)))</f>
        <v>100</v>
      </c>
    </row>
    <row r="141" spans="4:9" ht="15.75" customHeight="1" thickBot="1" x14ac:dyDescent="0.3">
      <c r="D141" s="20">
        <v>2</v>
      </c>
      <c r="E141" s="5">
        <f t="shared" si="32"/>
        <v>8000</v>
      </c>
      <c r="F141" s="6">
        <f t="shared" si="33"/>
        <v>8000</v>
      </c>
      <c r="G141" s="8">
        <f t="shared" ref="G141:G154" si="35">ROUND($F$3*H141/I141,0)*I141</f>
        <v>8000</v>
      </c>
      <c r="H141" s="5">
        <v>0.08</v>
      </c>
      <c r="I141" s="2">
        <f t="shared" si="34"/>
        <v>10</v>
      </c>
    </row>
    <row r="142" spans="4:9" ht="15.75" customHeight="1" thickBot="1" x14ac:dyDescent="0.3">
      <c r="D142" s="20">
        <v>3</v>
      </c>
      <c r="E142" s="5">
        <f t="shared" si="32"/>
        <v>4000</v>
      </c>
      <c r="F142" s="6">
        <f t="shared" si="33"/>
        <v>4000</v>
      </c>
      <c r="G142" s="8">
        <f t="shared" si="35"/>
        <v>4000</v>
      </c>
      <c r="H142" s="5">
        <v>0.04</v>
      </c>
      <c r="I142" s="2">
        <f t="shared" si="34"/>
        <v>10</v>
      </c>
    </row>
    <row r="143" spans="4:9" ht="15.75" customHeight="1" thickBot="1" x14ac:dyDescent="0.3">
      <c r="D143" s="20">
        <v>4</v>
      </c>
      <c r="E143" s="5">
        <f t="shared" si="32"/>
        <v>2500</v>
      </c>
      <c r="F143" s="6">
        <f t="shared" si="33"/>
        <v>2500</v>
      </c>
      <c r="G143" s="8">
        <f t="shared" si="35"/>
        <v>2500</v>
      </c>
      <c r="H143" s="5">
        <v>2.5000000000000001E-2</v>
      </c>
      <c r="I143" s="2">
        <f t="shared" si="34"/>
        <v>10</v>
      </c>
    </row>
    <row r="144" spans="4:9" ht="15.75" customHeight="1" thickBot="1" x14ac:dyDescent="0.3">
      <c r="D144" s="20">
        <v>5</v>
      </c>
      <c r="E144" s="5">
        <f t="shared" si="32"/>
        <v>1799.9999999999998</v>
      </c>
      <c r="F144" s="6">
        <f t="shared" si="33"/>
        <v>1799.9999999999998</v>
      </c>
      <c r="G144" s="8">
        <f t="shared" si="35"/>
        <v>1800</v>
      </c>
      <c r="H144" s="5">
        <v>1.7999999999999999E-2</v>
      </c>
      <c r="I144" s="2">
        <f t="shared" si="34"/>
        <v>10</v>
      </c>
    </row>
    <row r="145" spans="4:9" ht="15.75" customHeight="1" thickBot="1" x14ac:dyDescent="0.3">
      <c r="D145" s="20">
        <v>6</v>
      </c>
      <c r="E145" s="5">
        <f t="shared" si="32"/>
        <v>1500</v>
      </c>
      <c r="F145" s="6">
        <f t="shared" si="33"/>
        <v>1500</v>
      </c>
      <c r="G145" s="8">
        <f t="shared" si="35"/>
        <v>1500</v>
      </c>
      <c r="H145" s="5">
        <v>1.4999999999999999E-2</v>
      </c>
      <c r="I145" s="2">
        <f t="shared" si="34"/>
        <v>10</v>
      </c>
    </row>
    <row r="146" spans="4:9" ht="15.75" customHeight="1" thickBot="1" x14ac:dyDescent="0.3">
      <c r="D146" s="20">
        <v>7</v>
      </c>
      <c r="E146" s="5">
        <f t="shared" si="32"/>
        <v>1300</v>
      </c>
      <c r="F146" s="6">
        <f t="shared" si="33"/>
        <v>1300</v>
      </c>
      <c r="G146" s="8">
        <f t="shared" si="35"/>
        <v>1300</v>
      </c>
      <c r="H146" s="5">
        <v>1.2999999999999999E-2</v>
      </c>
      <c r="I146" s="2">
        <f t="shared" si="34"/>
        <v>10</v>
      </c>
    </row>
    <row r="147" spans="4:9" ht="15.75" customHeight="1" thickBot="1" x14ac:dyDescent="0.3">
      <c r="D147" s="20">
        <v>8</v>
      </c>
      <c r="E147" s="5">
        <f t="shared" si="32"/>
        <v>1100</v>
      </c>
      <c r="F147" s="6">
        <f t="shared" si="33"/>
        <v>1100</v>
      </c>
      <c r="G147" s="8">
        <f t="shared" si="35"/>
        <v>1100</v>
      </c>
      <c r="H147" s="5">
        <v>1.0999999999999999E-2</v>
      </c>
      <c r="I147" s="2">
        <f t="shared" si="34"/>
        <v>10</v>
      </c>
    </row>
    <row r="148" spans="4:9" ht="15.75" customHeight="1" thickBot="1" x14ac:dyDescent="0.3">
      <c r="D148" s="20">
        <v>9</v>
      </c>
      <c r="E148" s="5">
        <f t="shared" si="32"/>
        <v>1000</v>
      </c>
      <c r="F148" s="6">
        <f t="shared" si="33"/>
        <v>1000</v>
      </c>
      <c r="G148" s="8">
        <f t="shared" si="35"/>
        <v>1000</v>
      </c>
      <c r="H148" s="5">
        <v>0.01</v>
      </c>
      <c r="I148" s="2">
        <f t="shared" si="34"/>
        <v>1</v>
      </c>
    </row>
    <row r="149" spans="4:9" ht="15.75" customHeight="1" thickBot="1" x14ac:dyDescent="0.3">
      <c r="D149" s="20" t="s">
        <v>23</v>
      </c>
      <c r="E149" s="5">
        <f t="shared" si="32"/>
        <v>800</v>
      </c>
      <c r="F149" s="6">
        <f t="shared" si="33"/>
        <v>800</v>
      </c>
      <c r="G149" s="8">
        <f t="shared" si="35"/>
        <v>800</v>
      </c>
      <c r="H149" s="5">
        <v>8.0000000000000002E-3</v>
      </c>
      <c r="I149" s="2">
        <f t="shared" si="34"/>
        <v>1</v>
      </c>
    </row>
    <row r="150" spans="4:9" ht="15.75" customHeight="1" thickBot="1" x14ac:dyDescent="0.3">
      <c r="D150" s="20" t="s">
        <v>35</v>
      </c>
      <c r="E150" s="5">
        <f t="shared" si="32"/>
        <v>40000</v>
      </c>
      <c r="F150" s="6">
        <f t="shared" si="33"/>
        <v>40000</v>
      </c>
      <c r="G150" s="8">
        <f t="shared" si="35"/>
        <v>40000</v>
      </c>
      <c r="H150" s="5">
        <f>16/40</f>
        <v>0.4</v>
      </c>
      <c r="I150" s="2">
        <f t="shared" si="34"/>
        <v>100</v>
      </c>
    </row>
    <row r="151" spans="4:9" ht="15.75" customHeight="1" thickBot="1" x14ac:dyDescent="0.3">
      <c r="D151" s="20" t="s">
        <v>26</v>
      </c>
      <c r="E151" s="5">
        <f t="shared" si="32"/>
        <v>20000</v>
      </c>
      <c r="F151" s="6">
        <f t="shared" si="33"/>
        <v>20000</v>
      </c>
      <c r="G151" s="8">
        <f t="shared" si="35"/>
        <v>20000</v>
      </c>
      <c r="H151" s="5">
        <f>10/50</f>
        <v>0.2</v>
      </c>
      <c r="I151" s="2">
        <v>1</v>
      </c>
    </row>
    <row r="152" spans="4:9" ht="15.75" customHeight="1" thickBot="1" x14ac:dyDescent="0.3">
      <c r="D152" s="19" t="s">
        <v>36</v>
      </c>
      <c r="E152" s="5">
        <f t="shared" si="32"/>
        <v>10000</v>
      </c>
      <c r="F152" s="6">
        <f t="shared" si="33"/>
        <v>10000</v>
      </c>
      <c r="G152" s="8">
        <f t="shared" si="35"/>
        <v>10000</v>
      </c>
      <c r="H152" s="5">
        <f>15/150</f>
        <v>0.1</v>
      </c>
      <c r="I152" s="2">
        <v>1</v>
      </c>
    </row>
    <row r="153" spans="4:9" ht="15.75" customHeight="1" thickBot="1" x14ac:dyDescent="0.3">
      <c r="D153" s="19" t="s">
        <v>37</v>
      </c>
      <c r="E153" s="5">
        <f t="shared" si="32"/>
        <v>4000</v>
      </c>
      <c r="F153" s="6">
        <f t="shared" si="33"/>
        <v>4000</v>
      </c>
      <c r="G153" s="8">
        <f t="shared" si="35"/>
        <v>4000</v>
      </c>
      <c r="H153" s="5">
        <f>10/250</f>
        <v>0.04</v>
      </c>
      <c r="I153" s="2">
        <v>1</v>
      </c>
    </row>
    <row r="154" spans="4:9" ht="15.75" customHeight="1" thickBot="1" x14ac:dyDescent="0.3">
      <c r="D154" s="19" t="s">
        <v>38</v>
      </c>
      <c r="E154" s="5">
        <f t="shared" si="32"/>
        <v>2000</v>
      </c>
      <c r="F154" s="6">
        <f t="shared" si="33"/>
        <v>2000</v>
      </c>
      <c r="G154" s="9">
        <f t="shared" si="35"/>
        <v>2000</v>
      </c>
      <c r="H154" s="5">
        <f>10/500</f>
        <v>0.02</v>
      </c>
      <c r="I154" s="2">
        <v>1</v>
      </c>
    </row>
    <row r="155" spans="4:9" ht="15.75" customHeight="1" x14ac:dyDescent="0.2"/>
    <row r="156" spans="4:9" ht="15.75" customHeight="1" x14ac:dyDescent="0.2"/>
    <row r="157" spans="4:9" ht="15.75" customHeight="1" x14ac:dyDescent="0.2"/>
    <row r="158" spans="4:9" ht="15.75" customHeight="1" x14ac:dyDescent="0.2"/>
    <row r="159" spans="4:9" ht="15.75" customHeight="1" x14ac:dyDescent="0.2"/>
    <row r="160" spans="4:9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swollow</dc:creator>
  <cp:lastModifiedBy>swollow</cp:lastModifiedBy>
  <dcterms:created xsi:type="dcterms:W3CDTF">2021-11-18T13:52:02Z</dcterms:created>
  <dcterms:modified xsi:type="dcterms:W3CDTF">2021-11-18T14:00:41Z</dcterms:modified>
</cp:coreProperties>
</file>