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2830" windowHeight="8760"/>
  </bookViews>
  <sheets>
    <sheet name="Задание" sheetId="4" r:id="rId1"/>
    <sheet name="Июль" sheetId="1" r:id="rId2"/>
    <sheet name="Август" sheetId="3" r:id="rId3"/>
  </sheets>
  <definedNames>
    <definedName name="_xlnm._FilterDatabase" localSheetId="2" hidden="1">Август!$B$3:$P$64</definedName>
    <definedName name="_xlnm._FilterDatabase" localSheetId="1" hidden="1">Июль!$B$3:$S$64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4" l="1"/>
  <c r="H14" i="4" l="1"/>
  <c r="H12" i="4"/>
  <c r="H10" i="4"/>
  <c r="H8" i="4"/>
  <c r="H6" i="4"/>
  <c r="F50" i="3" l="1"/>
  <c r="D39" i="3"/>
  <c r="D30" i="3"/>
  <c r="E18" i="3"/>
  <c r="D4" i="3"/>
  <c r="E39" i="3"/>
  <c r="F30" i="3"/>
  <c r="F18" i="3"/>
  <c r="E4" i="3"/>
  <c r="F63" i="1"/>
  <c r="F60" i="1"/>
  <c r="F48" i="1"/>
  <c r="D63" i="1"/>
  <c r="D60" i="1"/>
  <c r="D48" i="1"/>
  <c r="E60" i="1"/>
  <c r="E63" i="1"/>
  <c r="E48" i="1"/>
  <c r="C64" i="1"/>
  <c r="F39" i="3" l="1"/>
  <c r="D18" i="3"/>
  <c r="D50" i="3"/>
  <c r="F4" i="3"/>
  <c r="G39" i="3"/>
  <c r="H39" i="3" s="1"/>
  <c r="G48" i="1"/>
  <c r="G60" i="1"/>
  <c r="G63" i="1"/>
  <c r="F8" i="3"/>
  <c r="E8" i="3"/>
  <c r="D8" i="3"/>
  <c r="F21" i="3"/>
  <c r="D21" i="3"/>
  <c r="E30" i="3"/>
  <c r="G30" i="3" s="1"/>
  <c r="H30" i="3" s="1"/>
  <c r="E21" i="3"/>
  <c r="E50" i="3"/>
  <c r="H60" i="1" l="1"/>
  <c r="H63" i="1"/>
  <c r="H48" i="1"/>
  <c r="G4" i="3"/>
  <c r="H4" i="3" s="1"/>
  <c r="G18" i="3"/>
  <c r="H18" i="3" s="1"/>
  <c r="G50" i="3"/>
  <c r="H50" i="3" s="1"/>
  <c r="E5" i="3"/>
  <c r="D5" i="3"/>
  <c r="F5" i="3"/>
  <c r="E41" i="3"/>
  <c r="D41" i="3"/>
  <c r="F41" i="3"/>
  <c r="F31" i="3"/>
  <c r="E31" i="3"/>
  <c r="D31" i="3"/>
  <c r="G21" i="3"/>
  <c r="H21" i="3" s="1"/>
  <c r="G8" i="3"/>
  <c r="H8" i="3" s="1"/>
  <c r="E22" i="3" l="1"/>
  <c r="D22" i="3"/>
  <c r="F22" i="3"/>
  <c r="D51" i="3"/>
  <c r="F51" i="3"/>
  <c r="E51" i="3"/>
  <c r="D11" i="3"/>
  <c r="F11" i="3"/>
  <c r="E11" i="3"/>
  <c r="G31" i="3"/>
  <c r="H31" i="3" s="1"/>
  <c r="G41" i="3"/>
  <c r="H41" i="3" s="1"/>
  <c r="G5" i="3"/>
  <c r="H5" i="3" s="1"/>
  <c r="G22" i="3" l="1"/>
  <c r="H22" i="3" s="1"/>
  <c r="G51" i="3"/>
  <c r="H51" i="3" s="1"/>
  <c r="D42" i="3"/>
  <c r="F42" i="3"/>
  <c r="E42" i="3"/>
  <c r="G11" i="3"/>
  <c r="H11" i="3" s="1"/>
  <c r="D6" i="3"/>
  <c r="F6" i="3"/>
  <c r="E6" i="3"/>
  <c r="D34" i="3"/>
  <c r="F34" i="3"/>
  <c r="E34" i="3"/>
  <c r="G42" i="3" l="1"/>
  <c r="H42" i="3" s="1"/>
  <c r="D25" i="3"/>
  <c r="F25" i="3"/>
  <c r="E25" i="3"/>
  <c r="G6" i="3"/>
  <c r="G34" i="3"/>
  <c r="H34" i="3" s="1"/>
  <c r="F15" i="3"/>
  <c r="E15" i="3"/>
  <c r="D15" i="3"/>
  <c r="F55" i="3"/>
  <c r="E55" i="3"/>
  <c r="D55" i="3"/>
  <c r="G15" i="3" l="1"/>
  <c r="H15" i="3" s="1"/>
  <c r="G25" i="3"/>
  <c r="H25" i="3" s="1"/>
  <c r="F35" i="3"/>
  <c r="E35" i="3"/>
  <c r="D35" i="3"/>
  <c r="G55" i="3"/>
  <c r="H55" i="3" s="1"/>
  <c r="E7" i="3"/>
  <c r="D7" i="3"/>
  <c r="F7" i="3"/>
  <c r="H6" i="3"/>
  <c r="E44" i="3"/>
  <c r="D44" i="3"/>
  <c r="F44" i="3"/>
  <c r="G35" i="3" l="1"/>
  <c r="H35" i="3" s="1"/>
  <c r="D57" i="3"/>
  <c r="F57" i="3"/>
  <c r="E57" i="3"/>
  <c r="G7" i="3"/>
  <c r="E26" i="3"/>
  <c r="D26" i="3"/>
  <c r="F26" i="3"/>
  <c r="G44" i="3"/>
  <c r="H44" i="3" s="1"/>
  <c r="D17" i="3"/>
  <c r="F17" i="3"/>
  <c r="E17" i="3"/>
  <c r="G26" i="3" l="1"/>
  <c r="H26" i="3" s="1"/>
  <c r="H7" i="3"/>
  <c r="G57" i="3"/>
  <c r="H57" i="3" s="1"/>
  <c r="D38" i="3"/>
  <c r="F38" i="3"/>
  <c r="E38" i="3"/>
  <c r="G17" i="3"/>
  <c r="H17" i="3" s="1"/>
  <c r="D9" i="3"/>
  <c r="F9" i="3"/>
  <c r="E9" i="3"/>
  <c r="D47" i="3"/>
  <c r="F47" i="3"/>
  <c r="E47" i="3"/>
  <c r="D29" i="3" l="1"/>
  <c r="F29" i="3"/>
  <c r="E29" i="3"/>
  <c r="F58" i="3"/>
  <c r="E58" i="3"/>
  <c r="D58" i="3"/>
  <c r="F19" i="3"/>
  <c r="E19" i="3"/>
  <c r="D19" i="3"/>
  <c r="G38" i="3"/>
  <c r="H38" i="3" s="1"/>
  <c r="G47" i="3"/>
  <c r="H47" i="3" s="1"/>
  <c r="G9" i="3"/>
  <c r="H9" i="3" s="1"/>
  <c r="G19" i="3" l="1"/>
  <c r="H19" i="3" s="1"/>
  <c r="G58" i="3"/>
  <c r="H58" i="3" s="1"/>
  <c r="F40" i="3"/>
  <c r="E40" i="3"/>
  <c r="D40" i="3"/>
  <c r="E10" i="3"/>
  <c r="D10" i="3"/>
  <c r="F10" i="3"/>
  <c r="E49" i="3"/>
  <c r="D49" i="3"/>
  <c r="F49" i="3"/>
  <c r="G29" i="3"/>
  <c r="H29" i="3" s="1"/>
  <c r="E32" i="3" l="1"/>
  <c r="D32" i="3"/>
  <c r="F32" i="3"/>
  <c r="D59" i="3"/>
  <c r="F59" i="3"/>
  <c r="E59" i="3"/>
  <c r="D20" i="3"/>
  <c r="F20" i="3"/>
  <c r="E20" i="3"/>
  <c r="G40" i="3"/>
  <c r="H40" i="3" s="1"/>
  <c r="G49" i="3"/>
  <c r="H49" i="3" s="1"/>
  <c r="G10" i="3"/>
  <c r="H10" i="3" s="1"/>
  <c r="G20" i="3" l="1"/>
  <c r="H20" i="3" s="1"/>
  <c r="D43" i="3"/>
  <c r="F43" i="3"/>
  <c r="E43" i="3"/>
  <c r="G59" i="3"/>
  <c r="H59" i="3" s="1"/>
  <c r="D12" i="3"/>
  <c r="F12" i="3"/>
  <c r="E12" i="3"/>
  <c r="D52" i="3"/>
  <c r="F52" i="3"/>
  <c r="E52" i="3"/>
  <c r="G32" i="3"/>
  <c r="H32" i="3" s="1"/>
  <c r="G52" i="3" l="1"/>
  <c r="H52" i="3" s="1"/>
  <c r="G12" i="3"/>
  <c r="H12" i="3" s="1"/>
  <c r="G43" i="3"/>
  <c r="H43" i="3" s="1"/>
  <c r="F60" i="3"/>
  <c r="E60" i="3"/>
  <c r="D60" i="3"/>
  <c r="F23" i="3"/>
  <c r="E23" i="3"/>
  <c r="D23" i="3"/>
  <c r="D33" i="3"/>
  <c r="F33" i="3"/>
  <c r="E33" i="3"/>
  <c r="F45" i="3" l="1"/>
  <c r="E45" i="3"/>
  <c r="D45" i="3"/>
  <c r="G23" i="3"/>
  <c r="H23" i="3" s="1"/>
  <c r="G60" i="3"/>
  <c r="H60" i="3" s="1"/>
  <c r="G33" i="3"/>
  <c r="H33" i="3" s="1"/>
  <c r="E13" i="3"/>
  <c r="D13" i="3"/>
  <c r="F13" i="3"/>
  <c r="E53" i="3"/>
  <c r="D53" i="3"/>
  <c r="F53" i="3"/>
  <c r="G53" i="3" l="1"/>
  <c r="H53" i="3" s="1"/>
  <c r="G13" i="3"/>
  <c r="H13" i="3" s="1"/>
  <c r="D24" i="3"/>
  <c r="F24" i="3"/>
  <c r="E24" i="3"/>
  <c r="E36" i="3"/>
  <c r="D36" i="3"/>
  <c r="F36" i="3"/>
  <c r="D61" i="3"/>
  <c r="F61" i="3"/>
  <c r="E61" i="3"/>
  <c r="G45" i="3"/>
  <c r="H45" i="3" s="1"/>
  <c r="D46" i="3" l="1"/>
  <c r="F46" i="3"/>
  <c r="E46" i="3"/>
  <c r="G61" i="3"/>
  <c r="H61" i="3" s="1"/>
  <c r="G24" i="3"/>
  <c r="H24" i="3" s="1"/>
  <c r="D54" i="3"/>
  <c r="F54" i="3"/>
  <c r="E54" i="3"/>
  <c r="G36" i="3"/>
  <c r="H36" i="3" s="1"/>
  <c r="D14" i="3"/>
  <c r="F14" i="3"/>
  <c r="E14" i="3"/>
  <c r="G14" i="3" l="1"/>
  <c r="H14" i="3" s="1"/>
  <c r="G54" i="3"/>
  <c r="H54" i="3" s="1"/>
  <c r="D37" i="3"/>
  <c r="F37" i="3"/>
  <c r="E37" i="3"/>
  <c r="F27" i="3"/>
  <c r="E27" i="3"/>
  <c r="D27" i="3"/>
  <c r="F62" i="3"/>
  <c r="E62" i="3"/>
  <c r="D62" i="3"/>
  <c r="G46" i="3"/>
  <c r="H46" i="3" s="1"/>
  <c r="E16" i="3" l="1"/>
  <c r="D16" i="3"/>
  <c r="F16" i="3"/>
  <c r="E56" i="3"/>
  <c r="D56" i="3"/>
  <c r="F56" i="3"/>
  <c r="F48" i="3"/>
  <c r="E48" i="3"/>
  <c r="D48" i="3"/>
  <c r="G37" i="3"/>
  <c r="H37" i="3" s="1"/>
  <c r="G62" i="3"/>
  <c r="H62" i="3" s="1"/>
  <c r="C64" i="3"/>
  <c r="G27" i="3"/>
  <c r="H27" i="3" s="1"/>
  <c r="G48" i="3" l="1"/>
  <c r="H48" i="3" s="1"/>
  <c r="G16" i="3"/>
  <c r="H16" i="3" s="1"/>
  <c r="G56" i="3"/>
  <c r="H56" i="3" s="1"/>
  <c r="D63" i="3"/>
  <c r="F63" i="3"/>
  <c r="E63" i="3"/>
  <c r="D28" i="3"/>
  <c r="F28" i="3"/>
  <c r="E28" i="3"/>
  <c r="F64" i="3" l="1"/>
  <c r="G63" i="3"/>
  <c r="D64" i="3"/>
  <c r="G28" i="3"/>
  <c r="H28" i="3" s="1"/>
  <c r="E64" i="3"/>
  <c r="H63" i="3" l="1"/>
  <c r="G64" i="3"/>
  <c r="E58" i="1"/>
  <c r="F45" i="1"/>
  <c r="F61" i="1"/>
  <c r="D61" i="1"/>
  <c r="D58" i="1"/>
  <c r="F58" i="1"/>
  <c r="F62" i="1"/>
  <c r="E45" i="1"/>
  <c r="D62" i="1"/>
  <c r="E62" i="1"/>
  <c r="D45" i="1"/>
  <c r="H64" i="3" l="1"/>
  <c r="G62" i="1"/>
  <c r="G58" i="1"/>
  <c r="G45" i="1"/>
  <c r="E61" i="1"/>
  <c r="F44" i="1"/>
  <c r="D44" i="1"/>
  <c r="D56" i="1"/>
  <c r="E56" i="1"/>
  <c r="F56" i="1"/>
  <c r="E44" i="1"/>
  <c r="H58" i="1" l="1"/>
  <c r="H62" i="1"/>
  <c r="G61" i="1"/>
  <c r="G56" i="1"/>
  <c r="F59" i="1"/>
  <c r="E59" i="1"/>
  <c r="D59" i="1"/>
  <c r="E43" i="1"/>
  <c r="F43" i="1"/>
  <c r="D43" i="1"/>
  <c r="D54" i="1"/>
  <c r="E54" i="1"/>
  <c r="F54" i="1"/>
  <c r="G44" i="1"/>
  <c r="H45" i="1"/>
  <c r="H56" i="1" l="1"/>
  <c r="H61" i="1"/>
  <c r="H44" i="1"/>
  <c r="G59" i="1"/>
  <c r="G43" i="1"/>
  <c r="E53" i="1"/>
  <c r="D53" i="1"/>
  <c r="F53" i="1"/>
  <c r="F57" i="1"/>
  <c r="D57" i="1"/>
  <c r="E57" i="1"/>
  <c r="G54" i="1"/>
  <c r="D40" i="1"/>
  <c r="E40" i="1"/>
  <c r="F40" i="1"/>
  <c r="H59" i="1" l="1"/>
  <c r="H54" i="1"/>
  <c r="H43" i="1"/>
  <c r="G40" i="1"/>
  <c r="E39" i="1"/>
  <c r="F39" i="1"/>
  <c r="D39" i="1"/>
  <c r="G57" i="1"/>
  <c r="G53" i="1"/>
  <c r="E55" i="1"/>
  <c r="D55" i="1"/>
  <c r="F55" i="1"/>
  <c r="D52" i="1"/>
  <c r="E52" i="1"/>
  <c r="F52" i="1"/>
  <c r="H53" i="1" l="1"/>
  <c r="H57" i="1"/>
  <c r="G39" i="1"/>
  <c r="G52" i="1"/>
  <c r="H40" i="1"/>
  <c r="F50" i="1"/>
  <c r="D50" i="1"/>
  <c r="E50" i="1"/>
  <c r="D51" i="1"/>
  <c r="E51" i="1"/>
  <c r="F51" i="1"/>
  <c r="G55" i="1"/>
  <c r="F36" i="1"/>
  <c r="E36" i="1"/>
  <c r="D36" i="1"/>
  <c r="H55" i="1" l="1"/>
  <c r="H52" i="1"/>
  <c r="H39" i="1"/>
  <c r="G36" i="1"/>
  <c r="F47" i="1"/>
  <c r="E47" i="1"/>
  <c r="D47" i="1"/>
  <c r="G51" i="1"/>
  <c r="E33" i="1"/>
  <c r="D33" i="1"/>
  <c r="F33" i="1"/>
  <c r="F49" i="1"/>
  <c r="D49" i="1"/>
  <c r="E49" i="1"/>
  <c r="G50" i="1"/>
  <c r="H51" i="1" l="1"/>
  <c r="H36" i="1"/>
  <c r="H50" i="1"/>
  <c r="G47" i="1"/>
  <c r="G33" i="1"/>
  <c r="E42" i="1"/>
  <c r="D42" i="1"/>
  <c r="F42" i="1"/>
  <c r="G49" i="1"/>
  <c r="E46" i="1"/>
  <c r="D46" i="1"/>
  <c r="F46" i="1"/>
  <c r="D30" i="1"/>
  <c r="E30" i="1"/>
  <c r="F30" i="1"/>
  <c r="H49" i="1" l="1"/>
  <c r="H47" i="1"/>
  <c r="G42" i="1"/>
  <c r="G30" i="1"/>
  <c r="E41" i="1"/>
  <c r="F41" i="1"/>
  <c r="D41" i="1"/>
  <c r="F38" i="1"/>
  <c r="E38" i="1"/>
  <c r="D38" i="1"/>
  <c r="E26" i="1"/>
  <c r="D26" i="1"/>
  <c r="F26" i="1"/>
  <c r="G46" i="1"/>
  <c r="H33" i="1"/>
  <c r="H30" i="1" l="1"/>
  <c r="H42" i="1"/>
  <c r="H46" i="1"/>
  <c r="G26" i="1"/>
  <c r="F22" i="1"/>
  <c r="D22" i="1"/>
  <c r="E22" i="1"/>
  <c r="D35" i="1"/>
  <c r="E35" i="1"/>
  <c r="F35" i="1"/>
  <c r="E37" i="1"/>
  <c r="D37" i="1"/>
  <c r="F37" i="1"/>
  <c r="G38" i="1"/>
  <c r="G41" i="1"/>
  <c r="H38" i="1" l="1"/>
  <c r="H26" i="1"/>
  <c r="H41" i="1"/>
  <c r="E34" i="1"/>
  <c r="D34" i="1"/>
  <c r="F34" i="1"/>
  <c r="F18" i="1"/>
  <c r="E18" i="1"/>
  <c r="D18" i="1"/>
  <c r="G37" i="1"/>
  <c r="G35" i="1"/>
  <c r="G22" i="1"/>
  <c r="E32" i="1"/>
  <c r="D32" i="1"/>
  <c r="F32" i="1"/>
  <c r="H22" i="1" l="1"/>
  <c r="H37" i="1"/>
  <c r="H35" i="1"/>
  <c r="G18" i="1"/>
  <c r="F28" i="1"/>
  <c r="E28" i="1"/>
  <c r="D28" i="1"/>
  <c r="D14" i="1"/>
  <c r="E14" i="1"/>
  <c r="F14" i="1"/>
  <c r="G34" i="1"/>
  <c r="G32" i="1"/>
  <c r="D31" i="1"/>
  <c r="E31" i="1"/>
  <c r="F31" i="1"/>
  <c r="H32" i="1" l="1"/>
  <c r="H18" i="1"/>
  <c r="H34" i="1"/>
  <c r="G28" i="1"/>
  <c r="G14" i="1"/>
  <c r="G31" i="1"/>
  <c r="F11" i="1"/>
  <c r="E11" i="1"/>
  <c r="D11" i="1"/>
  <c r="F29" i="1"/>
  <c r="E29" i="1"/>
  <c r="D29" i="1"/>
  <c r="E25" i="1"/>
  <c r="D25" i="1"/>
  <c r="F25" i="1"/>
  <c r="H31" i="1" l="1"/>
  <c r="H14" i="1"/>
  <c r="H28" i="1"/>
  <c r="G25" i="1"/>
  <c r="D23" i="1"/>
  <c r="E23" i="1"/>
  <c r="F23" i="1"/>
  <c r="F27" i="1"/>
  <c r="E27" i="1"/>
  <c r="D27" i="1"/>
  <c r="F9" i="1"/>
  <c r="E9" i="1"/>
  <c r="D9" i="1"/>
  <c r="G29" i="1"/>
  <c r="G11" i="1"/>
  <c r="H25" i="1" l="1"/>
  <c r="H11" i="1"/>
  <c r="H29" i="1"/>
  <c r="G27" i="1"/>
  <c r="G9" i="1"/>
  <c r="G23" i="1"/>
  <c r="F8" i="1"/>
  <c r="E8" i="1"/>
  <c r="D8" i="1"/>
  <c r="E24" i="1"/>
  <c r="F24" i="1"/>
  <c r="D24" i="1"/>
  <c r="D20" i="1"/>
  <c r="E20" i="1"/>
  <c r="F20" i="1"/>
  <c r="H27" i="1" l="1"/>
  <c r="H9" i="1"/>
  <c r="H23" i="1"/>
  <c r="F7" i="1"/>
  <c r="D7" i="1"/>
  <c r="E7" i="1"/>
  <c r="E21" i="1"/>
  <c r="D21" i="1"/>
  <c r="F21" i="1"/>
  <c r="E17" i="1"/>
  <c r="D17" i="1"/>
  <c r="F17" i="1"/>
  <c r="G20" i="1"/>
  <c r="G24" i="1"/>
  <c r="G8" i="1"/>
  <c r="H8" i="1" l="1"/>
  <c r="H24" i="1"/>
  <c r="H20" i="1"/>
  <c r="F6" i="1"/>
  <c r="E6" i="1"/>
  <c r="D6" i="1"/>
  <c r="G17" i="1"/>
  <c r="G21" i="1"/>
  <c r="E15" i="1"/>
  <c r="D15" i="1"/>
  <c r="F15" i="1"/>
  <c r="E19" i="1"/>
  <c r="F19" i="1"/>
  <c r="D19" i="1"/>
  <c r="G7" i="1"/>
  <c r="H21" i="1" l="1"/>
  <c r="H7" i="1"/>
  <c r="H17" i="1"/>
  <c r="G6" i="1"/>
  <c r="E16" i="1"/>
  <c r="F16" i="1"/>
  <c r="D16" i="1"/>
  <c r="F12" i="1"/>
  <c r="E12" i="1"/>
  <c r="D12" i="1"/>
  <c r="G19" i="1"/>
  <c r="G15" i="1"/>
  <c r="F5" i="1"/>
  <c r="D5" i="1"/>
  <c r="E5" i="1"/>
  <c r="H15" i="1" l="1"/>
  <c r="H6" i="1"/>
  <c r="H19" i="1"/>
  <c r="G12" i="1"/>
  <c r="F10" i="1"/>
  <c r="D10" i="1"/>
  <c r="E10" i="1"/>
  <c r="G5" i="1"/>
  <c r="G16" i="1"/>
  <c r="E4" i="1"/>
  <c r="D4" i="1"/>
  <c r="F4" i="1"/>
  <c r="F13" i="1"/>
  <c r="E13" i="1"/>
  <c r="D13" i="1"/>
  <c r="H16" i="1" l="1"/>
  <c r="H5" i="1"/>
  <c r="H12" i="1"/>
  <c r="G13" i="1"/>
  <c r="E64" i="1"/>
  <c r="G4" i="1"/>
  <c r="G10" i="1"/>
  <c r="D64" i="1"/>
  <c r="F64" i="1"/>
  <c r="H4" i="1" l="1"/>
  <c r="H13" i="1"/>
  <c r="H10" i="1"/>
  <c r="G64" i="1"/>
  <c r="D16" i="4" s="1"/>
  <c r="H64" i="1" l="1"/>
  <c r="D31" i="4" s="1"/>
</calcChain>
</file>

<file path=xl/sharedStrings.xml><?xml version="1.0" encoding="utf-8"?>
<sst xmlns="http://schemas.openxmlformats.org/spreadsheetml/2006/main" count="175" uniqueCount="92">
  <si>
    <t>Изделие</t>
  </si>
  <si>
    <t>Кол-во отгруженных МЦ</t>
  </si>
  <si>
    <t>Выручка, руб без НДС</t>
  </si>
  <si>
    <t>Июль</t>
  </si>
  <si>
    <t>Re, %</t>
  </si>
  <si>
    <t>Август</t>
  </si>
  <si>
    <t>Цена</t>
  </si>
  <si>
    <t>Мз на ед</t>
  </si>
  <si>
    <t>Тз на ед</t>
  </si>
  <si>
    <t>Трудозатраты на отгруженную продукцию, руб.</t>
  </si>
  <si>
    <t>Материальная себестоимость отгруженной продукции, руб.</t>
  </si>
  <si>
    <t>Маржинальный доход, руб.</t>
  </si>
  <si>
    <t>Итого</t>
  </si>
  <si>
    <t>2. Изменение цены отгрузки:</t>
  </si>
  <si>
    <t>3. Изменение материальных затрат:</t>
  </si>
  <si>
    <t>4. Изменение трудозатрат:</t>
  </si>
  <si>
    <t>Задание 1:</t>
  </si>
  <si>
    <t xml:space="preserve">Сумма эффекта всех факторов не может быть выше </t>
  </si>
  <si>
    <t>руб.</t>
  </si>
  <si>
    <t>Исходные данные для решения задач представлены на листах Июль и Август</t>
  </si>
  <si>
    <t>Задание 2:</t>
  </si>
  <si>
    <t>2. Изменение объема отгрузок:</t>
  </si>
  <si>
    <t>3. Изменение цены отгрузки:</t>
  </si>
  <si>
    <t>4. Изменение материальных затрат:</t>
  </si>
  <si>
    <t>5. Изменение трудозатрат:</t>
  </si>
  <si>
    <t>Пример решения:</t>
  </si>
  <si>
    <t>https://schetuchet.ru/slozhnaya-model-faktornogo-analiza-pribyli-ot-prodazh/</t>
  </si>
  <si>
    <t>Провести факторный анализ, методом цепных подстановок. Разложить изменение маржинального дохода в августе относительно июля на следующие факторы:</t>
  </si>
  <si>
    <t>Провести факторный анализ, методом цепных подстановок. Разложить изменение % Re в августе относительно июля на следующие факторы:</t>
  </si>
  <si>
    <t>https://finzz.ru/sposob-cepnyx-podstanovok-formula-primer-v-excel-faktornyj-analiz.html</t>
  </si>
  <si>
    <t>1. Изменение структуры отгрузок:</t>
  </si>
  <si>
    <t>Изделие 1</t>
  </si>
  <si>
    <t>Изделие 2</t>
  </si>
  <si>
    <t>Изделие 3</t>
  </si>
  <si>
    <t>Изделие 4</t>
  </si>
  <si>
    <t>Изделие 5</t>
  </si>
  <si>
    <t>Изделие 6</t>
  </si>
  <si>
    <t>Изделие 7</t>
  </si>
  <si>
    <t>Изделие 8</t>
  </si>
  <si>
    <t>Изделие 9</t>
  </si>
  <si>
    <t>Изделие 10</t>
  </si>
  <si>
    <t>Изделие 11</t>
  </si>
  <si>
    <t>Изделие 12</t>
  </si>
  <si>
    <t>Изделие 13</t>
  </si>
  <si>
    <t>Изделие 14</t>
  </si>
  <si>
    <t>Изделие 15</t>
  </si>
  <si>
    <t>Изделие 16</t>
  </si>
  <si>
    <t>Изделие 17</t>
  </si>
  <si>
    <t>Изделие 18</t>
  </si>
  <si>
    <t>Изделие 19</t>
  </si>
  <si>
    <t>Изделие 20</t>
  </si>
  <si>
    <t>Изделие 21</t>
  </si>
  <si>
    <t>Изделие 22</t>
  </si>
  <si>
    <t>Изделие 23</t>
  </si>
  <si>
    <t>Изделие 24</t>
  </si>
  <si>
    <t>Изделие 25</t>
  </si>
  <si>
    <t>Изделие 26</t>
  </si>
  <si>
    <t>Изделие 27</t>
  </si>
  <si>
    <t>Изделие 28</t>
  </si>
  <si>
    <t>Изделие 29</t>
  </si>
  <si>
    <t>Изделие 30</t>
  </si>
  <si>
    <t>Изделие 31</t>
  </si>
  <si>
    <t>Изделие 32</t>
  </si>
  <si>
    <t>Изделие 33</t>
  </si>
  <si>
    <t>Изделие 34</t>
  </si>
  <si>
    <t>Изделие 35</t>
  </si>
  <si>
    <t>Изделие 36</t>
  </si>
  <si>
    <t>Изделие 37</t>
  </si>
  <si>
    <t>Изделие 38</t>
  </si>
  <si>
    <t>Изделие 39</t>
  </si>
  <si>
    <t>Изделие 40</t>
  </si>
  <si>
    <t>Изделие 41</t>
  </si>
  <si>
    <t>Изделие 42</t>
  </si>
  <si>
    <t>Изделие 43</t>
  </si>
  <si>
    <t>Изделие 44</t>
  </si>
  <si>
    <t>Изделие 45</t>
  </si>
  <si>
    <t>Изделие 46</t>
  </si>
  <si>
    <t>Изделие 47</t>
  </si>
  <si>
    <t>Изделие 48</t>
  </si>
  <si>
    <t>Изделие 49</t>
  </si>
  <si>
    <t>Изделие 50</t>
  </si>
  <si>
    <t>Изделие 51</t>
  </si>
  <si>
    <t>Изделие 52</t>
  </si>
  <si>
    <t>Изделие 53</t>
  </si>
  <si>
    <t>Изделие 54</t>
  </si>
  <si>
    <t>Изделие 55</t>
  </si>
  <si>
    <t>Изделие 56</t>
  </si>
  <si>
    <t>Изделие 57</t>
  </si>
  <si>
    <t>Изделие 58</t>
  </si>
  <si>
    <t>Изделие 59</t>
  </si>
  <si>
    <t>Изделие 60</t>
  </si>
  <si>
    <t>Ячейка для ввода ответа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</si>
</sst>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_-* #,##0\ _₽_-;\-* #,##0\ _₽_-;_-* &quot;-&quot;??\ _₽_-;_-@_-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3" xfId="0" applyFont="1" applyFill="1" applyBorder="1" applyAlignment="1">
      <alignment horizontal="center"/>
    </xf>
    <xf numFmtId="0" fontId="2" fillId="0" borderId="1" xfId="0" applyFont="1" applyBorder="1"/>
    <xf numFmtId="164" fontId="0" fillId="0" borderId="0" xfId="1" applyNumberFormat="1" applyFont="1"/>
    <xf numFmtId="164" fontId="2" fillId="2" borderId="2" xfId="1" applyNumberFormat="1" applyFont="1" applyFill="1" applyBorder="1" applyAlignment="1">
      <alignment vertical="center" wrapText="1"/>
    </xf>
    <xf numFmtId="164" fontId="2" fillId="2" borderId="3" xfId="1" applyNumberFormat="1" applyFont="1" applyFill="1" applyBorder="1" applyAlignment="1">
      <alignment horizontal="center"/>
    </xf>
    <xf numFmtId="164" fontId="2" fillId="2" borderId="4" xfId="1" applyNumberFormat="1" applyFont="1" applyFill="1" applyBorder="1" applyAlignment="1">
      <alignment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164" fontId="0" fillId="0" borderId="1" xfId="1" applyNumberFormat="1" applyFont="1" applyBorder="1"/>
    <xf numFmtId="164" fontId="2" fillId="0" borderId="1" xfId="1" applyNumberFormat="1" applyFont="1" applyBorder="1"/>
    <xf numFmtId="10" fontId="0" fillId="0" borderId="1" xfId="2" applyNumberFormat="1" applyFont="1" applyBorder="1"/>
    <xf numFmtId="10" fontId="2" fillId="0" borderId="1" xfId="2" applyNumberFormat="1" applyFont="1" applyBorder="1"/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164" fontId="0" fillId="0" borderId="0" xfId="0" applyNumberFormat="1"/>
    <xf numFmtId="0" fontId="2" fillId="0" borderId="0" xfId="0" applyFont="1"/>
    <xf numFmtId="0" fontId="3" fillId="0" borderId="0" xfId="0" applyFont="1"/>
    <xf numFmtId="43" fontId="2" fillId="0" borderId="0" xfId="1" applyFont="1"/>
    <xf numFmtId="10" fontId="2" fillId="0" borderId="0" xfId="0" applyNumberFormat="1" applyFont="1" applyAlignment="1">
      <alignment horizontal="left"/>
    </xf>
    <xf numFmtId="0" fontId="2" fillId="3" borderId="0" xfId="0" applyFont="1" applyFill="1"/>
    <xf numFmtId="0" fontId="0" fillId="3" borderId="0" xfId="0" applyFill="1"/>
    <xf numFmtId="0" fontId="4" fillId="0" borderId="0" xfId="3"/>
    <xf numFmtId="43" fontId="0" fillId="0" borderId="0" xfId="0" applyNumberFormat="1"/>
    <xf numFmtId="10" fontId="0" fillId="0" borderId="0" xfId="0" applyNumberFormat="1"/>
    <xf numFmtId="164" fontId="0" fillId="4" borderId="0" xfId="1" applyNumberFormat="1" applyFont="1" applyFill="1"/>
    <xf numFmtId="164" fontId="2" fillId="5" borderId="1" xfId="1" applyNumberFormat="1" applyFont="1" applyFill="1" applyBorder="1"/>
    <xf numFmtId="0" fontId="0" fillId="5" borderId="0" xfId="0" applyFill="1"/>
    <xf numFmtId="164" fontId="0" fillId="6" borderId="0" xfId="1" applyNumberFormat="1" applyFont="1" applyFill="1"/>
    <xf numFmtId="164" fontId="0" fillId="7" borderId="0" xfId="1" applyNumberFormat="1" applyFont="1" applyFill="1"/>
    <xf numFmtId="164" fontId="0" fillId="8" borderId="0" xfId="1" applyNumberFormat="1" applyFont="1" applyFill="1"/>
    <xf numFmtId="0" fontId="2" fillId="2" borderId="1" xfId="0" applyFont="1" applyFill="1" applyBorder="1" applyAlignment="1">
      <alignment horizontal="center" vertical="center" wrapText="1"/>
    </xf>
    <xf numFmtId="164" fontId="0" fillId="0" borderId="1" xfId="0" applyNumberFormat="1" applyBorder="1"/>
    <xf numFmtId="164" fontId="0" fillId="3" borderId="1" xfId="0" applyNumberFormat="1" applyFill="1" applyBorder="1"/>
  </cellXfs>
  <cellStyles count="4">
    <cellStyle name="Гиперссылка" xfId="3" builtinId="8"/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finzz.ru/sposob-cepnyx-podstanovok-formula-primer-v-excel-faktornyj-analiz.html" TargetMode="External"/><Relationship Id="rId1" Type="http://schemas.openxmlformats.org/officeDocument/2006/relationships/hyperlink" Target="https://schetuchet.ru/slozhnaya-model-faktornogo-analiza-pribyli-ot-prodaz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43"/>
  <sheetViews>
    <sheetView tabSelected="1" zoomScaleNormal="100" workbookViewId="0">
      <selection activeCell="G31" sqref="G31"/>
    </sheetView>
  </sheetViews>
  <sheetFormatPr defaultRowHeight="15" x14ac:dyDescent="0.25"/>
  <cols>
    <col min="1" max="1" width="64.85546875" customWidth="1"/>
    <col min="2" max="2" width="7.42578125" customWidth="1"/>
    <col min="3" max="3" width="8.42578125" customWidth="1"/>
    <col min="4" max="4" width="25" customWidth="1"/>
    <col min="5" max="5" width="7.42578125" customWidth="1"/>
    <col min="6" max="6" width="13.5703125" customWidth="1"/>
    <col min="7" max="8" width="11.85546875" bestFit="1" customWidth="1"/>
    <col min="11" max="11" width="22.7109375" customWidth="1"/>
  </cols>
  <sheetData>
    <row r="1" spans="1:8" ht="18" x14ac:dyDescent="0.35">
      <c r="A1" s="21"/>
    </row>
    <row r="2" spans="1:8" ht="18.75" x14ac:dyDescent="0.3">
      <c r="A2" s="21" t="s">
        <v>16</v>
      </c>
    </row>
    <row r="4" spans="1:8" x14ac:dyDescent="0.25">
      <c r="A4" s="20" t="s">
        <v>27</v>
      </c>
    </row>
    <row r="6" spans="1:8" x14ac:dyDescent="0.25">
      <c r="A6" t="s">
        <v>30</v>
      </c>
      <c r="D6" s="29" t="s">
        <v>91</v>
      </c>
      <c r="F6" s="14">
        <v>9322272</v>
      </c>
      <c r="H6" s="36">
        <f>F6-F8</f>
        <v>681041</v>
      </c>
    </row>
    <row r="7" spans="1:8" ht="14.45" x14ac:dyDescent="0.3">
      <c r="D7" s="8"/>
    </row>
    <row r="8" spans="1:8" x14ac:dyDescent="0.25">
      <c r="A8" t="s">
        <v>21</v>
      </c>
      <c r="D8" s="29" t="s">
        <v>91</v>
      </c>
      <c r="F8" s="14">
        <v>8641231</v>
      </c>
      <c r="H8" s="36">
        <f>F8-F10</f>
        <v>-1084990.0000000019</v>
      </c>
    </row>
    <row r="9" spans="1:8" ht="14.45" x14ac:dyDescent="0.3">
      <c r="D9" s="8"/>
    </row>
    <row r="10" spans="1:8" x14ac:dyDescent="0.25">
      <c r="A10" t="s">
        <v>22</v>
      </c>
      <c r="D10" s="29" t="s">
        <v>91</v>
      </c>
      <c r="F10" s="14">
        <v>9726221.0000000019</v>
      </c>
      <c r="H10" s="36">
        <f>F10-F12</f>
        <v>137057.50000000186</v>
      </c>
    </row>
    <row r="11" spans="1:8" ht="14.45" x14ac:dyDescent="0.3">
      <c r="D11" s="8"/>
      <c r="H11" s="19"/>
    </row>
    <row r="12" spans="1:8" x14ac:dyDescent="0.25">
      <c r="A12" t="s">
        <v>23</v>
      </c>
      <c r="D12" s="29" t="s">
        <v>91</v>
      </c>
      <c r="F12" s="14">
        <v>9589163.5</v>
      </c>
      <c r="H12" s="36">
        <f>F12-F14</f>
        <v>278304.5999999959</v>
      </c>
    </row>
    <row r="13" spans="1:8" ht="14.45" x14ac:dyDescent="0.3">
      <c r="D13" s="8"/>
    </row>
    <row r="14" spans="1:8" x14ac:dyDescent="0.25">
      <c r="A14" t="s">
        <v>24</v>
      </c>
      <c r="D14" s="29" t="s">
        <v>91</v>
      </c>
      <c r="F14" s="14">
        <v>9310858.9000000041</v>
      </c>
      <c r="H14" s="37">
        <f>F14-F6</f>
        <v>-11413.099999995902</v>
      </c>
    </row>
    <row r="16" spans="1:8" x14ac:dyDescent="0.25">
      <c r="A16" s="20" t="s">
        <v>17</v>
      </c>
      <c r="D16" s="22">
        <f>Август!G64-Июль!G64</f>
        <v>0</v>
      </c>
      <c r="E16" s="20" t="s">
        <v>18</v>
      </c>
      <c r="F16" s="22"/>
      <c r="G16" s="27"/>
      <c r="H16" s="36">
        <f>SUM(H6:H15)</f>
        <v>0</v>
      </c>
    </row>
    <row r="19" spans="1:4" ht="18.75" x14ac:dyDescent="0.3">
      <c r="A19" s="21" t="s">
        <v>20</v>
      </c>
    </row>
    <row r="21" spans="1:4" x14ac:dyDescent="0.25">
      <c r="A21" s="20" t="s">
        <v>28</v>
      </c>
    </row>
    <row r="23" spans="1:4" x14ac:dyDescent="0.25">
      <c r="A23" t="s">
        <v>30</v>
      </c>
      <c r="D23" s="29" t="s">
        <v>91</v>
      </c>
    </row>
    <row r="25" spans="1:4" x14ac:dyDescent="0.25">
      <c r="A25" t="s">
        <v>13</v>
      </c>
      <c r="D25" s="29" t="s">
        <v>91</v>
      </c>
    </row>
    <row r="27" spans="1:4" x14ac:dyDescent="0.25">
      <c r="A27" t="s">
        <v>14</v>
      </c>
      <c r="D27" s="29" t="s">
        <v>91</v>
      </c>
    </row>
    <row r="29" spans="1:4" x14ac:dyDescent="0.25">
      <c r="A29" t="s">
        <v>15</v>
      </c>
      <c r="D29" s="29" t="s">
        <v>91</v>
      </c>
    </row>
    <row r="31" spans="1:4" x14ac:dyDescent="0.25">
      <c r="A31" s="20" t="s">
        <v>17</v>
      </c>
      <c r="D31" s="23">
        <f>Август!H64-Июль!H64</f>
        <v>0</v>
      </c>
    </row>
    <row r="34" spans="1:5" x14ac:dyDescent="0.25">
      <c r="A34" s="24" t="s">
        <v>19</v>
      </c>
      <c r="B34" s="25"/>
      <c r="C34" s="25"/>
      <c r="D34" s="25"/>
      <c r="E34" s="25"/>
    </row>
    <row r="36" spans="1:5" x14ac:dyDescent="0.25">
      <c r="A36" s="20" t="s">
        <v>25</v>
      </c>
    </row>
    <row r="37" spans="1:5" x14ac:dyDescent="0.25">
      <c r="A37" s="26" t="s">
        <v>26</v>
      </c>
    </row>
    <row r="38" spans="1:5" x14ac:dyDescent="0.25">
      <c r="A38" s="26" t="s">
        <v>29</v>
      </c>
    </row>
    <row r="41" spans="1:5" x14ac:dyDescent="0.25">
      <c r="D41" s="28"/>
    </row>
    <row r="42" spans="1:5" x14ac:dyDescent="0.25">
      <c r="D42" s="28"/>
    </row>
    <row r="43" spans="1:5" x14ac:dyDescent="0.25">
      <c r="D43" s="28"/>
    </row>
  </sheetData>
  <hyperlinks>
    <hyperlink ref="A37" r:id="rId1"/>
    <hyperlink ref="A38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R66"/>
  <sheetViews>
    <sheetView zoomScale="85" zoomScaleNormal="85" workbookViewId="0">
      <pane xSplit="2" ySplit="3" topLeftCell="C31" activePane="bottomRight" state="frozen"/>
      <selection activeCell="D36" sqref="D36"/>
      <selection pane="topRight" activeCell="D36" sqref="D36"/>
      <selection pane="bottomLeft" activeCell="D36" sqref="D36"/>
      <selection pane="bottomRight" activeCell="G64" sqref="G64"/>
    </sheetView>
  </sheetViews>
  <sheetFormatPr defaultRowHeight="15" x14ac:dyDescent="0.25"/>
  <cols>
    <col min="2" max="2" width="13.5703125" customWidth="1"/>
    <col min="3" max="8" width="16.5703125" customWidth="1"/>
    <col min="12" max="14" width="12" style="8" bestFit="1" customWidth="1"/>
    <col min="17" max="17" width="12.7109375" customWidth="1"/>
  </cols>
  <sheetData>
    <row r="1" spans="2:18" ht="14.25" customHeight="1" x14ac:dyDescent="0.3">
      <c r="C1" s="31">
        <v>2</v>
      </c>
      <c r="L1" s="32">
        <v>3</v>
      </c>
      <c r="M1" s="33">
        <v>4</v>
      </c>
      <c r="N1" s="34">
        <v>5</v>
      </c>
    </row>
    <row r="2" spans="2:18" x14ac:dyDescent="0.25">
      <c r="B2" s="17" t="s">
        <v>0</v>
      </c>
      <c r="C2" s="3"/>
      <c r="D2" s="4"/>
      <c r="E2" s="6" t="s">
        <v>3</v>
      </c>
      <c r="F2" s="4"/>
      <c r="G2" s="4"/>
      <c r="H2" s="5"/>
      <c r="L2" s="9"/>
      <c r="M2" s="10" t="s">
        <v>3</v>
      </c>
      <c r="N2" s="11"/>
    </row>
    <row r="3" spans="2:18" ht="62.25" customHeight="1" x14ac:dyDescent="0.25">
      <c r="B3" s="18"/>
      <c r="C3" s="2" t="s">
        <v>1</v>
      </c>
      <c r="D3" s="2" t="s">
        <v>2</v>
      </c>
      <c r="E3" s="2" t="s">
        <v>10</v>
      </c>
      <c r="F3" s="2" t="s">
        <v>9</v>
      </c>
      <c r="G3" s="2" t="s">
        <v>11</v>
      </c>
      <c r="H3" s="2" t="s">
        <v>4</v>
      </c>
      <c r="L3" s="12" t="s">
        <v>6</v>
      </c>
      <c r="M3" s="12" t="s">
        <v>7</v>
      </c>
      <c r="N3" s="12" t="s">
        <v>8</v>
      </c>
    </row>
    <row r="4" spans="2:18" x14ac:dyDescent="0.25">
      <c r="B4" s="1" t="s">
        <v>31</v>
      </c>
      <c r="C4" s="13">
        <v>72</v>
      </c>
      <c r="D4" s="13">
        <f t="shared" ref="D4:D35" si="0">L4*C4</f>
        <v>87120</v>
      </c>
      <c r="E4" s="13">
        <f t="shared" ref="E4:E35" si="1">C4*M4</f>
        <v>41580</v>
      </c>
      <c r="F4" s="13">
        <f t="shared" ref="F4:F35" si="2">N4*C4</f>
        <v>6652.8000000000011</v>
      </c>
      <c r="G4" s="13">
        <f t="shared" ref="G4:G35" si="3">D4-E4-F4</f>
        <v>38887.199999999997</v>
      </c>
      <c r="H4" s="15">
        <f t="shared" ref="H4:H35" si="4">G4/D4</f>
        <v>0.44636363636363635</v>
      </c>
      <c r="L4" s="13">
        <v>1210</v>
      </c>
      <c r="M4" s="13">
        <v>577.5</v>
      </c>
      <c r="N4" s="13">
        <v>92.40000000000002</v>
      </c>
      <c r="Q4" s="19"/>
      <c r="R4" s="19"/>
    </row>
    <row r="5" spans="2:18" x14ac:dyDescent="0.25">
      <c r="B5" s="1" t="s">
        <v>32</v>
      </c>
      <c r="C5" s="13">
        <v>68</v>
      </c>
      <c r="D5" s="13">
        <f t="shared" si="0"/>
        <v>97240.000000000015</v>
      </c>
      <c r="E5" s="13">
        <f t="shared" si="1"/>
        <v>46410</v>
      </c>
      <c r="F5" s="13">
        <f t="shared" si="2"/>
        <v>7425.6000000000013</v>
      </c>
      <c r="G5" s="13">
        <f t="shared" si="3"/>
        <v>43404.400000000016</v>
      </c>
      <c r="H5" s="15">
        <f t="shared" si="4"/>
        <v>0.44636363636363646</v>
      </c>
      <c r="L5" s="13">
        <v>1430.0000000000002</v>
      </c>
      <c r="M5" s="13">
        <v>682.5</v>
      </c>
      <c r="N5" s="13">
        <v>109.20000000000002</v>
      </c>
    </row>
    <row r="6" spans="2:18" x14ac:dyDescent="0.25">
      <c r="B6" s="1" t="s">
        <v>33</v>
      </c>
      <c r="C6" s="13">
        <v>64</v>
      </c>
      <c r="D6" s="13">
        <f t="shared" si="0"/>
        <v>105600.00000000001</v>
      </c>
      <c r="E6" s="13">
        <f t="shared" si="1"/>
        <v>50400</v>
      </c>
      <c r="F6" s="13">
        <f t="shared" si="2"/>
        <v>8064.0000000000009</v>
      </c>
      <c r="G6" s="13">
        <f t="shared" si="3"/>
        <v>47136.000000000015</v>
      </c>
      <c r="H6" s="15">
        <f t="shared" si="4"/>
        <v>0.44636363636363646</v>
      </c>
      <c r="L6" s="13">
        <v>1650.0000000000002</v>
      </c>
      <c r="M6" s="13">
        <v>787.5</v>
      </c>
      <c r="N6" s="13">
        <v>126.00000000000001</v>
      </c>
    </row>
    <row r="7" spans="2:18" x14ac:dyDescent="0.25">
      <c r="B7" s="1" t="s">
        <v>34</v>
      </c>
      <c r="C7" s="13">
        <v>62</v>
      </c>
      <c r="D7" s="13">
        <f t="shared" si="0"/>
        <v>115940.00000000001</v>
      </c>
      <c r="E7" s="13">
        <f t="shared" si="1"/>
        <v>55335</v>
      </c>
      <c r="F7" s="13">
        <f t="shared" si="2"/>
        <v>8853.6</v>
      </c>
      <c r="G7" s="13">
        <f t="shared" si="3"/>
        <v>51751.400000000016</v>
      </c>
      <c r="H7" s="15">
        <f t="shared" si="4"/>
        <v>0.44636363636363646</v>
      </c>
      <c r="L7" s="13">
        <v>1870.0000000000002</v>
      </c>
      <c r="M7" s="13">
        <v>892.5</v>
      </c>
      <c r="N7" s="13">
        <v>142.80000000000001</v>
      </c>
    </row>
    <row r="8" spans="2:18" x14ac:dyDescent="0.25">
      <c r="B8" s="1" t="s">
        <v>35</v>
      </c>
      <c r="C8" s="13">
        <v>61</v>
      </c>
      <c r="D8" s="13">
        <f t="shared" si="0"/>
        <v>80520</v>
      </c>
      <c r="E8" s="13">
        <f t="shared" si="1"/>
        <v>38430</v>
      </c>
      <c r="F8" s="13">
        <f t="shared" si="2"/>
        <v>6148.8000000000011</v>
      </c>
      <c r="G8" s="13">
        <f t="shared" si="3"/>
        <v>35941.199999999997</v>
      </c>
      <c r="H8" s="15">
        <f t="shared" si="4"/>
        <v>0.44636363636363635</v>
      </c>
      <c r="L8" s="13">
        <v>1320</v>
      </c>
      <c r="M8" s="13">
        <v>630</v>
      </c>
      <c r="N8" s="13">
        <v>100.80000000000001</v>
      </c>
    </row>
    <row r="9" spans="2:18" x14ac:dyDescent="0.25">
      <c r="B9" s="1" t="s">
        <v>36</v>
      </c>
      <c r="C9" s="13">
        <v>60</v>
      </c>
      <c r="D9" s="13">
        <f t="shared" si="0"/>
        <v>125400</v>
      </c>
      <c r="E9" s="13">
        <f t="shared" si="1"/>
        <v>59850</v>
      </c>
      <c r="F9" s="13">
        <f t="shared" si="2"/>
        <v>9576</v>
      </c>
      <c r="G9" s="13">
        <f t="shared" si="3"/>
        <v>55974</v>
      </c>
      <c r="H9" s="15">
        <f t="shared" si="4"/>
        <v>0.44636363636363635</v>
      </c>
      <c r="L9" s="13">
        <v>2090</v>
      </c>
      <c r="M9" s="13">
        <v>997.5</v>
      </c>
      <c r="N9" s="13">
        <v>159.6</v>
      </c>
    </row>
    <row r="10" spans="2:18" x14ac:dyDescent="0.25">
      <c r="B10" s="1" t="s">
        <v>37</v>
      </c>
      <c r="C10" s="13">
        <v>58</v>
      </c>
      <c r="D10" s="13">
        <f t="shared" si="0"/>
        <v>133980</v>
      </c>
      <c r="E10" s="13">
        <f t="shared" si="1"/>
        <v>63945</v>
      </c>
      <c r="F10" s="13">
        <f t="shared" si="2"/>
        <v>10231.200000000001</v>
      </c>
      <c r="G10" s="13">
        <f t="shared" si="3"/>
        <v>59803.8</v>
      </c>
      <c r="H10" s="15">
        <f t="shared" si="4"/>
        <v>0.44636363636363641</v>
      </c>
      <c r="L10" s="13">
        <v>2310</v>
      </c>
      <c r="M10" s="13">
        <v>1102.5</v>
      </c>
      <c r="N10" s="13">
        <v>176.4</v>
      </c>
    </row>
    <row r="11" spans="2:18" x14ac:dyDescent="0.25">
      <c r="B11" s="1" t="s">
        <v>38</v>
      </c>
      <c r="C11" s="13">
        <v>57</v>
      </c>
      <c r="D11" s="13">
        <f t="shared" si="0"/>
        <v>87780.000000000015</v>
      </c>
      <c r="E11" s="13">
        <f t="shared" si="1"/>
        <v>41895</v>
      </c>
      <c r="F11" s="13">
        <f t="shared" si="2"/>
        <v>6703.2000000000007</v>
      </c>
      <c r="G11" s="13">
        <f t="shared" si="3"/>
        <v>39181.800000000017</v>
      </c>
      <c r="H11" s="15">
        <f t="shared" si="4"/>
        <v>0.44636363636363646</v>
      </c>
      <c r="L11" s="13">
        <v>1540.0000000000002</v>
      </c>
      <c r="M11" s="13">
        <v>735</v>
      </c>
      <c r="N11" s="13">
        <v>117.60000000000001</v>
      </c>
    </row>
    <row r="12" spans="2:18" x14ac:dyDescent="0.25">
      <c r="B12" s="1" t="s">
        <v>39</v>
      </c>
      <c r="C12" s="13">
        <v>57</v>
      </c>
      <c r="D12" s="13">
        <f t="shared" si="0"/>
        <v>144210</v>
      </c>
      <c r="E12" s="13">
        <f t="shared" si="1"/>
        <v>68827.5</v>
      </c>
      <c r="F12" s="13">
        <f t="shared" si="2"/>
        <v>11012.400000000001</v>
      </c>
      <c r="G12" s="13">
        <f t="shared" si="3"/>
        <v>64370.1</v>
      </c>
      <c r="H12" s="15">
        <f t="shared" si="4"/>
        <v>0.44636363636363635</v>
      </c>
      <c r="L12" s="13">
        <v>2530</v>
      </c>
      <c r="M12" s="13">
        <v>1207.5</v>
      </c>
      <c r="N12" s="13">
        <v>193.20000000000002</v>
      </c>
    </row>
    <row r="13" spans="2:18" x14ac:dyDescent="0.25">
      <c r="B13" s="1" t="s">
        <v>40</v>
      </c>
      <c r="C13" s="13">
        <v>55</v>
      </c>
      <c r="D13" s="13">
        <f t="shared" si="0"/>
        <v>151250</v>
      </c>
      <c r="E13" s="13">
        <f t="shared" si="1"/>
        <v>72187.5</v>
      </c>
      <c r="F13" s="13">
        <f t="shared" si="2"/>
        <v>11550.000000000002</v>
      </c>
      <c r="G13" s="13">
        <f t="shared" si="3"/>
        <v>67512.5</v>
      </c>
      <c r="H13" s="15">
        <f t="shared" si="4"/>
        <v>0.44636363636363635</v>
      </c>
      <c r="L13" s="13">
        <v>2750</v>
      </c>
      <c r="M13" s="13">
        <v>1312.5</v>
      </c>
      <c r="N13" s="13">
        <v>210.00000000000003</v>
      </c>
    </row>
    <row r="14" spans="2:18" x14ac:dyDescent="0.25">
      <c r="B14" s="1" t="s">
        <v>41</v>
      </c>
      <c r="C14" s="13">
        <v>54</v>
      </c>
      <c r="D14" s="13">
        <f t="shared" si="0"/>
        <v>160380.00000000003</v>
      </c>
      <c r="E14" s="13">
        <f t="shared" si="1"/>
        <v>76545</v>
      </c>
      <c r="F14" s="13">
        <f t="shared" si="2"/>
        <v>12247.200000000003</v>
      </c>
      <c r="G14" s="13">
        <f t="shared" si="3"/>
        <v>71587.800000000032</v>
      </c>
      <c r="H14" s="15">
        <f t="shared" si="4"/>
        <v>0.44636363636363646</v>
      </c>
      <c r="L14" s="13">
        <v>2970.0000000000005</v>
      </c>
      <c r="M14" s="13">
        <v>1417.5</v>
      </c>
      <c r="N14" s="13">
        <v>226.80000000000004</v>
      </c>
    </row>
    <row r="15" spans="2:18" x14ac:dyDescent="0.25">
      <c r="B15" s="1" t="s">
        <v>42</v>
      </c>
      <c r="C15" s="13">
        <v>53</v>
      </c>
      <c r="D15" s="13">
        <f t="shared" si="0"/>
        <v>93280.000000000015</v>
      </c>
      <c r="E15" s="13">
        <f t="shared" si="1"/>
        <v>44520</v>
      </c>
      <c r="F15" s="13">
        <f t="shared" si="2"/>
        <v>7123.2000000000007</v>
      </c>
      <c r="G15" s="13">
        <f t="shared" si="3"/>
        <v>41636.800000000017</v>
      </c>
      <c r="H15" s="15">
        <f t="shared" si="4"/>
        <v>0.44636363636363646</v>
      </c>
      <c r="L15" s="13">
        <v>1760.0000000000002</v>
      </c>
      <c r="M15" s="13">
        <v>840</v>
      </c>
      <c r="N15" s="13">
        <v>134.4</v>
      </c>
    </row>
    <row r="16" spans="2:18" x14ac:dyDescent="0.25">
      <c r="B16" s="1" t="s">
        <v>43</v>
      </c>
      <c r="C16" s="13">
        <v>52</v>
      </c>
      <c r="D16" s="13">
        <f t="shared" si="0"/>
        <v>165880.00000000003</v>
      </c>
      <c r="E16" s="13">
        <f t="shared" si="1"/>
        <v>79170</v>
      </c>
      <c r="F16" s="13">
        <f t="shared" si="2"/>
        <v>12667.2</v>
      </c>
      <c r="G16" s="13">
        <f t="shared" si="3"/>
        <v>74042.800000000032</v>
      </c>
      <c r="H16" s="15">
        <f t="shared" si="4"/>
        <v>0.44636363636363646</v>
      </c>
      <c r="L16" s="13">
        <v>3190.0000000000005</v>
      </c>
      <c r="M16" s="13">
        <v>1522.5</v>
      </c>
      <c r="N16" s="13">
        <v>243.60000000000002</v>
      </c>
    </row>
    <row r="17" spans="2:14" x14ac:dyDescent="0.25">
      <c r="B17" s="1" t="s">
        <v>44</v>
      </c>
      <c r="C17" s="13">
        <v>51</v>
      </c>
      <c r="D17" s="13">
        <f t="shared" si="0"/>
        <v>100980.00000000001</v>
      </c>
      <c r="E17" s="13">
        <f t="shared" si="1"/>
        <v>48195</v>
      </c>
      <c r="F17" s="13">
        <f t="shared" si="2"/>
        <v>7711.2000000000007</v>
      </c>
      <c r="G17" s="13">
        <f t="shared" si="3"/>
        <v>45073.800000000017</v>
      </c>
      <c r="H17" s="15">
        <f t="shared" si="4"/>
        <v>0.44636363636363646</v>
      </c>
      <c r="L17" s="13">
        <v>1980.0000000000002</v>
      </c>
      <c r="M17" s="13">
        <v>945</v>
      </c>
      <c r="N17" s="13">
        <v>151.20000000000002</v>
      </c>
    </row>
    <row r="18" spans="2:14" x14ac:dyDescent="0.25">
      <c r="B18" s="1" t="s">
        <v>45</v>
      </c>
      <c r="C18" s="13">
        <v>51</v>
      </c>
      <c r="D18" s="13">
        <f t="shared" si="0"/>
        <v>1402500.0000000002</v>
      </c>
      <c r="E18" s="13">
        <f t="shared" si="1"/>
        <v>937125</v>
      </c>
      <c r="F18" s="13">
        <f t="shared" si="2"/>
        <v>107100</v>
      </c>
      <c r="G18" s="13">
        <f t="shared" si="3"/>
        <v>358275.00000000023</v>
      </c>
      <c r="H18" s="15">
        <f t="shared" si="4"/>
        <v>0.2554545454545456</v>
      </c>
      <c r="L18" s="13">
        <v>27500.000000000004</v>
      </c>
      <c r="M18" s="13">
        <v>18375</v>
      </c>
      <c r="N18" s="13">
        <v>2100</v>
      </c>
    </row>
    <row r="19" spans="2:14" x14ac:dyDescent="0.25">
      <c r="B19" s="1" t="s">
        <v>46</v>
      </c>
      <c r="C19" s="13">
        <v>50</v>
      </c>
      <c r="D19" s="13">
        <f t="shared" si="0"/>
        <v>110000</v>
      </c>
      <c r="E19" s="13">
        <f t="shared" si="1"/>
        <v>52500</v>
      </c>
      <c r="F19" s="13">
        <f t="shared" si="2"/>
        <v>8400</v>
      </c>
      <c r="G19" s="13">
        <f t="shared" si="3"/>
        <v>49100</v>
      </c>
      <c r="H19" s="15">
        <f t="shared" si="4"/>
        <v>0.44636363636363635</v>
      </c>
      <c r="L19" s="13">
        <v>2200</v>
      </c>
      <c r="M19" s="13">
        <v>1050</v>
      </c>
      <c r="N19" s="13">
        <v>168</v>
      </c>
    </row>
    <row r="20" spans="2:14" x14ac:dyDescent="0.25">
      <c r="B20" s="1" t="s">
        <v>47</v>
      </c>
      <c r="C20" s="13">
        <v>49</v>
      </c>
      <c r="D20" s="13">
        <f t="shared" si="0"/>
        <v>118580</v>
      </c>
      <c r="E20" s="13">
        <f t="shared" si="1"/>
        <v>56595</v>
      </c>
      <c r="F20" s="13">
        <f t="shared" si="2"/>
        <v>9055.2000000000025</v>
      </c>
      <c r="G20" s="13">
        <f t="shared" si="3"/>
        <v>52929.799999999996</v>
      </c>
      <c r="H20" s="15">
        <f t="shared" si="4"/>
        <v>0.44636363636363635</v>
      </c>
      <c r="L20" s="13">
        <v>2420</v>
      </c>
      <c r="M20" s="13">
        <v>1155</v>
      </c>
      <c r="N20" s="13">
        <v>184.80000000000004</v>
      </c>
    </row>
    <row r="21" spans="2:14" x14ac:dyDescent="0.25">
      <c r="B21" s="1" t="s">
        <v>48</v>
      </c>
      <c r="C21" s="13">
        <v>49</v>
      </c>
      <c r="D21" s="13">
        <f t="shared" si="0"/>
        <v>1358280.0000000002</v>
      </c>
      <c r="E21" s="13">
        <f t="shared" si="1"/>
        <v>907578</v>
      </c>
      <c r="F21" s="13">
        <f t="shared" si="2"/>
        <v>103723.20000000001</v>
      </c>
      <c r="G21" s="13">
        <f t="shared" si="3"/>
        <v>346978.80000000022</v>
      </c>
      <c r="H21" s="15">
        <f t="shared" si="4"/>
        <v>0.2554545454545456</v>
      </c>
      <c r="L21" s="13">
        <v>27720.000000000004</v>
      </c>
      <c r="M21" s="13">
        <v>18522</v>
      </c>
      <c r="N21" s="13">
        <v>2116.8000000000002</v>
      </c>
    </row>
    <row r="22" spans="2:14" x14ac:dyDescent="0.25">
      <c r="B22" s="1" t="s">
        <v>49</v>
      </c>
      <c r="C22" s="13">
        <v>48</v>
      </c>
      <c r="D22" s="13">
        <f t="shared" si="0"/>
        <v>1341120.0000000002</v>
      </c>
      <c r="E22" s="13">
        <f t="shared" si="1"/>
        <v>896112</v>
      </c>
      <c r="F22" s="13">
        <f t="shared" si="2"/>
        <v>102412.80000000002</v>
      </c>
      <c r="G22" s="13">
        <f t="shared" si="3"/>
        <v>342595.20000000019</v>
      </c>
      <c r="H22" s="15">
        <f t="shared" si="4"/>
        <v>0.25545454545454555</v>
      </c>
      <c r="L22" s="13">
        <v>27940.000000000004</v>
      </c>
      <c r="M22" s="13">
        <v>18669</v>
      </c>
      <c r="N22" s="13">
        <v>2133.6000000000004</v>
      </c>
    </row>
    <row r="23" spans="2:14" x14ac:dyDescent="0.25">
      <c r="B23" s="1" t="s">
        <v>50</v>
      </c>
      <c r="C23" s="13">
        <v>47</v>
      </c>
      <c r="D23" s="13">
        <f t="shared" si="0"/>
        <v>124080</v>
      </c>
      <c r="E23" s="13">
        <f t="shared" si="1"/>
        <v>59220</v>
      </c>
      <c r="F23" s="13">
        <f t="shared" si="2"/>
        <v>9475.2000000000007</v>
      </c>
      <c r="G23" s="13">
        <f t="shared" si="3"/>
        <v>55384.800000000003</v>
      </c>
      <c r="H23" s="15">
        <f t="shared" si="4"/>
        <v>0.44636363636363641</v>
      </c>
      <c r="L23" s="13">
        <v>2640</v>
      </c>
      <c r="M23" s="13">
        <v>1260</v>
      </c>
      <c r="N23" s="13">
        <v>201.60000000000002</v>
      </c>
    </row>
    <row r="24" spans="2:14" x14ac:dyDescent="0.25">
      <c r="B24" s="1" t="s">
        <v>51</v>
      </c>
      <c r="C24" s="13">
        <v>46</v>
      </c>
      <c r="D24" s="13">
        <f t="shared" si="0"/>
        <v>131560.00000000003</v>
      </c>
      <c r="E24" s="13">
        <f t="shared" si="1"/>
        <v>62790</v>
      </c>
      <c r="F24" s="13">
        <f t="shared" si="2"/>
        <v>10046.400000000001</v>
      </c>
      <c r="G24" s="13">
        <f t="shared" si="3"/>
        <v>58723.600000000028</v>
      </c>
      <c r="H24" s="15">
        <f t="shared" si="4"/>
        <v>0.44636363636363646</v>
      </c>
      <c r="L24" s="13">
        <v>2860.0000000000005</v>
      </c>
      <c r="M24" s="13">
        <v>1365</v>
      </c>
      <c r="N24" s="13">
        <v>218.40000000000003</v>
      </c>
    </row>
    <row r="25" spans="2:14" x14ac:dyDescent="0.25">
      <c r="B25" s="1" t="s">
        <v>52</v>
      </c>
      <c r="C25" s="13">
        <v>46</v>
      </c>
      <c r="D25" s="13">
        <f t="shared" si="0"/>
        <v>1295360.0000000002</v>
      </c>
      <c r="E25" s="13">
        <f t="shared" si="1"/>
        <v>865536</v>
      </c>
      <c r="F25" s="13">
        <f t="shared" si="2"/>
        <v>98918.400000000009</v>
      </c>
      <c r="G25" s="13">
        <f t="shared" si="3"/>
        <v>330905.60000000021</v>
      </c>
      <c r="H25" s="15">
        <f t="shared" si="4"/>
        <v>0.25545454545454555</v>
      </c>
      <c r="L25" s="13">
        <v>28160.000000000004</v>
      </c>
      <c r="M25" s="13">
        <v>18816</v>
      </c>
      <c r="N25" s="13">
        <v>2150.4</v>
      </c>
    </row>
    <row r="26" spans="2:14" x14ac:dyDescent="0.25">
      <c r="B26" s="1" t="s">
        <v>53</v>
      </c>
      <c r="C26" s="13">
        <v>45</v>
      </c>
      <c r="D26" s="13">
        <f t="shared" si="0"/>
        <v>1277100.0000000002</v>
      </c>
      <c r="E26" s="13">
        <f t="shared" si="1"/>
        <v>853335</v>
      </c>
      <c r="F26" s="13">
        <f t="shared" si="2"/>
        <v>97524.000000000015</v>
      </c>
      <c r="G26" s="13">
        <f t="shared" si="3"/>
        <v>326241.00000000023</v>
      </c>
      <c r="H26" s="15">
        <f t="shared" si="4"/>
        <v>0.2554545454545456</v>
      </c>
      <c r="L26" s="13">
        <v>28380.000000000004</v>
      </c>
      <c r="M26" s="13">
        <v>18963</v>
      </c>
      <c r="N26" s="13">
        <v>2167.2000000000003</v>
      </c>
    </row>
    <row r="27" spans="2:14" x14ac:dyDescent="0.25">
      <c r="B27" s="1" t="s">
        <v>54</v>
      </c>
      <c r="C27" s="13">
        <v>44</v>
      </c>
      <c r="D27" s="13">
        <f t="shared" si="0"/>
        <v>135520.00000000003</v>
      </c>
      <c r="E27" s="13">
        <f t="shared" si="1"/>
        <v>64680</v>
      </c>
      <c r="F27" s="13">
        <f t="shared" si="2"/>
        <v>10348.800000000001</v>
      </c>
      <c r="G27" s="13">
        <f t="shared" si="3"/>
        <v>60491.200000000026</v>
      </c>
      <c r="H27" s="15">
        <f t="shared" si="4"/>
        <v>0.44636363636363646</v>
      </c>
      <c r="L27" s="13">
        <v>3080.0000000000005</v>
      </c>
      <c r="M27" s="13">
        <v>1470</v>
      </c>
      <c r="N27" s="13">
        <v>235.20000000000002</v>
      </c>
    </row>
    <row r="28" spans="2:14" x14ac:dyDescent="0.25">
      <c r="B28" s="1" t="s">
        <v>55</v>
      </c>
      <c r="C28" s="13">
        <v>43</v>
      </c>
      <c r="D28" s="13">
        <f t="shared" si="0"/>
        <v>141900.00000000003</v>
      </c>
      <c r="E28" s="13">
        <f t="shared" si="1"/>
        <v>67725</v>
      </c>
      <c r="F28" s="13">
        <f t="shared" si="2"/>
        <v>10836.000000000002</v>
      </c>
      <c r="G28" s="13">
        <f t="shared" si="3"/>
        <v>63339.000000000029</v>
      </c>
      <c r="H28" s="15">
        <f t="shared" si="4"/>
        <v>0.44636363636363646</v>
      </c>
      <c r="L28" s="13">
        <v>3300.0000000000005</v>
      </c>
      <c r="M28" s="13">
        <v>1575</v>
      </c>
      <c r="N28" s="13">
        <v>252.00000000000003</v>
      </c>
    </row>
    <row r="29" spans="2:14" x14ac:dyDescent="0.25">
      <c r="B29" s="1" t="s">
        <v>56</v>
      </c>
      <c r="C29" s="13">
        <v>42</v>
      </c>
      <c r="D29" s="13">
        <f t="shared" si="0"/>
        <v>1201200.0000000002</v>
      </c>
      <c r="E29" s="13">
        <f t="shared" si="1"/>
        <v>802620</v>
      </c>
      <c r="F29" s="13">
        <f t="shared" si="2"/>
        <v>91728</v>
      </c>
      <c r="G29" s="13">
        <f t="shared" si="3"/>
        <v>306852.00000000023</v>
      </c>
      <c r="H29" s="15">
        <f t="shared" si="4"/>
        <v>0.2554545454545456</v>
      </c>
      <c r="L29" s="13">
        <v>28600.000000000004</v>
      </c>
      <c r="M29" s="13">
        <v>19110</v>
      </c>
      <c r="N29" s="13">
        <v>2184</v>
      </c>
    </row>
    <row r="30" spans="2:14" x14ac:dyDescent="0.25">
      <c r="B30" s="1" t="s">
        <v>57</v>
      </c>
      <c r="C30" s="13">
        <v>41</v>
      </c>
      <c r="D30" s="13">
        <f t="shared" si="0"/>
        <v>1132010.0000000002</v>
      </c>
      <c r="E30" s="13">
        <f t="shared" si="1"/>
        <v>756388.5</v>
      </c>
      <c r="F30" s="13">
        <f t="shared" si="2"/>
        <v>86444.400000000009</v>
      </c>
      <c r="G30" s="13">
        <f t="shared" si="3"/>
        <v>289177.10000000021</v>
      </c>
      <c r="H30" s="15">
        <f t="shared" si="4"/>
        <v>0.2554545454545456</v>
      </c>
      <c r="L30" s="13">
        <v>27610.000000000004</v>
      </c>
      <c r="M30" s="13">
        <v>18448.5</v>
      </c>
      <c r="N30" s="13">
        <v>2108.4</v>
      </c>
    </row>
    <row r="31" spans="2:14" x14ac:dyDescent="0.25">
      <c r="B31" s="1" t="s">
        <v>58</v>
      </c>
      <c r="C31" s="13">
        <v>40</v>
      </c>
      <c r="D31" s="13">
        <f t="shared" si="0"/>
        <v>1113200.0000000002</v>
      </c>
      <c r="E31" s="13">
        <f t="shared" si="1"/>
        <v>743820</v>
      </c>
      <c r="F31" s="13">
        <f t="shared" si="2"/>
        <v>85008.000000000015</v>
      </c>
      <c r="G31" s="13">
        <f t="shared" si="3"/>
        <v>284372.00000000023</v>
      </c>
      <c r="H31" s="15">
        <f t="shared" si="4"/>
        <v>0.2554545454545456</v>
      </c>
      <c r="L31" s="13">
        <v>27830.000000000004</v>
      </c>
      <c r="M31" s="13">
        <v>18595.5</v>
      </c>
      <c r="N31" s="13">
        <v>2125.2000000000003</v>
      </c>
    </row>
    <row r="32" spans="2:14" x14ac:dyDescent="0.25">
      <c r="B32" s="1" t="s">
        <v>59</v>
      </c>
      <c r="C32" s="13">
        <v>40</v>
      </c>
      <c r="D32" s="13">
        <f t="shared" si="0"/>
        <v>1152800.0000000002</v>
      </c>
      <c r="E32" s="13">
        <f t="shared" si="1"/>
        <v>770280</v>
      </c>
      <c r="F32" s="13">
        <f t="shared" si="2"/>
        <v>88032</v>
      </c>
      <c r="G32" s="13">
        <f t="shared" si="3"/>
        <v>294488.00000000023</v>
      </c>
      <c r="H32" s="15">
        <f t="shared" si="4"/>
        <v>0.2554545454545456</v>
      </c>
      <c r="L32" s="13">
        <v>28820.000000000004</v>
      </c>
      <c r="M32" s="13">
        <v>19257</v>
      </c>
      <c r="N32" s="13">
        <v>2200.8000000000002</v>
      </c>
    </row>
    <row r="33" spans="2:14" x14ac:dyDescent="0.25">
      <c r="B33" s="1" t="s">
        <v>60</v>
      </c>
      <c r="C33" s="13">
        <v>39</v>
      </c>
      <c r="D33" s="13">
        <f t="shared" si="0"/>
        <v>1132560.0000000002</v>
      </c>
      <c r="E33" s="13">
        <f t="shared" si="1"/>
        <v>756756</v>
      </c>
      <c r="F33" s="13">
        <f t="shared" si="2"/>
        <v>86486.400000000009</v>
      </c>
      <c r="G33" s="13">
        <f t="shared" si="3"/>
        <v>289317.60000000021</v>
      </c>
      <c r="H33" s="15">
        <f t="shared" si="4"/>
        <v>0.2554545454545456</v>
      </c>
      <c r="L33" s="13">
        <v>29040.000000000004</v>
      </c>
      <c r="M33" s="13">
        <v>19404</v>
      </c>
      <c r="N33" s="13">
        <v>2217.6000000000004</v>
      </c>
    </row>
    <row r="34" spans="2:14" x14ac:dyDescent="0.25">
      <c r="B34" s="1" t="s">
        <v>61</v>
      </c>
      <c r="C34" s="13">
        <v>38</v>
      </c>
      <c r="D34" s="13">
        <f t="shared" si="0"/>
        <v>1065900.0000000002</v>
      </c>
      <c r="E34" s="13">
        <f t="shared" si="1"/>
        <v>712215</v>
      </c>
      <c r="F34" s="13">
        <f t="shared" si="2"/>
        <v>81396</v>
      </c>
      <c r="G34" s="13">
        <f t="shared" si="3"/>
        <v>272289.00000000023</v>
      </c>
      <c r="H34" s="15">
        <f t="shared" si="4"/>
        <v>0.2554545454545456</v>
      </c>
      <c r="L34" s="13">
        <v>28050.000000000004</v>
      </c>
      <c r="M34" s="13">
        <v>18742.5</v>
      </c>
      <c r="N34" s="13">
        <v>2142</v>
      </c>
    </row>
    <row r="35" spans="2:14" x14ac:dyDescent="0.25">
      <c r="B35" s="1" t="s">
        <v>62</v>
      </c>
      <c r="C35" s="13">
        <v>36</v>
      </c>
      <c r="D35" s="13">
        <f t="shared" si="0"/>
        <v>1017720.0000000001</v>
      </c>
      <c r="E35" s="13">
        <f t="shared" si="1"/>
        <v>680022</v>
      </c>
      <c r="F35" s="13">
        <f t="shared" si="2"/>
        <v>77716.800000000003</v>
      </c>
      <c r="G35" s="13">
        <f t="shared" si="3"/>
        <v>259981.20000000013</v>
      </c>
      <c r="H35" s="15">
        <f t="shared" si="4"/>
        <v>0.25545454545454555</v>
      </c>
      <c r="L35" s="13">
        <v>28270.000000000004</v>
      </c>
      <c r="M35" s="13">
        <v>18889.5</v>
      </c>
      <c r="N35" s="13">
        <v>2158.8000000000002</v>
      </c>
    </row>
    <row r="36" spans="2:14" x14ac:dyDescent="0.25">
      <c r="B36" s="1" t="s">
        <v>63</v>
      </c>
      <c r="C36" s="13">
        <v>36</v>
      </c>
      <c r="D36" s="13">
        <f t="shared" ref="D36:D63" si="5">L36*C36</f>
        <v>1053360.0000000002</v>
      </c>
      <c r="E36" s="13">
        <f t="shared" ref="E36:E63" si="6">C36*M36</f>
        <v>703836</v>
      </c>
      <c r="F36" s="13">
        <f t="shared" ref="F36:F63" si="7">N36*C36</f>
        <v>80438.400000000009</v>
      </c>
      <c r="G36" s="13">
        <f t="shared" ref="G36:G63" si="8">D36-E36-F36</f>
        <v>269085.60000000021</v>
      </c>
      <c r="H36" s="15">
        <f t="shared" ref="H36:H63" si="9">G36/D36</f>
        <v>0.2554545454545456</v>
      </c>
      <c r="L36" s="13">
        <v>29260.000000000004</v>
      </c>
      <c r="M36" s="13">
        <v>19551</v>
      </c>
      <c r="N36" s="13">
        <v>2234.4</v>
      </c>
    </row>
    <row r="37" spans="2:14" x14ac:dyDescent="0.25">
      <c r="B37" s="1" t="s">
        <v>64</v>
      </c>
      <c r="C37" s="13">
        <v>36</v>
      </c>
      <c r="D37" s="13">
        <f t="shared" si="5"/>
        <v>1061280.0000000002</v>
      </c>
      <c r="E37" s="13">
        <f t="shared" si="6"/>
        <v>709128</v>
      </c>
      <c r="F37" s="13">
        <f t="shared" si="7"/>
        <v>81043.200000000012</v>
      </c>
      <c r="G37" s="13">
        <f t="shared" si="8"/>
        <v>271108.80000000022</v>
      </c>
      <c r="H37" s="15">
        <f t="shared" si="9"/>
        <v>0.2554545454545456</v>
      </c>
      <c r="L37" s="13">
        <v>29480.000000000004</v>
      </c>
      <c r="M37" s="13">
        <v>19698</v>
      </c>
      <c r="N37" s="13">
        <v>2251.2000000000003</v>
      </c>
    </row>
    <row r="38" spans="2:14" x14ac:dyDescent="0.25">
      <c r="B38" s="1" t="s">
        <v>65</v>
      </c>
      <c r="C38" s="13">
        <v>34</v>
      </c>
      <c r="D38" s="13">
        <f t="shared" si="5"/>
        <v>968660.00000000012</v>
      </c>
      <c r="E38" s="13">
        <f t="shared" si="6"/>
        <v>647241</v>
      </c>
      <c r="F38" s="13">
        <f t="shared" si="7"/>
        <v>73970.400000000009</v>
      </c>
      <c r="G38" s="13">
        <f t="shared" si="8"/>
        <v>247448.60000000009</v>
      </c>
      <c r="H38" s="15">
        <f t="shared" si="9"/>
        <v>0.25545454545454555</v>
      </c>
      <c r="L38" s="13">
        <v>28490.000000000004</v>
      </c>
      <c r="M38" s="13">
        <v>19036.5</v>
      </c>
      <c r="N38" s="13">
        <v>2175.6000000000004</v>
      </c>
    </row>
    <row r="39" spans="2:14" x14ac:dyDescent="0.25">
      <c r="B39" s="1" t="s">
        <v>66</v>
      </c>
      <c r="C39" s="13">
        <v>34</v>
      </c>
      <c r="D39" s="13">
        <f t="shared" si="5"/>
        <v>561000</v>
      </c>
      <c r="E39" s="13">
        <f t="shared" si="6"/>
        <v>321300</v>
      </c>
      <c r="F39" s="13">
        <f t="shared" si="7"/>
        <v>42840</v>
      </c>
      <c r="G39" s="13">
        <f t="shared" si="8"/>
        <v>196860</v>
      </c>
      <c r="H39" s="15">
        <f t="shared" si="9"/>
        <v>0.35090909090909089</v>
      </c>
      <c r="L39" s="13">
        <v>16500</v>
      </c>
      <c r="M39" s="13">
        <v>9450</v>
      </c>
      <c r="N39" s="13">
        <v>1260</v>
      </c>
    </row>
    <row r="40" spans="2:14" x14ac:dyDescent="0.25">
      <c r="B40" s="1" t="s">
        <v>67</v>
      </c>
      <c r="C40" s="13">
        <v>33</v>
      </c>
      <c r="D40" s="13">
        <f t="shared" si="5"/>
        <v>947430.00000000012</v>
      </c>
      <c r="E40" s="13">
        <f t="shared" si="6"/>
        <v>633055.5</v>
      </c>
      <c r="F40" s="13">
        <f t="shared" si="7"/>
        <v>72349.2</v>
      </c>
      <c r="G40" s="13">
        <f>D40-E40-F40</f>
        <v>242025.3000000001</v>
      </c>
      <c r="H40" s="15">
        <f t="shared" si="9"/>
        <v>0.25545454545454555</v>
      </c>
      <c r="L40" s="13">
        <v>28710.000000000004</v>
      </c>
      <c r="M40" s="13">
        <v>19183.5</v>
      </c>
      <c r="N40" s="13">
        <v>2192.4</v>
      </c>
    </row>
    <row r="41" spans="2:14" x14ac:dyDescent="0.25">
      <c r="B41" s="1" t="s">
        <v>68</v>
      </c>
      <c r="C41" s="13">
        <v>33</v>
      </c>
      <c r="D41" s="13">
        <f t="shared" si="5"/>
        <v>551760</v>
      </c>
      <c r="E41" s="13">
        <f t="shared" si="6"/>
        <v>316008</v>
      </c>
      <c r="F41" s="13">
        <f t="shared" si="7"/>
        <v>42134.400000000001</v>
      </c>
      <c r="G41" s="13">
        <f t="shared" si="8"/>
        <v>193617.6</v>
      </c>
      <c r="H41" s="15">
        <f t="shared" si="9"/>
        <v>0.35090909090909089</v>
      </c>
      <c r="L41" s="13">
        <v>16720</v>
      </c>
      <c r="M41" s="13">
        <v>9576</v>
      </c>
      <c r="N41" s="13">
        <v>1276.8</v>
      </c>
    </row>
    <row r="42" spans="2:14" x14ac:dyDescent="0.25">
      <c r="B42" s="1" t="s">
        <v>69</v>
      </c>
      <c r="C42" s="13">
        <v>32</v>
      </c>
      <c r="D42" s="13">
        <f t="shared" si="5"/>
        <v>542080</v>
      </c>
      <c r="E42" s="13">
        <f t="shared" si="6"/>
        <v>310464</v>
      </c>
      <c r="F42" s="13">
        <f t="shared" si="7"/>
        <v>41395.199999999997</v>
      </c>
      <c r="G42" s="13">
        <f t="shared" si="8"/>
        <v>190220.79999999999</v>
      </c>
      <c r="H42" s="15">
        <f t="shared" si="9"/>
        <v>0.35090909090909089</v>
      </c>
      <c r="L42" s="13">
        <v>16940</v>
      </c>
      <c r="M42" s="13">
        <v>9702</v>
      </c>
      <c r="N42" s="13">
        <v>1293.5999999999999</v>
      </c>
    </row>
    <row r="43" spans="2:14" x14ac:dyDescent="0.25">
      <c r="B43" s="1" t="s">
        <v>70</v>
      </c>
      <c r="C43" s="13">
        <v>30</v>
      </c>
      <c r="D43" s="13">
        <f t="shared" si="5"/>
        <v>867900.00000000012</v>
      </c>
      <c r="E43" s="13">
        <f t="shared" si="6"/>
        <v>579915</v>
      </c>
      <c r="F43" s="13">
        <f t="shared" si="7"/>
        <v>66276.000000000015</v>
      </c>
      <c r="G43" s="13">
        <f t="shared" si="8"/>
        <v>221709.00000000012</v>
      </c>
      <c r="H43" s="15">
        <f t="shared" si="9"/>
        <v>0.25545454545454555</v>
      </c>
      <c r="L43" s="13">
        <v>28930.000000000004</v>
      </c>
      <c r="M43" s="13">
        <v>19330.5</v>
      </c>
      <c r="N43" s="13">
        <v>2209.2000000000003</v>
      </c>
    </row>
    <row r="44" spans="2:14" x14ac:dyDescent="0.25">
      <c r="B44" s="1" t="s">
        <v>71</v>
      </c>
      <c r="C44" s="13">
        <v>30</v>
      </c>
      <c r="D44" s="13">
        <f t="shared" si="5"/>
        <v>514800</v>
      </c>
      <c r="E44" s="13">
        <f t="shared" si="6"/>
        <v>294840</v>
      </c>
      <c r="F44" s="13">
        <f t="shared" si="7"/>
        <v>39311.999999999993</v>
      </c>
      <c r="G44" s="13">
        <f t="shared" si="8"/>
        <v>180648</v>
      </c>
      <c r="H44" s="15">
        <f t="shared" si="9"/>
        <v>0.35090909090909089</v>
      </c>
      <c r="L44" s="13">
        <v>17160</v>
      </c>
      <c r="M44" s="13">
        <v>9828</v>
      </c>
      <c r="N44" s="13">
        <v>1310.3999999999999</v>
      </c>
    </row>
    <row r="45" spans="2:14" x14ac:dyDescent="0.25">
      <c r="B45" s="1" t="s">
        <v>72</v>
      </c>
      <c r="C45" s="13">
        <v>28</v>
      </c>
      <c r="D45" s="13">
        <f t="shared" si="5"/>
        <v>816200.00000000012</v>
      </c>
      <c r="E45" s="13">
        <f t="shared" si="6"/>
        <v>545370</v>
      </c>
      <c r="F45" s="13">
        <f t="shared" si="7"/>
        <v>62328</v>
      </c>
      <c r="G45" s="13">
        <f t="shared" si="8"/>
        <v>208502.00000000012</v>
      </c>
      <c r="H45" s="15">
        <f t="shared" si="9"/>
        <v>0.25545454545454555</v>
      </c>
      <c r="L45" s="13">
        <v>29150.000000000004</v>
      </c>
      <c r="M45" s="13">
        <v>19477.5</v>
      </c>
      <c r="N45" s="13">
        <v>2226</v>
      </c>
    </row>
    <row r="46" spans="2:14" x14ac:dyDescent="0.25">
      <c r="B46" s="1" t="s">
        <v>73</v>
      </c>
      <c r="C46" s="13">
        <v>27</v>
      </c>
      <c r="D46" s="13">
        <f t="shared" si="5"/>
        <v>792990.00000000012</v>
      </c>
      <c r="E46" s="13">
        <f t="shared" si="6"/>
        <v>529861.5</v>
      </c>
      <c r="F46" s="13">
        <f t="shared" si="7"/>
        <v>60555.600000000006</v>
      </c>
      <c r="G46" s="13">
        <f t="shared" si="8"/>
        <v>202572.90000000011</v>
      </c>
      <c r="H46" s="15">
        <f t="shared" si="9"/>
        <v>0.25545454545454555</v>
      </c>
      <c r="L46" s="13">
        <v>29370.000000000004</v>
      </c>
      <c r="M46" s="13">
        <v>19624.5</v>
      </c>
      <c r="N46" s="13">
        <v>2242.8000000000002</v>
      </c>
    </row>
    <row r="47" spans="2:14" x14ac:dyDescent="0.25">
      <c r="B47" s="1" t="s">
        <v>74</v>
      </c>
      <c r="C47" s="13">
        <v>27</v>
      </c>
      <c r="D47" s="13">
        <f t="shared" si="5"/>
        <v>469260</v>
      </c>
      <c r="E47" s="13">
        <f t="shared" si="6"/>
        <v>268758</v>
      </c>
      <c r="F47" s="13">
        <f t="shared" si="7"/>
        <v>35834.400000000001</v>
      </c>
      <c r="G47" s="13">
        <f t="shared" si="8"/>
        <v>164667.6</v>
      </c>
      <c r="H47" s="15">
        <f t="shared" si="9"/>
        <v>0.35090909090909095</v>
      </c>
      <c r="L47" s="13">
        <v>17380</v>
      </c>
      <c r="M47" s="13">
        <v>9954</v>
      </c>
      <c r="N47" s="13">
        <v>1327.2</v>
      </c>
    </row>
    <row r="48" spans="2:14" x14ac:dyDescent="0.25">
      <c r="B48" s="1" t="s">
        <v>75</v>
      </c>
      <c r="C48" s="13">
        <v>26</v>
      </c>
      <c r="D48" s="13">
        <f t="shared" si="5"/>
        <v>769340.00000000012</v>
      </c>
      <c r="E48" s="13">
        <f t="shared" si="6"/>
        <v>514059</v>
      </c>
      <c r="F48" s="13">
        <f t="shared" si="7"/>
        <v>58749.600000000006</v>
      </c>
      <c r="G48" s="13">
        <f t="shared" si="8"/>
        <v>196531.40000000011</v>
      </c>
      <c r="H48" s="15">
        <f t="shared" si="9"/>
        <v>0.25545454545454555</v>
      </c>
      <c r="L48" s="13">
        <v>29590.000000000004</v>
      </c>
      <c r="M48" s="13">
        <v>19771.5</v>
      </c>
      <c r="N48" s="13">
        <v>2259.6000000000004</v>
      </c>
    </row>
    <row r="49" spans="2:14" x14ac:dyDescent="0.25">
      <c r="B49" s="1" t="s">
        <v>76</v>
      </c>
      <c r="C49" s="13">
        <v>25</v>
      </c>
      <c r="D49" s="13">
        <f t="shared" si="5"/>
        <v>440000</v>
      </c>
      <c r="E49" s="13">
        <f t="shared" si="6"/>
        <v>252000</v>
      </c>
      <c r="F49" s="13">
        <f t="shared" si="7"/>
        <v>33600</v>
      </c>
      <c r="G49" s="13">
        <f t="shared" si="8"/>
        <v>154400</v>
      </c>
      <c r="H49" s="15">
        <f t="shared" si="9"/>
        <v>0.35090909090909089</v>
      </c>
      <c r="L49" s="13">
        <v>17600</v>
      </c>
      <c r="M49" s="13">
        <v>10080</v>
      </c>
      <c r="N49" s="13">
        <v>1344</v>
      </c>
    </row>
    <row r="50" spans="2:14" x14ac:dyDescent="0.25">
      <c r="B50" s="1" t="s">
        <v>77</v>
      </c>
      <c r="C50" s="13">
        <v>24</v>
      </c>
      <c r="D50" s="13">
        <f t="shared" si="5"/>
        <v>398640</v>
      </c>
      <c r="E50" s="13">
        <f t="shared" si="6"/>
        <v>228312</v>
      </c>
      <c r="F50" s="13">
        <f t="shared" si="7"/>
        <v>30441.599999999999</v>
      </c>
      <c r="G50" s="13">
        <f t="shared" si="8"/>
        <v>139886.39999999999</v>
      </c>
      <c r="H50" s="15">
        <f t="shared" si="9"/>
        <v>0.35090909090909089</v>
      </c>
      <c r="L50" s="13">
        <v>16610</v>
      </c>
      <c r="M50" s="13">
        <v>9513</v>
      </c>
      <c r="N50" s="13">
        <v>1268.3999999999999</v>
      </c>
    </row>
    <row r="51" spans="2:14" x14ac:dyDescent="0.25">
      <c r="B51" s="1" t="s">
        <v>78</v>
      </c>
      <c r="C51" s="13">
        <v>24</v>
      </c>
      <c r="D51" s="13">
        <f t="shared" si="5"/>
        <v>403920</v>
      </c>
      <c r="E51" s="13">
        <f t="shared" si="6"/>
        <v>231336</v>
      </c>
      <c r="F51" s="13">
        <f t="shared" si="7"/>
        <v>30844.800000000003</v>
      </c>
      <c r="G51" s="13">
        <f t="shared" si="8"/>
        <v>141739.20000000001</v>
      </c>
      <c r="H51" s="15">
        <f t="shared" si="9"/>
        <v>0.35090909090909095</v>
      </c>
      <c r="L51" s="13">
        <v>16830</v>
      </c>
      <c r="M51" s="13">
        <v>9639</v>
      </c>
      <c r="N51" s="13">
        <v>1285.2</v>
      </c>
    </row>
    <row r="52" spans="2:14" x14ac:dyDescent="0.25">
      <c r="B52" s="1" t="s">
        <v>79</v>
      </c>
      <c r="C52" s="13">
        <v>24</v>
      </c>
      <c r="D52" s="13">
        <f t="shared" si="5"/>
        <v>427680</v>
      </c>
      <c r="E52" s="13">
        <f t="shared" si="6"/>
        <v>244944</v>
      </c>
      <c r="F52" s="13">
        <f t="shared" si="7"/>
        <v>32659.199999999997</v>
      </c>
      <c r="G52" s="13">
        <f t="shared" si="8"/>
        <v>150076.79999999999</v>
      </c>
      <c r="H52" s="15">
        <f t="shared" si="9"/>
        <v>0.35090909090909089</v>
      </c>
      <c r="L52" s="13">
        <v>17820</v>
      </c>
      <c r="M52" s="13">
        <v>10206</v>
      </c>
      <c r="N52" s="13">
        <v>1360.8</v>
      </c>
    </row>
    <row r="53" spans="2:14" x14ac:dyDescent="0.25">
      <c r="B53" s="1" t="s">
        <v>80</v>
      </c>
      <c r="C53" s="13">
        <v>23</v>
      </c>
      <c r="D53" s="13">
        <f t="shared" si="5"/>
        <v>414920</v>
      </c>
      <c r="E53" s="13">
        <f t="shared" si="6"/>
        <v>237636</v>
      </c>
      <c r="F53" s="13">
        <f t="shared" si="7"/>
        <v>31684.799999999999</v>
      </c>
      <c r="G53" s="13">
        <f t="shared" si="8"/>
        <v>145599.20000000001</v>
      </c>
      <c r="H53" s="15">
        <f t="shared" si="9"/>
        <v>0.35090909090909095</v>
      </c>
      <c r="L53" s="13">
        <v>18040</v>
      </c>
      <c r="M53" s="13">
        <v>10332</v>
      </c>
      <c r="N53" s="13">
        <v>1377.6</v>
      </c>
    </row>
    <row r="54" spans="2:14" x14ac:dyDescent="0.25">
      <c r="B54" s="1" t="s">
        <v>81</v>
      </c>
      <c r="C54" s="13">
        <v>22</v>
      </c>
      <c r="D54" s="13">
        <f t="shared" si="5"/>
        <v>401720</v>
      </c>
      <c r="E54" s="13">
        <f t="shared" si="6"/>
        <v>230076</v>
      </c>
      <c r="F54" s="13">
        <f t="shared" si="7"/>
        <v>30676.799999999996</v>
      </c>
      <c r="G54" s="13">
        <f t="shared" si="8"/>
        <v>140967.20000000001</v>
      </c>
      <c r="H54" s="15">
        <f t="shared" si="9"/>
        <v>0.35090909090909095</v>
      </c>
      <c r="L54" s="13">
        <v>18260</v>
      </c>
      <c r="M54" s="13">
        <v>10458</v>
      </c>
      <c r="N54" s="13">
        <v>1394.3999999999999</v>
      </c>
    </row>
    <row r="55" spans="2:14" x14ac:dyDescent="0.25">
      <c r="B55" s="1" t="s">
        <v>82</v>
      </c>
      <c r="C55" s="13">
        <v>21</v>
      </c>
      <c r="D55" s="13">
        <f t="shared" si="5"/>
        <v>358050</v>
      </c>
      <c r="E55" s="13">
        <f t="shared" si="6"/>
        <v>205065</v>
      </c>
      <c r="F55" s="13">
        <f t="shared" si="7"/>
        <v>27342</v>
      </c>
      <c r="G55" s="13">
        <f t="shared" si="8"/>
        <v>125643</v>
      </c>
      <c r="H55" s="15">
        <f t="shared" si="9"/>
        <v>0.35090909090909089</v>
      </c>
      <c r="L55" s="13">
        <v>17050</v>
      </c>
      <c r="M55" s="13">
        <v>9765</v>
      </c>
      <c r="N55" s="13">
        <v>1302</v>
      </c>
    </row>
    <row r="56" spans="2:14" x14ac:dyDescent="0.25">
      <c r="B56" s="1" t="s">
        <v>83</v>
      </c>
      <c r="C56" s="13">
        <v>20</v>
      </c>
      <c r="D56" s="13">
        <f t="shared" si="5"/>
        <v>369600</v>
      </c>
      <c r="E56" s="13">
        <f t="shared" si="6"/>
        <v>211680</v>
      </c>
      <c r="F56" s="13">
        <f t="shared" si="7"/>
        <v>28224</v>
      </c>
      <c r="G56" s="13">
        <f t="shared" si="8"/>
        <v>129696</v>
      </c>
      <c r="H56" s="15">
        <f t="shared" si="9"/>
        <v>0.35090909090909089</v>
      </c>
      <c r="L56" s="13">
        <v>18480</v>
      </c>
      <c r="M56" s="13">
        <v>10584</v>
      </c>
      <c r="N56" s="13">
        <v>1411.2</v>
      </c>
    </row>
    <row r="57" spans="2:14" x14ac:dyDescent="0.25">
      <c r="B57" s="1" t="s">
        <v>84</v>
      </c>
      <c r="C57" s="13">
        <v>18</v>
      </c>
      <c r="D57" s="13">
        <f t="shared" si="5"/>
        <v>310860</v>
      </c>
      <c r="E57" s="13">
        <f t="shared" si="6"/>
        <v>178038</v>
      </c>
      <c r="F57" s="13">
        <f t="shared" si="7"/>
        <v>23738.399999999998</v>
      </c>
      <c r="G57" s="13">
        <f t="shared" si="8"/>
        <v>109083.6</v>
      </c>
      <c r="H57" s="15">
        <f t="shared" si="9"/>
        <v>0.35090909090909095</v>
      </c>
      <c r="L57" s="13">
        <v>17270</v>
      </c>
      <c r="M57" s="13">
        <v>9891</v>
      </c>
      <c r="N57" s="13">
        <v>1318.8</v>
      </c>
    </row>
    <row r="58" spans="2:14" x14ac:dyDescent="0.25">
      <c r="B58" s="1" t="s">
        <v>85</v>
      </c>
      <c r="C58" s="13">
        <v>17</v>
      </c>
      <c r="D58" s="13">
        <f t="shared" si="5"/>
        <v>297330</v>
      </c>
      <c r="E58" s="13">
        <f t="shared" si="6"/>
        <v>170289</v>
      </c>
      <c r="F58" s="13">
        <f t="shared" si="7"/>
        <v>22705.199999999997</v>
      </c>
      <c r="G58" s="13">
        <f t="shared" si="8"/>
        <v>104335.8</v>
      </c>
      <c r="H58" s="15">
        <f t="shared" si="9"/>
        <v>0.35090909090909089</v>
      </c>
      <c r="L58" s="13">
        <v>17490</v>
      </c>
      <c r="M58" s="13">
        <v>10017</v>
      </c>
      <c r="N58" s="13">
        <v>1335.6</v>
      </c>
    </row>
    <row r="59" spans="2:14" x14ac:dyDescent="0.25">
      <c r="B59" s="1" t="s">
        <v>86</v>
      </c>
      <c r="C59" s="13">
        <v>15</v>
      </c>
      <c r="D59" s="13">
        <f t="shared" si="5"/>
        <v>265650</v>
      </c>
      <c r="E59" s="13">
        <f t="shared" si="6"/>
        <v>152145</v>
      </c>
      <c r="F59" s="13">
        <f t="shared" si="7"/>
        <v>20285.999999999996</v>
      </c>
      <c r="G59" s="13">
        <f t="shared" si="8"/>
        <v>93219</v>
      </c>
      <c r="H59" s="15">
        <f t="shared" si="9"/>
        <v>0.35090909090909089</v>
      </c>
      <c r="L59" s="13">
        <v>17710</v>
      </c>
      <c r="M59" s="13">
        <v>10143</v>
      </c>
      <c r="N59" s="13">
        <v>1352.3999999999999</v>
      </c>
    </row>
    <row r="60" spans="2:14" x14ac:dyDescent="0.25">
      <c r="B60" s="1" t="s">
        <v>87</v>
      </c>
      <c r="C60" s="13">
        <v>14</v>
      </c>
      <c r="D60" s="13">
        <f t="shared" si="5"/>
        <v>251020</v>
      </c>
      <c r="E60" s="13">
        <f t="shared" si="6"/>
        <v>143766</v>
      </c>
      <c r="F60" s="13">
        <f t="shared" si="7"/>
        <v>19168.8</v>
      </c>
      <c r="G60" s="13">
        <f t="shared" si="8"/>
        <v>88085.2</v>
      </c>
      <c r="H60" s="15">
        <f t="shared" si="9"/>
        <v>0.35090909090909089</v>
      </c>
      <c r="L60" s="13">
        <v>17930</v>
      </c>
      <c r="M60" s="13">
        <v>10269</v>
      </c>
      <c r="N60" s="13">
        <v>1369.2</v>
      </c>
    </row>
    <row r="61" spans="2:14" x14ac:dyDescent="0.25">
      <c r="B61" s="1" t="s">
        <v>88</v>
      </c>
      <c r="C61" s="13">
        <v>13</v>
      </c>
      <c r="D61" s="13">
        <f t="shared" si="5"/>
        <v>235950</v>
      </c>
      <c r="E61" s="13">
        <f t="shared" si="6"/>
        <v>135135</v>
      </c>
      <c r="F61" s="13">
        <f t="shared" si="7"/>
        <v>18018</v>
      </c>
      <c r="G61" s="13">
        <f t="shared" si="8"/>
        <v>82797</v>
      </c>
      <c r="H61" s="15">
        <f t="shared" si="9"/>
        <v>0.35090909090909089</v>
      </c>
      <c r="L61" s="13">
        <v>18150</v>
      </c>
      <c r="M61" s="13">
        <v>10395</v>
      </c>
      <c r="N61" s="13">
        <v>1386</v>
      </c>
    </row>
    <row r="62" spans="2:14" x14ac:dyDescent="0.25">
      <c r="B62" s="1" t="s">
        <v>89</v>
      </c>
      <c r="C62" s="13">
        <v>12</v>
      </c>
      <c r="D62" s="13">
        <f t="shared" si="5"/>
        <v>220440</v>
      </c>
      <c r="E62" s="13">
        <f t="shared" si="6"/>
        <v>126252</v>
      </c>
      <c r="F62" s="13">
        <f t="shared" si="7"/>
        <v>16833.599999999999</v>
      </c>
      <c r="G62" s="13">
        <f t="shared" si="8"/>
        <v>77354.399999999994</v>
      </c>
      <c r="H62" s="15">
        <f t="shared" si="9"/>
        <v>0.35090909090909089</v>
      </c>
      <c r="L62" s="13">
        <v>18370</v>
      </c>
      <c r="M62" s="13">
        <v>10521</v>
      </c>
      <c r="N62" s="13">
        <v>1402.8</v>
      </c>
    </row>
    <row r="63" spans="2:14" x14ac:dyDescent="0.25">
      <c r="B63" s="1" t="s">
        <v>90</v>
      </c>
      <c r="C63" s="13">
        <v>10</v>
      </c>
      <c r="D63" s="13">
        <f t="shared" si="5"/>
        <v>185900</v>
      </c>
      <c r="E63" s="13">
        <f t="shared" si="6"/>
        <v>106470</v>
      </c>
      <c r="F63" s="13">
        <f t="shared" si="7"/>
        <v>14196</v>
      </c>
      <c r="G63" s="13">
        <f t="shared" si="8"/>
        <v>65234</v>
      </c>
      <c r="H63" s="15">
        <f t="shared" si="9"/>
        <v>0.35090909090909089</v>
      </c>
      <c r="L63" s="13">
        <v>18590</v>
      </c>
      <c r="M63" s="13">
        <v>10647</v>
      </c>
      <c r="N63" s="13">
        <v>1419.6</v>
      </c>
    </row>
    <row r="64" spans="2:14" x14ac:dyDescent="0.25">
      <c r="B64" s="7" t="s">
        <v>12</v>
      </c>
      <c r="C64" s="30">
        <f>SUM(C4:C63)</f>
        <v>2306</v>
      </c>
      <c r="D64" s="14">
        <f>SUM(D4:D63)</f>
        <v>31798690</v>
      </c>
      <c r="E64" s="14">
        <f>SUM(E4:E63)</f>
        <v>20059567.5</v>
      </c>
      <c r="F64" s="14">
        <f>SUM(F4:F63)</f>
        <v>2428263.5999999996</v>
      </c>
      <c r="G64" s="14">
        <f>SUM(G4:G63)</f>
        <v>9310858.9000000041</v>
      </c>
      <c r="H64" s="16">
        <f t="shared" ref="H64" si="10">G64/D64</f>
        <v>0.29280636718053493</v>
      </c>
    </row>
    <row r="66" spans="7:7" ht="14.45" x14ac:dyDescent="0.3">
      <c r="G66" s="19"/>
    </row>
  </sheetData>
  <autoFilter ref="B3:S64"/>
  <sortState ref="B4:N63">
    <sortCondition descending="1" ref="C4:C63"/>
  </sortState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P64"/>
  <sheetViews>
    <sheetView zoomScale="85" zoomScaleNormal="85" workbookViewId="0">
      <pane xSplit="2" ySplit="3" topLeftCell="C4" activePane="bottomRight" state="frozen"/>
      <selection activeCell="D36" sqref="D36"/>
      <selection pane="topRight" activeCell="D36" sqref="D36"/>
      <selection pane="bottomLeft" activeCell="D36" sqref="D36"/>
      <selection pane="bottomRight" activeCell="N63" sqref="N4:N63"/>
    </sheetView>
  </sheetViews>
  <sheetFormatPr defaultRowHeight="15" x14ac:dyDescent="0.25"/>
  <cols>
    <col min="1" max="1" width="3.85546875" customWidth="1"/>
    <col min="2" max="2" width="13.5703125" customWidth="1"/>
    <col min="3" max="8" width="16.5703125" customWidth="1"/>
    <col min="12" max="14" width="12" style="8" bestFit="1" customWidth="1"/>
  </cols>
  <sheetData>
    <row r="1" spans="2:16" ht="14.25" customHeight="1" x14ac:dyDescent="0.3"/>
    <row r="2" spans="2:16" x14ac:dyDescent="0.25">
      <c r="B2" s="35" t="s">
        <v>0</v>
      </c>
      <c r="C2" s="3"/>
      <c r="D2" s="4"/>
      <c r="E2" s="6" t="s">
        <v>5</v>
      </c>
      <c r="F2" s="4"/>
      <c r="G2" s="4"/>
      <c r="H2" s="5"/>
      <c r="L2" s="9"/>
      <c r="M2" s="10" t="s">
        <v>5</v>
      </c>
      <c r="N2" s="11"/>
    </row>
    <row r="3" spans="2:16" ht="62.25" customHeight="1" x14ac:dyDescent="0.25">
      <c r="B3" s="35"/>
      <c r="C3" s="2" t="s">
        <v>1</v>
      </c>
      <c r="D3" s="2" t="s">
        <v>2</v>
      </c>
      <c r="E3" s="2" t="s">
        <v>10</v>
      </c>
      <c r="F3" s="2" t="s">
        <v>9</v>
      </c>
      <c r="G3" s="2" t="s">
        <v>11</v>
      </c>
      <c r="H3" s="2" t="s">
        <v>4</v>
      </c>
      <c r="L3" s="12" t="s">
        <v>6</v>
      </c>
      <c r="M3" s="12" t="s">
        <v>7</v>
      </c>
      <c r="N3" s="12" t="s">
        <v>8</v>
      </c>
    </row>
    <row r="4" spans="2:16" x14ac:dyDescent="0.25">
      <c r="B4" s="1" t="s">
        <v>31</v>
      </c>
      <c r="C4" s="13">
        <v>72</v>
      </c>
      <c r="D4" s="13">
        <f t="shared" ref="D4:D35" si="0">L4*C4</f>
        <v>87120</v>
      </c>
      <c r="E4" s="13">
        <f t="shared" ref="E4:E35" si="1">C4*M4</f>
        <v>41580</v>
      </c>
      <c r="F4" s="13">
        <f t="shared" ref="F4:F35" si="2">N4*C4</f>
        <v>6652.8000000000011</v>
      </c>
      <c r="G4" s="13">
        <f t="shared" ref="G4:G35" si="3">D4-E4-F4</f>
        <v>38887.199999999997</v>
      </c>
      <c r="H4" s="15">
        <f t="shared" ref="H4:H35" si="4">G4/D4</f>
        <v>0.44636363636363635</v>
      </c>
      <c r="L4" s="13">
        <v>1210</v>
      </c>
      <c r="M4" s="13">
        <v>577.5</v>
      </c>
      <c r="N4" s="13">
        <v>92.40000000000002</v>
      </c>
      <c r="P4" s="19"/>
    </row>
    <row r="5" spans="2:16" x14ac:dyDescent="0.25">
      <c r="B5" s="1" t="s">
        <v>32</v>
      </c>
      <c r="C5" s="13">
        <v>68</v>
      </c>
      <c r="D5" s="13">
        <f t="shared" si="0"/>
        <v>97240.000000000015</v>
      </c>
      <c r="E5" s="13">
        <f t="shared" si="1"/>
        <v>46410</v>
      </c>
      <c r="F5" s="13">
        <f t="shared" si="2"/>
        <v>7425.6000000000013</v>
      </c>
      <c r="G5" s="13">
        <f t="shared" si="3"/>
        <v>43404.400000000016</v>
      </c>
      <c r="H5" s="15">
        <f t="shared" si="4"/>
        <v>0.44636363636363646</v>
      </c>
      <c r="L5" s="13">
        <v>1430.0000000000002</v>
      </c>
      <c r="M5" s="13">
        <v>682.5</v>
      </c>
      <c r="N5" s="13">
        <v>109.20000000000002</v>
      </c>
      <c r="P5" s="19"/>
    </row>
    <row r="6" spans="2:16" x14ac:dyDescent="0.25">
      <c r="B6" s="1" t="s">
        <v>33</v>
      </c>
      <c r="C6" s="13">
        <v>64</v>
      </c>
      <c r="D6" s="13">
        <f t="shared" si="0"/>
        <v>105600.00000000001</v>
      </c>
      <c r="E6" s="13">
        <f t="shared" si="1"/>
        <v>50400</v>
      </c>
      <c r="F6" s="13">
        <f t="shared" si="2"/>
        <v>8064.0000000000009</v>
      </c>
      <c r="G6" s="13">
        <f t="shared" si="3"/>
        <v>47136.000000000015</v>
      </c>
      <c r="H6" s="15">
        <f t="shared" si="4"/>
        <v>0.44636363636363646</v>
      </c>
      <c r="L6" s="13">
        <v>1650.0000000000002</v>
      </c>
      <c r="M6" s="13">
        <v>787.5</v>
      </c>
      <c r="N6" s="13">
        <v>126.00000000000001</v>
      </c>
      <c r="P6" s="19"/>
    </row>
    <row r="7" spans="2:16" x14ac:dyDescent="0.25">
      <c r="B7" s="1" t="s">
        <v>34</v>
      </c>
      <c r="C7" s="13">
        <v>62</v>
      </c>
      <c r="D7" s="13">
        <f t="shared" si="0"/>
        <v>115940.00000000001</v>
      </c>
      <c r="E7" s="13">
        <f t="shared" si="1"/>
        <v>55335</v>
      </c>
      <c r="F7" s="13">
        <f t="shared" si="2"/>
        <v>8853.6</v>
      </c>
      <c r="G7" s="13">
        <f t="shared" si="3"/>
        <v>51751.400000000016</v>
      </c>
      <c r="H7" s="15">
        <f t="shared" si="4"/>
        <v>0.44636363636363646</v>
      </c>
      <c r="L7" s="13">
        <v>1870.0000000000002</v>
      </c>
      <c r="M7" s="13">
        <v>892.5</v>
      </c>
      <c r="N7" s="13">
        <v>142.80000000000001</v>
      </c>
      <c r="P7" s="19"/>
    </row>
    <row r="8" spans="2:16" x14ac:dyDescent="0.25">
      <c r="B8" s="1" t="s">
        <v>35</v>
      </c>
      <c r="C8" s="13">
        <v>61</v>
      </c>
      <c r="D8" s="13">
        <f t="shared" si="0"/>
        <v>80520</v>
      </c>
      <c r="E8" s="13">
        <f t="shared" si="1"/>
        <v>38430</v>
      </c>
      <c r="F8" s="13">
        <f t="shared" si="2"/>
        <v>6148.8000000000011</v>
      </c>
      <c r="G8" s="13">
        <f t="shared" si="3"/>
        <v>35941.199999999997</v>
      </c>
      <c r="H8" s="15">
        <f t="shared" si="4"/>
        <v>0.44636363636363635</v>
      </c>
      <c r="L8" s="13">
        <v>1320</v>
      </c>
      <c r="M8" s="13">
        <v>630</v>
      </c>
      <c r="N8" s="13">
        <v>100.80000000000001</v>
      </c>
      <c r="P8" s="19"/>
    </row>
    <row r="9" spans="2:16" x14ac:dyDescent="0.25">
      <c r="B9" s="1" t="s">
        <v>36</v>
      </c>
      <c r="C9" s="13">
        <v>60</v>
      </c>
      <c r="D9" s="13">
        <f t="shared" si="0"/>
        <v>125400</v>
      </c>
      <c r="E9" s="13">
        <f t="shared" si="1"/>
        <v>59850</v>
      </c>
      <c r="F9" s="13">
        <f t="shared" si="2"/>
        <v>9576</v>
      </c>
      <c r="G9" s="13">
        <f t="shared" si="3"/>
        <v>55974</v>
      </c>
      <c r="H9" s="15">
        <f t="shared" si="4"/>
        <v>0.44636363636363635</v>
      </c>
      <c r="L9" s="13">
        <v>2090</v>
      </c>
      <c r="M9" s="13">
        <v>997.5</v>
      </c>
      <c r="N9" s="13">
        <v>159.6</v>
      </c>
      <c r="P9" s="19"/>
    </row>
    <row r="10" spans="2:16" x14ac:dyDescent="0.25">
      <c r="B10" s="1" t="s">
        <v>37</v>
      </c>
      <c r="C10" s="13">
        <v>58</v>
      </c>
      <c r="D10" s="13">
        <f t="shared" si="0"/>
        <v>133980</v>
      </c>
      <c r="E10" s="13">
        <f t="shared" si="1"/>
        <v>63945</v>
      </c>
      <c r="F10" s="13">
        <f t="shared" si="2"/>
        <v>10231.200000000001</v>
      </c>
      <c r="G10" s="13">
        <f t="shared" si="3"/>
        <v>59803.8</v>
      </c>
      <c r="H10" s="15">
        <f t="shared" si="4"/>
        <v>0.44636363636363641</v>
      </c>
      <c r="L10" s="13">
        <v>2310</v>
      </c>
      <c r="M10" s="13">
        <v>1102.5</v>
      </c>
      <c r="N10" s="13">
        <v>176.4</v>
      </c>
      <c r="P10" s="19"/>
    </row>
    <row r="11" spans="2:16" x14ac:dyDescent="0.25">
      <c r="B11" s="1" t="s">
        <v>38</v>
      </c>
      <c r="C11" s="13">
        <v>57</v>
      </c>
      <c r="D11" s="13">
        <f t="shared" si="0"/>
        <v>87780.000000000015</v>
      </c>
      <c r="E11" s="13">
        <f t="shared" si="1"/>
        <v>41895</v>
      </c>
      <c r="F11" s="13">
        <f t="shared" si="2"/>
        <v>6703.2000000000007</v>
      </c>
      <c r="G11" s="13">
        <f t="shared" si="3"/>
        <v>39181.800000000017</v>
      </c>
      <c r="H11" s="15">
        <f t="shared" si="4"/>
        <v>0.44636363636363646</v>
      </c>
      <c r="L11" s="13">
        <v>1540.0000000000002</v>
      </c>
      <c r="M11" s="13">
        <v>735</v>
      </c>
      <c r="N11" s="13">
        <v>117.60000000000001</v>
      </c>
      <c r="P11" s="19"/>
    </row>
    <row r="12" spans="2:16" x14ac:dyDescent="0.25">
      <c r="B12" s="1" t="s">
        <v>39</v>
      </c>
      <c r="C12" s="13">
        <v>57</v>
      </c>
      <c r="D12" s="13">
        <f t="shared" si="0"/>
        <v>144210</v>
      </c>
      <c r="E12" s="13">
        <f t="shared" si="1"/>
        <v>68827.5</v>
      </c>
      <c r="F12" s="13">
        <f t="shared" si="2"/>
        <v>11012.400000000001</v>
      </c>
      <c r="G12" s="13">
        <f t="shared" si="3"/>
        <v>64370.1</v>
      </c>
      <c r="H12" s="15">
        <f t="shared" si="4"/>
        <v>0.44636363636363635</v>
      </c>
      <c r="L12" s="13">
        <v>2530</v>
      </c>
      <c r="M12" s="13">
        <v>1207.5</v>
      </c>
      <c r="N12" s="13">
        <v>193.20000000000002</v>
      </c>
      <c r="P12" s="19"/>
    </row>
    <row r="13" spans="2:16" x14ac:dyDescent="0.25">
      <c r="B13" s="1" t="s">
        <v>40</v>
      </c>
      <c r="C13" s="13">
        <v>55</v>
      </c>
      <c r="D13" s="13">
        <f t="shared" si="0"/>
        <v>151250</v>
      </c>
      <c r="E13" s="13">
        <f t="shared" si="1"/>
        <v>72187.5</v>
      </c>
      <c r="F13" s="13">
        <f t="shared" si="2"/>
        <v>11550.000000000002</v>
      </c>
      <c r="G13" s="13">
        <f t="shared" si="3"/>
        <v>67512.5</v>
      </c>
      <c r="H13" s="15">
        <f t="shared" si="4"/>
        <v>0.44636363636363635</v>
      </c>
      <c r="L13" s="13">
        <v>2750</v>
      </c>
      <c r="M13" s="13">
        <v>1312.5</v>
      </c>
      <c r="N13" s="13">
        <v>210.00000000000003</v>
      </c>
      <c r="P13" s="19"/>
    </row>
    <row r="14" spans="2:16" x14ac:dyDescent="0.25">
      <c r="B14" s="1" t="s">
        <v>41</v>
      </c>
      <c r="C14" s="13">
        <v>54</v>
      </c>
      <c r="D14" s="13">
        <f t="shared" si="0"/>
        <v>160380.00000000003</v>
      </c>
      <c r="E14" s="13">
        <f t="shared" si="1"/>
        <v>76545</v>
      </c>
      <c r="F14" s="13">
        <f t="shared" si="2"/>
        <v>12247.200000000003</v>
      </c>
      <c r="G14" s="13">
        <f t="shared" si="3"/>
        <v>71587.800000000032</v>
      </c>
      <c r="H14" s="15">
        <f t="shared" si="4"/>
        <v>0.44636363636363646</v>
      </c>
      <c r="L14" s="13">
        <v>2970.0000000000005</v>
      </c>
      <c r="M14" s="13">
        <v>1417.5</v>
      </c>
      <c r="N14" s="13">
        <v>226.80000000000004</v>
      </c>
      <c r="P14" s="19"/>
    </row>
    <row r="15" spans="2:16" x14ac:dyDescent="0.25">
      <c r="B15" s="1" t="s">
        <v>42</v>
      </c>
      <c r="C15" s="13">
        <v>53</v>
      </c>
      <c r="D15" s="13">
        <f t="shared" si="0"/>
        <v>93280.000000000015</v>
      </c>
      <c r="E15" s="13">
        <f t="shared" si="1"/>
        <v>44520</v>
      </c>
      <c r="F15" s="13">
        <f t="shared" si="2"/>
        <v>7123.2000000000007</v>
      </c>
      <c r="G15" s="13">
        <f t="shared" si="3"/>
        <v>41636.800000000017</v>
      </c>
      <c r="H15" s="15">
        <f t="shared" si="4"/>
        <v>0.44636363636363646</v>
      </c>
      <c r="L15" s="13">
        <v>1760.0000000000002</v>
      </c>
      <c r="M15" s="13">
        <v>840</v>
      </c>
      <c r="N15" s="13">
        <v>134.4</v>
      </c>
      <c r="P15" s="19"/>
    </row>
    <row r="16" spans="2:16" x14ac:dyDescent="0.25">
      <c r="B16" s="1" t="s">
        <v>43</v>
      </c>
      <c r="C16" s="13">
        <v>52</v>
      </c>
      <c r="D16" s="13">
        <f t="shared" si="0"/>
        <v>165880.00000000003</v>
      </c>
      <c r="E16" s="13">
        <f t="shared" si="1"/>
        <v>79170</v>
      </c>
      <c r="F16" s="13">
        <f t="shared" si="2"/>
        <v>12667.2</v>
      </c>
      <c r="G16" s="13">
        <f t="shared" si="3"/>
        <v>74042.800000000032</v>
      </c>
      <c r="H16" s="15">
        <f t="shared" si="4"/>
        <v>0.44636363636363646</v>
      </c>
      <c r="L16" s="13">
        <v>3190.0000000000005</v>
      </c>
      <c r="M16" s="13">
        <v>1522.5</v>
      </c>
      <c r="N16" s="13">
        <v>243.60000000000002</v>
      </c>
      <c r="P16" s="19"/>
    </row>
    <row r="17" spans="2:16" x14ac:dyDescent="0.25">
      <c r="B17" s="1" t="s">
        <v>44</v>
      </c>
      <c r="C17" s="13">
        <v>51</v>
      </c>
      <c r="D17" s="13">
        <f t="shared" si="0"/>
        <v>100980.00000000001</v>
      </c>
      <c r="E17" s="13">
        <f t="shared" si="1"/>
        <v>48195</v>
      </c>
      <c r="F17" s="13">
        <f t="shared" si="2"/>
        <v>7711.2000000000007</v>
      </c>
      <c r="G17" s="13">
        <f t="shared" si="3"/>
        <v>45073.800000000017</v>
      </c>
      <c r="H17" s="15">
        <f t="shared" si="4"/>
        <v>0.44636363636363646</v>
      </c>
      <c r="L17" s="13">
        <v>1980.0000000000002</v>
      </c>
      <c r="M17" s="13">
        <v>945</v>
      </c>
      <c r="N17" s="13">
        <v>151.20000000000002</v>
      </c>
      <c r="P17" s="19"/>
    </row>
    <row r="18" spans="2:16" x14ac:dyDescent="0.25">
      <c r="B18" s="1" t="s">
        <v>45</v>
      </c>
      <c r="C18" s="13">
        <v>51</v>
      </c>
      <c r="D18" s="13">
        <f t="shared" si="0"/>
        <v>1402500.0000000002</v>
      </c>
      <c r="E18" s="13">
        <f t="shared" si="1"/>
        <v>937125</v>
      </c>
      <c r="F18" s="13">
        <f t="shared" si="2"/>
        <v>107100</v>
      </c>
      <c r="G18" s="13">
        <f t="shared" si="3"/>
        <v>358275.00000000023</v>
      </c>
      <c r="H18" s="15">
        <f t="shared" si="4"/>
        <v>0.2554545454545456</v>
      </c>
      <c r="L18" s="13">
        <v>27500.000000000004</v>
      </c>
      <c r="M18" s="13">
        <v>18375</v>
      </c>
      <c r="N18" s="13">
        <v>2100</v>
      </c>
      <c r="P18" s="19"/>
    </row>
    <row r="19" spans="2:16" x14ac:dyDescent="0.25">
      <c r="B19" s="1" t="s">
        <v>46</v>
      </c>
      <c r="C19" s="13">
        <v>50</v>
      </c>
      <c r="D19" s="13">
        <f t="shared" si="0"/>
        <v>110000</v>
      </c>
      <c r="E19" s="13">
        <f t="shared" si="1"/>
        <v>52500</v>
      </c>
      <c r="F19" s="13">
        <f t="shared" si="2"/>
        <v>8400</v>
      </c>
      <c r="G19" s="13">
        <f t="shared" si="3"/>
        <v>49100</v>
      </c>
      <c r="H19" s="15">
        <f t="shared" si="4"/>
        <v>0.44636363636363635</v>
      </c>
      <c r="L19" s="13">
        <v>2200</v>
      </c>
      <c r="M19" s="13">
        <v>1050</v>
      </c>
      <c r="N19" s="13">
        <v>168</v>
      </c>
      <c r="P19" s="19"/>
    </row>
    <row r="20" spans="2:16" x14ac:dyDescent="0.25">
      <c r="B20" s="1" t="s">
        <v>47</v>
      </c>
      <c r="C20" s="13">
        <v>49</v>
      </c>
      <c r="D20" s="13">
        <f t="shared" si="0"/>
        <v>118580</v>
      </c>
      <c r="E20" s="13">
        <f t="shared" si="1"/>
        <v>56595</v>
      </c>
      <c r="F20" s="13">
        <f t="shared" si="2"/>
        <v>9055.2000000000025</v>
      </c>
      <c r="G20" s="13">
        <f t="shared" si="3"/>
        <v>52929.799999999996</v>
      </c>
      <c r="H20" s="15">
        <f t="shared" si="4"/>
        <v>0.44636363636363635</v>
      </c>
      <c r="L20" s="13">
        <v>2420</v>
      </c>
      <c r="M20" s="13">
        <v>1155</v>
      </c>
      <c r="N20" s="13">
        <v>184.80000000000004</v>
      </c>
      <c r="P20" s="19"/>
    </row>
    <row r="21" spans="2:16" x14ac:dyDescent="0.25">
      <c r="B21" s="1" t="s">
        <v>48</v>
      </c>
      <c r="C21" s="13">
        <v>49</v>
      </c>
      <c r="D21" s="13">
        <f t="shared" si="0"/>
        <v>1358280.0000000002</v>
      </c>
      <c r="E21" s="13">
        <f t="shared" si="1"/>
        <v>907578</v>
      </c>
      <c r="F21" s="13">
        <f t="shared" si="2"/>
        <v>103723.20000000001</v>
      </c>
      <c r="G21" s="13">
        <f t="shared" si="3"/>
        <v>346978.80000000022</v>
      </c>
      <c r="H21" s="15">
        <f t="shared" si="4"/>
        <v>0.2554545454545456</v>
      </c>
      <c r="L21" s="13">
        <v>27720.000000000004</v>
      </c>
      <c r="M21" s="13">
        <v>18522</v>
      </c>
      <c r="N21" s="13">
        <v>2116.8000000000002</v>
      </c>
      <c r="P21" s="19"/>
    </row>
    <row r="22" spans="2:16" x14ac:dyDescent="0.25">
      <c r="B22" s="1" t="s">
        <v>49</v>
      </c>
      <c r="C22" s="13">
        <v>48</v>
      </c>
      <c r="D22" s="13">
        <f t="shared" si="0"/>
        <v>1341120.0000000002</v>
      </c>
      <c r="E22" s="13">
        <f t="shared" si="1"/>
        <v>896112</v>
      </c>
      <c r="F22" s="13">
        <f t="shared" si="2"/>
        <v>102412.80000000002</v>
      </c>
      <c r="G22" s="13">
        <f t="shared" si="3"/>
        <v>342595.20000000019</v>
      </c>
      <c r="H22" s="15">
        <f t="shared" si="4"/>
        <v>0.25545454545454555</v>
      </c>
      <c r="L22" s="13">
        <v>27940.000000000004</v>
      </c>
      <c r="M22" s="13">
        <v>18669</v>
      </c>
      <c r="N22" s="13">
        <v>2133.6000000000004</v>
      </c>
      <c r="P22" s="19"/>
    </row>
    <row r="23" spans="2:16" x14ac:dyDescent="0.25">
      <c r="B23" s="1" t="s">
        <v>50</v>
      </c>
      <c r="C23" s="13">
        <v>47</v>
      </c>
      <c r="D23" s="13">
        <f t="shared" si="0"/>
        <v>124080</v>
      </c>
      <c r="E23" s="13">
        <f t="shared" si="1"/>
        <v>59220</v>
      </c>
      <c r="F23" s="13">
        <f t="shared" si="2"/>
        <v>9475.2000000000007</v>
      </c>
      <c r="G23" s="13">
        <f t="shared" si="3"/>
        <v>55384.800000000003</v>
      </c>
      <c r="H23" s="15">
        <f t="shared" si="4"/>
        <v>0.44636363636363641</v>
      </c>
      <c r="L23" s="13">
        <v>2640</v>
      </c>
      <c r="M23" s="13">
        <v>1260</v>
      </c>
      <c r="N23" s="13">
        <v>201.60000000000002</v>
      </c>
      <c r="P23" s="19"/>
    </row>
    <row r="24" spans="2:16" x14ac:dyDescent="0.25">
      <c r="B24" s="1" t="s">
        <v>51</v>
      </c>
      <c r="C24" s="13">
        <v>46</v>
      </c>
      <c r="D24" s="13">
        <f t="shared" si="0"/>
        <v>131560.00000000003</v>
      </c>
      <c r="E24" s="13">
        <f t="shared" si="1"/>
        <v>62790</v>
      </c>
      <c r="F24" s="13">
        <f t="shared" si="2"/>
        <v>10046.400000000001</v>
      </c>
      <c r="G24" s="13">
        <f t="shared" si="3"/>
        <v>58723.600000000028</v>
      </c>
      <c r="H24" s="15">
        <f t="shared" si="4"/>
        <v>0.44636363636363646</v>
      </c>
      <c r="L24" s="13">
        <v>2860.0000000000005</v>
      </c>
      <c r="M24" s="13">
        <v>1365</v>
      </c>
      <c r="N24" s="13">
        <v>218.40000000000003</v>
      </c>
      <c r="P24" s="19"/>
    </row>
    <row r="25" spans="2:16" x14ac:dyDescent="0.25">
      <c r="B25" s="1" t="s">
        <v>52</v>
      </c>
      <c r="C25" s="13">
        <v>46</v>
      </c>
      <c r="D25" s="13">
        <f t="shared" si="0"/>
        <v>1295360.0000000002</v>
      </c>
      <c r="E25" s="13">
        <f t="shared" si="1"/>
        <v>865536</v>
      </c>
      <c r="F25" s="13">
        <f t="shared" si="2"/>
        <v>98918.400000000009</v>
      </c>
      <c r="G25" s="13">
        <f t="shared" si="3"/>
        <v>330905.60000000021</v>
      </c>
      <c r="H25" s="15">
        <f t="shared" si="4"/>
        <v>0.25545454545454555</v>
      </c>
      <c r="L25" s="13">
        <v>28160.000000000004</v>
      </c>
      <c r="M25" s="13">
        <v>18816</v>
      </c>
      <c r="N25" s="13">
        <v>2150.4</v>
      </c>
      <c r="P25" s="19"/>
    </row>
    <row r="26" spans="2:16" x14ac:dyDescent="0.25">
      <c r="B26" s="1" t="s">
        <v>53</v>
      </c>
      <c r="C26" s="13">
        <v>45</v>
      </c>
      <c r="D26" s="13">
        <f t="shared" si="0"/>
        <v>1277100.0000000002</v>
      </c>
      <c r="E26" s="13">
        <f t="shared" si="1"/>
        <v>853335</v>
      </c>
      <c r="F26" s="13">
        <f t="shared" si="2"/>
        <v>97524.000000000015</v>
      </c>
      <c r="G26" s="13">
        <f t="shared" si="3"/>
        <v>326241.00000000023</v>
      </c>
      <c r="H26" s="15">
        <f t="shared" si="4"/>
        <v>0.2554545454545456</v>
      </c>
      <c r="L26" s="13">
        <v>28380.000000000004</v>
      </c>
      <c r="M26" s="13">
        <v>18963</v>
      </c>
      <c r="N26" s="13">
        <v>2167.2000000000003</v>
      </c>
      <c r="P26" s="19"/>
    </row>
    <row r="27" spans="2:16" x14ac:dyDescent="0.25">
      <c r="B27" s="1" t="s">
        <v>54</v>
      </c>
      <c r="C27" s="13">
        <v>44</v>
      </c>
      <c r="D27" s="13">
        <f t="shared" si="0"/>
        <v>135520.00000000003</v>
      </c>
      <c r="E27" s="13">
        <f t="shared" si="1"/>
        <v>64680</v>
      </c>
      <c r="F27" s="13">
        <f t="shared" si="2"/>
        <v>10348.800000000001</v>
      </c>
      <c r="G27" s="13">
        <f t="shared" si="3"/>
        <v>60491.200000000026</v>
      </c>
      <c r="H27" s="15">
        <f t="shared" si="4"/>
        <v>0.44636363636363646</v>
      </c>
      <c r="L27" s="13">
        <v>3080.0000000000005</v>
      </c>
      <c r="M27" s="13">
        <v>1470</v>
      </c>
      <c r="N27" s="13">
        <v>235.20000000000002</v>
      </c>
      <c r="P27" s="19"/>
    </row>
    <row r="28" spans="2:16" x14ac:dyDescent="0.25">
      <c r="B28" s="1" t="s">
        <v>55</v>
      </c>
      <c r="C28" s="13">
        <v>43</v>
      </c>
      <c r="D28" s="13">
        <f t="shared" si="0"/>
        <v>141900.00000000003</v>
      </c>
      <c r="E28" s="13">
        <f t="shared" si="1"/>
        <v>67725</v>
      </c>
      <c r="F28" s="13">
        <f t="shared" si="2"/>
        <v>10836.000000000002</v>
      </c>
      <c r="G28" s="13">
        <f t="shared" si="3"/>
        <v>63339.000000000029</v>
      </c>
      <c r="H28" s="15">
        <f t="shared" si="4"/>
        <v>0.44636363636363646</v>
      </c>
      <c r="L28" s="13">
        <v>3300.0000000000005</v>
      </c>
      <c r="M28" s="13">
        <v>1575</v>
      </c>
      <c r="N28" s="13">
        <v>252.00000000000003</v>
      </c>
      <c r="P28" s="19"/>
    </row>
    <row r="29" spans="2:16" x14ac:dyDescent="0.25">
      <c r="B29" s="1" t="s">
        <v>56</v>
      </c>
      <c r="C29" s="13">
        <v>42</v>
      </c>
      <c r="D29" s="13">
        <f t="shared" si="0"/>
        <v>1201200.0000000002</v>
      </c>
      <c r="E29" s="13">
        <f t="shared" si="1"/>
        <v>802620</v>
      </c>
      <c r="F29" s="13">
        <f t="shared" si="2"/>
        <v>91728</v>
      </c>
      <c r="G29" s="13">
        <f t="shared" si="3"/>
        <v>306852.00000000023</v>
      </c>
      <c r="H29" s="15">
        <f t="shared" si="4"/>
        <v>0.2554545454545456</v>
      </c>
      <c r="L29" s="13">
        <v>28600.000000000004</v>
      </c>
      <c r="M29" s="13">
        <v>19110</v>
      </c>
      <c r="N29" s="13">
        <v>2184</v>
      </c>
      <c r="P29" s="19"/>
    </row>
    <row r="30" spans="2:16" x14ac:dyDescent="0.25">
      <c r="B30" s="1" t="s">
        <v>57</v>
      </c>
      <c r="C30" s="13">
        <v>41</v>
      </c>
      <c r="D30" s="13">
        <f t="shared" si="0"/>
        <v>1132010.0000000002</v>
      </c>
      <c r="E30" s="13">
        <f t="shared" si="1"/>
        <v>756388.5</v>
      </c>
      <c r="F30" s="13">
        <f t="shared" si="2"/>
        <v>86444.400000000009</v>
      </c>
      <c r="G30" s="13">
        <f t="shared" si="3"/>
        <v>289177.10000000021</v>
      </c>
      <c r="H30" s="15">
        <f t="shared" si="4"/>
        <v>0.2554545454545456</v>
      </c>
      <c r="L30" s="13">
        <v>27610.000000000004</v>
      </c>
      <c r="M30" s="13">
        <v>18448.5</v>
      </c>
      <c r="N30" s="13">
        <v>2108.4</v>
      </c>
      <c r="P30" s="19"/>
    </row>
    <row r="31" spans="2:16" x14ac:dyDescent="0.25">
      <c r="B31" s="1" t="s">
        <v>58</v>
      </c>
      <c r="C31" s="13">
        <v>40</v>
      </c>
      <c r="D31" s="13">
        <f t="shared" si="0"/>
        <v>1113200.0000000002</v>
      </c>
      <c r="E31" s="13">
        <f t="shared" si="1"/>
        <v>743820</v>
      </c>
      <c r="F31" s="13">
        <f t="shared" si="2"/>
        <v>85008.000000000015</v>
      </c>
      <c r="G31" s="13">
        <f t="shared" si="3"/>
        <v>284372.00000000023</v>
      </c>
      <c r="H31" s="15">
        <f t="shared" si="4"/>
        <v>0.2554545454545456</v>
      </c>
      <c r="L31" s="13">
        <v>27830.000000000004</v>
      </c>
      <c r="M31" s="13">
        <v>18595.5</v>
      </c>
      <c r="N31" s="13">
        <v>2125.2000000000003</v>
      </c>
      <c r="P31" s="19"/>
    </row>
    <row r="32" spans="2:16" x14ac:dyDescent="0.25">
      <c r="B32" s="1" t="s">
        <v>59</v>
      </c>
      <c r="C32" s="13">
        <v>40</v>
      </c>
      <c r="D32" s="13">
        <f t="shared" si="0"/>
        <v>1152800.0000000002</v>
      </c>
      <c r="E32" s="13">
        <f t="shared" si="1"/>
        <v>770280</v>
      </c>
      <c r="F32" s="13">
        <f t="shared" si="2"/>
        <v>88032</v>
      </c>
      <c r="G32" s="13">
        <f t="shared" si="3"/>
        <v>294488.00000000023</v>
      </c>
      <c r="H32" s="15">
        <f t="shared" si="4"/>
        <v>0.2554545454545456</v>
      </c>
      <c r="L32" s="13">
        <v>28820.000000000004</v>
      </c>
      <c r="M32" s="13">
        <v>19257</v>
      </c>
      <c r="N32" s="13">
        <v>2200.8000000000002</v>
      </c>
      <c r="P32" s="19"/>
    </row>
    <row r="33" spans="2:16" x14ac:dyDescent="0.25">
      <c r="B33" s="1" t="s">
        <v>60</v>
      </c>
      <c r="C33" s="13">
        <v>39</v>
      </c>
      <c r="D33" s="13">
        <f t="shared" si="0"/>
        <v>1132560.0000000002</v>
      </c>
      <c r="E33" s="13">
        <f t="shared" si="1"/>
        <v>756756</v>
      </c>
      <c r="F33" s="13">
        <f t="shared" si="2"/>
        <v>86486.400000000009</v>
      </c>
      <c r="G33" s="13">
        <f t="shared" si="3"/>
        <v>289317.60000000021</v>
      </c>
      <c r="H33" s="15">
        <f t="shared" si="4"/>
        <v>0.2554545454545456</v>
      </c>
      <c r="L33" s="13">
        <v>29040.000000000004</v>
      </c>
      <c r="M33" s="13">
        <v>19404</v>
      </c>
      <c r="N33" s="13">
        <v>2217.6000000000004</v>
      </c>
      <c r="P33" s="19"/>
    </row>
    <row r="34" spans="2:16" x14ac:dyDescent="0.25">
      <c r="B34" s="1" t="s">
        <v>61</v>
      </c>
      <c r="C34" s="13">
        <v>38</v>
      </c>
      <c r="D34" s="13">
        <f t="shared" si="0"/>
        <v>1065900.0000000002</v>
      </c>
      <c r="E34" s="13">
        <f t="shared" si="1"/>
        <v>712215</v>
      </c>
      <c r="F34" s="13">
        <f t="shared" si="2"/>
        <v>81396</v>
      </c>
      <c r="G34" s="13">
        <f t="shared" si="3"/>
        <v>272289.00000000023</v>
      </c>
      <c r="H34" s="15">
        <f t="shared" si="4"/>
        <v>0.2554545454545456</v>
      </c>
      <c r="L34" s="13">
        <v>28050.000000000004</v>
      </c>
      <c r="M34" s="13">
        <v>18742.5</v>
      </c>
      <c r="N34" s="13">
        <v>2142</v>
      </c>
      <c r="P34" s="19"/>
    </row>
    <row r="35" spans="2:16" x14ac:dyDescent="0.25">
      <c r="B35" s="1" t="s">
        <v>62</v>
      </c>
      <c r="C35" s="13">
        <v>36</v>
      </c>
      <c r="D35" s="13">
        <f t="shared" si="0"/>
        <v>1017720.0000000001</v>
      </c>
      <c r="E35" s="13">
        <f t="shared" si="1"/>
        <v>680022</v>
      </c>
      <c r="F35" s="13">
        <f t="shared" si="2"/>
        <v>77716.800000000003</v>
      </c>
      <c r="G35" s="13">
        <f t="shared" si="3"/>
        <v>259981.20000000013</v>
      </c>
      <c r="H35" s="15">
        <f t="shared" si="4"/>
        <v>0.25545454545454555</v>
      </c>
      <c r="L35" s="13">
        <v>28270.000000000004</v>
      </c>
      <c r="M35" s="13">
        <v>18889.5</v>
      </c>
      <c r="N35" s="13">
        <v>2158.8000000000002</v>
      </c>
      <c r="P35" s="19"/>
    </row>
    <row r="36" spans="2:16" x14ac:dyDescent="0.25">
      <c r="B36" s="1" t="s">
        <v>63</v>
      </c>
      <c r="C36" s="13">
        <v>36</v>
      </c>
      <c r="D36" s="13">
        <f t="shared" ref="D36:D63" si="5">L36*C36</f>
        <v>1053360.0000000002</v>
      </c>
      <c r="E36" s="13">
        <f t="shared" ref="E36:E63" si="6">C36*M36</f>
        <v>703836</v>
      </c>
      <c r="F36" s="13">
        <f t="shared" ref="F36:F63" si="7">N36*C36</f>
        <v>80438.400000000009</v>
      </c>
      <c r="G36" s="13">
        <f t="shared" ref="G36:G63" si="8">D36-E36-F36</f>
        <v>269085.60000000021</v>
      </c>
      <c r="H36" s="15">
        <f t="shared" ref="H36:H63" si="9">G36/D36</f>
        <v>0.2554545454545456</v>
      </c>
      <c r="L36" s="13">
        <v>29260.000000000004</v>
      </c>
      <c r="M36" s="13">
        <v>19551</v>
      </c>
      <c r="N36" s="13">
        <v>2234.4</v>
      </c>
      <c r="P36" s="19"/>
    </row>
    <row r="37" spans="2:16" x14ac:dyDescent="0.25">
      <c r="B37" s="1" t="s">
        <v>64</v>
      </c>
      <c r="C37" s="13">
        <v>36</v>
      </c>
      <c r="D37" s="13">
        <f t="shared" si="5"/>
        <v>1061280.0000000002</v>
      </c>
      <c r="E37" s="13">
        <f t="shared" si="6"/>
        <v>709128</v>
      </c>
      <c r="F37" s="13">
        <f t="shared" si="7"/>
        <v>81043.200000000012</v>
      </c>
      <c r="G37" s="13">
        <f t="shared" si="8"/>
        <v>271108.80000000022</v>
      </c>
      <c r="H37" s="15">
        <f t="shared" si="9"/>
        <v>0.2554545454545456</v>
      </c>
      <c r="L37" s="13">
        <v>29480.000000000004</v>
      </c>
      <c r="M37" s="13">
        <v>19698</v>
      </c>
      <c r="N37" s="13">
        <v>2251.2000000000003</v>
      </c>
      <c r="P37" s="19"/>
    </row>
    <row r="38" spans="2:16" x14ac:dyDescent="0.25">
      <c r="B38" s="1" t="s">
        <v>65</v>
      </c>
      <c r="C38" s="13">
        <v>34</v>
      </c>
      <c r="D38" s="13">
        <f t="shared" si="5"/>
        <v>968660.00000000012</v>
      </c>
      <c r="E38" s="13">
        <f t="shared" si="6"/>
        <v>647241</v>
      </c>
      <c r="F38" s="13">
        <f t="shared" si="7"/>
        <v>73970.400000000009</v>
      </c>
      <c r="G38" s="13">
        <f t="shared" si="8"/>
        <v>247448.60000000009</v>
      </c>
      <c r="H38" s="15">
        <f t="shared" si="9"/>
        <v>0.25545454545454555</v>
      </c>
      <c r="L38" s="13">
        <v>28490.000000000004</v>
      </c>
      <c r="M38" s="13">
        <v>19036.5</v>
      </c>
      <c r="N38" s="13">
        <v>2175.6000000000004</v>
      </c>
      <c r="P38" s="19"/>
    </row>
    <row r="39" spans="2:16" x14ac:dyDescent="0.25">
      <c r="B39" s="1" t="s">
        <v>66</v>
      </c>
      <c r="C39" s="13">
        <v>34</v>
      </c>
      <c r="D39" s="13">
        <f t="shared" si="5"/>
        <v>561000</v>
      </c>
      <c r="E39" s="13">
        <f t="shared" si="6"/>
        <v>321300</v>
      </c>
      <c r="F39" s="13">
        <f t="shared" si="7"/>
        <v>42840</v>
      </c>
      <c r="G39" s="13">
        <f t="shared" si="8"/>
        <v>196860</v>
      </c>
      <c r="H39" s="15">
        <f t="shared" si="9"/>
        <v>0.35090909090909089</v>
      </c>
      <c r="L39" s="13">
        <v>16500</v>
      </c>
      <c r="M39" s="13">
        <v>9450</v>
      </c>
      <c r="N39" s="13">
        <v>1260</v>
      </c>
      <c r="P39" s="19"/>
    </row>
    <row r="40" spans="2:16" x14ac:dyDescent="0.25">
      <c r="B40" s="1" t="s">
        <v>67</v>
      </c>
      <c r="C40" s="13">
        <v>33</v>
      </c>
      <c r="D40" s="13">
        <f t="shared" si="5"/>
        <v>947430.00000000012</v>
      </c>
      <c r="E40" s="13">
        <f t="shared" si="6"/>
        <v>633055.5</v>
      </c>
      <c r="F40" s="13">
        <f t="shared" si="7"/>
        <v>72349.2</v>
      </c>
      <c r="G40" s="13">
        <f t="shared" si="8"/>
        <v>242025.3000000001</v>
      </c>
      <c r="H40" s="15">
        <f t="shared" si="9"/>
        <v>0.25545454545454555</v>
      </c>
      <c r="L40" s="13">
        <v>28710.000000000004</v>
      </c>
      <c r="M40" s="13">
        <v>19183.5</v>
      </c>
      <c r="N40" s="13">
        <v>2192.4</v>
      </c>
      <c r="P40" s="19"/>
    </row>
    <row r="41" spans="2:16" x14ac:dyDescent="0.25">
      <c r="B41" s="1" t="s">
        <v>68</v>
      </c>
      <c r="C41" s="13">
        <v>33</v>
      </c>
      <c r="D41" s="13">
        <f t="shared" si="5"/>
        <v>551760</v>
      </c>
      <c r="E41" s="13">
        <f t="shared" si="6"/>
        <v>316008</v>
      </c>
      <c r="F41" s="13">
        <f t="shared" si="7"/>
        <v>42134.400000000001</v>
      </c>
      <c r="G41" s="13">
        <f t="shared" si="8"/>
        <v>193617.6</v>
      </c>
      <c r="H41" s="15">
        <f t="shared" si="9"/>
        <v>0.35090909090909089</v>
      </c>
      <c r="L41" s="13">
        <v>16720</v>
      </c>
      <c r="M41" s="13">
        <v>9576</v>
      </c>
      <c r="N41" s="13">
        <v>1276.8</v>
      </c>
      <c r="P41" s="19"/>
    </row>
    <row r="42" spans="2:16" x14ac:dyDescent="0.25">
      <c r="B42" s="1" t="s">
        <v>69</v>
      </c>
      <c r="C42" s="13">
        <v>32</v>
      </c>
      <c r="D42" s="13">
        <f t="shared" si="5"/>
        <v>542080</v>
      </c>
      <c r="E42" s="13">
        <f t="shared" si="6"/>
        <v>310464</v>
      </c>
      <c r="F42" s="13">
        <f t="shared" si="7"/>
        <v>41395.199999999997</v>
      </c>
      <c r="G42" s="13">
        <f t="shared" si="8"/>
        <v>190220.79999999999</v>
      </c>
      <c r="H42" s="15">
        <f t="shared" si="9"/>
        <v>0.35090909090909089</v>
      </c>
      <c r="L42" s="13">
        <v>16940</v>
      </c>
      <c r="M42" s="13">
        <v>9702</v>
      </c>
      <c r="N42" s="13">
        <v>1293.5999999999999</v>
      </c>
      <c r="P42" s="19"/>
    </row>
    <row r="43" spans="2:16" x14ac:dyDescent="0.25">
      <c r="B43" s="1" t="s">
        <v>70</v>
      </c>
      <c r="C43" s="13">
        <v>30</v>
      </c>
      <c r="D43" s="13">
        <f t="shared" si="5"/>
        <v>867900.00000000012</v>
      </c>
      <c r="E43" s="13">
        <f t="shared" si="6"/>
        <v>579915</v>
      </c>
      <c r="F43" s="13">
        <f t="shared" si="7"/>
        <v>66276.000000000015</v>
      </c>
      <c r="G43" s="13">
        <f t="shared" si="8"/>
        <v>221709.00000000012</v>
      </c>
      <c r="H43" s="15">
        <f t="shared" si="9"/>
        <v>0.25545454545454555</v>
      </c>
      <c r="L43" s="13">
        <v>28930.000000000004</v>
      </c>
      <c r="M43" s="13">
        <v>19330.5</v>
      </c>
      <c r="N43" s="13">
        <v>2209.2000000000003</v>
      </c>
      <c r="P43" s="19"/>
    </row>
    <row r="44" spans="2:16" x14ac:dyDescent="0.25">
      <c r="B44" s="1" t="s">
        <v>71</v>
      </c>
      <c r="C44" s="13">
        <v>30</v>
      </c>
      <c r="D44" s="13">
        <f t="shared" si="5"/>
        <v>514800</v>
      </c>
      <c r="E44" s="13">
        <f t="shared" si="6"/>
        <v>294840</v>
      </c>
      <c r="F44" s="13">
        <f t="shared" si="7"/>
        <v>39311.999999999993</v>
      </c>
      <c r="G44" s="13">
        <f t="shared" si="8"/>
        <v>180648</v>
      </c>
      <c r="H44" s="15">
        <f t="shared" si="9"/>
        <v>0.35090909090909089</v>
      </c>
      <c r="L44" s="13">
        <v>17160</v>
      </c>
      <c r="M44" s="13">
        <v>9828</v>
      </c>
      <c r="N44" s="13">
        <v>1310.3999999999999</v>
      </c>
      <c r="P44" s="19"/>
    </row>
    <row r="45" spans="2:16" x14ac:dyDescent="0.25">
      <c r="B45" s="1" t="s">
        <v>72</v>
      </c>
      <c r="C45" s="13">
        <v>28</v>
      </c>
      <c r="D45" s="13">
        <f t="shared" si="5"/>
        <v>816200.00000000012</v>
      </c>
      <c r="E45" s="13">
        <f t="shared" si="6"/>
        <v>545370</v>
      </c>
      <c r="F45" s="13">
        <f t="shared" si="7"/>
        <v>62328</v>
      </c>
      <c r="G45" s="13">
        <f t="shared" si="8"/>
        <v>208502.00000000012</v>
      </c>
      <c r="H45" s="15">
        <f t="shared" si="9"/>
        <v>0.25545454545454555</v>
      </c>
      <c r="L45" s="13">
        <v>29150.000000000004</v>
      </c>
      <c r="M45" s="13">
        <v>19477.5</v>
      </c>
      <c r="N45" s="13">
        <v>2226</v>
      </c>
      <c r="P45" s="19"/>
    </row>
    <row r="46" spans="2:16" x14ac:dyDescent="0.25">
      <c r="B46" s="1" t="s">
        <v>73</v>
      </c>
      <c r="C46" s="13">
        <v>27</v>
      </c>
      <c r="D46" s="13">
        <f t="shared" si="5"/>
        <v>792990.00000000012</v>
      </c>
      <c r="E46" s="13">
        <f t="shared" si="6"/>
        <v>529861.5</v>
      </c>
      <c r="F46" s="13">
        <f t="shared" si="7"/>
        <v>60555.600000000006</v>
      </c>
      <c r="G46" s="13">
        <f t="shared" si="8"/>
        <v>202572.90000000011</v>
      </c>
      <c r="H46" s="15">
        <f t="shared" si="9"/>
        <v>0.25545454545454555</v>
      </c>
      <c r="L46" s="13">
        <v>29370.000000000004</v>
      </c>
      <c r="M46" s="13">
        <v>19624.5</v>
      </c>
      <c r="N46" s="13">
        <v>2242.8000000000002</v>
      </c>
      <c r="P46" s="19"/>
    </row>
    <row r="47" spans="2:16" x14ac:dyDescent="0.25">
      <c r="B47" s="1" t="s">
        <v>74</v>
      </c>
      <c r="C47" s="13">
        <v>27</v>
      </c>
      <c r="D47" s="13">
        <f t="shared" si="5"/>
        <v>469260</v>
      </c>
      <c r="E47" s="13">
        <f t="shared" si="6"/>
        <v>268758</v>
      </c>
      <c r="F47" s="13">
        <f t="shared" si="7"/>
        <v>35834.400000000001</v>
      </c>
      <c r="G47" s="13">
        <f t="shared" si="8"/>
        <v>164667.6</v>
      </c>
      <c r="H47" s="15">
        <f t="shared" si="9"/>
        <v>0.35090909090909095</v>
      </c>
      <c r="L47" s="13">
        <v>17380</v>
      </c>
      <c r="M47" s="13">
        <v>9954</v>
      </c>
      <c r="N47" s="13">
        <v>1327.2</v>
      </c>
      <c r="P47" s="19"/>
    </row>
    <row r="48" spans="2:16" x14ac:dyDescent="0.25">
      <c r="B48" s="1" t="s">
        <v>75</v>
      </c>
      <c r="C48" s="13">
        <v>26</v>
      </c>
      <c r="D48" s="13">
        <f t="shared" si="5"/>
        <v>769340.00000000012</v>
      </c>
      <c r="E48" s="13">
        <f t="shared" si="6"/>
        <v>514059</v>
      </c>
      <c r="F48" s="13">
        <f t="shared" si="7"/>
        <v>58749.600000000006</v>
      </c>
      <c r="G48" s="13">
        <f t="shared" si="8"/>
        <v>196531.40000000011</v>
      </c>
      <c r="H48" s="15">
        <f t="shared" si="9"/>
        <v>0.25545454545454555</v>
      </c>
      <c r="L48" s="13">
        <v>29590.000000000004</v>
      </c>
      <c r="M48" s="13">
        <v>19771.5</v>
      </c>
      <c r="N48" s="13">
        <v>2259.6000000000004</v>
      </c>
      <c r="P48" s="19"/>
    </row>
    <row r="49" spans="2:16" x14ac:dyDescent="0.25">
      <c r="B49" s="1" t="s">
        <v>76</v>
      </c>
      <c r="C49" s="13">
        <v>25</v>
      </c>
      <c r="D49" s="13">
        <f t="shared" si="5"/>
        <v>440000</v>
      </c>
      <c r="E49" s="13">
        <f t="shared" si="6"/>
        <v>252000</v>
      </c>
      <c r="F49" s="13">
        <f t="shared" si="7"/>
        <v>33600</v>
      </c>
      <c r="G49" s="13">
        <f t="shared" si="8"/>
        <v>154400</v>
      </c>
      <c r="H49" s="15">
        <f t="shared" si="9"/>
        <v>0.35090909090909089</v>
      </c>
      <c r="L49" s="13">
        <v>17600</v>
      </c>
      <c r="M49" s="13">
        <v>10080</v>
      </c>
      <c r="N49" s="13">
        <v>1344</v>
      </c>
      <c r="P49" s="19"/>
    </row>
    <row r="50" spans="2:16" x14ac:dyDescent="0.25">
      <c r="B50" s="1" t="s">
        <v>77</v>
      </c>
      <c r="C50" s="13">
        <v>24</v>
      </c>
      <c r="D50" s="13">
        <f t="shared" si="5"/>
        <v>398640</v>
      </c>
      <c r="E50" s="13">
        <f t="shared" si="6"/>
        <v>228312</v>
      </c>
      <c r="F50" s="13">
        <f t="shared" si="7"/>
        <v>30441.599999999999</v>
      </c>
      <c r="G50" s="13">
        <f t="shared" si="8"/>
        <v>139886.39999999999</v>
      </c>
      <c r="H50" s="15">
        <f t="shared" si="9"/>
        <v>0.35090909090909089</v>
      </c>
      <c r="L50" s="13">
        <v>16610</v>
      </c>
      <c r="M50" s="13">
        <v>9513</v>
      </c>
      <c r="N50" s="13">
        <v>1268.3999999999999</v>
      </c>
      <c r="P50" s="19"/>
    </row>
    <row r="51" spans="2:16" x14ac:dyDescent="0.25">
      <c r="B51" s="1" t="s">
        <v>78</v>
      </c>
      <c r="C51" s="13">
        <v>24</v>
      </c>
      <c r="D51" s="13">
        <f t="shared" si="5"/>
        <v>403920</v>
      </c>
      <c r="E51" s="13">
        <f t="shared" si="6"/>
        <v>231336</v>
      </c>
      <c r="F51" s="13">
        <f t="shared" si="7"/>
        <v>30844.800000000003</v>
      </c>
      <c r="G51" s="13">
        <f t="shared" si="8"/>
        <v>141739.20000000001</v>
      </c>
      <c r="H51" s="15">
        <f t="shared" si="9"/>
        <v>0.35090909090909095</v>
      </c>
      <c r="L51" s="13">
        <v>16830</v>
      </c>
      <c r="M51" s="13">
        <v>9639</v>
      </c>
      <c r="N51" s="13">
        <v>1285.2</v>
      </c>
      <c r="P51" s="19"/>
    </row>
    <row r="52" spans="2:16" x14ac:dyDescent="0.25">
      <c r="B52" s="1" t="s">
        <v>79</v>
      </c>
      <c r="C52" s="13">
        <v>24</v>
      </c>
      <c r="D52" s="13">
        <f t="shared" si="5"/>
        <v>427680</v>
      </c>
      <c r="E52" s="13">
        <f t="shared" si="6"/>
        <v>244944</v>
      </c>
      <c r="F52" s="13">
        <f t="shared" si="7"/>
        <v>32659.199999999997</v>
      </c>
      <c r="G52" s="13">
        <f t="shared" si="8"/>
        <v>150076.79999999999</v>
      </c>
      <c r="H52" s="15">
        <f t="shared" si="9"/>
        <v>0.35090909090909089</v>
      </c>
      <c r="L52" s="13">
        <v>17820</v>
      </c>
      <c r="M52" s="13">
        <v>10206</v>
      </c>
      <c r="N52" s="13">
        <v>1360.8</v>
      </c>
      <c r="P52" s="19"/>
    </row>
    <row r="53" spans="2:16" x14ac:dyDescent="0.25">
      <c r="B53" s="1" t="s">
        <v>80</v>
      </c>
      <c r="C53" s="13">
        <v>23</v>
      </c>
      <c r="D53" s="13">
        <f t="shared" si="5"/>
        <v>414920</v>
      </c>
      <c r="E53" s="13">
        <f t="shared" si="6"/>
        <v>237636</v>
      </c>
      <c r="F53" s="13">
        <f t="shared" si="7"/>
        <v>31684.799999999999</v>
      </c>
      <c r="G53" s="13">
        <f t="shared" si="8"/>
        <v>145599.20000000001</v>
      </c>
      <c r="H53" s="15">
        <f t="shared" si="9"/>
        <v>0.35090909090909095</v>
      </c>
      <c r="L53" s="13">
        <v>18040</v>
      </c>
      <c r="M53" s="13">
        <v>10332</v>
      </c>
      <c r="N53" s="13">
        <v>1377.6</v>
      </c>
      <c r="P53" s="19"/>
    </row>
    <row r="54" spans="2:16" x14ac:dyDescent="0.25">
      <c r="B54" s="1" t="s">
        <v>81</v>
      </c>
      <c r="C54" s="13">
        <v>22</v>
      </c>
      <c r="D54" s="13">
        <f t="shared" si="5"/>
        <v>401720</v>
      </c>
      <c r="E54" s="13">
        <f t="shared" si="6"/>
        <v>230076</v>
      </c>
      <c r="F54" s="13">
        <f t="shared" si="7"/>
        <v>30676.799999999996</v>
      </c>
      <c r="G54" s="13">
        <f t="shared" si="8"/>
        <v>140967.20000000001</v>
      </c>
      <c r="H54" s="15">
        <f t="shared" si="9"/>
        <v>0.35090909090909095</v>
      </c>
      <c r="L54" s="13">
        <v>18260</v>
      </c>
      <c r="M54" s="13">
        <v>10458</v>
      </c>
      <c r="N54" s="13">
        <v>1394.3999999999999</v>
      </c>
      <c r="P54" s="19"/>
    </row>
    <row r="55" spans="2:16" x14ac:dyDescent="0.25">
      <c r="B55" s="1" t="s">
        <v>82</v>
      </c>
      <c r="C55" s="13">
        <v>21</v>
      </c>
      <c r="D55" s="13">
        <f t="shared" si="5"/>
        <v>358050</v>
      </c>
      <c r="E55" s="13">
        <f t="shared" si="6"/>
        <v>205065</v>
      </c>
      <c r="F55" s="13">
        <f t="shared" si="7"/>
        <v>27342</v>
      </c>
      <c r="G55" s="13">
        <f t="shared" si="8"/>
        <v>125643</v>
      </c>
      <c r="H55" s="15">
        <f t="shared" si="9"/>
        <v>0.35090909090909089</v>
      </c>
      <c r="L55" s="13">
        <v>17050</v>
      </c>
      <c r="M55" s="13">
        <v>9765</v>
      </c>
      <c r="N55" s="13">
        <v>1302</v>
      </c>
      <c r="P55" s="19"/>
    </row>
    <row r="56" spans="2:16" x14ac:dyDescent="0.25">
      <c r="B56" s="1" t="s">
        <v>83</v>
      </c>
      <c r="C56" s="13">
        <v>20</v>
      </c>
      <c r="D56" s="13">
        <f t="shared" si="5"/>
        <v>369600</v>
      </c>
      <c r="E56" s="13">
        <f t="shared" si="6"/>
        <v>211680</v>
      </c>
      <c r="F56" s="13">
        <f t="shared" si="7"/>
        <v>28224</v>
      </c>
      <c r="G56" s="13">
        <f t="shared" si="8"/>
        <v>129696</v>
      </c>
      <c r="H56" s="15">
        <f t="shared" si="9"/>
        <v>0.35090909090909089</v>
      </c>
      <c r="L56" s="13">
        <v>18480</v>
      </c>
      <c r="M56" s="13">
        <v>10584</v>
      </c>
      <c r="N56" s="13">
        <v>1411.2</v>
      </c>
      <c r="P56" s="19"/>
    </row>
    <row r="57" spans="2:16" x14ac:dyDescent="0.25">
      <c r="B57" s="1" t="s">
        <v>84</v>
      </c>
      <c r="C57" s="13">
        <v>18</v>
      </c>
      <c r="D57" s="13">
        <f t="shared" si="5"/>
        <v>310860</v>
      </c>
      <c r="E57" s="13">
        <f t="shared" si="6"/>
        <v>178038</v>
      </c>
      <c r="F57" s="13">
        <f t="shared" si="7"/>
        <v>23738.399999999998</v>
      </c>
      <c r="G57" s="13">
        <f t="shared" si="8"/>
        <v>109083.6</v>
      </c>
      <c r="H57" s="15">
        <f t="shared" si="9"/>
        <v>0.35090909090909095</v>
      </c>
      <c r="L57" s="13">
        <v>17270</v>
      </c>
      <c r="M57" s="13">
        <v>9891</v>
      </c>
      <c r="N57" s="13">
        <v>1318.8</v>
      </c>
      <c r="P57" s="19"/>
    </row>
    <row r="58" spans="2:16" x14ac:dyDescent="0.25">
      <c r="B58" s="1" t="s">
        <v>85</v>
      </c>
      <c r="C58" s="13">
        <v>17</v>
      </c>
      <c r="D58" s="13">
        <f t="shared" si="5"/>
        <v>297330</v>
      </c>
      <c r="E58" s="13">
        <f t="shared" si="6"/>
        <v>170289</v>
      </c>
      <c r="F58" s="13">
        <f t="shared" si="7"/>
        <v>22705.199999999997</v>
      </c>
      <c r="G58" s="13">
        <f t="shared" si="8"/>
        <v>104335.8</v>
      </c>
      <c r="H58" s="15">
        <f t="shared" si="9"/>
        <v>0.35090909090909089</v>
      </c>
      <c r="L58" s="13">
        <v>17490</v>
      </c>
      <c r="M58" s="13">
        <v>10017</v>
      </c>
      <c r="N58" s="13">
        <v>1335.6</v>
      </c>
      <c r="P58" s="19"/>
    </row>
    <row r="59" spans="2:16" x14ac:dyDescent="0.25">
      <c r="B59" s="1" t="s">
        <v>86</v>
      </c>
      <c r="C59" s="13">
        <v>15</v>
      </c>
      <c r="D59" s="13">
        <f t="shared" si="5"/>
        <v>265650</v>
      </c>
      <c r="E59" s="13">
        <f t="shared" si="6"/>
        <v>152145</v>
      </c>
      <c r="F59" s="13">
        <f t="shared" si="7"/>
        <v>20285.999999999996</v>
      </c>
      <c r="G59" s="13">
        <f t="shared" si="8"/>
        <v>93219</v>
      </c>
      <c r="H59" s="15">
        <f t="shared" si="9"/>
        <v>0.35090909090909089</v>
      </c>
      <c r="L59" s="13">
        <v>17710</v>
      </c>
      <c r="M59" s="13">
        <v>10143</v>
      </c>
      <c r="N59" s="13">
        <v>1352.3999999999999</v>
      </c>
      <c r="P59" s="19"/>
    </row>
    <row r="60" spans="2:16" x14ac:dyDescent="0.25">
      <c r="B60" s="1" t="s">
        <v>87</v>
      </c>
      <c r="C60" s="13">
        <v>14</v>
      </c>
      <c r="D60" s="13">
        <f t="shared" si="5"/>
        <v>251020</v>
      </c>
      <c r="E60" s="13">
        <f t="shared" si="6"/>
        <v>143766</v>
      </c>
      <c r="F60" s="13">
        <f t="shared" si="7"/>
        <v>19168.8</v>
      </c>
      <c r="G60" s="13">
        <f t="shared" si="8"/>
        <v>88085.2</v>
      </c>
      <c r="H60" s="15">
        <f>G60/D60</f>
        <v>0.35090909090909089</v>
      </c>
      <c r="L60" s="13">
        <v>17930</v>
      </c>
      <c r="M60" s="13">
        <v>10269</v>
      </c>
      <c r="N60" s="13">
        <v>1369.2</v>
      </c>
      <c r="P60" s="19"/>
    </row>
    <row r="61" spans="2:16" x14ac:dyDescent="0.25">
      <c r="B61" s="1" t="s">
        <v>88</v>
      </c>
      <c r="C61" s="13">
        <v>13</v>
      </c>
      <c r="D61" s="13">
        <f t="shared" si="5"/>
        <v>235950</v>
      </c>
      <c r="E61" s="13">
        <f t="shared" si="6"/>
        <v>135135</v>
      </c>
      <c r="F61" s="13">
        <f t="shared" si="7"/>
        <v>18018</v>
      </c>
      <c r="G61" s="13">
        <f t="shared" si="8"/>
        <v>82797</v>
      </c>
      <c r="H61" s="15">
        <f t="shared" si="9"/>
        <v>0.35090909090909089</v>
      </c>
      <c r="L61" s="13">
        <v>18150</v>
      </c>
      <c r="M61" s="13">
        <v>10395</v>
      </c>
      <c r="N61" s="13">
        <v>1386</v>
      </c>
      <c r="P61" s="19"/>
    </row>
    <row r="62" spans="2:16" x14ac:dyDescent="0.25">
      <c r="B62" s="1" t="s">
        <v>89</v>
      </c>
      <c r="C62" s="13">
        <v>12</v>
      </c>
      <c r="D62" s="13">
        <f t="shared" si="5"/>
        <v>220440</v>
      </c>
      <c r="E62" s="13">
        <f t="shared" si="6"/>
        <v>126252</v>
      </c>
      <c r="F62" s="13">
        <f t="shared" si="7"/>
        <v>16833.599999999999</v>
      </c>
      <c r="G62" s="13">
        <f t="shared" si="8"/>
        <v>77354.399999999994</v>
      </c>
      <c r="H62" s="15">
        <f t="shared" si="9"/>
        <v>0.35090909090909089</v>
      </c>
      <c r="L62" s="13">
        <v>18370</v>
      </c>
      <c r="M62" s="13">
        <v>10521</v>
      </c>
      <c r="N62" s="13">
        <v>1402.8</v>
      </c>
      <c r="P62" s="19"/>
    </row>
    <row r="63" spans="2:16" x14ac:dyDescent="0.25">
      <c r="B63" s="1" t="s">
        <v>90</v>
      </c>
      <c r="C63" s="13">
        <v>10</v>
      </c>
      <c r="D63" s="13">
        <f t="shared" si="5"/>
        <v>185900</v>
      </c>
      <c r="E63" s="13">
        <f t="shared" si="6"/>
        <v>106470</v>
      </c>
      <c r="F63" s="13">
        <f t="shared" si="7"/>
        <v>14196</v>
      </c>
      <c r="G63" s="13">
        <f t="shared" si="8"/>
        <v>65234</v>
      </c>
      <c r="H63" s="15">
        <f t="shared" si="9"/>
        <v>0.35090909090909089</v>
      </c>
      <c r="L63" s="13">
        <v>18590</v>
      </c>
      <c r="M63" s="13">
        <v>10647</v>
      </c>
      <c r="N63" s="13">
        <v>1419.6</v>
      </c>
      <c r="P63" s="19"/>
    </row>
    <row r="64" spans="2:16" x14ac:dyDescent="0.25">
      <c r="B64" s="7" t="s">
        <v>12</v>
      </c>
      <c r="C64" s="14">
        <f>SUM(C4:C63)</f>
        <v>2306</v>
      </c>
      <c r="D64" s="14">
        <f>SUM(D4:D63)</f>
        <v>31798690</v>
      </c>
      <c r="E64" s="14">
        <f>SUM(E4:E63)</f>
        <v>20059567.5</v>
      </c>
      <c r="F64" s="14">
        <f>SUM(F4:F63)</f>
        <v>2428263.5999999996</v>
      </c>
      <c r="G64" s="14">
        <f>SUM(G4:G63)</f>
        <v>9310858.9000000041</v>
      </c>
      <c r="H64" s="16">
        <f>G64/D64</f>
        <v>0.29280636718053493</v>
      </c>
    </row>
  </sheetData>
  <autoFilter ref="B3:P64"/>
  <sortState ref="B4:N63">
    <sortCondition descending="1" ref="C4:C63"/>
  </sortState>
  <mergeCells count="1">
    <mergeCell ref="B2:B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</vt:lpstr>
      <vt:lpstr>Июль</vt:lpstr>
      <vt:lpstr>Август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Ларионов Александр Владимирович</dc:creator>
  <cp:lastModifiedBy>filosof</cp:lastModifiedBy>
  <dcterms:created xsi:type="dcterms:W3CDTF">2021-08-19T12:39:04Z</dcterms:created>
  <dcterms:modified xsi:type="dcterms:W3CDTF">2023-10-02T03:58:10Z</dcterms:modified>
</cp:coreProperties>
</file>